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9\"/>
    </mc:Choice>
  </mc:AlternateContent>
  <xr:revisionPtr revIDLastSave="0" documentId="13_ncr:1_{87F11D26-6349-42CD-AC86-EB269CB4F0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unkty_rekrutacyjne" sheetId="2" r:id="rId1"/>
    <sheet name="zad5" sheetId="7" r:id="rId2"/>
    <sheet name="zad4" sheetId="6" r:id="rId3"/>
    <sheet name="zad1" sheetId="1" r:id="rId4"/>
    <sheet name="zad3" sheetId="5" r:id="rId5"/>
    <sheet name="zad2" sheetId="3" r:id="rId6"/>
  </sheets>
  <definedNames>
    <definedName name="ExternalData_1" localSheetId="0" hidden="1">punkty_rekrutacyjne!$A$1:$M$515</definedName>
    <definedName name="ExternalData_1" localSheetId="3" hidden="1">zad1!$A$1:$M$515</definedName>
    <definedName name="ExternalData_1" localSheetId="5" hidden="1">zad2!$A$1:$M$515</definedName>
    <definedName name="ExternalData_1" localSheetId="4" hidden="1">zad3!$A$1:$M$515</definedName>
    <definedName name="ExternalData_1" localSheetId="2" hidden="1">zad4!$A$1:$M$515</definedName>
    <definedName name="ExternalData_1" localSheetId="1" hidden="1">zad5!$A$1:$M$515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7" l="1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P515" i="7"/>
  <c r="O515" i="7"/>
  <c r="N515" i="7"/>
  <c r="P514" i="7"/>
  <c r="O514" i="7"/>
  <c r="N514" i="7"/>
  <c r="P513" i="7"/>
  <c r="O513" i="7"/>
  <c r="N513" i="7"/>
  <c r="P512" i="7"/>
  <c r="O512" i="7"/>
  <c r="N512" i="7"/>
  <c r="Q512" i="7" s="1"/>
  <c r="P511" i="7"/>
  <c r="Q511" i="7" s="1"/>
  <c r="O511" i="7"/>
  <c r="N511" i="7"/>
  <c r="P510" i="7"/>
  <c r="Q510" i="7" s="1"/>
  <c r="O510" i="7"/>
  <c r="N510" i="7"/>
  <c r="P509" i="7"/>
  <c r="O509" i="7"/>
  <c r="N509" i="7"/>
  <c r="P508" i="7"/>
  <c r="O508" i="7"/>
  <c r="N508" i="7"/>
  <c r="P507" i="7"/>
  <c r="O507" i="7"/>
  <c r="N507" i="7"/>
  <c r="P506" i="7"/>
  <c r="Q506" i="7" s="1"/>
  <c r="O506" i="7"/>
  <c r="N506" i="7"/>
  <c r="P505" i="7"/>
  <c r="O505" i="7"/>
  <c r="Q505" i="7" s="1"/>
  <c r="N505" i="7"/>
  <c r="P504" i="7"/>
  <c r="O504" i="7"/>
  <c r="N504" i="7"/>
  <c r="Q504" i="7" s="1"/>
  <c r="P503" i="7"/>
  <c r="O503" i="7"/>
  <c r="N503" i="7"/>
  <c r="P502" i="7"/>
  <c r="Q502" i="7" s="1"/>
  <c r="O502" i="7"/>
  <c r="N502" i="7"/>
  <c r="P501" i="7"/>
  <c r="O501" i="7"/>
  <c r="Q501" i="7" s="1"/>
  <c r="N501" i="7"/>
  <c r="P500" i="7"/>
  <c r="O500" i="7"/>
  <c r="N500" i="7"/>
  <c r="Q500" i="7" s="1"/>
  <c r="P499" i="7"/>
  <c r="Q499" i="7" s="1"/>
  <c r="O499" i="7"/>
  <c r="N499" i="7"/>
  <c r="P498" i="7"/>
  <c r="Q498" i="7" s="1"/>
  <c r="O498" i="7"/>
  <c r="N498" i="7"/>
  <c r="P497" i="7"/>
  <c r="O497" i="7"/>
  <c r="Q497" i="7" s="1"/>
  <c r="N497" i="7"/>
  <c r="P496" i="7"/>
  <c r="O496" i="7"/>
  <c r="N496" i="7"/>
  <c r="Q496" i="7" s="1"/>
  <c r="P495" i="7"/>
  <c r="O495" i="7"/>
  <c r="N495" i="7"/>
  <c r="P494" i="7"/>
  <c r="Q494" i="7" s="1"/>
  <c r="O494" i="7"/>
  <c r="N494" i="7"/>
  <c r="P493" i="7"/>
  <c r="O493" i="7"/>
  <c r="Q493" i="7" s="1"/>
  <c r="N493" i="7"/>
  <c r="P492" i="7"/>
  <c r="O492" i="7"/>
  <c r="N492" i="7"/>
  <c r="Q492" i="7" s="1"/>
  <c r="P491" i="7"/>
  <c r="Q491" i="7" s="1"/>
  <c r="O491" i="7"/>
  <c r="N491" i="7"/>
  <c r="P490" i="7"/>
  <c r="Q490" i="7" s="1"/>
  <c r="O490" i="7"/>
  <c r="N490" i="7"/>
  <c r="P489" i="7"/>
  <c r="O489" i="7"/>
  <c r="Q489" i="7" s="1"/>
  <c r="N489" i="7"/>
  <c r="P488" i="7"/>
  <c r="O488" i="7"/>
  <c r="N488" i="7"/>
  <c r="Q488" i="7" s="1"/>
  <c r="P487" i="7"/>
  <c r="O487" i="7"/>
  <c r="N487" i="7"/>
  <c r="P486" i="7"/>
  <c r="Q486" i="7" s="1"/>
  <c r="O486" i="7"/>
  <c r="N486" i="7"/>
  <c r="P485" i="7"/>
  <c r="O485" i="7"/>
  <c r="Q485" i="7" s="1"/>
  <c r="N485" i="7"/>
  <c r="P484" i="7"/>
  <c r="O484" i="7"/>
  <c r="N484" i="7"/>
  <c r="Q484" i="7" s="1"/>
  <c r="P483" i="7"/>
  <c r="O483" i="7"/>
  <c r="N483" i="7"/>
  <c r="P482" i="7"/>
  <c r="Q482" i="7" s="1"/>
  <c r="O482" i="7"/>
  <c r="N482" i="7"/>
  <c r="P481" i="7"/>
  <c r="O481" i="7"/>
  <c r="Q481" i="7" s="1"/>
  <c r="N481" i="7"/>
  <c r="P480" i="7"/>
  <c r="O480" i="7"/>
  <c r="N480" i="7"/>
  <c r="Q480" i="7" s="1"/>
  <c r="P479" i="7"/>
  <c r="O479" i="7"/>
  <c r="N479" i="7"/>
  <c r="P478" i="7"/>
  <c r="Q478" i="7" s="1"/>
  <c r="O478" i="7"/>
  <c r="N478" i="7"/>
  <c r="P477" i="7"/>
  <c r="O477" i="7"/>
  <c r="Q477" i="7" s="1"/>
  <c r="N477" i="7"/>
  <c r="P476" i="7"/>
  <c r="O476" i="7"/>
  <c r="N476" i="7"/>
  <c r="Q476" i="7" s="1"/>
  <c r="P475" i="7"/>
  <c r="O475" i="7"/>
  <c r="N475" i="7"/>
  <c r="P474" i="7"/>
  <c r="O474" i="7"/>
  <c r="N474" i="7"/>
  <c r="P473" i="7"/>
  <c r="O473" i="7"/>
  <c r="Q473" i="7" s="1"/>
  <c r="N473" i="7"/>
  <c r="P472" i="7"/>
  <c r="O472" i="7"/>
  <c r="N472" i="7"/>
  <c r="Q472" i="7" s="1"/>
  <c r="P471" i="7"/>
  <c r="O471" i="7"/>
  <c r="Q471" i="7" s="1"/>
  <c r="N471" i="7"/>
  <c r="P470" i="7"/>
  <c r="O470" i="7"/>
  <c r="N470" i="7"/>
  <c r="P469" i="7"/>
  <c r="O469" i="7"/>
  <c r="Q469" i="7" s="1"/>
  <c r="N469" i="7"/>
  <c r="P468" i="7"/>
  <c r="O468" i="7"/>
  <c r="N468" i="7"/>
  <c r="Q468" i="7" s="1"/>
  <c r="P467" i="7"/>
  <c r="O467" i="7"/>
  <c r="N467" i="7"/>
  <c r="P466" i="7"/>
  <c r="O466" i="7"/>
  <c r="N466" i="7"/>
  <c r="P465" i="7"/>
  <c r="O465" i="7"/>
  <c r="Q465" i="7" s="1"/>
  <c r="N465" i="7"/>
  <c r="P464" i="7"/>
  <c r="O464" i="7"/>
  <c r="N464" i="7"/>
  <c r="Q464" i="7" s="1"/>
  <c r="P463" i="7"/>
  <c r="O463" i="7"/>
  <c r="N463" i="7"/>
  <c r="P462" i="7"/>
  <c r="O462" i="7"/>
  <c r="N462" i="7"/>
  <c r="P461" i="7"/>
  <c r="O461" i="7"/>
  <c r="Q461" i="7" s="1"/>
  <c r="N461" i="7"/>
  <c r="P460" i="7"/>
  <c r="O460" i="7"/>
  <c r="N460" i="7"/>
  <c r="Q460" i="7" s="1"/>
  <c r="P459" i="7"/>
  <c r="O459" i="7"/>
  <c r="Q459" i="7" s="1"/>
  <c r="N459" i="7"/>
  <c r="P458" i="7"/>
  <c r="O458" i="7"/>
  <c r="N458" i="7"/>
  <c r="P457" i="7"/>
  <c r="O457" i="7"/>
  <c r="Q457" i="7" s="1"/>
  <c r="N457" i="7"/>
  <c r="P456" i="7"/>
  <c r="O456" i="7"/>
  <c r="N456" i="7"/>
  <c r="Q456" i="7" s="1"/>
  <c r="P455" i="7"/>
  <c r="O455" i="7"/>
  <c r="Q455" i="7" s="1"/>
  <c r="N455" i="7"/>
  <c r="P454" i="7"/>
  <c r="O454" i="7"/>
  <c r="N454" i="7"/>
  <c r="P453" i="7"/>
  <c r="O453" i="7"/>
  <c r="Q453" i="7" s="1"/>
  <c r="N453" i="7"/>
  <c r="P452" i="7"/>
  <c r="O452" i="7"/>
  <c r="N452" i="7"/>
  <c r="Q452" i="7" s="1"/>
  <c r="P451" i="7"/>
  <c r="O451" i="7"/>
  <c r="N451" i="7"/>
  <c r="P450" i="7"/>
  <c r="O450" i="7"/>
  <c r="N450" i="7"/>
  <c r="P449" i="7"/>
  <c r="O449" i="7"/>
  <c r="Q449" i="7" s="1"/>
  <c r="N449" i="7"/>
  <c r="P448" i="7"/>
  <c r="O448" i="7"/>
  <c r="N448" i="7"/>
  <c r="Q448" i="7" s="1"/>
  <c r="P447" i="7"/>
  <c r="O447" i="7"/>
  <c r="N447" i="7"/>
  <c r="P446" i="7"/>
  <c r="O446" i="7"/>
  <c r="N446" i="7"/>
  <c r="P445" i="7"/>
  <c r="O445" i="7"/>
  <c r="Q445" i="7" s="1"/>
  <c r="N445" i="7"/>
  <c r="P444" i="7"/>
  <c r="O444" i="7"/>
  <c r="N444" i="7"/>
  <c r="Q444" i="7" s="1"/>
  <c r="P443" i="7"/>
  <c r="O443" i="7"/>
  <c r="N443" i="7"/>
  <c r="P442" i="7"/>
  <c r="O442" i="7"/>
  <c r="N442" i="7"/>
  <c r="P441" i="7"/>
  <c r="O441" i="7"/>
  <c r="Q441" i="7" s="1"/>
  <c r="N441" i="7"/>
  <c r="P440" i="7"/>
  <c r="O440" i="7"/>
  <c r="N440" i="7"/>
  <c r="Q440" i="7" s="1"/>
  <c r="P439" i="7"/>
  <c r="O439" i="7"/>
  <c r="N439" i="7"/>
  <c r="P438" i="7"/>
  <c r="O438" i="7"/>
  <c r="N438" i="7"/>
  <c r="P437" i="7"/>
  <c r="O437" i="7"/>
  <c r="Q437" i="7" s="1"/>
  <c r="N437" i="7"/>
  <c r="P436" i="7"/>
  <c r="O436" i="7"/>
  <c r="N436" i="7"/>
  <c r="Q436" i="7" s="1"/>
  <c r="P435" i="7"/>
  <c r="O435" i="7"/>
  <c r="N435" i="7"/>
  <c r="P434" i="7"/>
  <c r="O434" i="7"/>
  <c r="N434" i="7"/>
  <c r="P433" i="7"/>
  <c r="O433" i="7"/>
  <c r="Q433" i="7" s="1"/>
  <c r="N433" i="7"/>
  <c r="P432" i="7"/>
  <c r="O432" i="7"/>
  <c r="N432" i="7"/>
  <c r="Q432" i="7" s="1"/>
  <c r="P431" i="7"/>
  <c r="O431" i="7"/>
  <c r="Q431" i="7" s="1"/>
  <c r="N431" i="7"/>
  <c r="P430" i="7"/>
  <c r="O430" i="7"/>
  <c r="N430" i="7"/>
  <c r="P429" i="7"/>
  <c r="O429" i="7"/>
  <c r="Q429" i="7" s="1"/>
  <c r="N429" i="7"/>
  <c r="P428" i="7"/>
  <c r="O428" i="7"/>
  <c r="N428" i="7"/>
  <c r="Q428" i="7" s="1"/>
  <c r="P427" i="7"/>
  <c r="O427" i="7"/>
  <c r="N427" i="7"/>
  <c r="P426" i="7"/>
  <c r="O426" i="7"/>
  <c r="N426" i="7"/>
  <c r="P425" i="7"/>
  <c r="O425" i="7"/>
  <c r="Q425" i="7" s="1"/>
  <c r="N425" i="7"/>
  <c r="P424" i="7"/>
  <c r="O424" i="7"/>
  <c r="N424" i="7"/>
  <c r="Q424" i="7" s="1"/>
  <c r="P423" i="7"/>
  <c r="O423" i="7"/>
  <c r="N423" i="7"/>
  <c r="P422" i="7"/>
  <c r="O422" i="7"/>
  <c r="N422" i="7"/>
  <c r="P421" i="7"/>
  <c r="O421" i="7"/>
  <c r="Q421" i="7" s="1"/>
  <c r="N421" i="7"/>
  <c r="P420" i="7"/>
  <c r="O420" i="7"/>
  <c r="N420" i="7"/>
  <c r="Q420" i="7" s="1"/>
  <c r="P419" i="7"/>
  <c r="O419" i="7"/>
  <c r="N419" i="7"/>
  <c r="P418" i="7"/>
  <c r="O418" i="7"/>
  <c r="N418" i="7"/>
  <c r="P417" i="7"/>
  <c r="O417" i="7"/>
  <c r="Q417" i="7" s="1"/>
  <c r="N417" i="7"/>
  <c r="P416" i="7"/>
  <c r="O416" i="7"/>
  <c r="N416" i="7"/>
  <c r="Q416" i="7" s="1"/>
  <c r="P415" i="7"/>
  <c r="O415" i="7"/>
  <c r="N415" i="7"/>
  <c r="P414" i="7"/>
  <c r="O414" i="7"/>
  <c r="N414" i="7"/>
  <c r="P413" i="7"/>
  <c r="O413" i="7"/>
  <c r="Q413" i="7" s="1"/>
  <c r="N413" i="7"/>
  <c r="P412" i="7"/>
  <c r="O412" i="7"/>
  <c r="N412" i="7"/>
  <c r="Q412" i="7" s="1"/>
  <c r="P411" i="7"/>
  <c r="O411" i="7"/>
  <c r="N411" i="7"/>
  <c r="P410" i="7"/>
  <c r="O410" i="7"/>
  <c r="N410" i="7"/>
  <c r="P409" i="7"/>
  <c r="O409" i="7"/>
  <c r="Q409" i="7" s="1"/>
  <c r="N409" i="7"/>
  <c r="P408" i="7"/>
  <c r="O408" i="7"/>
  <c r="N408" i="7"/>
  <c r="Q408" i="7" s="1"/>
  <c r="P407" i="7"/>
  <c r="O407" i="7"/>
  <c r="N407" i="7"/>
  <c r="P406" i="7"/>
  <c r="O406" i="7"/>
  <c r="N406" i="7"/>
  <c r="P405" i="7"/>
  <c r="O405" i="7"/>
  <c r="Q405" i="7" s="1"/>
  <c r="N405" i="7"/>
  <c r="P404" i="7"/>
  <c r="O404" i="7"/>
  <c r="N404" i="7"/>
  <c r="Q404" i="7" s="1"/>
  <c r="P403" i="7"/>
  <c r="O403" i="7"/>
  <c r="N403" i="7"/>
  <c r="P402" i="7"/>
  <c r="O402" i="7"/>
  <c r="N402" i="7"/>
  <c r="P401" i="7"/>
  <c r="O401" i="7"/>
  <c r="Q401" i="7" s="1"/>
  <c r="N401" i="7"/>
  <c r="P400" i="7"/>
  <c r="O400" i="7"/>
  <c r="N400" i="7"/>
  <c r="Q400" i="7" s="1"/>
  <c r="P399" i="7"/>
  <c r="O399" i="7"/>
  <c r="N399" i="7"/>
  <c r="P398" i="7"/>
  <c r="O398" i="7"/>
  <c r="N398" i="7"/>
  <c r="P397" i="7"/>
  <c r="O397" i="7"/>
  <c r="Q397" i="7" s="1"/>
  <c r="N397" i="7"/>
  <c r="P396" i="7"/>
  <c r="O396" i="7"/>
  <c r="N396" i="7"/>
  <c r="Q396" i="7" s="1"/>
  <c r="P395" i="7"/>
  <c r="O395" i="7"/>
  <c r="N395" i="7"/>
  <c r="P394" i="7"/>
  <c r="O394" i="7"/>
  <c r="N394" i="7"/>
  <c r="P393" i="7"/>
  <c r="O393" i="7"/>
  <c r="Q393" i="7" s="1"/>
  <c r="N393" i="7"/>
  <c r="P392" i="7"/>
  <c r="O392" i="7"/>
  <c r="N392" i="7"/>
  <c r="Q392" i="7" s="1"/>
  <c r="P391" i="7"/>
  <c r="O391" i="7"/>
  <c r="N391" i="7"/>
  <c r="P390" i="7"/>
  <c r="O390" i="7"/>
  <c r="N390" i="7"/>
  <c r="P389" i="7"/>
  <c r="O389" i="7"/>
  <c r="Q389" i="7" s="1"/>
  <c r="N389" i="7"/>
  <c r="P388" i="7"/>
  <c r="O388" i="7"/>
  <c r="N388" i="7"/>
  <c r="Q388" i="7" s="1"/>
  <c r="P387" i="7"/>
  <c r="O387" i="7"/>
  <c r="N387" i="7"/>
  <c r="P386" i="7"/>
  <c r="O386" i="7"/>
  <c r="N386" i="7"/>
  <c r="P385" i="7"/>
  <c r="O385" i="7"/>
  <c r="Q385" i="7" s="1"/>
  <c r="N385" i="7"/>
  <c r="P384" i="7"/>
  <c r="O384" i="7"/>
  <c r="N384" i="7"/>
  <c r="Q384" i="7" s="1"/>
  <c r="P383" i="7"/>
  <c r="O383" i="7"/>
  <c r="N383" i="7"/>
  <c r="P382" i="7"/>
  <c r="O382" i="7"/>
  <c r="N382" i="7"/>
  <c r="P381" i="7"/>
  <c r="O381" i="7"/>
  <c r="Q381" i="7" s="1"/>
  <c r="N381" i="7"/>
  <c r="P380" i="7"/>
  <c r="O380" i="7"/>
  <c r="N380" i="7"/>
  <c r="Q380" i="7" s="1"/>
  <c r="P379" i="7"/>
  <c r="O379" i="7"/>
  <c r="N379" i="7"/>
  <c r="P378" i="7"/>
  <c r="O378" i="7"/>
  <c r="N378" i="7"/>
  <c r="P377" i="7"/>
  <c r="O377" i="7"/>
  <c r="Q377" i="7" s="1"/>
  <c r="N377" i="7"/>
  <c r="P376" i="7"/>
  <c r="O376" i="7"/>
  <c r="N376" i="7"/>
  <c r="Q376" i="7" s="1"/>
  <c r="P375" i="7"/>
  <c r="O375" i="7"/>
  <c r="N375" i="7"/>
  <c r="Q375" i="7" s="1"/>
  <c r="P374" i="7"/>
  <c r="O374" i="7"/>
  <c r="N374" i="7"/>
  <c r="P373" i="7"/>
  <c r="O373" i="7"/>
  <c r="Q373" i="7" s="1"/>
  <c r="N373" i="7"/>
  <c r="P372" i="7"/>
  <c r="O372" i="7"/>
  <c r="N372" i="7"/>
  <c r="Q372" i="7" s="1"/>
  <c r="P371" i="7"/>
  <c r="O371" i="7"/>
  <c r="N371" i="7"/>
  <c r="P370" i="7"/>
  <c r="O370" i="7"/>
  <c r="N370" i="7"/>
  <c r="P369" i="7"/>
  <c r="O369" i="7"/>
  <c r="Q369" i="7" s="1"/>
  <c r="N369" i="7"/>
  <c r="P368" i="7"/>
  <c r="O368" i="7"/>
  <c r="N368" i="7"/>
  <c r="Q368" i="7" s="1"/>
  <c r="P367" i="7"/>
  <c r="O367" i="7"/>
  <c r="N367" i="7"/>
  <c r="P366" i="7"/>
  <c r="O366" i="7"/>
  <c r="N366" i="7"/>
  <c r="P365" i="7"/>
  <c r="O365" i="7"/>
  <c r="Q365" i="7" s="1"/>
  <c r="N365" i="7"/>
  <c r="P364" i="7"/>
  <c r="O364" i="7"/>
  <c r="N364" i="7"/>
  <c r="Q364" i="7" s="1"/>
  <c r="P363" i="7"/>
  <c r="O363" i="7"/>
  <c r="N363" i="7"/>
  <c r="P362" i="7"/>
  <c r="O362" i="7"/>
  <c r="N362" i="7"/>
  <c r="P361" i="7"/>
  <c r="O361" i="7"/>
  <c r="Q361" i="7" s="1"/>
  <c r="N361" i="7"/>
  <c r="P360" i="7"/>
  <c r="O360" i="7"/>
  <c r="N360" i="7"/>
  <c r="Q360" i="7" s="1"/>
  <c r="P359" i="7"/>
  <c r="O359" i="7"/>
  <c r="N359" i="7"/>
  <c r="Q359" i="7" s="1"/>
  <c r="P358" i="7"/>
  <c r="O358" i="7"/>
  <c r="N358" i="7"/>
  <c r="P357" i="7"/>
  <c r="O357" i="7"/>
  <c r="Q357" i="7" s="1"/>
  <c r="N357" i="7"/>
  <c r="P356" i="7"/>
  <c r="O356" i="7"/>
  <c r="N356" i="7"/>
  <c r="Q356" i="7" s="1"/>
  <c r="P355" i="7"/>
  <c r="O355" i="7"/>
  <c r="N355" i="7"/>
  <c r="P354" i="7"/>
  <c r="O354" i="7"/>
  <c r="N354" i="7"/>
  <c r="P353" i="7"/>
  <c r="O353" i="7"/>
  <c r="Q353" i="7" s="1"/>
  <c r="N353" i="7"/>
  <c r="P352" i="7"/>
  <c r="O352" i="7"/>
  <c r="N352" i="7"/>
  <c r="Q352" i="7" s="1"/>
  <c r="P351" i="7"/>
  <c r="O351" i="7"/>
  <c r="N351" i="7"/>
  <c r="P350" i="7"/>
  <c r="O350" i="7"/>
  <c r="N350" i="7"/>
  <c r="P349" i="7"/>
  <c r="O349" i="7"/>
  <c r="Q349" i="7" s="1"/>
  <c r="N349" i="7"/>
  <c r="P348" i="7"/>
  <c r="O348" i="7"/>
  <c r="N348" i="7"/>
  <c r="P347" i="7"/>
  <c r="O347" i="7"/>
  <c r="N347" i="7"/>
  <c r="P346" i="7"/>
  <c r="O346" i="7"/>
  <c r="N346" i="7"/>
  <c r="P345" i="7"/>
  <c r="O345" i="7"/>
  <c r="Q345" i="7" s="1"/>
  <c r="N345" i="7"/>
  <c r="P344" i="7"/>
  <c r="O344" i="7"/>
  <c r="N344" i="7"/>
  <c r="P343" i="7"/>
  <c r="O343" i="7"/>
  <c r="N343" i="7"/>
  <c r="P342" i="7"/>
  <c r="O342" i="7"/>
  <c r="N342" i="7"/>
  <c r="Q341" i="7"/>
  <c r="P341" i="7"/>
  <c r="O341" i="7"/>
  <c r="N341" i="7"/>
  <c r="P340" i="7"/>
  <c r="O340" i="7"/>
  <c r="N340" i="7"/>
  <c r="P339" i="7"/>
  <c r="O339" i="7"/>
  <c r="N339" i="7"/>
  <c r="P338" i="7"/>
  <c r="O338" i="7"/>
  <c r="N338" i="7"/>
  <c r="P337" i="7"/>
  <c r="O337" i="7"/>
  <c r="N337" i="7"/>
  <c r="P336" i="7"/>
  <c r="O336" i="7"/>
  <c r="N336" i="7"/>
  <c r="P335" i="7"/>
  <c r="O335" i="7"/>
  <c r="N335" i="7"/>
  <c r="P334" i="7"/>
  <c r="O334" i="7"/>
  <c r="N334" i="7"/>
  <c r="P333" i="7"/>
  <c r="O333" i="7"/>
  <c r="N333" i="7"/>
  <c r="P332" i="7"/>
  <c r="O332" i="7"/>
  <c r="N332" i="7"/>
  <c r="P331" i="7"/>
  <c r="O331" i="7"/>
  <c r="N331" i="7"/>
  <c r="P330" i="7"/>
  <c r="O330" i="7"/>
  <c r="N330" i="7"/>
  <c r="P329" i="7"/>
  <c r="O329" i="7"/>
  <c r="N329" i="7"/>
  <c r="Q329" i="7" s="1"/>
  <c r="P328" i="7"/>
  <c r="O328" i="7"/>
  <c r="N328" i="7"/>
  <c r="P327" i="7"/>
  <c r="O327" i="7"/>
  <c r="N327" i="7"/>
  <c r="P326" i="7"/>
  <c r="O326" i="7"/>
  <c r="N326" i="7"/>
  <c r="P325" i="7"/>
  <c r="O325" i="7"/>
  <c r="N325" i="7"/>
  <c r="P324" i="7"/>
  <c r="O324" i="7"/>
  <c r="N324" i="7"/>
  <c r="P323" i="7"/>
  <c r="O323" i="7"/>
  <c r="N323" i="7"/>
  <c r="P322" i="7"/>
  <c r="O322" i="7"/>
  <c r="Q322" i="7" s="1"/>
  <c r="N322" i="7"/>
  <c r="P321" i="7"/>
  <c r="O321" i="7"/>
  <c r="N321" i="7"/>
  <c r="P320" i="7"/>
  <c r="O320" i="7"/>
  <c r="N320" i="7"/>
  <c r="P319" i="7"/>
  <c r="O319" i="7"/>
  <c r="N319" i="7"/>
  <c r="P318" i="7"/>
  <c r="O318" i="7"/>
  <c r="N318" i="7"/>
  <c r="P317" i="7"/>
  <c r="O317" i="7"/>
  <c r="N317" i="7"/>
  <c r="P316" i="7"/>
  <c r="O316" i="7"/>
  <c r="N316" i="7"/>
  <c r="P315" i="7"/>
  <c r="O315" i="7"/>
  <c r="N315" i="7"/>
  <c r="P314" i="7"/>
  <c r="O314" i="7"/>
  <c r="N314" i="7"/>
  <c r="P313" i="7"/>
  <c r="O313" i="7"/>
  <c r="N313" i="7"/>
  <c r="Q313" i="7" s="1"/>
  <c r="P312" i="7"/>
  <c r="O312" i="7"/>
  <c r="N312" i="7"/>
  <c r="P311" i="7"/>
  <c r="O311" i="7"/>
  <c r="N311" i="7"/>
  <c r="P310" i="7"/>
  <c r="O310" i="7"/>
  <c r="N310" i="7"/>
  <c r="P309" i="7"/>
  <c r="O309" i="7"/>
  <c r="Q309" i="7" s="1"/>
  <c r="N309" i="7"/>
  <c r="P308" i="7"/>
  <c r="O308" i="7"/>
  <c r="N308" i="7"/>
  <c r="Q308" i="7" s="1"/>
  <c r="P307" i="7"/>
  <c r="O307" i="7"/>
  <c r="N307" i="7"/>
  <c r="P306" i="7"/>
  <c r="O306" i="7"/>
  <c r="N306" i="7"/>
  <c r="P305" i="7"/>
  <c r="O305" i="7"/>
  <c r="Q305" i="7" s="1"/>
  <c r="N305" i="7"/>
  <c r="P304" i="7"/>
  <c r="O304" i="7"/>
  <c r="N304" i="7"/>
  <c r="Q304" i="7" s="1"/>
  <c r="P303" i="7"/>
  <c r="O303" i="7"/>
  <c r="N303" i="7"/>
  <c r="P302" i="7"/>
  <c r="O302" i="7"/>
  <c r="N302" i="7"/>
  <c r="P301" i="7"/>
  <c r="O301" i="7"/>
  <c r="N301" i="7"/>
  <c r="P300" i="7"/>
  <c r="O300" i="7"/>
  <c r="N300" i="7"/>
  <c r="Q300" i="7" s="1"/>
  <c r="P299" i="7"/>
  <c r="O299" i="7"/>
  <c r="N299" i="7"/>
  <c r="P298" i="7"/>
  <c r="O298" i="7"/>
  <c r="N298" i="7"/>
  <c r="P297" i="7"/>
  <c r="O297" i="7"/>
  <c r="N297" i="7"/>
  <c r="Q297" i="7" s="1"/>
  <c r="P296" i="7"/>
  <c r="O296" i="7"/>
  <c r="N296" i="7"/>
  <c r="P295" i="7"/>
  <c r="O295" i="7"/>
  <c r="N295" i="7"/>
  <c r="Q295" i="7" s="1"/>
  <c r="P294" i="7"/>
  <c r="O294" i="7"/>
  <c r="N294" i="7"/>
  <c r="Q293" i="7"/>
  <c r="P293" i="7"/>
  <c r="O293" i="7"/>
  <c r="N293" i="7"/>
  <c r="P292" i="7"/>
  <c r="O292" i="7"/>
  <c r="N292" i="7"/>
  <c r="P291" i="7"/>
  <c r="O291" i="7"/>
  <c r="N291" i="7"/>
  <c r="P290" i="7"/>
  <c r="O290" i="7"/>
  <c r="N290" i="7"/>
  <c r="P289" i="7"/>
  <c r="O289" i="7"/>
  <c r="N289" i="7"/>
  <c r="P288" i="7"/>
  <c r="O288" i="7"/>
  <c r="N288" i="7"/>
  <c r="P287" i="7"/>
  <c r="O287" i="7"/>
  <c r="N287" i="7"/>
  <c r="P286" i="7"/>
  <c r="O286" i="7"/>
  <c r="N286" i="7"/>
  <c r="P285" i="7"/>
  <c r="O285" i="7"/>
  <c r="Q285" i="7" s="1"/>
  <c r="N285" i="7"/>
  <c r="P284" i="7"/>
  <c r="O284" i="7"/>
  <c r="N284" i="7"/>
  <c r="P283" i="7"/>
  <c r="O283" i="7"/>
  <c r="N283" i="7"/>
  <c r="P282" i="7"/>
  <c r="O282" i="7"/>
  <c r="N282" i="7"/>
  <c r="P281" i="7"/>
  <c r="O281" i="7"/>
  <c r="N281" i="7"/>
  <c r="Q281" i="7" s="1"/>
  <c r="P280" i="7"/>
  <c r="O280" i="7"/>
  <c r="N280" i="7"/>
  <c r="P279" i="7"/>
  <c r="O279" i="7"/>
  <c r="N279" i="7"/>
  <c r="P278" i="7"/>
  <c r="O278" i="7"/>
  <c r="N278" i="7"/>
  <c r="P277" i="7"/>
  <c r="O277" i="7"/>
  <c r="N277" i="7"/>
  <c r="Q277" i="7" s="1"/>
  <c r="P276" i="7"/>
  <c r="O276" i="7"/>
  <c r="N276" i="7"/>
  <c r="Q276" i="7" s="1"/>
  <c r="P275" i="7"/>
  <c r="O275" i="7"/>
  <c r="N275" i="7"/>
  <c r="P274" i="7"/>
  <c r="O274" i="7"/>
  <c r="N274" i="7"/>
  <c r="P273" i="7"/>
  <c r="O273" i="7"/>
  <c r="Q273" i="7" s="1"/>
  <c r="N273" i="7"/>
  <c r="P272" i="7"/>
  <c r="O272" i="7"/>
  <c r="N272" i="7"/>
  <c r="Q272" i="7" s="1"/>
  <c r="P271" i="7"/>
  <c r="O271" i="7"/>
  <c r="N271" i="7"/>
  <c r="P270" i="7"/>
  <c r="O270" i="7"/>
  <c r="N270" i="7"/>
  <c r="P269" i="7"/>
  <c r="O269" i="7"/>
  <c r="N269" i="7"/>
  <c r="P268" i="7"/>
  <c r="O268" i="7"/>
  <c r="N268" i="7"/>
  <c r="P267" i="7"/>
  <c r="O267" i="7"/>
  <c r="N267" i="7"/>
  <c r="P266" i="7"/>
  <c r="O266" i="7"/>
  <c r="N266" i="7"/>
  <c r="P265" i="7"/>
  <c r="Q265" i="7" s="1"/>
  <c r="O265" i="7"/>
  <c r="N265" i="7"/>
  <c r="P264" i="7"/>
  <c r="O264" i="7"/>
  <c r="N264" i="7"/>
  <c r="P263" i="7"/>
  <c r="O263" i="7"/>
  <c r="N263" i="7"/>
  <c r="Q263" i="7" s="1"/>
  <c r="P262" i="7"/>
  <c r="O262" i="7"/>
  <c r="N262" i="7"/>
  <c r="P261" i="7"/>
  <c r="O261" i="7"/>
  <c r="N261" i="7"/>
  <c r="P260" i="7"/>
  <c r="O260" i="7"/>
  <c r="N260" i="7"/>
  <c r="P259" i="7"/>
  <c r="O259" i="7"/>
  <c r="N259" i="7"/>
  <c r="P258" i="7"/>
  <c r="O258" i="7"/>
  <c r="N258" i="7"/>
  <c r="P257" i="7"/>
  <c r="O257" i="7"/>
  <c r="N257" i="7"/>
  <c r="P256" i="7"/>
  <c r="O256" i="7"/>
  <c r="N256" i="7"/>
  <c r="P255" i="7"/>
  <c r="O255" i="7"/>
  <c r="N255" i="7"/>
  <c r="Q255" i="7" s="1"/>
  <c r="P254" i="7"/>
  <c r="O254" i="7"/>
  <c r="N254" i="7"/>
  <c r="P253" i="7"/>
  <c r="O253" i="7"/>
  <c r="N253" i="7"/>
  <c r="P252" i="7"/>
  <c r="O252" i="7"/>
  <c r="N252" i="7"/>
  <c r="P251" i="7"/>
  <c r="O251" i="7"/>
  <c r="N251" i="7"/>
  <c r="Q251" i="7" s="1"/>
  <c r="P250" i="7"/>
  <c r="O250" i="7"/>
  <c r="N250" i="7"/>
  <c r="Q249" i="7"/>
  <c r="P249" i="7"/>
  <c r="O249" i="7"/>
  <c r="N249" i="7"/>
  <c r="P248" i="7"/>
  <c r="O248" i="7"/>
  <c r="N248" i="7"/>
  <c r="P247" i="7"/>
  <c r="O247" i="7"/>
  <c r="N247" i="7"/>
  <c r="P246" i="7"/>
  <c r="O246" i="7"/>
  <c r="N246" i="7"/>
  <c r="P245" i="7"/>
  <c r="O245" i="7"/>
  <c r="N245" i="7"/>
  <c r="Q245" i="7" s="1"/>
  <c r="P244" i="7"/>
  <c r="O244" i="7"/>
  <c r="N244" i="7"/>
  <c r="P243" i="7"/>
  <c r="O243" i="7"/>
  <c r="N243" i="7"/>
  <c r="P242" i="7"/>
  <c r="O242" i="7"/>
  <c r="Q242" i="7" s="1"/>
  <c r="N242" i="7"/>
  <c r="P241" i="7"/>
  <c r="O241" i="7"/>
  <c r="N241" i="7"/>
  <c r="P240" i="7"/>
  <c r="O240" i="7"/>
  <c r="N240" i="7"/>
  <c r="P239" i="7"/>
  <c r="O239" i="7"/>
  <c r="N239" i="7"/>
  <c r="P238" i="7"/>
  <c r="O238" i="7"/>
  <c r="N238" i="7"/>
  <c r="P237" i="7"/>
  <c r="O237" i="7"/>
  <c r="N237" i="7"/>
  <c r="P236" i="7"/>
  <c r="O236" i="7"/>
  <c r="N236" i="7"/>
  <c r="P235" i="7"/>
  <c r="O235" i="7"/>
  <c r="N235" i="7"/>
  <c r="P234" i="7"/>
  <c r="O234" i="7"/>
  <c r="N234" i="7"/>
  <c r="P233" i="7"/>
  <c r="O233" i="7"/>
  <c r="N233" i="7"/>
  <c r="Q233" i="7" s="1"/>
  <c r="P232" i="7"/>
  <c r="O232" i="7"/>
  <c r="N232" i="7"/>
  <c r="P231" i="7"/>
  <c r="O231" i="7"/>
  <c r="N231" i="7"/>
  <c r="P230" i="7"/>
  <c r="O230" i="7"/>
  <c r="N230" i="7"/>
  <c r="P229" i="7"/>
  <c r="Q229" i="7" s="1"/>
  <c r="O229" i="7"/>
  <c r="N229" i="7"/>
  <c r="P228" i="7"/>
  <c r="O228" i="7"/>
  <c r="N228" i="7"/>
  <c r="P227" i="7"/>
  <c r="O227" i="7"/>
  <c r="N227" i="7"/>
  <c r="P226" i="7"/>
  <c r="O226" i="7"/>
  <c r="N226" i="7"/>
  <c r="P225" i="7"/>
  <c r="O225" i="7"/>
  <c r="N225" i="7"/>
  <c r="P224" i="7"/>
  <c r="O224" i="7"/>
  <c r="N224" i="7"/>
  <c r="P223" i="7"/>
  <c r="O223" i="7"/>
  <c r="N223" i="7"/>
  <c r="P222" i="7"/>
  <c r="O222" i="7"/>
  <c r="N222" i="7"/>
  <c r="P221" i="7"/>
  <c r="Q221" i="7" s="1"/>
  <c r="O221" i="7"/>
  <c r="N221" i="7"/>
  <c r="P220" i="7"/>
  <c r="O220" i="7"/>
  <c r="N220" i="7"/>
  <c r="P219" i="7"/>
  <c r="O219" i="7"/>
  <c r="N219" i="7"/>
  <c r="P218" i="7"/>
  <c r="O218" i="7"/>
  <c r="N218" i="7"/>
  <c r="Q217" i="7"/>
  <c r="P217" i="7"/>
  <c r="O217" i="7"/>
  <c r="N217" i="7"/>
  <c r="P216" i="7"/>
  <c r="O216" i="7"/>
  <c r="N216" i="7"/>
  <c r="P215" i="7"/>
  <c r="O215" i="7"/>
  <c r="N215" i="7"/>
  <c r="P214" i="7"/>
  <c r="O214" i="7"/>
  <c r="N214" i="7"/>
  <c r="P213" i="7"/>
  <c r="O213" i="7"/>
  <c r="N213" i="7"/>
  <c r="Q213" i="7" s="1"/>
  <c r="P212" i="7"/>
  <c r="O212" i="7"/>
  <c r="N212" i="7"/>
  <c r="P211" i="7"/>
  <c r="O211" i="7"/>
  <c r="N211" i="7"/>
  <c r="P210" i="7"/>
  <c r="O210" i="7"/>
  <c r="N210" i="7"/>
  <c r="P209" i="7"/>
  <c r="O209" i="7"/>
  <c r="N209" i="7"/>
  <c r="P208" i="7"/>
  <c r="O208" i="7"/>
  <c r="N208" i="7"/>
  <c r="P207" i="7"/>
  <c r="O207" i="7"/>
  <c r="N207" i="7"/>
  <c r="P206" i="7"/>
  <c r="O206" i="7"/>
  <c r="N206" i="7"/>
  <c r="P205" i="7"/>
  <c r="O205" i="7"/>
  <c r="N205" i="7"/>
  <c r="P204" i="7"/>
  <c r="O204" i="7"/>
  <c r="N204" i="7"/>
  <c r="P203" i="7"/>
  <c r="O203" i="7"/>
  <c r="N203" i="7"/>
  <c r="P202" i="7"/>
  <c r="O202" i="7"/>
  <c r="N202" i="7"/>
  <c r="P201" i="7"/>
  <c r="O201" i="7"/>
  <c r="N201" i="7"/>
  <c r="Q201" i="7" s="1"/>
  <c r="P200" i="7"/>
  <c r="O200" i="7"/>
  <c r="N200" i="7"/>
  <c r="P199" i="7"/>
  <c r="O199" i="7"/>
  <c r="N199" i="7"/>
  <c r="P198" i="7"/>
  <c r="O198" i="7"/>
  <c r="N198" i="7"/>
  <c r="P197" i="7"/>
  <c r="O197" i="7"/>
  <c r="Q197" i="7" s="1"/>
  <c r="N197" i="7"/>
  <c r="P196" i="7"/>
  <c r="O196" i="7"/>
  <c r="N196" i="7"/>
  <c r="Q196" i="7" s="1"/>
  <c r="P195" i="7"/>
  <c r="O195" i="7"/>
  <c r="N195" i="7"/>
  <c r="P194" i="7"/>
  <c r="O194" i="7"/>
  <c r="Q194" i="7" s="1"/>
  <c r="N194" i="7"/>
  <c r="Q193" i="7"/>
  <c r="P193" i="7"/>
  <c r="O193" i="7"/>
  <c r="N193" i="7"/>
  <c r="P192" i="7"/>
  <c r="O192" i="7"/>
  <c r="N192" i="7"/>
  <c r="P191" i="7"/>
  <c r="O191" i="7"/>
  <c r="N191" i="7"/>
  <c r="P190" i="7"/>
  <c r="O190" i="7"/>
  <c r="N190" i="7"/>
  <c r="P189" i="7"/>
  <c r="O189" i="7"/>
  <c r="Q189" i="7" s="1"/>
  <c r="N189" i="7"/>
  <c r="P188" i="7"/>
  <c r="O188" i="7"/>
  <c r="N188" i="7"/>
  <c r="P187" i="7"/>
  <c r="O187" i="7"/>
  <c r="N187" i="7"/>
  <c r="P186" i="7"/>
  <c r="O186" i="7"/>
  <c r="Q186" i="7" s="1"/>
  <c r="N186" i="7"/>
  <c r="P185" i="7"/>
  <c r="O185" i="7"/>
  <c r="N185" i="7"/>
  <c r="Q185" i="7" s="1"/>
  <c r="P184" i="7"/>
  <c r="O184" i="7"/>
  <c r="N184" i="7"/>
  <c r="P183" i="7"/>
  <c r="O183" i="7"/>
  <c r="N183" i="7"/>
  <c r="P182" i="7"/>
  <c r="O182" i="7"/>
  <c r="N182" i="7"/>
  <c r="P181" i="7"/>
  <c r="O181" i="7"/>
  <c r="N181" i="7"/>
  <c r="P180" i="7"/>
  <c r="O180" i="7"/>
  <c r="N180" i="7"/>
  <c r="Q180" i="7" s="1"/>
  <c r="P179" i="7"/>
  <c r="O179" i="7"/>
  <c r="N179" i="7"/>
  <c r="Q178" i="7"/>
  <c r="P178" i="7"/>
  <c r="O178" i="7"/>
  <c r="N178" i="7"/>
  <c r="Q177" i="7"/>
  <c r="P177" i="7"/>
  <c r="O177" i="7"/>
  <c r="N177" i="7"/>
  <c r="Q176" i="7"/>
  <c r="P176" i="7"/>
  <c r="O176" i="7"/>
  <c r="N176" i="7"/>
  <c r="P175" i="7"/>
  <c r="O175" i="7"/>
  <c r="Q175" i="7" s="1"/>
  <c r="N175" i="7"/>
  <c r="Q174" i="7"/>
  <c r="P174" i="7"/>
  <c r="O174" i="7"/>
  <c r="N174" i="7"/>
  <c r="Q173" i="7"/>
  <c r="P173" i="7"/>
  <c r="O173" i="7"/>
  <c r="N173" i="7"/>
  <c r="P172" i="7"/>
  <c r="Q172" i="7" s="1"/>
  <c r="O172" i="7"/>
  <c r="N172" i="7"/>
  <c r="P171" i="7"/>
  <c r="O171" i="7"/>
  <c r="N171" i="7"/>
  <c r="Q171" i="7" s="1"/>
  <c r="P170" i="7"/>
  <c r="Q170" i="7" s="1"/>
  <c r="O170" i="7"/>
  <c r="N170" i="7"/>
  <c r="P169" i="7"/>
  <c r="O169" i="7"/>
  <c r="N169" i="7"/>
  <c r="Q169" i="7" s="1"/>
  <c r="P168" i="7"/>
  <c r="O168" i="7"/>
  <c r="N168" i="7"/>
  <c r="P167" i="7"/>
  <c r="O167" i="7"/>
  <c r="N167" i="7"/>
  <c r="Q167" i="7" s="1"/>
  <c r="Q166" i="7"/>
  <c r="P166" i="7"/>
  <c r="O166" i="7"/>
  <c r="N166" i="7"/>
  <c r="P165" i="7"/>
  <c r="O165" i="7"/>
  <c r="N165" i="7"/>
  <c r="Q165" i="7" s="1"/>
  <c r="P164" i="7"/>
  <c r="Q164" i="7" s="1"/>
  <c r="O164" i="7"/>
  <c r="N164" i="7"/>
  <c r="Q163" i="7"/>
  <c r="P163" i="7"/>
  <c r="O163" i="7"/>
  <c r="N163" i="7"/>
  <c r="P162" i="7"/>
  <c r="O162" i="7"/>
  <c r="N162" i="7"/>
  <c r="P161" i="7"/>
  <c r="Q161" i="7" s="1"/>
  <c r="O161" i="7"/>
  <c r="N161" i="7"/>
  <c r="P160" i="7"/>
  <c r="O160" i="7"/>
  <c r="N160" i="7"/>
  <c r="Q159" i="7"/>
  <c r="P159" i="7"/>
  <c r="O159" i="7"/>
  <c r="N159" i="7"/>
  <c r="P158" i="7"/>
  <c r="O158" i="7"/>
  <c r="N158" i="7"/>
  <c r="P157" i="7"/>
  <c r="O157" i="7"/>
  <c r="N157" i="7"/>
  <c r="P156" i="7"/>
  <c r="Q156" i="7" s="1"/>
  <c r="O156" i="7"/>
  <c r="N156" i="7"/>
  <c r="P155" i="7"/>
  <c r="O155" i="7"/>
  <c r="N155" i="7"/>
  <c r="Q155" i="7" s="1"/>
  <c r="P154" i="7"/>
  <c r="O154" i="7"/>
  <c r="N154" i="7"/>
  <c r="P153" i="7"/>
  <c r="O153" i="7"/>
  <c r="N153" i="7"/>
  <c r="P152" i="7"/>
  <c r="O152" i="7"/>
  <c r="N152" i="7"/>
  <c r="Q151" i="7"/>
  <c r="P151" i="7"/>
  <c r="O151" i="7"/>
  <c r="N151" i="7"/>
  <c r="P150" i="7"/>
  <c r="Q150" i="7" s="1"/>
  <c r="O150" i="7"/>
  <c r="N150" i="7"/>
  <c r="P149" i="7"/>
  <c r="Q149" i="7" s="1"/>
  <c r="O149" i="7"/>
  <c r="N149" i="7"/>
  <c r="P148" i="7"/>
  <c r="O148" i="7"/>
  <c r="N148" i="7"/>
  <c r="P147" i="7"/>
  <c r="O147" i="7"/>
  <c r="N147" i="7"/>
  <c r="Q147" i="7" s="1"/>
  <c r="P146" i="7"/>
  <c r="Q146" i="7" s="1"/>
  <c r="O146" i="7"/>
  <c r="N146" i="7"/>
  <c r="P145" i="7"/>
  <c r="Q145" i="7" s="1"/>
  <c r="O145" i="7"/>
  <c r="N145" i="7"/>
  <c r="P144" i="7"/>
  <c r="Q144" i="7" s="1"/>
  <c r="O144" i="7"/>
  <c r="N144" i="7"/>
  <c r="P143" i="7"/>
  <c r="O143" i="7"/>
  <c r="N143" i="7"/>
  <c r="Q143" i="7" s="1"/>
  <c r="P142" i="7"/>
  <c r="Q142" i="7" s="1"/>
  <c r="O142" i="7"/>
  <c r="N142" i="7"/>
  <c r="P141" i="7"/>
  <c r="Q141" i="7" s="1"/>
  <c r="O141" i="7"/>
  <c r="N141" i="7"/>
  <c r="P140" i="7"/>
  <c r="Q140" i="7" s="1"/>
  <c r="O140" i="7"/>
  <c r="N140" i="7"/>
  <c r="Q139" i="7"/>
  <c r="P139" i="7"/>
  <c r="O139" i="7"/>
  <c r="N139" i="7"/>
  <c r="P138" i="7"/>
  <c r="O138" i="7"/>
  <c r="N138" i="7"/>
  <c r="P137" i="7"/>
  <c r="Q137" i="7" s="1"/>
  <c r="O137" i="7"/>
  <c r="N137" i="7"/>
  <c r="P136" i="7"/>
  <c r="Q136" i="7" s="1"/>
  <c r="O136" i="7"/>
  <c r="N136" i="7"/>
  <c r="Q135" i="7"/>
  <c r="P135" i="7"/>
  <c r="O135" i="7"/>
  <c r="N135" i="7"/>
  <c r="P134" i="7"/>
  <c r="Q134" i="7" s="1"/>
  <c r="O134" i="7"/>
  <c r="N134" i="7"/>
  <c r="P133" i="7"/>
  <c r="O133" i="7"/>
  <c r="N133" i="7"/>
  <c r="P132" i="7"/>
  <c r="Q132" i="7" s="1"/>
  <c r="O132" i="7"/>
  <c r="N132" i="7"/>
  <c r="P131" i="7"/>
  <c r="O131" i="7"/>
  <c r="N131" i="7"/>
  <c r="Q131" i="7" s="1"/>
  <c r="P130" i="7"/>
  <c r="O130" i="7"/>
  <c r="N130" i="7"/>
  <c r="P129" i="7"/>
  <c r="Q129" i="7" s="1"/>
  <c r="O129" i="7"/>
  <c r="N129" i="7"/>
  <c r="P128" i="7"/>
  <c r="O128" i="7"/>
  <c r="N128" i="7"/>
  <c r="Q127" i="7"/>
  <c r="P127" i="7"/>
  <c r="O127" i="7"/>
  <c r="N127" i="7"/>
  <c r="P126" i="7"/>
  <c r="O126" i="7"/>
  <c r="N126" i="7"/>
  <c r="P125" i="7"/>
  <c r="O125" i="7"/>
  <c r="N125" i="7"/>
  <c r="P124" i="7"/>
  <c r="Q124" i="7" s="1"/>
  <c r="O124" i="7"/>
  <c r="N124" i="7"/>
  <c r="P123" i="7"/>
  <c r="O123" i="7"/>
  <c r="N123" i="7"/>
  <c r="Q123" i="7" s="1"/>
  <c r="P122" i="7"/>
  <c r="O122" i="7"/>
  <c r="N122" i="7"/>
  <c r="P121" i="7"/>
  <c r="O121" i="7"/>
  <c r="N121" i="7"/>
  <c r="P120" i="7"/>
  <c r="Q120" i="7" s="1"/>
  <c r="O120" i="7"/>
  <c r="N120" i="7"/>
  <c r="Q119" i="7"/>
  <c r="P119" i="7"/>
  <c r="O119" i="7"/>
  <c r="N119" i="7"/>
  <c r="P118" i="7"/>
  <c r="O118" i="7"/>
  <c r="N118" i="7"/>
  <c r="P117" i="7"/>
  <c r="O117" i="7"/>
  <c r="N117" i="7"/>
  <c r="P116" i="7"/>
  <c r="O116" i="7"/>
  <c r="N116" i="7"/>
  <c r="P115" i="7"/>
  <c r="O115" i="7"/>
  <c r="N115" i="7"/>
  <c r="Q115" i="7" s="1"/>
  <c r="P114" i="7"/>
  <c r="Q114" i="7" s="1"/>
  <c r="O114" i="7"/>
  <c r="N114" i="7"/>
  <c r="P113" i="7"/>
  <c r="O113" i="7"/>
  <c r="N113" i="7"/>
  <c r="P112" i="7"/>
  <c r="Q112" i="7" s="1"/>
  <c r="O112" i="7"/>
  <c r="N112" i="7"/>
  <c r="P111" i="7"/>
  <c r="O111" i="7"/>
  <c r="N111" i="7"/>
  <c r="Q111" i="7" s="1"/>
  <c r="P110" i="7"/>
  <c r="O110" i="7"/>
  <c r="N110" i="7"/>
  <c r="P109" i="7"/>
  <c r="Q109" i="7" s="1"/>
  <c r="O109" i="7"/>
  <c r="N109" i="7"/>
  <c r="P108" i="7"/>
  <c r="O108" i="7"/>
  <c r="N108" i="7"/>
  <c r="Q107" i="7"/>
  <c r="P107" i="7"/>
  <c r="O107" i="7"/>
  <c r="N107" i="7"/>
  <c r="P106" i="7"/>
  <c r="O106" i="7"/>
  <c r="N106" i="7"/>
  <c r="P105" i="7"/>
  <c r="Q105" i="7" s="1"/>
  <c r="O105" i="7"/>
  <c r="N105" i="7"/>
  <c r="P104" i="7"/>
  <c r="Q104" i="7" s="1"/>
  <c r="O104" i="7"/>
  <c r="N104" i="7"/>
  <c r="P103" i="7"/>
  <c r="O103" i="7"/>
  <c r="Q103" i="7" s="1"/>
  <c r="N103" i="7"/>
  <c r="P102" i="7"/>
  <c r="Q102" i="7" s="1"/>
  <c r="O102" i="7"/>
  <c r="N102" i="7"/>
  <c r="P101" i="7"/>
  <c r="O101" i="7"/>
  <c r="N101" i="7"/>
  <c r="P100" i="7"/>
  <c r="Q100" i="7" s="1"/>
  <c r="O100" i="7"/>
  <c r="N100" i="7"/>
  <c r="P99" i="7"/>
  <c r="O99" i="7"/>
  <c r="N99" i="7"/>
  <c r="Q99" i="7" s="1"/>
  <c r="P98" i="7"/>
  <c r="O98" i="7"/>
  <c r="N98" i="7"/>
  <c r="P97" i="7"/>
  <c r="Q97" i="7" s="1"/>
  <c r="O97" i="7"/>
  <c r="N97" i="7"/>
  <c r="P96" i="7"/>
  <c r="O96" i="7"/>
  <c r="N96" i="7"/>
  <c r="Q95" i="7"/>
  <c r="P95" i="7"/>
  <c r="O95" i="7"/>
  <c r="N95" i="7"/>
  <c r="P94" i="7"/>
  <c r="O94" i="7"/>
  <c r="N94" i="7"/>
  <c r="P93" i="7"/>
  <c r="O93" i="7"/>
  <c r="N93" i="7"/>
  <c r="P92" i="7"/>
  <c r="O92" i="7"/>
  <c r="N92" i="7"/>
  <c r="P91" i="7"/>
  <c r="O91" i="7"/>
  <c r="N91" i="7"/>
  <c r="Q91" i="7" s="1"/>
  <c r="P90" i="7"/>
  <c r="Q90" i="7" s="1"/>
  <c r="O90" i="7"/>
  <c r="N90" i="7"/>
  <c r="P89" i="7"/>
  <c r="O89" i="7"/>
  <c r="N89" i="7"/>
  <c r="P88" i="7"/>
  <c r="O88" i="7"/>
  <c r="Q88" i="7" s="1"/>
  <c r="N88" i="7"/>
  <c r="Q87" i="7"/>
  <c r="P87" i="7"/>
  <c r="O87" i="7"/>
  <c r="N87" i="7"/>
  <c r="P86" i="7"/>
  <c r="O86" i="7"/>
  <c r="N86" i="7"/>
  <c r="Q86" i="7" s="1"/>
  <c r="P85" i="7"/>
  <c r="O85" i="7"/>
  <c r="N85" i="7"/>
  <c r="P84" i="7"/>
  <c r="O84" i="7"/>
  <c r="N84" i="7"/>
  <c r="P83" i="7"/>
  <c r="O83" i="7"/>
  <c r="N83" i="7"/>
  <c r="Q83" i="7" s="1"/>
  <c r="P82" i="7"/>
  <c r="O82" i="7"/>
  <c r="N82" i="7"/>
  <c r="P81" i="7"/>
  <c r="O81" i="7"/>
  <c r="N81" i="7"/>
  <c r="P80" i="7"/>
  <c r="O80" i="7"/>
  <c r="N80" i="7"/>
  <c r="P79" i="7"/>
  <c r="O79" i="7"/>
  <c r="N79" i="7"/>
  <c r="Q79" i="7" s="1"/>
  <c r="P78" i="7"/>
  <c r="O78" i="7"/>
  <c r="N78" i="7"/>
  <c r="P77" i="7"/>
  <c r="O77" i="7"/>
  <c r="N77" i="7"/>
  <c r="P76" i="7"/>
  <c r="O76" i="7"/>
  <c r="N76" i="7"/>
  <c r="Q75" i="7"/>
  <c r="P75" i="7"/>
  <c r="O75" i="7"/>
  <c r="N75" i="7"/>
  <c r="P74" i="7"/>
  <c r="O74" i="7"/>
  <c r="N74" i="7"/>
  <c r="P73" i="7"/>
  <c r="O73" i="7"/>
  <c r="N73" i="7"/>
  <c r="P72" i="7"/>
  <c r="O72" i="7"/>
  <c r="N72" i="7"/>
  <c r="P71" i="7"/>
  <c r="O71" i="7"/>
  <c r="N71" i="7"/>
  <c r="Q71" i="7" s="1"/>
  <c r="P70" i="7"/>
  <c r="O70" i="7"/>
  <c r="N70" i="7"/>
  <c r="P69" i="7"/>
  <c r="O69" i="7"/>
  <c r="Q69" i="7" s="1"/>
  <c r="N69" i="7"/>
  <c r="P68" i="7"/>
  <c r="O68" i="7"/>
  <c r="N68" i="7"/>
  <c r="P67" i="7"/>
  <c r="O67" i="7"/>
  <c r="N67" i="7"/>
  <c r="Q67" i="7" s="1"/>
  <c r="P66" i="7"/>
  <c r="O66" i="7"/>
  <c r="N66" i="7"/>
  <c r="P65" i="7"/>
  <c r="O65" i="7"/>
  <c r="N65" i="7"/>
  <c r="P64" i="7"/>
  <c r="O64" i="7"/>
  <c r="Q64" i="7" s="1"/>
  <c r="N64" i="7"/>
  <c r="Q63" i="7"/>
  <c r="P63" i="7"/>
  <c r="O63" i="7"/>
  <c r="N63" i="7"/>
  <c r="P62" i="7"/>
  <c r="O62" i="7"/>
  <c r="N62" i="7"/>
  <c r="Q62" i="7" s="1"/>
  <c r="P61" i="7"/>
  <c r="O61" i="7"/>
  <c r="Q61" i="7" s="1"/>
  <c r="N61" i="7"/>
  <c r="P60" i="7"/>
  <c r="O60" i="7"/>
  <c r="N60" i="7"/>
  <c r="P59" i="7"/>
  <c r="O59" i="7"/>
  <c r="N59" i="7"/>
  <c r="Q59" i="7" s="1"/>
  <c r="P58" i="7"/>
  <c r="O58" i="7"/>
  <c r="N58" i="7"/>
  <c r="P57" i="7"/>
  <c r="O57" i="7"/>
  <c r="N57" i="7"/>
  <c r="P56" i="7"/>
  <c r="O56" i="7"/>
  <c r="Q56" i="7" s="1"/>
  <c r="N56" i="7"/>
  <c r="Q55" i="7"/>
  <c r="P55" i="7"/>
  <c r="O55" i="7"/>
  <c r="N55" i="7"/>
  <c r="P54" i="7"/>
  <c r="O54" i="7"/>
  <c r="N54" i="7"/>
  <c r="Q54" i="7" s="1"/>
  <c r="P53" i="7"/>
  <c r="O53" i="7"/>
  <c r="N53" i="7"/>
  <c r="P52" i="7"/>
  <c r="O52" i="7"/>
  <c r="N52" i="7"/>
  <c r="P51" i="7"/>
  <c r="O51" i="7"/>
  <c r="N51" i="7"/>
  <c r="Q51" i="7" s="1"/>
  <c r="P50" i="7"/>
  <c r="O50" i="7"/>
  <c r="N50" i="7"/>
  <c r="P49" i="7"/>
  <c r="O49" i="7"/>
  <c r="N49" i="7"/>
  <c r="P48" i="7"/>
  <c r="O48" i="7"/>
  <c r="N48" i="7"/>
  <c r="P47" i="7"/>
  <c r="O47" i="7"/>
  <c r="N47" i="7"/>
  <c r="Q47" i="7" s="1"/>
  <c r="P46" i="7"/>
  <c r="O46" i="7"/>
  <c r="N46" i="7"/>
  <c r="P45" i="7"/>
  <c r="O45" i="7"/>
  <c r="N45" i="7"/>
  <c r="P44" i="7"/>
  <c r="O44" i="7"/>
  <c r="N44" i="7"/>
  <c r="P43" i="7"/>
  <c r="Q43" i="7" s="1"/>
  <c r="O43" i="7"/>
  <c r="N43" i="7"/>
  <c r="P42" i="7"/>
  <c r="O42" i="7"/>
  <c r="N42" i="7"/>
  <c r="P41" i="7"/>
  <c r="O41" i="7"/>
  <c r="N41" i="7"/>
  <c r="P40" i="7"/>
  <c r="O40" i="7"/>
  <c r="N40" i="7"/>
  <c r="P39" i="7"/>
  <c r="O39" i="7"/>
  <c r="Q39" i="7" s="1"/>
  <c r="N39" i="7"/>
  <c r="P38" i="7"/>
  <c r="O38" i="7"/>
  <c r="N38" i="7"/>
  <c r="P37" i="7"/>
  <c r="O37" i="7"/>
  <c r="Q37" i="7" s="1"/>
  <c r="N37" i="7"/>
  <c r="P36" i="7"/>
  <c r="O36" i="7"/>
  <c r="N36" i="7"/>
  <c r="P35" i="7"/>
  <c r="O35" i="7"/>
  <c r="N35" i="7"/>
  <c r="Q35" i="7" s="1"/>
  <c r="P34" i="7"/>
  <c r="O34" i="7"/>
  <c r="N34" i="7"/>
  <c r="P33" i="7"/>
  <c r="O33" i="7"/>
  <c r="N33" i="7"/>
  <c r="P32" i="7"/>
  <c r="O32" i="7"/>
  <c r="Q32" i="7" s="1"/>
  <c r="N32" i="7"/>
  <c r="Q31" i="7"/>
  <c r="P31" i="7"/>
  <c r="O31" i="7"/>
  <c r="N31" i="7"/>
  <c r="P30" i="7"/>
  <c r="O30" i="7"/>
  <c r="N30" i="7"/>
  <c r="Q30" i="7" s="1"/>
  <c r="P29" i="7"/>
  <c r="O29" i="7"/>
  <c r="Q29" i="7" s="1"/>
  <c r="N29" i="7"/>
  <c r="P28" i="7"/>
  <c r="O28" i="7"/>
  <c r="N28" i="7"/>
  <c r="P27" i="7"/>
  <c r="O27" i="7"/>
  <c r="N27" i="7"/>
  <c r="Q27" i="7" s="1"/>
  <c r="P26" i="7"/>
  <c r="O26" i="7"/>
  <c r="N26" i="7"/>
  <c r="P25" i="7"/>
  <c r="O25" i="7"/>
  <c r="N25" i="7"/>
  <c r="P24" i="7"/>
  <c r="O24" i="7"/>
  <c r="Q24" i="7" s="1"/>
  <c r="N24" i="7"/>
  <c r="Q23" i="7"/>
  <c r="P23" i="7"/>
  <c r="O23" i="7"/>
  <c r="N23" i="7"/>
  <c r="P22" i="7"/>
  <c r="O22" i="7"/>
  <c r="N22" i="7"/>
  <c r="Q22" i="7" s="1"/>
  <c r="P21" i="7"/>
  <c r="O21" i="7"/>
  <c r="N21" i="7"/>
  <c r="P20" i="7"/>
  <c r="O20" i="7"/>
  <c r="N20" i="7"/>
  <c r="P19" i="7"/>
  <c r="O19" i="7"/>
  <c r="N19" i="7"/>
  <c r="Q19" i="7" s="1"/>
  <c r="P18" i="7"/>
  <c r="O18" i="7"/>
  <c r="N18" i="7"/>
  <c r="P17" i="7"/>
  <c r="O17" i="7"/>
  <c r="N17" i="7"/>
  <c r="P16" i="7"/>
  <c r="O16" i="7"/>
  <c r="N16" i="7"/>
  <c r="P15" i="7"/>
  <c r="O15" i="7"/>
  <c r="N15" i="7"/>
  <c r="Q15" i="7" s="1"/>
  <c r="P14" i="7"/>
  <c r="O14" i="7"/>
  <c r="N14" i="7"/>
  <c r="P13" i="7"/>
  <c r="O13" i="7"/>
  <c r="N13" i="7"/>
  <c r="P12" i="7"/>
  <c r="O12" i="7"/>
  <c r="N12" i="7"/>
  <c r="Q11" i="7"/>
  <c r="P11" i="7"/>
  <c r="O11" i="7"/>
  <c r="N11" i="7"/>
  <c r="P10" i="7"/>
  <c r="O10" i="7"/>
  <c r="N10" i="7"/>
  <c r="P9" i="7"/>
  <c r="O9" i="7"/>
  <c r="N9" i="7"/>
  <c r="P8" i="7"/>
  <c r="O8" i="7"/>
  <c r="N8" i="7"/>
  <c r="P7" i="7"/>
  <c r="O7" i="7"/>
  <c r="N7" i="7"/>
  <c r="Q7" i="7" s="1"/>
  <c r="P6" i="7"/>
  <c r="O6" i="7"/>
  <c r="N6" i="7"/>
  <c r="P5" i="7"/>
  <c r="O5" i="7"/>
  <c r="Q5" i="7" s="1"/>
  <c r="N5" i="7"/>
  <c r="P4" i="7"/>
  <c r="O4" i="7"/>
  <c r="N4" i="7"/>
  <c r="P3" i="7"/>
  <c r="O3" i="7"/>
  <c r="N3" i="7"/>
  <c r="Q3" i="7" s="1"/>
  <c r="P2" i="7"/>
  <c r="O2" i="7"/>
  <c r="N2" i="7"/>
  <c r="X18" i="6"/>
  <c r="Y18" i="6"/>
  <c r="Z18" i="6"/>
  <c r="X19" i="6"/>
  <c r="Y19" i="6"/>
  <c r="Z19" i="6"/>
  <c r="X20" i="6"/>
  <c r="Y20" i="6"/>
  <c r="Z20" i="6"/>
  <c r="X21" i="6"/>
  <c r="Y21" i="6"/>
  <c r="Z21" i="6"/>
  <c r="X22" i="6"/>
  <c r="Y22" i="6"/>
  <c r="Z22" i="6"/>
  <c r="W19" i="6"/>
  <c r="W20" i="6"/>
  <c r="W21" i="6"/>
  <c r="W22" i="6"/>
  <c r="W18" i="6"/>
  <c r="P515" i="6"/>
  <c r="O515" i="6"/>
  <c r="N515" i="6"/>
  <c r="Q515" i="6" s="1"/>
  <c r="P514" i="6"/>
  <c r="O514" i="6"/>
  <c r="Q514" i="6" s="1"/>
  <c r="N514" i="6"/>
  <c r="P513" i="6"/>
  <c r="O513" i="6"/>
  <c r="N513" i="6"/>
  <c r="Q513" i="6" s="1"/>
  <c r="P512" i="6"/>
  <c r="O512" i="6"/>
  <c r="N512" i="6"/>
  <c r="Q512" i="6" s="1"/>
  <c r="P511" i="6"/>
  <c r="O511" i="6"/>
  <c r="Q511" i="6" s="1"/>
  <c r="N511" i="6"/>
  <c r="P510" i="6"/>
  <c r="Q510" i="6" s="1"/>
  <c r="O510" i="6"/>
  <c r="N510" i="6"/>
  <c r="P509" i="6"/>
  <c r="O509" i="6"/>
  <c r="N509" i="6"/>
  <c r="Q509" i="6" s="1"/>
  <c r="P508" i="6"/>
  <c r="O508" i="6"/>
  <c r="N508" i="6"/>
  <c r="Q508" i="6" s="1"/>
  <c r="P507" i="6"/>
  <c r="O507" i="6"/>
  <c r="Q507" i="6" s="1"/>
  <c r="N507" i="6"/>
  <c r="P506" i="6"/>
  <c r="Q506" i="6" s="1"/>
  <c r="O506" i="6"/>
  <c r="N506" i="6"/>
  <c r="P505" i="6"/>
  <c r="O505" i="6"/>
  <c r="N505" i="6"/>
  <c r="Q505" i="6" s="1"/>
  <c r="P504" i="6"/>
  <c r="O504" i="6"/>
  <c r="N504" i="6"/>
  <c r="Q504" i="6" s="1"/>
  <c r="P503" i="6"/>
  <c r="O503" i="6"/>
  <c r="Q503" i="6" s="1"/>
  <c r="N503" i="6"/>
  <c r="P502" i="6"/>
  <c r="Q502" i="6" s="1"/>
  <c r="O502" i="6"/>
  <c r="N502" i="6"/>
  <c r="P501" i="6"/>
  <c r="O501" i="6"/>
  <c r="N501" i="6"/>
  <c r="Q501" i="6" s="1"/>
  <c r="P500" i="6"/>
  <c r="O500" i="6"/>
  <c r="N500" i="6"/>
  <c r="Q500" i="6" s="1"/>
  <c r="P499" i="6"/>
  <c r="O499" i="6"/>
  <c r="Q499" i="6" s="1"/>
  <c r="N499" i="6"/>
  <c r="P498" i="6"/>
  <c r="Q498" i="6" s="1"/>
  <c r="O498" i="6"/>
  <c r="N498" i="6"/>
  <c r="P497" i="6"/>
  <c r="O497" i="6"/>
  <c r="N497" i="6"/>
  <c r="Q497" i="6" s="1"/>
  <c r="P496" i="6"/>
  <c r="O496" i="6"/>
  <c r="N496" i="6"/>
  <c r="Q496" i="6" s="1"/>
  <c r="P495" i="6"/>
  <c r="O495" i="6"/>
  <c r="Q495" i="6" s="1"/>
  <c r="N495" i="6"/>
  <c r="P494" i="6"/>
  <c r="O494" i="6"/>
  <c r="Q494" i="6" s="1"/>
  <c r="N494" i="6"/>
  <c r="P493" i="6"/>
  <c r="O493" i="6"/>
  <c r="N493" i="6"/>
  <c r="Q493" i="6" s="1"/>
  <c r="P492" i="6"/>
  <c r="O492" i="6"/>
  <c r="N492" i="6"/>
  <c r="Q492" i="6" s="1"/>
  <c r="P491" i="6"/>
  <c r="O491" i="6"/>
  <c r="Q491" i="6" s="1"/>
  <c r="N491" i="6"/>
  <c r="P490" i="6"/>
  <c r="O490" i="6"/>
  <c r="Q490" i="6" s="1"/>
  <c r="N490" i="6"/>
  <c r="P489" i="6"/>
  <c r="O489" i="6"/>
  <c r="N489" i="6"/>
  <c r="Q489" i="6" s="1"/>
  <c r="P488" i="6"/>
  <c r="O488" i="6"/>
  <c r="N488" i="6"/>
  <c r="Q488" i="6" s="1"/>
  <c r="P487" i="6"/>
  <c r="O487" i="6"/>
  <c r="Q487" i="6" s="1"/>
  <c r="N487" i="6"/>
  <c r="P486" i="6"/>
  <c r="O486" i="6"/>
  <c r="Q486" i="6" s="1"/>
  <c r="N486" i="6"/>
  <c r="P485" i="6"/>
  <c r="O485" i="6"/>
  <c r="N485" i="6"/>
  <c r="Q485" i="6" s="1"/>
  <c r="P484" i="6"/>
  <c r="O484" i="6"/>
  <c r="N484" i="6"/>
  <c r="Q484" i="6" s="1"/>
  <c r="P483" i="6"/>
  <c r="O483" i="6"/>
  <c r="Q483" i="6" s="1"/>
  <c r="N483" i="6"/>
  <c r="P482" i="6"/>
  <c r="O482" i="6"/>
  <c r="Q482" i="6" s="1"/>
  <c r="N482" i="6"/>
  <c r="P481" i="6"/>
  <c r="O481" i="6"/>
  <c r="N481" i="6"/>
  <c r="Q481" i="6" s="1"/>
  <c r="P480" i="6"/>
  <c r="O480" i="6"/>
  <c r="N480" i="6"/>
  <c r="Q480" i="6" s="1"/>
  <c r="P479" i="6"/>
  <c r="O479" i="6"/>
  <c r="Q479" i="6" s="1"/>
  <c r="N479" i="6"/>
  <c r="P478" i="6"/>
  <c r="O478" i="6"/>
  <c r="Q478" i="6" s="1"/>
  <c r="N478" i="6"/>
  <c r="P477" i="6"/>
  <c r="O477" i="6"/>
  <c r="N477" i="6"/>
  <c r="Q477" i="6" s="1"/>
  <c r="P476" i="6"/>
  <c r="O476" i="6"/>
  <c r="N476" i="6"/>
  <c r="Q476" i="6" s="1"/>
  <c r="P475" i="6"/>
  <c r="O475" i="6"/>
  <c r="Q475" i="6" s="1"/>
  <c r="N475" i="6"/>
  <c r="P474" i="6"/>
  <c r="O474" i="6"/>
  <c r="Q474" i="6" s="1"/>
  <c r="N474" i="6"/>
  <c r="P473" i="6"/>
  <c r="O473" i="6"/>
  <c r="N473" i="6"/>
  <c r="Q473" i="6" s="1"/>
  <c r="P472" i="6"/>
  <c r="O472" i="6"/>
  <c r="N472" i="6"/>
  <c r="Q472" i="6" s="1"/>
  <c r="P471" i="6"/>
  <c r="O471" i="6"/>
  <c r="Q471" i="6" s="1"/>
  <c r="N471" i="6"/>
  <c r="P470" i="6"/>
  <c r="O470" i="6"/>
  <c r="Q470" i="6" s="1"/>
  <c r="N470" i="6"/>
  <c r="P469" i="6"/>
  <c r="O469" i="6"/>
  <c r="N469" i="6"/>
  <c r="Q469" i="6" s="1"/>
  <c r="P468" i="6"/>
  <c r="O468" i="6"/>
  <c r="N468" i="6"/>
  <c r="Q468" i="6" s="1"/>
  <c r="P467" i="6"/>
  <c r="O467" i="6"/>
  <c r="Q467" i="6" s="1"/>
  <c r="N467" i="6"/>
  <c r="P466" i="6"/>
  <c r="O466" i="6"/>
  <c r="Q466" i="6" s="1"/>
  <c r="N466" i="6"/>
  <c r="P465" i="6"/>
  <c r="O465" i="6"/>
  <c r="N465" i="6"/>
  <c r="Q465" i="6" s="1"/>
  <c r="P464" i="6"/>
  <c r="O464" i="6"/>
  <c r="N464" i="6"/>
  <c r="Q464" i="6" s="1"/>
  <c r="P463" i="6"/>
  <c r="O463" i="6"/>
  <c r="Q463" i="6" s="1"/>
  <c r="N463" i="6"/>
  <c r="P462" i="6"/>
  <c r="O462" i="6"/>
  <c r="Q462" i="6" s="1"/>
  <c r="N462" i="6"/>
  <c r="P461" i="6"/>
  <c r="O461" i="6"/>
  <c r="N461" i="6"/>
  <c r="Q461" i="6" s="1"/>
  <c r="P460" i="6"/>
  <c r="O460" i="6"/>
  <c r="N460" i="6"/>
  <c r="Q460" i="6" s="1"/>
  <c r="P459" i="6"/>
  <c r="O459" i="6"/>
  <c r="N459" i="6"/>
  <c r="Q459" i="6" s="1"/>
  <c r="P458" i="6"/>
  <c r="O458" i="6"/>
  <c r="Q458" i="6" s="1"/>
  <c r="N458" i="6"/>
  <c r="P457" i="6"/>
  <c r="O457" i="6"/>
  <c r="N457" i="6"/>
  <c r="Q457" i="6" s="1"/>
  <c r="P456" i="6"/>
  <c r="O456" i="6"/>
  <c r="N456" i="6"/>
  <c r="Q456" i="6" s="1"/>
  <c r="P455" i="6"/>
  <c r="O455" i="6"/>
  <c r="N455" i="6"/>
  <c r="Q455" i="6" s="1"/>
  <c r="P454" i="6"/>
  <c r="O454" i="6"/>
  <c r="Q454" i="6" s="1"/>
  <c r="N454" i="6"/>
  <c r="P453" i="6"/>
  <c r="O453" i="6"/>
  <c r="N453" i="6"/>
  <c r="Q453" i="6" s="1"/>
  <c r="P452" i="6"/>
  <c r="O452" i="6"/>
  <c r="N452" i="6"/>
  <c r="Q452" i="6" s="1"/>
  <c r="P451" i="6"/>
  <c r="O451" i="6"/>
  <c r="N451" i="6"/>
  <c r="Q451" i="6" s="1"/>
  <c r="P450" i="6"/>
  <c r="O450" i="6"/>
  <c r="Q450" i="6" s="1"/>
  <c r="N450" i="6"/>
  <c r="P449" i="6"/>
  <c r="O449" i="6"/>
  <c r="N449" i="6"/>
  <c r="Q449" i="6" s="1"/>
  <c r="P448" i="6"/>
  <c r="O448" i="6"/>
  <c r="N448" i="6"/>
  <c r="Q448" i="6" s="1"/>
  <c r="P447" i="6"/>
  <c r="O447" i="6"/>
  <c r="N447" i="6"/>
  <c r="Q447" i="6" s="1"/>
  <c r="P446" i="6"/>
  <c r="O446" i="6"/>
  <c r="Q446" i="6" s="1"/>
  <c r="N446" i="6"/>
  <c r="P445" i="6"/>
  <c r="O445" i="6"/>
  <c r="N445" i="6"/>
  <c r="Q445" i="6" s="1"/>
  <c r="P444" i="6"/>
  <c r="O444" i="6"/>
  <c r="N444" i="6"/>
  <c r="Q444" i="6" s="1"/>
  <c r="P443" i="6"/>
  <c r="O443" i="6"/>
  <c r="N443" i="6"/>
  <c r="Q443" i="6" s="1"/>
  <c r="P442" i="6"/>
  <c r="O442" i="6"/>
  <c r="Q442" i="6" s="1"/>
  <c r="N442" i="6"/>
  <c r="P441" i="6"/>
  <c r="O441" i="6"/>
  <c r="N441" i="6"/>
  <c r="Q441" i="6" s="1"/>
  <c r="P440" i="6"/>
  <c r="O440" i="6"/>
  <c r="N440" i="6"/>
  <c r="Q440" i="6" s="1"/>
  <c r="P439" i="6"/>
  <c r="O439" i="6"/>
  <c r="N439" i="6"/>
  <c r="Q439" i="6" s="1"/>
  <c r="P438" i="6"/>
  <c r="O438" i="6"/>
  <c r="Q438" i="6" s="1"/>
  <c r="N438" i="6"/>
  <c r="P437" i="6"/>
  <c r="O437" i="6"/>
  <c r="N437" i="6"/>
  <c r="Q437" i="6" s="1"/>
  <c r="P436" i="6"/>
  <c r="O436" i="6"/>
  <c r="N436" i="6"/>
  <c r="Q436" i="6" s="1"/>
  <c r="P435" i="6"/>
  <c r="O435" i="6"/>
  <c r="N435" i="6"/>
  <c r="Q435" i="6" s="1"/>
  <c r="P434" i="6"/>
  <c r="O434" i="6"/>
  <c r="Q434" i="6" s="1"/>
  <c r="N434" i="6"/>
  <c r="P433" i="6"/>
  <c r="O433" i="6"/>
  <c r="N433" i="6"/>
  <c r="Q433" i="6" s="1"/>
  <c r="P432" i="6"/>
  <c r="O432" i="6"/>
  <c r="N432" i="6"/>
  <c r="Q432" i="6" s="1"/>
  <c r="P431" i="6"/>
  <c r="O431" i="6"/>
  <c r="N431" i="6"/>
  <c r="Q431" i="6" s="1"/>
  <c r="P430" i="6"/>
  <c r="O430" i="6"/>
  <c r="N430" i="6"/>
  <c r="P429" i="6"/>
  <c r="O429" i="6"/>
  <c r="N429" i="6"/>
  <c r="Q429" i="6" s="1"/>
  <c r="P428" i="6"/>
  <c r="O428" i="6"/>
  <c r="N428" i="6"/>
  <c r="Q428" i="6" s="1"/>
  <c r="P427" i="6"/>
  <c r="O427" i="6"/>
  <c r="N427" i="6"/>
  <c r="P426" i="6"/>
  <c r="O426" i="6"/>
  <c r="N426" i="6"/>
  <c r="P425" i="6"/>
  <c r="O425" i="6"/>
  <c r="N425" i="6"/>
  <c r="P424" i="6"/>
  <c r="O424" i="6"/>
  <c r="N424" i="6"/>
  <c r="Q424" i="6" s="1"/>
  <c r="P423" i="6"/>
  <c r="O423" i="6"/>
  <c r="N423" i="6"/>
  <c r="P422" i="6"/>
  <c r="O422" i="6"/>
  <c r="N422" i="6"/>
  <c r="P421" i="6"/>
  <c r="O421" i="6"/>
  <c r="N421" i="6"/>
  <c r="P420" i="6"/>
  <c r="O420" i="6"/>
  <c r="N420" i="6"/>
  <c r="Q420" i="6" s="1"/>
  <c r="P419" i="6"/>
  <c r="O419" i="6"/>
  <c r="N419" i="6"/>
  <c r="P418" i="6"/>
  <c r="O418" i="6"/>
  <c r="N418" i="6"/>
  <c r="P417" i="6"/>
  <c r="O417" i="6"/>
  <c r="N417" i="6"/>
  <c r="Q417" i="6" s="1"/>
  <c r="P416" i="6"/>
  <c r="O416" i="6"/>
  <c r="N416" i="6"/>
  <c r="Q416" i="6" s="1"/>
  <c r="P415" i="6"/>
  <c r="O415" i="6"/>
  <c r="N415" i="6"/>
  <c r="Q415" i="6" s="1"/>
  <c r="P414" i="6"/>
  <c r="O414" i="6"/>
  <c r="N414" i="6"/>
  <c r="P413" i="6"/>
  <c r="O413" i="6"/>
  <c r="N413" i="6"/>
  <c r="Q413" i="6" s="1"/>
  <c r="P412" i="6"/>
  <c r="O412" i="6"/>
  <c r="N412" i="6"/>
  <c r="Q412" i="6" s="1"/>
  <c r="P411" i="6"/>
  <c r="O411" i="6"/>
  <c r="N411" i="6"/>
  <c r="P410" i="6"/>
  <c r="O410" i="6"/>
  <c r="N410" i="6"/>
  <c r="P409" i="6"/>
  <c r="O409" i="6"/>
  <c r="N409" i="6"/>
  <c r="P408" i="6"/>
  <c r="O408" i="6"/>
  <c r="N408" i="6"/>
  <c r="Q408" i="6" s="1"/>
  <c r="P407" i="6"/>
  <c r="O407" i="6"/>
  <c r="N407" i="6"/>
  <c r="P406" i="6"/>
  <c r="O406" i="6"/>
  <c r="N406" i="6"/>
  <c r="P405" i="6"/>
  <c r="O405" i="6"/>
  <c r="N405" i="6"/>
  <c r="P404" i="6"/>
  <c r="O404" i="6"/>
  <c r="N404" i="6"/>
  <c r="Q404" i="6" s="1"/>
  <c r="P403" i="6"/>
  <c r="O403" i="6"/>
  <c r="N403" i="6"/>
  <c r="P402" i="6"/>
  <c r="O402" i="6"/>
  <c r="N402" i="6"/>
  <c r="P401" i="6"/>
  <c r="O401" i="6"/>
  <c r="N401" i="6"/>
  <c r="Q401" i="6" s="1"/>
  <c r="P400" i="6"/>
  <c r="O400" i="6"/>
  <c r="N400" i="6"/>
  <c r="Q400" i="6" s="1"/>
  <c r="P399" i="6"/>
  <c r="O399" i="6"/>
  <c r="N399" i="6"/>
  <c r="Q399" i="6" s="1"/>
  <c r="P398" i="6"/>
  <c r="O398" i="6"/>
  <c r="N398" i="6"/>
  <c r="P397" i="6"/>
  <c r="O397" i="6"/>
  <c r="N397" i="6"/>
  <c r="Q397" i="6" s="1"/>
  <c r="P396" i="6"/>
  <c r="O396" i="6"/>
  <c r="N396" i="6"/>
  <c r="Q396" i="6" s="1"/>
  <c r="P395" i="6"/>
  <c r="O395" i="6"/>
  <c r="N395" i="6"/>
  <c r="P394" i="6"/>
  <c r="O394" i="6"/>
  <c r="N394" i="6"/>
  <c r="P393" i="6"/>
  <c r="O393" i="6"/>
  <c r="N393" i="6"/>
  <c r="P392" i="6"/>
  <c r="O392" i="6"/>
  <c r="N392" i="6"/>
  <c r="Q392" i="6" s="1"/>
  <c r="P391" i="6"/>
  <c r="O391" i="6"/>
  <c r="N391" i="6"/>
  <c r="P390" i="6"/>
  <c r="O390" i="6"/>
  <c r="N390" i="6"/>
  <c r="P389" i="6"/>
  <c r="O389" i="6"/>
  <c r="N389" i="6"/>
  <c r="P388" i="6"/>
  <c r="O388" i="6"/>
  <c r="N388" i="6"/>
  <c r="Q388" i="6" s="1"/>
  <c r="P387" i="6"/>
  <c r="O387" i="6"/>
  <c r="N387" i="6"/>
  <c r="P386" i="6"/>
  <c r="O386" i="6"/>
  <c r="N386" i="6"/>
  <c r="P385" i="6"/>
  <c r="O385" i="6"/>
  <c r="N385" i="6"/>
  <c r="Q385" i="6" s="1"/>
  <c r="P384" i="6"/>
  <c r="O384" i="6"/>
  <c r="N384" i="6"/>
  <c r="Q384" i="6" s="1"/>
  <c r="P383" i="6"/>
  <c r="O383" i="6"/>
  <c r="N383" i="6"/>
  <c r="Q383" i="6" s="1"/>
  <c r="P382" i="6"/>
  <c r="O382" i="6"/>
  <c r="N382" i="6"/>
  <c r="P381" i="6"/>
  <c r="O381" i="6"/>
  <c r="N381" i="6"/>
  <c r="Q381" i="6" s="1"/>
  <c r="P380" i="6"/>
  <c r="O380" i="6"/>
  <c r="N380" i="6"/>
  <c r="Q380" i="6" s="1"/>
  <c r="P379" i="6"/>
  <c r="O379" i="6"/>
  <c r="N379" i="6"/>
  <c r="P378" i="6"/>
  <c r="O378" i="6"/>
  <c r="N378" i="6"/>
  <c r="P377" i="6"/>
  <c r="O377" i="6"/>
  <c r="N377" i="6"/>
  <c r="P376" i="6"/>
  <c r="O376" i="6"/>
  <c r="N376" i="6"/>
  <c r="Q376" i="6" s="1"/>
  <c r="P375" i="6"/>
  <c r="O375" i="6"/>
  <c r="N375" i="6"/>
  <c r="P374" i="6"/>
  <c r="O374" i="6"/>
  <c r="N374" i="6"/>
  <c r="P373" i="6"/>
  <c r="O373" i="6"/>
  <c r="N373" i="6"/>
  <c r="Q373" i="6" s="1"/>
  <c r="P372" i="6"/>
  <c r="O372" i="6"/>
  <c r="N372" i="6"/>
  <c r="Q372" i="6" s="1"/>
  <c r="P371" i="6"/>
  <c r="O371" i="6"/>
  <c r="N371" i="6"/>
  <c r="P370" i="6"/>
  <c r="O370" i="6"/>
  <c r="N370" i="6"/>
  <c r="P369" i="6"/>
  <c r="O369" i="6"/>
  <c r="N369" i="6"/>
  <c r="Q369" i="6" s="1"/>
  <c r="P368" i="6"/>
  <c r="O368" i="6"/>
  <c r="N368" i="6"/>
  <c r="Q368" i="6" s="1"/>
  <c r="P367" i="6"/>
  <c r="O367" i="6"/>
  <c r="N367" i="6"/>
  <c r="P366" i="6"/>
  <c r="O366" i="6"/>
  <c r="N366" i="6"/>
  <c r="P365" i="6"/>
  <c r="O365" i="6"/>
  <c r="N365" i="6"/>
  <c r="Q365" i="6" s="1"/>
  <c r="P364" i="6"/>
  <c r="O364" i="6"/>
  <c r="N364" i="6"/>
  <c r="Q364" i="6" s="1"/>
  <c r="P363" i="6"/>
  <c r="O363" i="6"/>
  <c r="N363" i="6"/>
  <c r="P362" i="6"/>
  <c r="O362" i="6"/>
  <c r="N362" i="6"/>
  <c r="P361" i="6"/>
  <c r="O361" i="6"/>
  <c r="N361" i="6"/>
  <c r="P360" i="6"/>
  <c r="O360" i="6"/>
  <c r="N360" i="6"/>
  <c r="Q360" i="6" s="1"/>
  <c r="P359" i="6"/>
  <c r="O359" i="6"/>
  <c r="N359" i="6"/>
  <c r="P358" i="6"/>
  <c r="O358" i="6"/>
  <c r="N358" i="6"/>
  <c r="P357" i="6"/>
  <c r="O357" i="6"/>
  <c r="N357" i="6"/>
  <c r="Q357" i="6" s="1"/>
  <c r="P356" i="6"/>
  <c r="O356" i="6"/>
  <c r="N356" i="6"/>
  <c r="Q356" i="6" s="1"/>
  <c r="P355" i="6"/>
  <c r="O355" i="6"/>
  <c r="N355" i="6"/>
  <c r="P354" i="6"/>
  <c r="O354" i="6"/>
  <c r="N354" i="6"/>
  <c r="P353" i="6"/>
  <c r="O353" i="6"/>
  <c r="N353" i="6"/>
  <c r="Q353" i="6" s="1"/>
  <c r="P352" i="6"/>
  <c r="O352" i="6"/>
  <c r="N352" i="6"/>
  <c r="Q352" i="6" s="1"/>
  <c r="P351" i="6"/>
  <c r="O351" i="6"/>
  <c r="N351" i="6"/>
  <c r="P350" i="6"/>
  <c r="O350" i="6"/>
  <c r="N350" i="6"/>
  <c r="P349" i="6"/>
  <c r="O349" i="6"/>
  <c r="N349" i="6"/>
  <c r="Q349" i="6" s="1"/>
  <c r="P348" i="6"/>
  <c r="O348" i="6"/>
  <c r="N348" i="6"/>
  <c r="Q348" i="6" s="1"/>
  <c r="P347" i="6"/>
  <c r="O347" i="6"/>
  <c r="N347" i="6"/>
  <c r="P346" i="6"/>
  <c r="O346" i="6"/>
  <c r="N346" i="6"/>
  <c r="P345" i="6"/>
  <c r="O345" i="6"/>
  <c r="N345" i="6"/>
  <c r="P344" i="6"/>
  <c r="O344" i="6"/>
  <c r="N344" i="6"/>
  <c r="Q344" i="6" s="1"/>
  <c r="P343" i="6"/>
  <c r="O343" i="6"/>
  <c r="N343" i="6"/>
  <c r="P342" i="6"/>
  <c r="O342" i="6"/>
  <c r="N342" i="6"/>
  <c r="P341" i="6"/>
  <c r="O341" i="6"/>
  <c r="N341" i="6"/>
  <c r="Q341" i="6" s="1"/>
  <c r="P340" i="6"/>
  <c r="O340" i="6"/>
  <c r="N340" i="6"/>
  <c r="Q340" i="6" s="1"/>
  <c r="P339" i="6"/>
  <c r="O339" i="6"/>
  <c r="N339" i="6"/>
  <c r="P338" i="6"/>
  <c r="O338" i="6"/>
  <c r="N338" i="6"/>
  <c r="P337" i="6"/>
  <c r="O337" i="6"/>
  <c r="N337" i="6"/>
  <c r="Q337" i="6" s="1"/>
  <c r="P336" i="6"/>
  <c r="O336" i="6"/>
  <c r="N336" i="6"/>
  <c r="Q336" i="6" s="1"/>
  <c r="P335" i="6"/>
  <c r="O335" i="6"/>
  <c r="N335" i="6"/>
  <c r="P334" i="6"/>
  <c r="O334" i="6"/>
  <c r="N334" i="6"/>
  <c r="P333" i="6"/>
  <c r="O333" i="6"/>
  <c r="N333" i="6"/>
  <c r="P332" i="6"/>
  <c r="O332" i="6"/>
  <c r="N332" i="6"/>
  <c r="Q332" i="6" s="1"/>
  <c r="P331" i="6"/>
  <c r="O331" i="6"/>
  <c r="N331" i="6"/>
  <c r="P330" i="6"/>
  <c r="O330" i="6"/>
  <c r="N330" i="6"/>
  <c r="P329" i="6"/>
  <c r="Q329" i="6" s="1"/>
  <c r="O329" i="6"/>
  <c r="N329" i="6"/>
  <c r="P328" i="6"/>
  <c r="O328" i="6"/>
  <c r="N328" i="6"/>
  <c r="P327" i="6"/>
  <c r="O327" i="6"/>
  <c r="N327" i="6"/>
  <c r="Q327" i="6" s="1"/>
  <c r="P326" i="6"/>
  <c r="O326" i="6"/>
  <c r="N326" i="6"/>
  <c r="Q325" i="6"/>
  <c r="P325" i="6"/>
  <c r="O325" i="6"/>
  <c r="N325" i="6"/>
  <c r="P324" i="6"/>
  <c r="O324" i="6"/>
  <c r="N324" i="6"/>
  <c r="P323" i="6"/>
  <c r="O323" i="6"/>
  <c r="N323" i="6"/>
  <c r="Q323" i="6" s="1"/>
  <c r="P322" i="6"/>
  <c r="O322" i="6"/>
  <c r="Q322" i="6" s="1"/>
  <c r="N322" i="6"/>
  <c r="Q321" i="6"/>
  <c r="P321" i="6"/>
  <c r="O321" i="6"/>
  <c r="N321" i="6"/>
  <c r="P320" i="6"/>
  <c r="O320" i="6"/>
  <c r="N320" i="6"/>
  <c r="P319" i="6"/>
  <c r="O319" i="6"/>
  <c r="N319" i="6"/>
  <c r="P318" i="6"/>
  <c r="O318" i="6"/>
  <c r="Q318" i="6" s="1"/>
  <c r="N318" i="6"/>
  <c r="P317" i="6"/>
  <c r="O317" i="6"/>
  <c r="Q317" i="6" s="1"/>
  <c r="N317" i="6"/>
  <c r="P316" i="6"/>
  <c r="O316" i="6"/>
  <c r="N316" i="6"/>
  <c r="Q316" i="6" s="1"/>
  <c r="P315" i="6"/>
  <c r="O315" i="6"/>
  <c r="N315" i="6"/>
  <c r="P314" i="6"/>
  <c r="O314" i="6"/>
  <c r="N314" i="6"/>
  <c r="P313" i="6"/>
  <c r="O313" i="6"/>
  <c r="Q313" i="6" s="1"/>
  <c r="N313" i="6"/>
  <c r="P312" i="6"/>
  <c r="O312" i="6"/>
  <c r="N312" i="6"/>
  <c r="Q312" i="6" s="1"/>
  <c r="P311" i="6"/>
  <c r="O311" i="6"/>
  <c r="N311" i="6"/>
  <c r="Q311" i="6" s="1"/>
  <c r="P310" i="6"/>
  <c r="O310" i="6"/>
  <c r="N310" i="6"/>
  <c r="Q309" i="6"/>
  <c r="P309" i="6"/>
  <c r="O309" i="6"/>
  <c r="N309" i="6"/>
  <c r="P308" i="6"/>
  <c r="O308" i="6"/>
  <c r="N308" i="6"/>
  <c r="P307" i="6"/>
  <c r="O307" i="6"/>
  <c r="N307" i="6"/>
  <c r="Q307" i="6" s="1"/>
  <c r="P306" i="6"/>
  <c r="O306" i="6"/>
  <c r="Q306" i="6" s="1"/>
  <c r="N306" i="6"/>
  <c r="Q305" i="6"/>
  <c r="P305" i="6"/>
  <c r="O305" i="6"/>
  <c r="N305" i="6"/>
  <c r="P304" i="6"/>
  <c r="O304" i="6"/>
  <c r="N304" i="6"/>
  <c r="P303" i="6"/>
  <c r="O303" i="6"/>
  <c r="N303" i="6"/>
  <c r="P302" i="6"/>
  <c r="O302" i="6"/>
  <c r="Q302" i="6" s="1"/>
  <c r="N302" i="6"/>
  <c r="P301" i="6"/>
  <c r="O301" i="6"/>
  <c r="Q301" i="6" s="1"/>
  <c r="N301" i="6"/>
  <c r="P300" i="6"/>
  <c r="O300" i="6"/>
  <c r="N300" i="6"/>
  <c r="Q300" i="6" s="1"/>
  <c r="P299" i="6"/>
  <c r="O299" i="6"/>
  <c r="N299" i="6"/>
  <c r="P298" i="6"/>
  <c r="O298" i="6"/>
  <c r="N298" i="6"/>
  <c r="P297" i="6"/>
  <c r="O297" i="6"/>
  <c r="Q297" i="6" s="1"/>
  <c r="N297" i="6"/>
  <c r="P296" i="6"/>
  <c r="O296" i="6"/>
  <c r="N296" i="6"/>
  <c r="Q296" i="6" s="1"/>
  <c r="P295" i="6"/>
  <c r="O295" i="6"/>
  <c r="N295" i="6"/>
  <c r="Q295" i="6" s="1"/>
  <c r="P294" i="6"/>
  <c r="O294" i="6"/>
  <c r="N294" i="6"/>
  <c r="Q293" i="6"/>
  <c r="P293" i="6"/>
  <c r="O293" i="6"/>
  <c r="N293" i="6"/>
  <c r="P292" i="6"/>
  <c r="O292" i="6"/>
  <c r="N292" i="6"/>
  <c r="P291" i="6"/>
  <c r="O291" i="6"/>
  <c r="N291" i="6"/>
  <c r="Q291" i="6" s="1"/>
  <c r="P290" i="6"/>
  <c r="O290" i="6"/>
  <c r="Q290" i="6" s="1"/>
  <c r="N290" i="6"/>
  <c r="Q289" i="6"/>
  <c r="P289" i="6"/>
  <c r="O289" i="6"/>
  <c r="N289" i="6"/>
  <c r="P288" i="6"/>
  <c r="O288" i="6"/>
  <c r="N288" i="6"/>
  <c r="P287" i="6"/>
  <c r="O287" i="6"/>
  <c r="N287" i="6"/>
  <c r="P286" i="6"/>
  <c r="O286" i="6"/>
  <c r="Q286" i="6" s="1"/>
  <c r="N286" i="6"/>
  <c r="P285" i="6"/>
  <c r="O285" i="6"/>
  <c r="Q285" i="6" s="1"/>
  <c r="N285" i="6"/>
  <c r="P284" i="6"/>
  <c r="O284" i="6"/>
  <c r="N284" i="6"/>
  <c r="Q284" i="6" s="1"/>
  <c r="P283" i="6"/>
  <c r="O283" i="6"/>
  <c r="N283" i="6"/>
  <c r="P282" i="6"/>
  <c r="O282" i="6"/>
  <c r="N282" i="6"/>
  <c r="P281" i="6"/>
  <c r="O281" i="6"/>
  <c r="Q281" i="6" s="1"/>
  <c r="N281" i="6"/>
  <c r="P280" i="6"/>
  <c r="O280" i="6"/>
  <c r="N280" i="6"/>
  <c r="P279" i="6"/>
  <c r="O279" i="6"/>
  <c r="N279" i="6"/>
  <c r="Q279" i="6" s="1"/>
  <c r="P278" i="6"/>
  <c r="O278" i="6"/>
  <c r="N278" i="6"/>
  <c r="Q277" i="6"/>
  <c r="P277" i="6"/>
  <c r="O277" i="6"/>
  <c r="N277" i="6"/>
  <c r="P276" i="6"/>
  <c r="O276" i="6"/>
  <c r="N276" i="6"/>
  <c r="P275" i="6"/>
  <c r="O275" i="6"/>
  <c r="N275" i="6"/>
  <c r="P274" i="6"/>
  <c r="O274" i="6"/>
  <c r="Q274" i="6" s="1"/>
  <c r="N274" i="6"/>
  <c r="Q273" i="6"/>
  <c r="P273" i="6"/>
  <c r="O273" i="6"/>
  <c r="N273" i="6"/>
  <c r="P272" i="6"/>
  <c r="O272" i="6"/>
  <c r="N272" i="6"/>
  <c r="Q272" i="6" s="1"/>
  <c r="P271" i="6"/>
  <c r="O271" i="6"/>
  <c r="N271" i="6"/>
  <c r="P270" i="6"/>
  <c r="O270" i="6"/>
  <c r="Q270" i="6" s="1"/>
  <c r="N270" i="6"/>
  <c r="P269" i="6"/>
  <c r="O269" i="6"/>
  <c r="Q269" i="6" s="1"/>
  <c r="N269" i="6"/>
  <c r="P268" i="6"/>
  <c r="O268" i="6"/>
  <c r="N268" i="6"/>
  <c r="Q268" i="6" s="1"/>
  <c r="P267" i="6"/>
  <c r="O267" i="6"/>
  <c r="N267" i="6"/>
  <c r="P266" i="6"/>
  <c r="O266" i="6"/>
  <c r="N266" i="6"/>
  <c r="P265" i="6"/>
  <c r="Q265" i="6" s="1"/>
  <c r="O265" i="6"/>
  <c r="N265" i="6"/>
  <c r="P264" i="6"/>
  <c r="O264" i="6"/>
  <c r="N264" i="6"/>
  <c r="P263" i="6"/>
  <c r="O263" i="6"/>
  <c r="N263" i="6"/>
  <c r="Q263" i="6" s="1"/>
  <c r="P262" i="6"/>
  <c r="O262" i="6"/>
  <c r="N262" i="6"/>
  <c r="Q261" i="6"/>
  <c r="P261" i="6"/>
  <c r="O261" i="6"/>
  <c r="N261" i="6"/>
  <c r="P260" i="6"/>
  <c r="O260" i="6"/>
  <c r="N260" i="6"/>
  <c r="P259" i="6"/>
  <c r="O259" i="6"/>
  <c r="N259" i="6"/>
  <c r="P258" i="6"/>
  <c r="O258" i="6"/>
  <c r="Q258" i="6" s="1"/>
  <c r="N258" i="6"/>
  <c r="Q257" i="6"/>
  <c r="P257" i="6"/>
  <c r="O257" i="6"/>
  <c r="N257" i="6"/>
  <c r="P256" i="6"/>
  <c r="O256" i="6"/>
  <c r="N256" i="6"/>
  <c r="P255" i="6"/>
  <c r="O255" i="6"/>
  <c r="N255" i="6"/>
  <c r="P254" i="6"/>
  <c r="O254" i="6"/>
  <c r="Q254" i="6" s="1"/>
  <c r="N254" i="6"/>
  <c r="P253" i="6"/>
  <c r="O253" i="6"/>
  <c r="Q253" i="6" s="1"/>
  <c r="N253" i="6"/>
  <c r="P252" i="6"/>
  <c r="O252" i="6"/>
  <c r="N252" i="6"/>
  <c r="Q252" i="6" s="1"/>
  <c r="P251" i="6"/>
  <c r="O251" i="6"/>
  <c r="N251" i="6"/>
  <c r="P250" i="6"/>
  <c r="O250" i="6"/>
  <c r="N250" i="6"/>
  <c r="P249" i="6"/>
  <c r="O249" i="6"/>
  <c r="Q249" i="6" s="1"/>
  <c r="N249" i="6"/>
  <c r="P248" i="6"/>
  <c r="O248" i="6"/>
  <c r="N248" i="6"/>
  <c r="Q248" i="6" s="1"/>
  <c r="P247" i="6"/>
  <c r="O247" i="6"/>
  <c r="N247" i="6"/>
  <c r="Q247" i="6" s="1"/>
  <c r="P246" i="6"/>
  <c r="O246" i="6"/>
  <c r="N246" i="6"/>
  <c r="Q245" i="6"/>
  <c r="P245" i="6"/>
  <c r="O245" i="6"/>
  <c r="N245" i="6"/>
  <c r="P244" i="6"/>
  <c r="O244" i="6"/>
  <c r="N244" i="6"/>
  <c r="P243" i="6"/>
  <c r="O243" i="6"/>
  <c r="N243" i="6"/>
  <c r="Q243" i="6" s="1"/>
  <c r="P242" i="6"/>
  <c r="O242" i="6"/>
  <c r="Q242" i="6" s="1"/>
  <c r="N242" i="6"/>
  <c r="Q241" i="6"/>
  <c r="P241" i="6"/>
  <c r="O241" i="6"/>
  <c r="N241" i="6"/>
  <c r="P240" i="6"/>
  <c r="O240" i="6"/>
  <c r="N240" i="6"/>
  <c r="P239" i="6"/>
  <c r="O239" i="6"/>
  <c r="N239" i="6"/>
  <c r="P238" i="6"/>
  <c r="O238" i="6"/>
  <c r="Q238" i="6" s="1"/>
  <c r="N238" i="6"/>
  <c r="P237" i="6"/>
  <c r="O237" i="6"/>
  <c r="N237" i="6"/>
  <c r="Q237" i="6" s="1"/>
  <c r="P236" i="6"/>
  <c r="O236" i="6"/>
  <c r="N236" i="6"/>
  <c r="Q236" i="6" s="1"/>
  <c r="P235" i="6"/>
  <c r="O235" i="6"/>
  <c r="N235" i="6"/>
  <c r="P234" i="6"/>
  <c r="O234" i="6"/>
  <c r="N234" i="6"/>
  <c r="P233" i="6"/>
  <c r="O233" i="6"/>
  <c r="N233" i="6"/>
  <c r="Q233" i="6" s="1"/>
  <c r="P232" i="6"/>
  <c r="O232" i="6"/>
  <c r="N232" i="6"/>
  <c r="Q232" i="6" s="1"/>
  <c r="P231" i="6"/>
  <c r="O231" i="6"/>
  <c r="N231" i="6"/>
  <c r="Q231" i="6" s="1"/>
  <c r="P230" i="6"/>
  <c r="O230" i="6"/>
  <c r="N230" i="6"/>
  <c r="Q229" i="6"/>
  <c r="P229" i="6"/>
  <c r="O229" i="6"/>
  <c r="N229" i="6"/>
  <c r="P228" i="6"/>
  <c r="O228" i="6"/>
  <c r="N228" i="6"/>
  <c r="P227" i="6"/>
  <c r="O227" i="6"/>
  <c r="N227" i="6"/>
  <c r="Q227" i="6" s="1"/>
  <c r="P226" i="6"/>
  <c r="O226" i="6"/>
  <c r="Q226" i="6" s="1"/>
  <c r="N226" i="6"/>
  <c r="P225" i="6"/>
  <c r="O225" i="6"/>
  <c r="N225" i="6"/>
  <c r="Q225" i="6" s="1"/>
  <c r="P224" i="6"/>
  <c r="O224" i="6"/>
  <c r="N224" i="6"/>
  <c r="Q224" i="6" s="1"/>
  <c r="P223" i="6"/>
  <c r="O223" i="6"/>
  <c r="N223" i="6"/>
  <c r="Q223" i="6" s="1"/>
  <c r="P222" i="6"/>
  <c r="Q222" i="6" s="1"/>
  <c r="O222" i="6"/>
  <c r="N222" i="6"/>
  <c r="Q221" i="6"/>
  <c r="P221" i="6"/>
  <c r="O221" i="6"/>
  <c r="N221" i="6"/>
  <c r="Q220" i="6"/>
  <c r="P220" i="6"/>
  <c r="O220" i="6"/>
  <c r="N220" i="6"/>
  <c r="P219" i="6"/>
  <c r="O219" i="6"/>
  <c r="N219" i="6"/>
  <c r="P218" i="6"/>
  <c r="O218" i="6"/>
  <c r="Q218" i="6" s="1"/>
  <c r="N218" i="6"/>
  <c r="P217" i="6"/>
  <c r="Q217" i="6" s="1"/>
  <c r="O217" i="6"/>
  <c r="N217" i="6"/>
  <c r="P216" i="6"/>
  <c r="O216" i="6"/>
  <c r="Q216" i="6" s="1"/>
  <c r="N216" i="6"/>
  <c r="P215" i="6"/>
  <c r="O215" i="6"/>
  <c r="N215" i="6"/>
  <c r="P214" i="6"/>
  <c r="O214" i="6"/>
  <c r="Q214" i="6" s="1"/>
  <c r="N214" i="6"/>
  <c r="P213" i="6"/>
  <c r="O213" i="6"/>
  <c r="N213" i="6"/>
  <c r="Q213" i="6" s="1"/>
  <c r="P212" i="6"/>
  <c r="O212" i="6"/>
  <c r="N212" i="6"/>
  <c r="Q212" i="6" s="1"/>
  <c r="P211" i="6"/>
  <c r="O211" i="6"/>
  <c r="N211" i="6"/>
  <c r="Q211" i="6" s="1"/>
  <c r="P210" i="6"/>
  <c r="O210" i="6"/>
  <c r="Q210" i="6" s="1"/>
  <c r="N210" i="6"/>
  <c r="P209" i="6"/>
  <c r="O209" i="6"/>
  <c r="N209" i="6"/>
  <c r="Q209" i="6" s="1"/>
  <c r="P208" i="6"/>
  <c r="O208" i="6"/>
  <c r="N208" i="6"/>
  <c r="Q208" i="6" s="1"/>
  <c r="P207" i="6"/>
  <c r="O207" i="6"/>
  <c r="N207" i="6"/>
  <c r="P206" i="6"/>
  <c r="Q206" i="6" s="1"/>
  <c r="O206" i="6"/>
  <c r="N206" i="6"/>
  <c r="P205" i="6"/>
  <c r="Q205" i="6" s="1"/>
  <c r="O205" i="6"/>
  <c r="N205" i="6"/>
  <c r="Q204" i="6"/>
  <c r="P204" i="6"/>
  <c r="O204" i="6"/>
  <c r="N204" i="6"/>
  <c r="P203" i="6"/>
  <c r="O203" i="6"/>
  <c r="N203" i="6"/>
  <c r="P202" i="6"/>
  <c r="O202" i="6"/>
  <c r="Q202" i="6" s="1"/>
  <c r="N202" i="6"/>
  <c r="P201" i="6"/>
  <c r="O201" i="6"/>
  <c r="Q201" i="6" s="1"/>
  <c r="N201" i="6"/>
  <c r="P200" i="6"/>
  <c r="O200" i="6"/>
  <c r="Q200" i="6" s="1"/>
  <c r="N200" i="6"/>
  <c r="P199" i="6"/>
  <c r="O199" i="6"/>
  <c r="N199" i="6"/>
  <c r="P198" i="6"/>
  <c r="O198" i="6"/>
  <c r="Q198" i="6" s="1"/>
  <c r="N198" i="6"/>
  <c r="P197" i="6"/>
  <c r="O197" i="6"/>
  <c r="N197" i="6"/>
  <c r="Q197" i="6" s="1"/>
  <c r="P196" i="6"/>
  <c r="O196" i="6"/>
  <c r="N196" i="6"/>
  <c r="Q196" i="6" s="1"/>
  <c r="P195" i="6"/>
  <c r="O195" i="6"/>
  <c r="N195" i="6"/>
  <c r="Q195" i="6" s="1"/>
  <c r="P194" i="6"/>
  <c r="O194" i="6"/>
  <c r="Q194" i="6" s="1"/>
  <c r="N194" i="6"/>
  <c r="P193" i="6"/>
  <c r="O193" i="6"/>
  <c r="N193" i="6"/>
  <c r="Q193" i="6" s="1"/>
  <c r="P192" i="6"/>
  <c r="O192" i="6"/>
  <c r="N192" i="6"/>
  <c r="Q192" i="6" s="1"/>
  <c r="P191" i="6"/>
  <c r="O191" i="6"/>
  <c r="N191" i="6"/>
  <c r="Q190" i="6"/>
  <c r="P190" i="6"/>
  <c r="O190" i="6"/>
  <c r="N190" i="6"/>
  <c r="P189" i="6"/>
  <c r="O189" i="6"/>
  <c r="N189" i="6"/>
  <c r="Q189" i="6" s="1"/>
  <c r="P188" i="6"/>
  <c r="Q188" i="6" s="1"/>
  <c r="O188" i="6"/>
  <c r="N188" i="6"/>
  <c r="P187" i="6"/>
  <c r="O187" i="6"/>
  <c r="N187" i="6"/>
  <c r="P186" i="6"/>
  <c r="O186" i="6"/>
  <c r="Q186" i="6" s="1"/>
  <c r="N186" i="6"/>
  <c r="P185" i="6"/>
  <c r="O185" i="6"/>
  <c r="N185" i="6"/>
  <c r="Q185" i="6" s="1"/>
  <c r="P184" i="6"/>
  <c r="O184" i="6"/>
  <c r="Q184" i="6" s="1"/>
  <c r="N184" i="6"/>
  <c r="P183" i="6"/>
  <c r="O183" i="6"/>
  <c r="N183" i="6"/>
  <c r="P182" i="6"/>
  <c r="O182" i="6"/>
  <c r="Q182" i="6" s="1"/>
  <c r="N182" i="6"/>
  <c r="P181" i="6"/>
  <c r="O181" i="6"/>
  <c r="N181" i="6"/>
  <c r="Q181" i="6" s="1"/>
  <c r="P180" i="6"/>
  <c r="O180" i="6"/>
  <c r="N180" i="6"/>
  <c r="Q180" i="6" s="1"/>
  <c r="P179" i="6"/>
  <c r="O179" i="6"/>
  <c r="N179" i="6"/>
  <c r="Q179" i="6" s="1"/>
  <c r="Q178" i="6"/>
  <c r="P178" i="6"/>
  <c r="O178" i="6"/>
  <c r="N178" i="6"/>
  <c r="P177" i="6"/>
  <c r="O177" i="6"/>
  <c r="N177" i="6"/>
  <c r="Q177" i="6" s="1"/>
  <c r="P176" i="6"/>
  <c r="O176" i="6"/>
  <c r="N176" i="6"/>
  <c r="Q176" i="6" s="1"/>
  <c r="P175" i="6"/>
  <c r="O175" i="6"/>
  <c r="N175" i="6"/>
  <c r="Q175" i="6" s="1"/>
  <c r="P174" i="6"/>
  <c r="O174" i="6"/>
  <c r="N174" i="6"/>
  <c r="Q174" i="6" s="1"/>
  <c r="P173" i="6"/>
  <c r="O173" i="6"/>
  <c r="N173" i="6"/>
  <c r="Q173" i="6" s="1"/>
  <c r="P172" i="6"/>
  <c r="O172" i="6"/>
  <c r="N172" i="6"/>
  <c r="Q172" i="6" s="1"/>
  <c r="P171" i="6"/>
  <c r="O171" i="6"/>
  <c r="N171" i="6"/>
  <c r="Q171" i="6" s="1"/>
  <c r="P170" i="6"/>
  <c r="O170" i="6"/>
  <c r="N170" i="6"/>
  <c r="Q170" i="6" s="1"/>
  <c r="P169" i="6"/>
  <c r="O169" i="6"/>
  <c r="N169" i="6"/>
  <c r="Q169" i="6" s="1"/>
  <c r="P168" i="6"/>
  <c r="O168" i="6"/>
  <c r="N168" i="6"/>
  <c r="Q168" i="6" s="1"/>
  <c r="P167" i="6"/>
  <c r="O167" i="6"/>
  <c r="N167" i="6"/>
  <c r="Q167" i="6" s="1"/>
  <c r="P166" i="6"/>
  <c r="O166" i="6"/>
  <c r="N166" i="6"/>
  <c r="Q166" i="6" s="1"/>
  <c r="P165" i="6"/>
  <c r="O165" i="6"/>
  <c r="N165" i="6"/>
  <c r="Q165" i="6" s="1"/>
  <c r="P164" i="6"/>
  <c r="O164" i="6"/>
  <c r="N164" i="6"/>
  <c r="Q164" i="6" s="1"/>
  <c r="P163" i="6"/>
  <c r="O163" i="6"/>
  <c r="N163" i="6"/>
  <c r="Q163" i="6" s="1"/>
  <c r="P162" i="6"/>
  <c r="O162" i="6"/>
  <c r="N162" i="6"/>
  <c r="Q162" i="6" s="1"/>
  <c r="P161" i="6"/>
  <c r="O161" i="6"/>
  <c r="N161" i="6"/>
  <c r="Q161" i="6" s="1"/>
  <c r="P160" i="6"/>
  <c r="O160" i="6"/>
  <c r="N160" i="6"/>
  <c r="Q160" i="6" s="1"/>
  <c r="P159" i="6"/>
  <c r="O159" i="6"/>
  <c r="N159" i="6"/>
  <c r="Q159" i="6" s="1"/>
  <c r="P158" i="6"/>
  <c r="O158" i="6"/>
  <c r="N158" i="6"/>
  <c r="Q158" i="6" s="1"/>
  <c r="P157" i="6"/>
  <c r="O157" i="6"/>
  <c r="N157" i="6"/>
  <c r="Q157" i="6" s="1"/>
  <c r="P156" i="6"/>
  <c r="O156" i="6"/>
  <c r="N156" i="6"/>
  <c r="Q156" i="6" s="1"/>
  <c r="P155" i="6"/>
  <c r="O155" i="6"/>
  <c r="N155" i="6"/>
  <c r="Q155" i="6" s="1"/>
  <c r="P154" i="6"/>
  <c r="O154" i="6"/>
  <c r="N154" i="6"/>
  <c r="Q154" i="6" s="1"/>
  <c r="P153" i="6"/>
  <c r="O153" i="6"/>
  <c r="N153" i="6"/>
  <c r="Q153" i="6" s="1"/>
  <c r="P152" i="6"/>
  <c r="O152" i="6"/>
  <c r="N152" i="6"/>
  <c r="Q152" i="6" s="1"/>
  <c r="P151" i="6"/>
  <c r="O151" i="6"/>
  <c r="N151" i="6"/>
  <c r="Q151" i="6" s="1"/>
  <c r="P150" i="6"/>
  <c r="O150" i="6"/>
  <c r="N150" i="6"/>
  <c r="Q150" i="6" s="1"/>
  <c r="P149" i="6"/>
  <c r="O149" i="6"/>
  <c r="N149" i="6"/>
  <c r="Q149" i="6" s="1"/>
  <c r="P148" i="6"/>
  <c r="O148" i="6"/>
  <c r="N148" i="6"/>
  <c r="Q148" i="6" s="1"/>
  <c r="P147" i="6"/>
  <c r="O147" i="6"/>
  <c r="N147" i="6"/>
  <c r="Q147" i="6" s="1"/>
  <c r="P146" i="6"/>
  <c r="O146" i="6"/>
  <c r="N146" i="6"/>
  <c r="Q146" i="6" s="1"/>
  <c r="P145" i="6"/>
  <c r="O145" i="6"/>
  <c r="N145" i="6"/>
  <c r="Q145" i="6" s="1"/>
  <c r="P144" i="6"/>
  <c r="O144" i="6"/>
  <c r="N144" i="6"/>
  <c r="Q144" i="6" s="1"/>
  <c r="P143" i="6"/>
  <c r="O143" i="6"/>
  <c r="N143" i="6"/>
  <c r="Q143" i="6" s="1"/>
  <c r="P142" i="6"/>
  <c r="O142" i="6"/>
  <c r="N142" i="6"/>
  <c r="Q142" i="6" s="1"/>
  <c r="P141" i="6"/>
  <c r="O141" i="6"/>
  <c r="N141" i="6"/>
  <c r="Q141" i="6" s="1"/>
  <c r="P140" i="6"/>
  <c r="O140" i="6"/>
  <c r="N140" i="6"/>
  <c r="Q140" i="6" s="1"/>
  <c r="P139" i="6"/>
  <c r="O139" i="6"/>
  <c r="N139" i="6"/>
  <c r="Q139" i="6" s="1"/>
  <c r="P138" i="6"/>
  <c r="O138" i="6"/>
  <c r="N138" i="6"/>
  <c r="Q138" i="6" s="1"/>
  <c r="P137" i="6"/>
  <c r="O137" i="6"/>
  <c r="N137" i="6"/>
  <c r="Q137" i="6" s="1"/>
  <c r="P136" i="6"/>
  <c r="O136" i="6"/>
  <c r="N136" i="6"/>
  <c r="Q136" i="6" s="1"/>
  <c r="P135" i="6"/>
  <c r="O135" i="6"/>
  <c r="N135" i="6"/>
  <c r="Q135" i="6" s="1"/>
  <c r="P134" i="6"/>
  <c r="O134" i="6"/>
  <c r="N134" i="6"/>
  <c r="Q134" i="6" s="1"/>
  <c r="P133" i="6"/>
  <c r="O133" i="6"/>
  <c r="N133" i="6"/>
  <c r="Q133" i="6" s="1"/>
  <c r="P132" i="6"/>
  <c r="O132" i="6"/>
  <c r="N132" i="6"/>
  <c r="Q132" i="6" s="1"/>
  <c r="P131" i="6"/>
  <c r="O131" i="6"/>
  <c r="N131" i="6"/>
  <c r="Q131" i="6" s="1"/>
  <c r="P130" i="6"/>
  <c r="O130" i="6"/>
  <c r="N130" i="6"/>
  <c r="Q130" i="6" s="1"/>
  <c r="P129" i="6"/>
  <c r="O129" i="6"/>
  <c r="N129" i="6"/>
  <c r="Q129" i="6" s="1"/>
  <c r="P128" i="6"/>
  <c r="O128" i="6"/>
  <c r="N128" i="6"/>
  <c r="Q128" i="6" s="1"/>
  <c r="P127" i="6"/>
  <c r="O127" i="6"/>
  <c r="N127" i="6"/>
  <c r="Q127" i="6" s="1"/>
  <c r="P126" i="6"/>
  <c r="O126" i="6"/>
  <c r="N126" i="6"/>
  <c r="Q126" i="6" s="1"/>
  <c r="P125" i="6"/>
  <c r="O125" i="6"/>
  <c r="N125" i="6"/>
  <c r="Q125" i="6" s="1"/>
  <c r="P124" i="6"/>
  <c r="O124" i="6"/>
  <c r="N124" i="6"/>
  <c r="Q124" i="6" s="1"/>
  <c r="P123" i="6"/>
  <c r="O123" i="6"/>
  <c r="N123" i="6"/>
  <c r="Q123" i="6" s="1"/>
  <c r="P122" i="6"/>
  <c r="O122" i="6"/>
  <c r="N122" i="6"/>
  <c r="Q122" i="6" s="1"/>
  <c r="P121" i="6"/>
  <c r="O121" i="6"/>
  <c r="N121" i="6"/>
  <c r="Q121" i="6" s="1"/>
  <c r="P120" i="6"/>
  <c r="O120" i="6"/>
  <c r="N120" i="6"/>
  <c r="Q120" i="6" s="1"/>
  <c r="P119" i="6"/>
  <c r="O119" i="6"/>
  <c r="N119" i="6"/>
  <c r="Q119" i="6" s="1"/>
  <c r="P118" i="6"/>
  <c r="O118" i="6"/>
  <c r="N118" i="6"/>
  <c r="Q118" i="6" s="1"/>
  <c r="P117" i="6"/>
  <c r="O117" i="6"/>
  <c r="N117" i="6"/>
  <c r="Q117" i="6" s="1"/>
  <c r="P116" i="6"/>
  <c r="O116" i="6"/>
  <c r="N116" i="6"/>
  <c r="Q116" i="6" s="1"/>
  <c r="P115" i="6"/>
  <c r="O115" i="6"/>
  <c r="N115" i="6"/>
  <c r="Q115" i="6" s="1"/>
  <c r="P114" i="6"/>
  <c r="O114" i="6"/>
  <c r="N114" i="6"/>
  <c r="Q114" i="6" s="1"/>
  <c r="P113" i="6"/>
  <c r="O113" i="6"/>
  <c r="N113" i="6"/>
  <c r="Q113" i="6" s="1"/>
  <c r="P112" i="6"/>
  <c r="O112" i="6"/>
  <c r="N112" i="6"/>
  <c r="Q112" i="6" s="1"/>
  <c r="P111" i="6"/>
  <c r="O111" i="6"/>
  <c r="N111" i="6"/>
  <c r="Q111" i="6" s="1"/>
  <c r="P110" i="6"/>
  <c r="O110" i="6"/>
  <c r="N110" i="6"/>
  <c r="Q110" i="6" s="1"/>
  <c r="P109" i="6"/>
  <c r="O109" i="6"/>
  <c r="N109" i="6"/>
  <c r="Q109" i="6" s="1"/>
  <c r="P108" i="6"/>
  <c r="O108" i="6"/>
  <c r="N108" i="6"/>
  <c r="Q108" i="6" s="1"/>
  <c r="P107" i="6"/>
  <c r="O107" i="6"/>
  <c r="N107" i="6"/>
  <c r="Q107" i="6" s="1"/>
  <c r="P106" i="6"/>
  <c r="O106" i="6"/>
  <c r="N106" i="6"/>
  <c r="Q106" i="6" s="1"/>
  <c r="P105" i="6"/>
  <c r="O105" i="6"/>
  <c r="N105" i="6"/>
  <c r="Q105" i="6" s="1"/>
  <c r="P104" i="6"/>
  <c r="O104" i="6"/>
  <c r="N104" i="6"/>
  <c r="Q104" i="6" s="1"/>
  <c r="P103" i="6"/>
  <c r="O103" i="6"/>
  <c r="N103" i="6"/>
  <c r="Q103" i="6" s="1"/>
  <c r="P102" i="6"/>
  <c r="O102" i="6"/>
  <c r="N102" i="6"/>
  <c r="Q102" i="6" s="1"/>
  <c r="P101" i="6"/>
  <c r="O101" i="6"/>
  <c r="N101" i="6"/>
  <c r="Q101" i="6" s="1"/>
  <c r="P100" i="6"/>
  <c r="O100" i="6"/>
  <c r="N100" i="6"/>
  <c r="Q100" i="6" s="1"/>
  <c r="P99" i="6"/>
  <c r="O99" i="6"/>
  <c r="N99" i="6"/>
  <c r="Q99" i="6" s="1"/>
  <c r="P98" i="6"/>
  <c r="O98" i="6"/>
  <c r="N98" i="6"/>
  <c r="Q98" i="6" s="1"/>
  <c r="P97" i="6"/>
  <c r="O97" i="6"/>
  <c r="N97" i="6"/>
  <c r="Q97" i="6" s="1"/>
  <c r="P96" i="6"/>
  <c r="O96" i="6"/>
  <c r="N96" i="6"/>
  <c r="Q96" i="6" s="1"/>
  <c r="P95" i="6"/>
  <c r="O95" i="6"/>
  <c r="N95" i="6"/>
  <c r="Q95" i="6" s="1"/>
  <c r="P94" i="6"/>
  <c r="O94" i="6"/>
  <c r="N94" i="6"/>
  <c r="Q94" i="6" s="1"/>
  <c r="P93" i="6"/>
  <c r="O93" i="6"/>
  <c r="N93" i="6"/>
  <c r="Q93" i="6" s="1"/>
  <c r="P92" i="6"/>
  <c r="O92" i="6"/>
  <c r="N92" i="6"/>
  <c r="Q92" i="6" s="1"/>
  <c r="P91" i="6"/>
  <c r="O91" i="6"/>
  <c r="N91" i="6"/>
  <c r="Q91" i="6" s="1"/>
  <c r="P90" i="6"/>
  <c r="O90" i="6"/>
  <c r="N90" i="6"/>
  <c r="Q90" i="6" s="1"/>
  <c r="P89" i="6"/>
  <c r="O89" i="6"/>
  <c r="N89" i="6"/>
  <c r="Q89" i="6" s="1"/>
  <c r="P88" i="6"/>
  <c r="O88" i="6"/>
  <c r="N88" i="6"/>
  <c r="Q88" i="6" s="1"/>
  <c r="P87" i="6"/>
  <c r="O87" i="6"/>
  <c r="N87" i="6"/>
  <c r="Q87" i="6" s="1"/>
  <c r="P86" i="6"/>
  <c r="O86" i="6"/>
  <c r="N86" i="6"/>
  <c r="Q86" i="6" s="1"/>
  <c r="P85" i="6"/>
  <c r="O85" i="6"/>
  <c r="N85" i="6"/>
  <c r="Q85" i="6" s="1"/>
  <c r="P84" i="6"/>
  <c r="O84" i="6"/>
  <c r="N84" i="6"/>
  <c r="Q84" i="6" s="1"/>
  <c r="P83" i="6"/>
  <c r="O83" i="6"/>
  <c r="N83" i="6"/>
  <c r="Q83" i="6" s="1"/>
  <c r="P82" i="6"/>
  <c r="O82" i="6"/>
  <c r="N82" i="6"/>
  <c r="Q82" i="6" s="1"/>
  <c r="P81" i="6"/>
  <c r="O81" i="6"/>
  <c r="N81" i="6"/>
  <c r="Q81" i="6" s="1"/>
  <c r="P80" i="6"/>
  <c r="O80" i="6"/>
  <c r="N80" i="6"/>
  <c r="Q80" i="6" s="1"/>
  <c r="P79" i="6"/>
  <c r="O79" i="6"/>
  <c r="N79" i="6"/>
  <c r="Q79" i="6" s="1"/>
  <c r="P78" i="6"/>
  <c r="O78" i="6"/>
  <c r="N78" i="6"/>
  <c r="Q78" i="6" s="1"/>
  <c r="P77" i="6"/>
  <c r="O77" i="6"/>
  <c r="N77" i="6"/>
  <c r="Q77" i="6" s="1"/>
  <c r="P76" i="6"/>
  <c r="O76" i="6"/>
  <c r="N76" i="6"/>
  <c r="Q76" i="6" s="1"/>
  <c r="P75" i="6"/>
  <c r="O75" i="6"/>
  <c r="N75" i="6"/>
  <c r="Q75" i="6" s="1"/>
  <c r="P74" i="6"/>
  <c r="O74" i="6"/>
  <c r="N74" i="6"/>
  <c r="Q74" i="6" s="1"/>
  <c r="P73" i="6"/>
  <c r="O73" i="6"/>
  <c r="N73" i="6"/>
  <c r="Q73" i="6" s="1"/>
  <c r="P72" i="6"/>
  <c r="O72" i="6"/>
  <c r="N72" i="6"/>
  <c r="Q72" i="6" s="1"/>
  <c r="P71" i="6"/>
  <c r="O71" i="6"/>
  <c r="N71" i="6"/>
  <c r="Q71" i="6" s="1"/>
  <c r="P70" i="6"/>
  <c r="O70" i="6"/>
  <c r="N70" i="6"/>
  <c r="Q70" i="6" s="1"/>
  <c r="P69" i="6"/>
  <c r="O69" i="6"/>
  <c r="N69" i="6"/>
  <c r="Q69" i="6" s="1"/>
  <c r="P68" i="6"/>
  <c r="O68" i="6"/>
  <c r="N68" i="6"/>
  <c r="Q68" i="6" s="1"/>
  <c r="P67" i="6"/>
  <c r="O67" i="6"/>
  <c r="N67" i="6"/>
  <c r="Q67" i="6" s="1"/>
  <c r="P66" i="6"/>
  <c r="O66" i="6"/>
  <c r="N66" i="6"/>
  <c r="Q66" i="6" s="1"/>
  <c r="P65" i="6"/>
  <c r="O65" i="6"/>
  <c r="N65" i="6"/>
  <c r="Q65" i="6" s="1"/>
  <c r="P64" i="6"/>
  <c r="O64" i="6"/>
  <c r="N64" i="6"/>
  <c r="Q64" i="6" s="1"/>
  <c r="P63" i="6"/>
  <c r="O63" i="6"/>
  <c r="N63" i="6"/>
  <c r="Q63" i="6" s="1"/>
  <c r="P62" i="6"/>
  <c r="O62" i="6"/>
  <c r="N62" i="6"/>
  <c r="Q62" i="6" s="1"/>
  <c r="P61" i="6"/>
  <c r="O61" i="6"/>
  <c r="N61" i="6"/>
  <c r="Q61" i="6" s="1"/>
  <c r="P60" i="6"/>
  <c r="O60" i="6"/>
  <c r="N60" i="6"/>
  <c r="Q60" i="6" s="1"/>
  <c r="P59" i="6"/>
  <c r="O59" i="6"/>
  <c r="N59" i="6"/>
  <c r="Q59" i="6" s="1"/>
  <c r="P58" i="6"/>
  <c r="O58" i="6"/>
  <c r="N58" i="6"/>
  <c r="Q58" i="6" s="1"/>
  <c r="P57" i="6"/>
  <c r="O57" i="6"/>
  <c r="N57" i="6"/>
  <c r="Q57" i="6" s="1"/>
  <c r="P56" i="6"/>
  <c r="O56" i="6"/>
  <c r="N56" i="6"/>
  <c r="Q56" i="6" s="1"/>
  <c r="P55" i="6"/>
  <c r="O55" i="6"/>
  <c r="N55" i="6"/>
  <c r="Q55" i="6" s="1"/>
  <c r="P54" i="6"/>
  <c r="O54" i="6"/>
  <c r="N54" i="6"/>
  <c r="Q54" i="6" s="1"/>
  <c r="P53" i="6"/>
  <c r="O53" i="6"/>
  <c r="N53" i="6"/>
  <c r="Q53" i="6" s="1"/>
  <c r="P52" i="6"/>
  <c r="O52" i="6"/>
  <c r="N52" i="6"/>
  <c r="Q52" i="6" s="1"/>
  <c r="P51" i="6"/>
  <c r="O51" i="6"/>
  <c r="N51" i="6"/>
  <c r="Q51" i="6" s="1"/>
  <c r="P50" i="6"/>
  <c r="O50" i="6"/>
  <c r="N50" i="6"/>
  <c r="Q50" i="6" s="1"/>
  <c r="P49" i="6"/>
  <c r="O49" i="6"/>
  <c r="N49" i="6"/>
  <c r="Q49" i="6" s="1"/>
  <c r="P48" i="6"/>
  <c r="O48" i="6"/>
  <c r="N48" i="6"/>
  <c r="Q48" i="6" s="1"/>
  <c r="P47" i="6"/>
  <c r="O47" i="6"/>
  <c r="N47" i="6"/>
  <c r="Q47" i="6" s="1"/>
  <c r="P46" i="6"/>
  <c r="O46" i="6"/>
  <c r="N46" i="6"/>
  <c r="Q46" i="6" s="1"/>
  <c r="P45" i="6"/>
  <c r="O45" i="6"/>
  <c r="N45" i="6"/>
  <c r="Q45" i="6" s="1"/>
  <c r="P44" i="6"/>
  <c r="O44" i="6"/>
  <c r="N44" i="6"/>
  <c r="Q44" i="6" s="1"/>
  <c r="P43" i="6"/>
  <c r="O43" i="6"/>
  <c r="N43" i="6"/>
  <c r="Q43" i="6" s="1"/>
  <c r="P42" i="6"/>
  <c r="O42" i="6"/>
  <c r="N42" i="6"/>
  <c r="Q42" i="6" s="1"/>
  <c r="P41" i="6"/>
  <c r="O41" i="6"/>
  <c r="N41" i="6"/>
  <c r="Q41" i="6" s="1"/>
  <c r="P40" i="6"/>
  <c r="O40" i="6"/>
  <c r="N40" i="6"/>
  <c r="Q40" i="6" s="1"/>
  <c r="P39" i="6"/>
  <c r="O39" i="6"/>
  <c r="N39" i="6"/>
  <c r="Q39" i="6" s="1"/>
  <c r="P38" i="6"/>
  <c r="O38" i="6"/>
  <c r="N38" i="6"/>
  <c r="Q38" i="6" s="1"/>
  <c r="P37" i="6"/>
  <c r="O37" i="6"/>
  <c r="N37" i="6"/>
  <c r="Q37" i="6" s="1"/>
  <c r="P36" i="6"/>
  <c r="O36" i="6"/>
  <c r="N36" i="6"/>
  <c r="Q36" i="6" s="1"/>
  <c r="P35" i="6"/>
  <c r="O35" i="6"/>
  <c r="N35" i="6"/>
  <c r="Q35" i="6" s="1"/>
  <c r="P34" i="6"/>
  <c r="O34" i="6"/>
  <c r="N34" i="6"/>
  <c r="Q34" i="6" s="1"/>
  <c r="P33" i="6"/>
  <c r="O33" i="6"/>
  <c r="N33" i="6"/>
  <c r="Q33" i="6" s="1"/>
  <c r="P32" i="6"/>
  <c r="O32" i="6"/>
  <c r="N32" i="6"/>
  <c r="Q32" i="6" s="1"/>
  <c r="P31" i="6"/>
  <c r="O31" i="6"/>
  <c r="N31" i="6"/>
  <c r="Q31" i="6" s="1"/>
  <c r="P30" i="6"/>
  <c r="O30" i="6"/>
  <c r="N30" i="6"/>
  <c r="Q30" i="6" s="1"/>
  <c r="P29" i="6"/>
  <c r="O29" i="6"/>
  <c r="N29" i="6"/>
  <c r="Q29" i="6" s="1"/>
  <c r="P28" i="6"/>
  <c r="O28" i="6"/>
  <c r="N28" i="6"/>
  <c r="Q28" i="6" s="1"/>
  <c r="P27" i="6"/>
  <c r="O27" i="6"/>
  <c r="N27" i="6"/>
  <c r="Q27" i="6" s="1"/>
  <c r="P26" i="6"/>
  <c r="O26" i="6"/>
  <c r="N26" i="6"/>
  <c r="Q26" i="6" s="1"/>
  <c r="P25" i="6"/>
  <c r="O25" i="6"/>
  <c r="N25" i="6"/>
  <c r="Q25" i="6" s="1"/>
  <c r="P24" i="6"/>
  <c r="O24" i="6"/>
  <c r="N24" i="6"/>
  <c r="Q24" i="6" s="1"/>
  <c r="P23" i="6"/>
  <c r="O23" i="6"/>
  <c r="N23" i="6"/>
  <c r="Q23" i="6" s="1"/>
  <c r="P22" i="6"/>
  <c r="O22" i="6"/>
  <c r="N22" i="6"/>
  <c r="Q22" i="6" s="1"/>
  <c r="P21" i="6"/>
  <c r="O21" i="6"/>
  <c r="N21" i="6"/>
  <c r="Q21" i="6" s="1"/>
  <c r="P20" i="6"/>
  <c r="O20" i="6"/>
  <c r="N20" i="6"/>
  <c r="Q20" i="6" s="1"/>
  <c r="P19" i="6"/>
  <c r="O19" i="6"/>
  <c r="N19" i="6"/>
  <c r="Q19" i="6" s="1"/>
  <c r="P18" i="6"/>
  <c r="O18" i="6"/>
  <c r="N18" i="6"/>
  <c r="Q18" i="6" s="1"/>
  <c r="P17" i="6"/>
  <c r="O17" i="6"/>
  <c r="N17" i="6"/>
  <c r="Q17" i="6" s="1"/>
  <c r="P16" i="6"/>
  <c r="O16" i="6"/>
  <c r="N16" i="6"/>
  <c r="Q16" i="6" s="1"/>
  <c r="P15" i="6"/>
  <c r="O15" i="6"/>
  <c r="N15" i="6"/>
  <c r="Q15" i="6" s="1"/>
  <c r="P14" i="6"/>
  <c r="O14" i="6"/>
  <c r="N14" i="6"/>
  <c r="Q14" i="6" s="1"/>
  <c r="P13" i="6"/>
  <c r="O13" i="6"/>
  <c r="N13" i="6"/>
  <c r="Q13" i="6" s="1"/>
  <c r="P12" i="6"/>
  <c r="O12" i="6"/>
  <c r="N12" i="6"/>
  <c r="Q12" i="6" s="1"/>
  <c r="P11" i="6"/>
  <c r="O11" i="6"/>
  <c r="N11" i="6"/>
  <c r="Q11" i="6" s="1"/>
  <c r="P10" i="6"/>
  <c r="O10" i="6"/>
  <c r="N10" i="6"/>
  <c r="Q10" i="6" s="1"/>
  <c r="P9" i="6"/>
  <c r="O9" i="6"/>
  <c r="N9" i="6"/>
  <c r="Q9" i="6" s="1"/>
  <c r="P8" i="6"/>
  <c r="O8" i="6"/>
  <c r="N8" i="6"/>
  <c r="Q8" i="6" s="1"/>
  <c r="P7" i="6"/>
  <c r="O7" i="6"/>
  <c r="N7" i="6"/>
  <c r="Q7" i="6" s="1"/>
  <c r="P6" i="6"/>
  <c r="O6" i="6"/>
  <c r="N6" i="6"/>
  <c r="Q6" i="6" s="1"/>
  <c r="P5" i="6"/>
  <c r="O5" i="6"/>
  <c r="N5" i="6"/>
  <c r="Q5" i="6" s="1"/>
  <c r="P4" i="6"/>
  <c r="O4" i="6"/>
  <c r="N4" i="6"/>
  <c r="Q4" i="6" s="1"/>
  <c r="P3" i="6"/>
  <c r="O3" i="6"/>
  <c r="N3" i="6"/>
  <c r="Q3" i="6" s="1"/>
  <c r="P2" i="6"/>
  <c r="O2" i="6"/>
  <c r="N2" i="6"/>
  <c r="Q2" i="6" s="1"/>
  <c r="R26" i="5"/>
  <c r="R27" i="5"/>
  <c r="R28" i="5"/>
  <c r="R2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3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7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4" i="5"/>
  <c r="R107" i="5"/>
  <c r="R108" i="5"/>
  <c r="R109" i="5"/>
  <c r="R110" i="5"/>
  <c r="R5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8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9" i="5"/>
  <c r="R166" i="5"/>
  <c r="R167" i="5"/>
  <c r="R168" i="5"/>
  <c r="R169" i="5"/>
  <c r="R170" i="5"/>
  <c r="R171" i="5"/>
  <c r="R172" i="5"/>
  <c r="R173" i="5"/>
  <c r="R174" i="5"/>
  <c r="R175" i="5"/>
  <c r="R10" i="5"/>
  <c r="R176" i="5"/>
  <c r="R177" i="5"/>
  <c r="R178" i="5"/>
  <c r="R11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12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13" i="5"/>
  <c r="R292" i="5"/>
  <c r="R293" i="5"/>
  <c r="R294" i="5"/>
  <c r="R295" i="5"/>
  <c r="R296" i="5"/>
  <c r="R14" i="5"/>
  <c r="R297" i="5"/>
  <c r="R298" i="5"/>
  <c r="R299" i="5"/>
  <c r="R300" i="5"/>
  <c r="R301" i="5"/>
  <c r="R15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16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17" i="5"/>
  <c r="R377" i="5"/>
  <c r="R378" i="5"/>
  <c r="R379" i="5"/>
  <c r="R380" i="5"/>
  <c r="R18" i="5"/>
  <c r="R381" i="5"/>
  <c r="R382" i="5"/>
  <c r="R383" i="5"/>
  <c r="R6" i="5"/>
  <c r="R384" i="5"/>
  <c r="R19" i="5"/>
  <c r="R20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21" i="5"/>
  <c r="R436" i="5"/>
  <c r="R437" i="5"/>
  <c r="R438" i="5"/>
  <c r="R439" i="5"/>
  <c r="R440" i="5"/>
  <c r="R22" i="5"/>
  <c r="R441" i="5"/>
  <c r="R442" i="5"/>
  <c r="R443" i="5"/>
  <c r="R444" i="5"/>
  <c r="R445" i="5"/>
  <c r="R446" i="5"/>
  <c r="R447" i="5"/>
  <c r="R23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24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25" i="5"/>
  <c r="R507" i="5"/>
  <c r="R508" i="5"/>
  <c r="R509" i="5"/>
  <c r="R510" i="5"/>
  <c r="R511" i="5"/>
  <c r="R512" i="5"/>
  <c r="R513" i="5"/>
  <c r="R514" i="5"/>
  <c r="R515" i="5"/>
  <c r="P515" i="5"/>
  <c r="O515" i="5"/>
  <c r="N515" i="5"/>
  <c r="P514" i="5"/>
  <c r="O514" i="5"/>
  <c r="N514" i="5"/>
  <c r="P513" i="5"/>
  <c r="O513" i="5"/>
  <c r="N513" i="5"/>
  <c r="P512" i="5"/>
  <c r="O512" i="5"/>
  <c r="N512" i="5"/>
  <c r="P511" i="5"/>
  <c r="O511" i="5"/>
  <c r="N511" i="5"/>
  <c r="P510" i="5"/>
  <c r="Q510" i="5" s="1"/>
  <c r="O510" i="5"/>
  <c r="N510" i="5"/>
  <c r="P509" i="5"/>
  <c r="O509" i="5"/>
  <c r="N509" i="5"/>
  <c r="P508" i="5"/>
  <c r="O508" i="5"/>
  <c r="N508" i="5"/>
  <c r="P507" i="5"/>
  <c r="O507" i="5"/>
  <c r="N507" i="5"/>
  <c r="P25" i="5"/>
  <c r="O25" i="5"/>
  <c r="N25" i="5"/>
  <c r="P506" i="5"/>
  <c r="O506" i="5"/>
  <c r="N506" i="5"/>
  <c r="P505" i="5"/>
  <c r="O505" i="5"/>
  <c r="N505" i="5"/>
  <c r="Q505" i="5" s="1"/>
  <c r="P504" i="5"/>
  <c r="O504" i="5"/>
  <c r="N504" i="5"/>
  <c r="P503" i="5"/>
  <c r="O503" i="5"/>
  <c r="N503" i="5"/>
  <c r="P502" i="5"/>
  <c r="O502" i="5"/>
  <c r="Q502" i="5" s="1"/>
  <c r="N502" i="5"/>
  <c r="P501" i="5"/>
  <c r="O501" i="5"/>
  <c r="N501" i="5"/>
  <c r="P500" i="5"/>
  <c r="O500" i="5"/>
  <c r="N500" i="5"/>
  <c r="P499" i="5"/>
  <c r="O499" i="5"/>
  <c r="N499" i="5"/>
  <c r="P498" i="5"/>
  <c r="O498" i="5"/>
  <c r="N498" i="5"/>
  <c r="P497" i="5"/>
  <c r="O497" i="5"/>
  <c r="N497" i="5"/>
  <c r="Q497" i="5" s="1"/>
  <c r="P496" i="5"/>
  <c r="O496" i="5"/>
  <c r="N496" i="5"/>
  <c r="P495" i="5"/>
  <c r="Q495" i="5" s="1"/>
  <c r="O495" i="5"/>
  <c r="N495" i="5"/>
  <c r="P494" i="5"/>
  <c r="O494" i="5"/>
  <c r="Q494" i="5" s="1"/>
  <c r="N494" i="5"/>
  <c r="P493" i="5"/>
  <c r="O493" i="5"/>
  <c r="N493" i="5"/>
  <c r="P492" i="5"/>
  <c r="O492" i="5"/>
  <c r="N492" i="5"/>
  <c r="P491" i="5"/>
  <c r="O491" i="5"/>
  <c r="N491" i="5"/>
  <c r="P490" i="5"/>
  <c r="O490" i="5"/>
  <c r="Q490" i="5" s="1"/>
  <c r="N490" i="5"/>
  <c r="P489" i="5"/>
  <c r="O489" i="5"/>
  <c r="N489" i="5"/>
  <c r="Q489" i="5" s="1"/>
  <c r="P488" i="5"/>
  <c r="O488" i="5"/>
  <c r="N488" i="5"/>
  <c r="P487" i="5"/>
  <c r="O487" i="5"/>
  <c r="N487" i="5"/>
  <c r="P486" i="5"/>
  <c r="O486" i="5"/>
  <c r="Q486" i="5" s="1"/>
  <c r="N486" i="5"/>
  <c r="P485" i="5"/>
  <c r="O485" i="5"/>
  <c r="N485" i="5"/>
  <c r="P484" i="5"/>
  <c r="O484" i="5"/>
  <c r="N484" i="5"/>
  <c r="P483" i="5"/>
  <c r="O483" i="5"/>
  <c r="N483" i="5"/>
  <c r="P482" i="5"/>
  <c r="O482" i="5"/>
  <c r="N482" i="5"/>
  <c r="P481" i="5"/>
  <c r="O481" i="5"/>
  <c r="N481" i="5"/>
  <c r="Q481" i="5" s="1"/>
  <c r="P480" i="5"/>
  <c r="O480" i="5"/>
  <c r="N480" i="5"/>
  <c r="P479" i="5"/>
  <c r="O479" i="5"/>
  <c r="N479" i="5"/>
  <c r="P478" i="5"/>
  <c r="O478" i="5"/>
  <c r="Q478" i="5" s="1"/>
  <c r="N478" i="5"/>
  <c r="P477" i="5"/>
  <c r="O477" i="5"/>
  <c r="N477" i="5"/>
  <c r="Q477" i="5" s="1"/>
  <c r="P476" i="5"/>
  <c r="O476" i="5"/>
  <c r="N476" i="5"/>
  <c r="P475" i="5"/>
  <c r="O475" i="5"/>
  <c r="N475" i="5"/>
  <c r="P474" i="5"/>
  <c r="O474" i="5"/>
  <c r="Q474" i="5" s="1"/>
  <c r="N474" i="5"/>
  <c r="P473" i="5"/>
  <c r="O473" i="5"/>
  <c r="N473" i="5"/>
  <c r="Q473" i="5" s="1"/>
  <c r="P472" i="5"/>
  <c r="O472" i="5"/>
  <c r="N472" i="5"/>
  <c r="P471" i="5"/>
  <c r="O471" i="5"/>
  <c r="N471" i="5"/>
  <c r="P470" i="5"/>
  <c r="O470" i="5"/>
  <c r="Q470" i="5" s="1"/>
  <c r="N470" i="5"/>
  <c r="P469" i="5"/>
  <c r="O469" i="5"/>
  <c r="N469" i="5"/>
  <c r="P468" i="5"/>
  <c r="O468" i="5"/>
  <c r="N468" i="5"/>
  <c r="P24" i="5"/>
  <c r="O24" i="5"/>
  <c r="N24" i="5"/>
  <c r="P467" i="5"/>
  <c r="O467" i="5"/>
  <c r="N467" i="5"/>
  <c r="P466" i="5"/>
  <c r="O466" i="5"/>
  <c r="N466" i="5"/>
  <c r="Q466" i="5" s="1"/>
  <c r="P465" i="5"/>
  <c r="O465" i="5"/>
  <c r="N465" i="5"/>
  <c r="P464" i="5"/>
  <c r="O464" i="5"/>
  <c r="N464" i="5"/>
  <c r="P463" i="5"/>
  <c r="O463" i="5"/>
  <c r="Q463" i="5" s="1"/>
  <c r="N463" i="5"/>
  <c r="P462" i="5"/>
  <c r="O462" i="5"/>
  <c r="N462" i="5"/>
  <c r="Q462" i="5" s="1"/>
  <c r="P461" i="5"/>
  <c r="O461" i="5"/>
  <c r="N461" i="5"/>
  <c r="P460" i="5"/>
  <c r="O460" i="5"/>
  <c r="N460" i="5"/>
  <c r="P459" i="5"/>
  <c r="O459" i="5"/>
  <c r="Q459" i="5" s="1"/>
  <c r="N459" i="5"/>
  <c r="P458" i="5"/>
  <c r="O458" i="5"/>
  <c r="N458" i="5"/>
  <c r="Q458" i="5" s="1"/>
  <c r="P457" i="5"/>
  <c r="O457" i="5"/>
  <c r="N457" i="5"/>
  <c r="P456" i="5"/>
  <c r="O456" i="5"/>
  <c r="N456" i="5"/>
  <c r="P455" i="5"/>
  <c r="O455" i="5"/>
  <c r="N455" i="5"/>
  <c r="P454" i="5"/>
  <c r="O454" i="5"/>
  <c r="N454" i="5"/>
  <c r="P453" i="5"/>
  <c r="O453" i="5"/>
  <c r="N453" i="5"/>
  <c r="P452" i="5"/>
  <c r="O452" i="5"/>
  <c r="N452" i="5"/>
  <c r="P451" i="5"/>
  <c r="O451" i="5"/>
  <c r="N451" i="5"/>
  <c r="P450" i="5"/>
  <c r="O450" i="5"/>
  <c r="N450" i="5"/>
  <c r="Q450" i="5" s="1"/>
  <c r="P449" i="5"/>
  <c r="O449" i="5"/>
  <c r="N449" i="5"/>
  <c r="P448" i="5"/>
  <c r="O448" i="5"/>
  <c r="N448" i="5"/>
  <c r="P23" i="5"/>
  <c r="O23" i="5"/>
  <c r="N23" i="5"/>
  <c r="P447" i="5"/>
  <c r="O447" i="5"/>
  <c r="N447" i="5"/>
  <c r="Q447" i="5" s="1"/>
  <c r="P446" i="5"/>
  <c r="O446" i="5"/>
  <c r="N446" i="5"/>
  <c r="P445" i="5"/>
  <c r="O445" i="5"/>
  <c r="N445" i="5"/>
  <c r="P444" i="5"/>
  <c r="O444" i="5"/>
  <c r="N444" i="5"/>
  <c r="P443" i="5"/>
  <c r="O443" i="5"/>
  <c r="N443" i="5"/>
  <c r="Q443" i="5" s="1"/>
  <c r="P442" i="5"/>
  <c r="O442" i="5"/>
  <c r="N442" i="5"/>
  <c r="P441" i="5"/>
  <c r="O441" i="5"/>
  <c r="N441" i="5"/>
  <c r="P22" i="5"/>
  <c r="O22" i="5"/>
  <c r="N22" i="5"/>
  <c r="P440" i="5"/>
  <c r="O440" i="5"/>
  <c r="N440" i="5"/>
  <c r="P439" i="5"/>
  <c r="O439" i="5"/>
  <c r="N439" i="5"/>
  <c r="P438" i="5"/>
  <c r="O438" i="5"/>
  <c r="N438" i="5"/>
  <c r="P437" i="5"/>
  <c r="O437" i="5"/>
  <c r="N437" i="5"/>
  <c r="P436" i="5"/>
  <c r="O436" i="5"/>
  <c r="N436" i="5"/>
  <c r="Q436" i="5" s="1"/>
  <c r="P21" i="5"/>
  <c r="O21" i="5"/>
  <c r="N21" i="5"/>
  <c r="P435" i="5"/>
  <c r="O435" i="5"/>
  <c r="N435" i="5"/>
  <c r="P434" i="5"/>
  <c r="O434" i="5"/>
  <c r="Q434" i="5" s="1"/>
  <c r="N434" i="5"/>
  <c r="P433" i="5"/>
  <c r="O433" i="5"/>
  <c r="N433" i="5"/>
  <c r="Q433" i="5" s="1"/>
  <c r="P432" i="5"/>
  <c r="O432" i="5"/>
  <c r="N432" i="5"/>
  <c r="P431" i="5"/>
  <c r="O431" i="5"/>
  <c r="N431" i="5"/>
  <c r="P430" i="5"/>
  <c r="O430" i="5"/>
  <c r="Q430" i="5" s="1"/>
  <c r="N430" i="5"/>
  <c r="P429" i="5"/>
  <c r="O429" i="5"/>
  <c r="N429" i="5"/>
  <c r="Q429" i="5" s="1"/>
  <c r="P428" i="5"/>
  <c r="O428" i="5"/>
  <c r="N428" i="5"/>
  <c r="P427" i="5"/>
  <c r="O427" i="5"/>
  <c r="N427" i="5"/>
  <c r="P426" i="5"/>
  <c r="O426" i="5"/>
  <c r="Q426" i="5" s="1"/>
  <c r="N426" i="5"/>
  <c r="P425" i="5"/>
  <c r="O425" i="5"/>
  <c r="N425" i="5"/>
  <c r="P424" i="5"/>
  <c r="O424" i="5"/>
  <c r="N424" i="5"/>
  <c r="P423" i="5"/>
  <c r="O423" i="5"/>
  <c r="N423" i="5"/>
  <c r="P422" i="5"/>
  <c r="O422" i="5"/>
  <c r="Q422" i="5" s="1"/>
  <c r="N422" i="5"/>
  <c r="P421" i="5"/>
  <c r="O421" i="5"/>
  <c r="N421" i="5"/>
  <c r="Q421" i="5" s="1"/>
  <c r="P420" i="5"/>
  <c r="O420" i="5"/>
  <c r="N420" i="5"/>
  <c r="P419" i="5"/>
  <c r="O419" i="5"/>
  <c r="N419" i="5"/>
  <c r="P418" i="5"/>
  <c r="O418" i="5"/>
  <c r="Q418" i="5" s="1"/>
  <c r="N418" i="5"/>
  <c r="P417" i="5"/>
  <c r="O417" i="5"/>
  <c r="N417" i="5"/>
  <c r="Q417" i="5" s="1"/>
  <c r="P416" i="5"/>
  <c r="O416" i="5"/>
  <c r="N416" i="5"/>
  <c r="P415" i="5"/>
  <c r="O415" i="5"/>
  <c r="N415" i="5"/>
  <c r="P414" i="5"/>
  <c r="O414" i="5"/>
  <c r="Q414" i="5" s="1"/>
  <c r="N414" i="5"/>
  <c r="P413" i="5"/>
  <c r="O413" i="5"/>
  <c r="N413" i="5"/>
  <c r="Q413" i="5" s="1"/>
  <c r="P412" i="5"/>
  <c r="O412" i="5"/>
  <c r="N412" i="5"/>
  <c r="P411" i="5"/>
  <c r="O411" i="5"/>
  <c r="N411" i="5"/>
  <c r="P410" i="5"/>
  <c r="O410" i="5"/>
  <c r="Q410" i="5" s="1"/>
  <c r="N410" i="5"/>
  <c r="P409" i="5"/>
  <c r="O409" i="5"/>
  <c r="N409" i="5"/>
  <c r="P408" i="5"/>
  <c r="O408" i="5"/>
  <c r="N408" i="5"/>
  <c r="P407" i="5"/>
  <c r="O407" i="5"/>
  <c r="N407" i="5"/>
  <c r="P406" i="5"/>
  <c r="O406" i="5"/>
  <c r="Q406" i="5" s="1"/>
  <c r="N406" i="5"/>
  <c r="P405" i="5"/>
  <c r="O405" i="5"/>
  <c r="N405" i="5"/>
  <c r="Q405" i="5" s="1"/>
  <c r="P404" i="5"/>
  <c r="O404" i="5"/>
  <c r="N404" i="5"/>
  <c r="P403" i="5"/>
  <c r="O403" i="5"/>
  <c r="N403" i="5"/>
  <c r="P402" i="5"/>
  <c r="O402" i="5"/>
  <c r="Q402" i="5" s="1"/>
  <c r="N402" i="5"/>
  <c r="P401" i="5"/>
  <c r="O401" i="5"/>
  <c r="N401" i="5"/>
  <c r="Q401" i="5" s="1"/>
  <c r="P400" i="5"/>
  <c r="O400" i="5"/>
  <c r="N400" i="5"/>
  <c r="P399" i="5"/>
  <c r="O399" i="5"/>
  <c r="N399" i="5"/>
  <c r="P398" i="5"/>
  <c r="O398" i="5"/>
  <c r="Q398" i="5" s="1"/>
  <c r="N398" i="5"/>
  <c r="P397" i="5"/>
  <c r="O397" i="5"/>
  <c r="N397" i="5"/>
  <c r="Q397" i="5" s="1"/>
  <c r="P396" i="5"/>
  <c r="O396" i="5"/>
  <c r="N396" i="5"/>
  <c r="P395" i="5"/>
  <c r="O395" i="5"/>
  <c r="N395" i="5"/>
  <c r="P394" i="5"/>
  <c r="O394" i="5"/>
  <c r="Q394" i="5" s="1"/>
  <c r="N394" i="5"/>
  <c r="P393" i="5"/>
  <c r="O393" i="5"/>
  <c r="N393" i="5"/>
  <c r="P392" i="5"/>
  <c r="O392" i="5"/>
  <c r="N392" i="5"/>
  <c r="P391" i="5"/>
  <c r="O391" i="5"/>
  <c r="N391" i="5"/>
  <c r="P390" i="5"/>
  <c r="O390" i="5"/>
  <c r="Q390" i="5" s="1"/>
  <c r="N390" i="5"/>
  <c r="P389" i="5"/>
  <c r="O389" i="5"/>
  <c r="N389" i="5"/>
  <c r="Q389" i="5" s="1"/>
  <c r="P388" i="5"/>
  <c r="O388" i="5"/>
  <c r="N388" i="5"/>
  <c r="P387" i="5"/>
  <c r="O387" i="5"/>
  <c r="N387" i="5"/>
  <c r="P386" i="5"/>
  <c r="O386" i="5"/>
  <c r="Q386" i="5" s="1"/>
  <c r="N386" i="5"/>
  <c r="P385" i="5"/>
  <c r="O385" i="5"/>
  <c r="N385" i="5"/>
  <c r="Q385" i="5" s="1"/>
  <c r="P20" i="5"/>
  <c r="O20" i="5"/>
  <c r="N20" i="5"/>
  <c r="P19" i="5"/>
  <c r="O19" i="5"/>
  <c r="N19" i="5"/>
  <c r="P384" i="5"/>
  <c r="O384" i="5"/>
  <c r="Q384" i="5" s="1"/>
  <c r="N384" i="5"/>
  <c r="P6" i="5"/>
  <c r="O6" i="5"/>
  <c r="N6" i="5"/>
  <c r="Q6" i="5" s="1"/>
  <c r="P383" i="5"/>
  <c r="O383" i="5"/>
  <c r="N383" i="5"/>
  <c r="P382" i="5"/>
  <c r="O382" i="5"/>
  <c r="N382" i="5"/>
  <c r="P381" i="5"/>
  <c r="O381" i="5"/>
  <c r="Q381" i="5" s="1"/>
  <c r="N381" i="5"/>
  <c r="P18" i="5"/>
  <c r="O18" i="5"/>
  <c r="N18" i="5"/>
  <c r="P380" i="5"/>
  <c r="O380" i="5"/>
  <c r="N380" i="5"/>
  <c r="P379" i="5"/>
  <c r="O379" i="5"/>
  <c r="N379" i="5"/>
  <c r="P378" i="5"/>
  <c r="O378" i="5"/>
  <c r="Q378" i="5" s="1"/>
  <c r="N378" i="5"/>
  <c r="P377" i="5"/>
  <c r="O377" i="5"/>
  <c r="N377" i="5"/>
  <c r="Q377" i="5" s="1"/>
  <c r="P17" i="5"/>
  <c r="O17" i="5"/>
  <c r="N17" i="5"/>
  <c r="P376" i="5"/>
  <c r="O376" i="5"/>
  <c r="N376" i="5"/>
  <c r="P375" i="5"/>
  <c r="O375" i="5"/>
  <c r="Q375" i="5" s="1"/>
  <c r="N375" i="5"/>
  <c r="P374" i="5"/>
  <c r="O374" i="5"/>
  <c r="N374" i="5"/>
  <c r="Q374" i="5" s="1"/>
  <c r="P373" i="5"/>
  <c r="O373" i="5"/>
  <c r="N373" i="5"/>
  <c r="P372" i="5"/>
  <c r="O372" i="5"/>
  <c r="N372" i="5"/>
  <c r="P371" i="5"/>
  <c r="O371" i="5"/>
  <c r="Q371" i="5" s="1"/>
  <c r="N371" i="5"/>
  <c r="P370" i="5"/>
  <c r="O370" i="5"/>
  <c r="N370" i="5"/>
  <c r="Q370" i="5" s="1"/>
  <c r="P369" i="5"/>
  <c r="O369" i="5"/>
  <c r="N369" i="5"/>
  <c r="P368" i="5"/>
  <c r="O368" i="5"/>
  <c r="N368" i="5"/>
  <c r="P367" i="5"/>
  <c r="O367" i="5"/>
  <c r="Q367" i="5" s="1"/>
  <c r="N367" i="5"/>
  <c r="P366" i="5"/>
  <c r="O366" i="5"/>
  <c r="N366" i="5"/>
  <c r="P365" i="5"/>
  <c r="O365" i="5"/>
  <c r="N365" i="5"/>
  <c r="P364" i="5"/>
  <c r="O364" i="5"/>
  <c r="N364" i="5"/>
  <c r="P363" i="5"/>
  <c r="O363" i="5"/>
  <c r="Q363" i="5" s="1"/>
  <c r="N363" i="5"/>
  <c r="P362" i="5"/>
  <c r="O362" i="5"/>
  <c r="N362" i="5"/>
  <c r="Q362" i="5" s="1"/>
  <c r="P361" i="5"/>
  <c r="O361" i="5"/>
  <c r="N361" i="5"/>
  <c r="P360" i="5"/>
  <c r="O360" i="5"/>
  <c r="N360" i="5"/>
  <c r="P359" i="5"/>
  <c r="O359" i="5"/>
  <c r="Q359" i="5" s="1"/>
  <c r="N359" i="5"/>
  <c r="P358" i="5"/>
  <c r="O358" i="5"/>
  <c r="N358" i="5"/>
  <c r="Q358" i="5" s="1"/>
  <c r="P357" i="5"/>
  <c r="O357" i="5"/>
  <c r="N357" i="5"/>
  <c r="P356" i="5"/>
  <c r="O356" i="5"/>
  <c r="N356" i="5"/>
  <c r="P355" i="5"/>
  <c r="O355" i="5"/>
  <c r="Q355" i="5" s="1"/>
  <c r="N355" i="5"/>
  <c r="P354" i="5"/>
  <c r="O354" i="5"/>
  <c r="N354" i="5"/>
  <c r="Q354" i="5" s="1"/>
  <c r="P353" i="5"/>
  <c r="O353" i="5"/>
  <c r="N353" i="5"/>
  <c r="P352" i="5"/>
  <c r="O352" i="5"/>
  <c r="N352" i="5"/>
  <c r="P351" i="5"/>
  <c r="O351" i="5"/>
  <c r="Q351" i="5" s="1"/>
  <c r="N351" i="5"/>
  <c r="P350" i="5"/>
  <c r="O350" i="5"/>
  <c r="N350" i="5"/>
  <c r="P349" i="5"/>
  <c r="O349" i="5"/>
  <c r="N349" i="5"/>
  <c r="P348" i="5"/>
  <c r="O348" i="5"/>
  <c r="N348" i="5"/>
  <c r="P347" i="5"/>
  <c r="O347" i="5"/>
  <c r="Q347" i="5" s="1"/>
  <c r="N347" i="5"/>
  <c r="P346" i="5"/>
  <c r="O346" i="5"/>
  <c r="N346" i="5"/>
  <c r="Q346" i="5" s="1"/>
  <c r="P345" i="5"/>
  <c r="O345" i="5"/>
  <c r="N345" i="5"/>
  <c r="P344" i="5"/>
  <c r="O344" i="5"/>
  <c r="N344" i="5"/>
  <c r="P343" i="5"/>
  <c r="O343" i="5"/>
  <c r="Q343" i="5" s="1"/>
  <c r="N343" i="5"/>
  <c r="P342" i="5"/>
  <c r="O342" i="5"/>
  <c r="N342" i="5"/>
  <c r="Q342" i="5" s="1"/>
  <c r="P341" i="5"/>
  <c r="O341" i="5"/>
  <c r="N341" i="5"/>
  <c r="P340" i="5"/>
  <c r="O340" i="5"/>
  <c r="N340" i="5"/>
  <c r="P339" i="5"/>
  <c r="O339" i="5"/>
  <c r="Q339" i="5" s="1"/>
  <c r="N339" i="5"/>
  <c r="P338" i="5"/>
  <c r="O338" i="5"/>
  <c r="N338" i="5"/>
  <c r="Q338" i="5" s="1"/>
  <c r="P337" i="5"/>
  <c r="O337" i="5"/>
  <c r="N337" i="5"/>
  <c r="P336" i="5"/>
  <c r="O336" i="5"/>
  <c r="N336" i="5"/>
  <c r="P335" i="5"/>
  <c r="O335" i="5"/>
  <c r="Q335" i="5" s="1"/>
  <c r="N335" i="5"/>
  <c r="P334" i="5"/>
  <c r="O334" i="5"/>
  <c r="N334" i="5"/>
  <c r="P333" i="5"/>
  <c r="O333" i="5"/>
  <c r="N333" i="5"/>
  <c r="P332" i="5"/>
  <c r="O332" i="5"/>
  <c r="N332" i="5"/>
  <c r="P331" i="5"/>
  <c r="O331" i="5"/>
  <c r="Q331" i="5" s="1"/>
  <c r="N331" i="5"/>
  <c r="P330" i="5"/>
  <c r="O330" i="5"/>
  <c r="N330" i="5"/>
  <c r="Q330" i="5" s="1"/>
  <c r="P329" i="5"/>
  <c r="O329" i="5"/>
  <c r="N329" i="5"/>
  <c r="P328" i="5"/>
  <c r="O328" i="5"/>
  <c r="N328" i="5"/>
  <c r="P327" i="5"/>
  <c r="O327" i="5"/>
  <c r="Q327" i="5" s="1"/>
  <c r="N327" i="5"/>
  <c r="P326" i="5"/>
  <c r="O326" i="5"/>
  <c r="N326" i="5"/>
  <c r="Q326" i="5" s="1"/>
  <c r="P325" i="5"/>
  <c r="O325" i="5"/>
  <c r="N325" i="5"/>
  <c r="P324" i="5"/>
  <c r="O324" i="5"/>
  <c r="N324" i="5"/>
  <c r="P323" i="5"/>
  <c r="O323" i="5"/>
  <c r="Q323" i="5" s="1"/>
  <c r="N323" i="5"/>
  <c r="P322" i="5"/>
  <c r="O322" i="5"/>
  <c r="N322" i="5"/>
  <c r="Q322" i="5" s="1"/>
  <c r="P321" i="5"/>
  <c r="O321" i="5"/>
  <c r="N321" i="5"/>
  <c r="P16" i="5"/>
  <c r="O16" i="5"/>
  <c r="N16" i="5"/>
  <c r="P320" i="5"/>
  <c r="O320" i="5"/>
  <c r="Q320" i="5" s="1"/>
  <c r="N320" i="5"/>
  <c r="P319" i="5"/>
  <c r="O319" i="5"/>
  <c r="N319" i="5"/>
  <c r="P318" i="5"/>
  <c r="O318" i="5"/>
  <c r="N318" i="5"/>
  <c r="P317" i="5"/>
  <c r="O317" i="5"/>
  <c r="N317" i="5"/>
  <c r="P316" i="5"/>
  <c r="O316" i="5"/>
  <c r="Q316" i="5" s="1"/>
  <c r="N316" i="5"/>
  <c r="P315" i="5"/>
  <c r="O315" i="5"/>
  <c r="N315" i="5"/>
  <c r="Q315" i="5" s="1"/>
  <c r="P314" i="5"/>
  <c r="O314" i="5"/>
  <c r="N314" i="5"/>
  <c r="P313" i="5"/>
  <c r="O313" i="5"/>
  <c r="N313" i="5"/>
  <c r="P312" i="5"/>
  <c r="O312" i="5"/>
  <c r="Q312" i="5" s="1"/>
  <c r="N312" i="5"/>
  <c r="P311" i="5"/>
  <c r="O311" i="5"/>
  <c r="N311" i="5"/>
  <c r="Q311" i="5" s="1"/>
  <c r="P310" i="5"/>
  <c r="O310" i="5"/>
  <c r="N310" i="5"/>
  <c r="P309" i="5"/>
  <c r="O309" i="5"/>
  <c r="N309" i="5"/>
  <c r="P308" i="5"/>
  <c r="O308" i="5"/>
  <c r="Q308" i="5" s="1"/>
  <c r="N308" i="5"/>
  <c r="P307" i="5"/>
  <c r="O307" i="5"/>
  <c r="N307" i="5"/>
  <c r="Q307" i="5" s="1"/>
  <c r="P306" i="5"/>
  <c r="O306" i="5"/>
  <c r="N306" i="5"/>
  <c r="P305" i="5"/>
  <c r="O305" i="5"/>
  <c r="N305" i="5"/>
  <c r="P304" i="5"/>
  <c r="O304" i="5"/>
  <c r="Q304" i="5" s="1"/>
  <c r="N304" i="5"/>
  <c r="P303" i="5"/>
  <c r="O303" i="5"/>
  <c r="N303" i="5"/>
  <c r="P302" i="5"/>
  <c r="O302" i="5"/>
  <c r="N302" i="5"/>
  <c r="P15" i="5"/>
  <c r="O15" i="5"/>
  <c r="N15" i="5"/>
  <c r="P301" i="5"/>
  <c r="O301" i="5"/>
  <c r="Q301" i="5" s="1"/>
  <c r="N301" i="5"/>
  <c r="P300" i="5"/>
  <c r="O300" i="5"/>
  <c r="N300" i="5"/>
  <c r="Q300" i="5" s="1"/>
  <c r="P299" i="5"/>
  <c r="O299" i="5"/>
  <c r="N299" i="5"/>
  <c r="P298" i="5"/>
  <c r="O298" i="5"/>
  <c r="N298" i="5"/>
  <c r="P297" i="5"/>
  <c r="O297" i="5"/>
  <c r="Q297" i="5" s="1"/>
  <c r="N297" i="5"/>
  <c r="P14" i="5"/>
  <c r="O14" i="5"/>
  <c r="N14" i="5"/>
  <c r="Q14" i="5" s="1"/>
  <c r="P296" i="5"/>
  <c r="O296" i="5"/>
  <c r="N296" i="5"/>
  <c r="P295" i="5"/>
  <c r="O295" i="5"/>
  <c r="N295" i="5"/>
  <c r="P294" i="5"/>
  <c r="O294" i="5"/>
  <c r="Q294" i="5" s="1"/>
  <c r="N294" i="5"/>
  <c r="P293" i="5"/>
  <c r="O293" i="5"/>
  <c r="N293" i="5"/>
  <c r="Q293" i="5" s="1"/>
  <c r="P292" i="5"/>
  <c r="O292" i="5"/>
  <c r="N292" i="5"/>
  <c r="P13" i="5"/>
  <c r="O13" i="5"/>
  <c r="N13" i="5"/>
  <c r="P291" i="5"/>
  <c r="O291" i="5"/>
  <c r="Q291" i="5" s="1"/>
  <c r="N291" i="5"/>
  <c r="P290" i="5"/>
  <c r="O290" i="5"/>
  <c r="N290" i="5"/>
  <c r="P289" i="5"/>
  <c r="O289" i="5"/>
  <c r="N289" i="5"/>
  <c r="P288" i="5"/>
  <c r="O288" i="5"/>
  <c r="N288" i="5"/>
  <c r="P287" i="5"/>
  <c r="O287" i="5"/>
  <c r="Q287" i="5" s="1"/>
  <c r="N287" i="5"/>
  <c r="P286" i="5"/>
  <c r="O286" i="5"/>
  <c r="N286" i="5"/>
  <c r="Q286" i="5" s="1"/>
  <c r="P285" i="5"/>
  <c r="O285" i="5"/>
  <c r="N285" i="5"/>
  <c r="P284" i="5"/>
  <c r="O284" i="5"/>
  <c r="N284" i="5"/>
  <c r="P283" i="5"/>
  <c r="O283" i="5"/>
  <c r="Q283" i="5" s="1"/>
  <c r="N283" i="5"/>
  <c r="P282" i="5"/>
  <c r="O282" i="5"/>
  <c r="N282" i="5"/>
  <c r="Q282" i="5" s="1"/>
  <c r="P281" i="5"/>
  <c r="O281" i="5"/>
  <c r="N281" i="5"/>
  <c r="P280" i="5"/>
  <c r="O280" i="5"/>
  <c r="N280" i="5"/>
  <c r="P279" i="5"/>
  <c r="O279" i="5"/>
  <c r="Q279" i="5" s="1"/>
  <c r="N279" i="5"/>
  <c r="P278" i="5"/>
  <c r="O278" i="5"/>
  <c r="N278" i="5"/>
  <c r="Q278" i="5" s="1"/>
  <c r="P277" i="5"/>
  <c r="O277" i="5"/>
  <c r="N277" i="5"/>
  <c r="P276" i="5"/>
  <c r="O276" i="5"/>
  <c r="N276" i="5"/>
  <c r="P275" i="5"/>
  <c r="O275" i="5"/>
  <c r="Q275" i="5" s="1"/>
  <c r="N275" i="5"/>
  <c r="P274" i="5"/>
  <c r="O274" i="5"/>
  <c r="N274" i="5"/>
  <c r="P273" i="5"/>
  <c r="O273" i="5"/>
  <c r="N273" i="5"/>
  <c r="P272" i="5"/>
  <c r="O272" i="5"/>
  <c r="N272" i="5"/>
  <c r="P271" i="5"/>
  <c r="O271" i="5"/>
  <c r="Q271" i="5" s="1"/>
  <c r="N271" i="5"/>
  <c r="P270" i="5"/>
  <c r="O270" i="5"/>
  <c r="N270" i="5"/>
  <c r="Q270" i="5" s="1"/>
  <c r="P269" i="5"/>
  <c r="O269" i="5"/>
  <c r="N269" i="5"/>
  <c r="P268" i="5"/>
  <c r="O268" i="5"/>
  <c r="N268" i="5"/>
  <c r="P267" i="5"/>
  <c r="O267" i="5"/>
  <c r="Q267" i="5" s="1"/>
  <c r="N267" i="5"/>
  <c r="P266" i="5"/>
  <c r="O266" i="5"/>
  <c r="N266" i="5"/>
  <c r="Q266" i="5" s="1"/>
  <c r="P265" i="5"/>
  <c r="O265" i="5"/>
  <c r="N265" i="5"/>
  <c r="P264" i="5"/>
  <c r="O264" i="5"/>
  <c r="N264" i="5"/>
  <c r="P263" i="5"/>
  <c r="O263" i="5"/>
  <c r="Q263" i="5" s="1"/>
  <c r="N263" i="5"/>
  <c r="P262" i="5"/>
  <c r="O262" i="5"/>
  <c r="N262" i="5"/>
  <c r="Q262" i="5" s="1"/>
  <c r="P261" i="5"/>
  <c r="O261" i="5"/>
  <c r="N261" i="5"/>
  <c r="P260" i="5"/>
  <c r="O260" i="5"/>
  <c r="N260" i="5"/>
  <c r="P259" i="5"/>
  <c r="O259" i="5"/>
  <c r="N259" i="5"/>
  <c r="P258" i="5"/>
  <c r="O258" i="5"/>
  <c r="N258" i="5"/>
  <c r="P257" i="5"/>
  <c r="O257" i="5"/>
  <c r="N257" i="5"/>
  <c r="P256" i="5"/>
  <c r="O256" i="5"/>
  <c r="N256" i="5"/>
  <c r="P255" i="5"/>
  <c r="O255" i="5"/>
  <c r="Q255" i="5" s="1"/>
  <c r="N255" i="5"/>
  <c r="P254" i="5"/>
  <c r="O254" i="5"/>
  <c r="N254" i="5"/>
  <c r="P253" i="5"/>
  <c r="O253" i="5"/>
  <c r="N253" i="5"/>
  <c r="P252" i="5"/>
  <c r="O252" i="5"/>
  <c r="N252" i="5"/>
  <c r="P251" i="5"/>
  <c r="O251" i="5"/>
  <c r="Q251" i="5" s="1"/>
  <c r="N251" i="5"/>
  <c r="P250" i="5"/>
  <c r="O250" i="5"/>
  <c r="N250" i="5"/>
  <c r="P249" i="5"/>
  <c r="O249" i="5"/>
  <c r="Q249" i="5" s="1"/>
  <c r="N249" i="5"/>
  <c r="P248" i="5"/>
  <c r="O248" i="5"/>
  <c r="N248" i="5"/>
  <c r="Q248" i="5" s="1"/>
  <c r="P247" i="5"/>
  <c r="O247" i="5"/>
  <c r="N247" i="5"/>
  <c r="P246" i="5"/>
  <c r="O246" i="5"/>
  <c r="N246" i="5"/>
  <c r="P245" i="5"/>
  <c r="O245" i="5"/>
  <c r="N245" i="5"/>
  <c r="P244" i="5"/>
  <c r="O244" i="5"/>
  <c r="N244" i="5"/>
  <c r="P243" i="5"/>
  <c r="O243" i="5"/>
  <c r="N243" i="5"/>
  <c r="P242" i="5"/>
  <c r="O242" i="5"/>
  <c r="N242" i="5"/>
  <c r="P241" i="5"/>
  <c r="O241" i="5"/>
  <c r="N241" i="5"/>
  <c r="P12" i="5"/>
  <c r="O12" i="5"/>
  <c r="N12" i="5"/>
  <c r="P240" i="5"/>
  <c r="O240" i="5"/>
  <c r="N240" i="5"/>
  <c r="P239" i="5"/>
  <c r="O239" i="5"/>
  <c r="N239" i="5"/>
  <c r="P238" i="5"/>
  <c r="O238" i="5"/>
  <c r="N238" i="5"/>
  <c r="P237" i="5"/>
  <c r="O237" i="5"/>
  <c r="N237" i="5"/>
  <c r="P236" i="5"/>
  <c r="O236" i="5"/>
  <c r="N236" i="5"/>
  <c r="P235" i="5"/>
  <c r="O235" i="5"/>
  <c r="N235" i="5"/>
  <c r="P234" i="5"/>
  <c r="O234" i="5"/>
  <c r="N234" i="5"/>
  <c r="P233" i="5"/>
  <c r="O233" i="5"/>
  <c r="N233" i="5"/>
  <c r="P232" i="5"/>
  <c r="O232" i="5"/>
  <c r="N232" i="5"/>
  <c r="P231" i="5"/>
  <c r="O231" i="5"/>
  <c r="N231" i="5"/>
  <c r="P230" i="5"/>
  <c r="O230" i="5"/>
  <c r="N230" i="5"/>
  <c r="Q230" i="5" s="1"/>
  <c r="P229" i="5"/>
  <c r="O229" i="5"/>
  <c r="N229" i="5"/>
  <c r="P228" i="5"/>
  <c r="O228" i="5"/>
  <c r="N228" i="5"/>
  <c r="P227" i="5"/>
  <c r="O227" i="5"/>
  <c r="N227" i="5"/>
  <c r="P226" i="5"/>
  <c r="O226" i="5"/>
  <c r="N226" i="5"/>
  <c r="P225" i="5"/>
  <c r="O225" i="5"/>
  <c r="N225" i="5"/>
  <c r="P224" i="5"/>
  <c r="O224" i="5"/>
  <c r="N224" i="5"/>
  <c r="P223" i="5"/>
  <c r="O223" i="5"/>
  <c r="N223" i="5"/>
  <c r="P222" i="5"/>
  <c r="O222" i="5"/>
  <c r="N222" i="5"/>
  <c r="P221" i="5"/>
  <c r="O221" i="5"/>
  <c r="N221" i="5"/>
  <c r="P220" i="5"/>
  <c r="O220" i="5"/>
  <c r="N220" i="5"/>
  <c r="P219" i="5"/>
  <c r="O219" i="5"/>
  <c r="N219" i="5"/>
  <c r="P218" i="5"/>
  <c r="O218" i="5"/>
  <c r="N218" i="5"/>
  <c r="P217" i="5"/>
  <c r="O217" i="5"/>
  <c r="N217" i="5"/>
  <c r="P216" i="5"/>
  <c r="O216" i="5"/>
  <c r="N216" i="5"/>
  <c r="P215" i="5"/>
  <c r="O215" i="5"/>
  <c r="N215" i="5"/>
  <c r="P214" i="5"/>
  <c r="O214" i="5"/>
  <c r="N214" i="5"/>
  <c r="Q214" i="5" s="1"/>
  <c r="P213" i="5"/>
  <c r="O213" i="5"/>
  <c r="N213" i="5"/>
  <c r="P212" i="5"/>
  <c r="O212" i="5"/>
  <c r="N212" i="5"/>
  <c r="P211" i="5"/>
  <c r="O211" i="5"/>
  <c r="N211" i="5"/>
  <c r="P210" i="5"/>
  <c r="O210" i="5"/>
  <c r="N210" i="5"/>
  <c r="P209" i="5"/>
  <c r="O209" i="5"/>
  <c r="N209" i="5"/>
  <c r="P208" i="5"/>
  <c r="O208" i="5"/>
  <c r="N208" i="5"/>
  <c r="Q208" i="5" s="1"/>
  <c r="P207" i="5"/>
  <c r="O207" i="5"/>
  <c r="N207" i="5"/>
  <c r="P206" i="5"/>
  <c r="O206" i="5"/>
  <c r="N206" i="5"/>
  <c r="P205" i="5"/>
  <c r="O205" i="5"/>
  <c r="N205" i="5"/>
  <c r="P204" i="5"/>
  <c r="O204" i="5"/>
  <c r="N204" i="5"/>
  <c r="P203" i="5"/>
  <c r="O203" i="5"/>
  <c r="N203" i="5"/>
  <c r="P202" i="5"/>
  <c r="O202" i="5"/>
  <c r="N202" i="5"/>
  <c r="P201" i="5"/>
  <c r="O201" i="5"/>
  <c r="N201" i="5"/>
  <c r="P200" i="5"/>
  <c r="O200" i="5"/>
  <c r="N200" i="5"/>
  <c r="P199" i="5"/>
  <c r="O199" i="5"/>
  <c r="N199" i="5"/>
  <c r="P198" i="5"/>
  <c r="O198" i="5"/>
  <c r="Q198" i="5" s="1"/>
  <c r="N198" i="5"/>
  <c r="P197" i="5"/>
  <c r="O197" i="5"/>
  <c r="N197" i="5"/>
  <c r="P196" i="5"/>
  <c r="O196" i="5"/>
  <c r="N196" i="5"/>
  <c r="P195" i="5"/>
  <c r="O195" i="5"/>
  <c r="N195" i="5"/>
  <c r="P194" i="5"/>
  <c r="O194" i="5"/>
  <c r="N194" i="5"/>
  <c r="P193" i="5"/>
  <c r="O193" i="5"/>
  <c r="N193" i="5"/>
  <c r="P192" i="5"/>
  <c r="O192" i="5"/>
  <c r="N192" i="5"/>
  <c r="P191" i="5"/>
  <c r="O191" i="5"/>
  <c r="N191" i="5"/>
  <c r="P190" i="5"/>
  <c r="O190" i="5"/>
  <c r="N190" i="5"/>
  <c r="P189" i="5"/>
  <c r="O189" i="5"/>
  <c r="N189" i="5"/>
  <c r="Q189" i="5" s="1"/>
  <c r="P188" i="5"/>
  <c r="O188" i="5"/>
  <c r="N188" i="5"/>
  <c r="P187" i="5"/>
  <c r="O187" i="5"/>
  <c r="N187" i="5"/>
  <c r="Q187" i="5" s="1"/>
  <c r="P186" i="5"/>
  <c r="O186" i="5"/>
  <c r="N186" i="5"/>
  <c r="P185" i="5"/>
  <c r="O185" i="5"/>
  <c r="N185" i="5"/>
  <c r="P184" i="5"/>
  <c r="O184" i="5"/>
  <c r="N184" i="5"/>
  <c r="Q183" i="5"/>
  <c r="P183" i="5"/>
  <c r="O183" i="5"/>
  <c r="N183" i="5"/>
  <c r="P182" i="5"/>
  <c r="O182" i="5"/>
  <c r="N182" i="5"/>
  <c r="P181" i="5"/>
  <c r="O181" i="5"/>
  <c r="N181" i="5"/>
  <c r="Q181" i="5" s="1"/>
  <c r="P180" i="5"/>
  <c r="O180" i="5"/>
  <c r="N180" i="5"/>
  <c r="P179" i="5"/>
  <c r="O179" i="5"/>
  <c r="N179" i="5"/>
  <c r="P11" i="5"/>
  <c r="O11" i="5"/>
  <c r="N11" i="5"/>
  <c r="P178" i="5"/>
  <c r="O178" i="5"/>
  <c r="N178" i="5"/>
  <c r="P177" i="5"/>
  <c r="O177" i="5"/>
  <c r="Q177" i="5" s="1"/>
  <c r="N177" i="5"/>
  <c r="P176" i="5"/>
  <c r="O176" i="5"/>
  <c r="N176" i="5"/>
  <c r="P10" i="5"/>
  <c r="O10" i="5"/>
  <c r="N10" i="5"/>
  <c r="Q10" i="5" s="1"/>
  <c r="P175" i="5"/>
  <c r="O175" i="5"/>
  <c r="N175" i="5"/>
  <c r="P174" i="5"/>
  <c r="O174" i="5"/>
  <c r="N174" i="5"/>
  <c r="P173" i="5"/>
  <c r="O173" i="5"/>
  <c r="N173" i="5"/>
  <c r="Q173" i="5" s="1"/>
  <c r="P172" i="5"/>
  <c r="O172" i="5"/>
  <c r="N172" i="5"/>
  <c r="P171" i="5"/>
  <c r="O171" i="5"/>
  <c r="N171" i="5"/>
  <c r="P170" i="5"/>
  <c r="O170" i="5"/>
  <c r="N170" i="5"/>
  <c r="P169" i="5"/>
  <c r="O169" i="5"/>
  <c r="Q169" i="5" s="1"/>
  <c r="N169" i="5"/>
  <c r="P168" i="5"/>
  <c r="O168" i="5"/>
  <c r="Q168" i="5" s="1"/>
  <c r="N168" i="5"/>
  <c r="P167" i="5"/>
  <c r="O167" i="5"/>
  <c r="N167" i="5"/>
  <c r="P166" i="5"/>
  <c r="O166" i="5"/>
  <c r="N166" i="5"/>
  <c r="P9" i="5"/>
  <c r="O9" i="5"/>
  <c r="N9" i="5"/>
  <c r="P165" i="5"/>
  <c r="O165" i="5"/>
  <c r="N165" i="5"/>
  <c r="P164" i="5"/>
  <c r="O164" i="5"/>
  <c r="N164" i="5"/>
  <c r="Q164" i="5" s="1"/>
  <c r="P163" i="5"/>
  <c r="O163" i="5"/>
  <c r="Q163" i="5" s="1"/>
  <c r="N163" i="5"/>
  <c r="P162" i="5"/>
  <c r="O162" i="5"/>
  <c r="N162" i="5"/>
  <c r="P161" i="5"/>
  <c r="O161" i="5"/>
  <c r="Q161" i="5" s="1"/>
  <c r="N161" i="5"/>
  <c r="P160" i="5"/>
  <c r="O160" i="5"/>
  <c r="N160" i="5"/>
  <c r="Q160" i="5" s="1"/>
  <c r="P159" i="5"/>
  <c r="O159" i="5"/>
  <c r="N159" i="5"/>
  <c r="P158" i="5"/>
  <c r="O158" i="5"/>
  <c r="N158" i="5"/>
  <c r="Q158" i="5" s="1"/>
  <c r="P157" i="5"/>
  <c r="O157" i="5"/>
  <c r="N157" i="5"/>
  <c r="P156" i="5"/>
  <c r="O156" i="5"/>
  <c r="N156" i="5"/>
  <c r="Q156" i="5" s="1"/>
  <c r="P155" i="5"/>
  <c r="O155" i="5"/>
  <c r="N155" i="5"/>
  <c r="P154" i="5"/>
  <c r="Q154" i="5" s="1"/>
  <c r="O154" i="5"/>
  <c r="N154" i="5"/>
  <c r="P153" i="5"/>
  <c r="O153" i="5"/>
  <c r="N153" i="5"/>
  <c r="Q153" i="5" s="1"/>
  <c r="P152" i="5"/>
  <c r="Q152" i="5" s="1"/>
  <c r="O152" i="5"/>
  <c r="N152" i="5"/>
  <c r="P151" i="5"/>
  <c r="O151" i="5"/>
  <c r="N151" i="5"/>
  <c r="P150" i="5"/>
  <c r="O150" i="5"/>
  <c r="N150" i="5"/>
  <c r="P149" i="5"/>
  <c r="O149" i="5"/>
  <c r="N149" i="5"/>
  <c r="P148" i="5"/>
  <c r="O148" i="5"/>
  <c r="N148" i="5"/>
  <c r="P147" i="5"/>
  <c r="O147" i="5"/>
  <c r="Q147" i="5" s="1"/>
  <c r="N147" i="5"/>
  <c r="P8" i="5"/>
  <c r="O8" i="5"/>
  <c r="N8" i="5"/>
  <c r="P146" i="5"/>
  <c r="O146" i="5"/>
  <c r="N146" i="5"/>
  <c r="P145" i="5"/>
  <c r="O145" i="5"/>
  <c r="N145" i="5"/>
  <c r="P144" i="5"/>
  <c r="O144" i="5"/>
  <c r="N144" i="5"/>
  <c r="P143" i="5"/>
  <c r="O143" i="5"/>
  <c r="N143" i="5"/>
  <c r="P142" i="5"/>
  <c r="O142" i="5"/>
  <c r="N142" i="5"/>
  <c r="P141" i="5"/>
  <c r="O141" i="5"/>
  <c r="N141" i="5"/>
  <c r="P140" i="5"/>
  <c r="O140" i="5"/>
  <c r="Q140" i="5" s="1"/>
  <c r="N140" i="5"/>
  <c r="P139" i="5"/>
  <c r="O139" i="5"/>
  <c r="N139" i="5"/>
  <c r="P138" i="5"/>
  <c r="O138" i="5"/>
  <c r="N138" i="5"/>
  <c r="P137" i="5"/>
  <c r="O137" i="5"/>
  <c r="N137" i="5"/>
  <c r="P136" i="5"/>
  <c r="O136" i="5"/>
  <c r="N136" i="5"/>
  <c r="P135" i="5"/>
  <c r="O135" i="5"/>
  <c r="N135" i="5"/>
  <c r="P134" i="5"/>
  <c r="O134" i="5"/>
  <c r="N134" i="5"/>
  <c r="P133" i="5"/>
  <c r="O133" i="5"/>
  <c r="N133" i="5"/>
  <c r="P132" i="5"/>
  <c r="O132" i="5"/>
  <c r="Q132" i="5" s="1"/>
  <c r="N132" i="5"/>
  <c r="P131" i="5"/>
  <c r="O131" i="5"/>
  <c r="N131" i="5"/>
  <c r="P130" i="5"/>
  <c r="O130" i="5"/>
  <c r="N130" i="5"/>
  <c r="P129" i="5"/>
  <c r="O129" i="5"/>
  <c r="N129" i="5"/>
  <c r="P128" i="5"/>
  <c r="O128" i="5"/>
  <c r="N128" i="5"/>
  <c r="P127" i="5"/>
  <c r="Q127" i="5" s="1"/>
  <c r="O127" i="5"/>
  <c r="N127" i="5"/>
  <c r="P126" i="5"/>
  <c r="O126" i="5"/>
  <c r="N126" i="5"/>
  <c r="P125" i="5"/>
  <c r="O125" i="5"/>
  <c r="N125" i="5"/>
  <c r="P124" i="5"/>
  <c r="O124" i="5"/>
  <c r="Q124" i="5" s="1"/>
  <c r="N124" i="5"/>
  <c r="P123" i="5"/>
  <c r="O123" i="5"/>
  <c r="N123" i="5"/>
  <c r="P122" i="5"/>
  <c r="O122" i="5"/>
  <c r="N122" i="5"/>
  <c r="P121" i="5"/>
  <c r="O121" i="5"/>
  <c r="N121" i="5"/>
  <c r="P120" i="5"/>
  <c r="O120" i="5"/>
  <c r="Q120" i="5" s="1"/>
  <c r="N120" i="5"/>
  <c r="P119" i="5"/>
  <c r="O119" i="5"/>
  <c r="N119" i="5"/>
  <c r="P118" i="5"/>
  <c r="O118" i="5"/>
  <c r="N118" i="5"/>
  <c r="P117" i="5"/>
  <c r="O117" i="5"/>
  <c r="N117" i="5"/>
  <c r="P116" i="5"/>
  <c r="O116" i="5"/>
  <c r="Q116" i="5" s="1"/>
  <c r="N116" i="5"/>
  <c r="P115" i="5"/>
  <c r="O115" i="5"/>
  <c r="N115" i="5"/>
  <c r="P114" i="5"/>
  <c r="O114" i="5"/>
  <c r="N114" i="5"/>
  <c r="P113" i="5"/>
  <c r="O113" i="5"/>
  <c r="N113" i="5"/>
  <c r="P112" i="5"/>
  <c r="O112" i="5"/>
  <c r="N112" i="5"/>
  <c r="P111" i="5"/>
  <c r="O111" i="5"/>
  <c r="N111" i="5"/>
  <c r="P5" i="5"/>
  <c r="O5" i="5"/>
  <c r="N5" i="5"/>
  <c r="P110" i="5"/>
  <c r="O110" i="5"/>
  <c r="N110" i="5"/>
  <c r="P109" i="5"/>
  <c r="O109" i="5"/>
  <c r="Q109" i="5" s="1"/>
  <c r="N109" i="5"/>
  <c r="P108" i="5"/>
  <c r="O108" i="5"/>
  <c r="N108" i="5"/>
  <c r="P107" i="5"/>
  <c r="O107" i="5"/>
  <c r="N107" i="5"/>
  <c r="P4" i="5"/>
  <c r="O4" i="5"/>
  <c r="N4" i="5"/>
  <c r="P106" i="5"/>
  <c r="O106" i="5"/>
  <c r="N106" i="5"/>
  <c r="P105" i="5"/>
  <c r="O105" i="5"/>
  <c r="N105" i="5"/>
  <c r="P104" i="5"/>
  <c r="O104" i="5"/>
  <c r="N104" i="5"/>
  <c r="P103" i="5"/>
  <c r="O103" i="5"/>
  <c r="N103" i="5"/>
  <c r="P102" i="5"/>
  <c r="O102" i="5"/>
  <c r="Q102" i="5" s="1"/>
  <c r="N102" i="5"/>
  <c r="P101" i="5"/>
  <c r="O101" i="5"/>
  <c r="N101" i="5"/>
  <c r="P100" i="5"/>
  <c r="O100" i="5"/>
  <c r="N100" i="5"/>
  <c r="P99" i="5"/>
  <c r="O99" i="5"/>
  <c r="N99" i="5"/>
  <c r="P98" i="5"/>
  <c r="O98" i="5"/>
  <c r="N98" i="5"/>
  <c r="P97" i="5"/>
  <c r="O97" i="5"/>
  <c r="N97" i="5"/>
  <c r="P96" i="5"/>
  <c r="O96" i="5"/>
  <c r="N96" i="5"/>
  <c r="P95" i="5"/>
  <c r="O95" i="5"/>
  <c r="N95" i="5"/>
  <c r="P94" i="5"/>
  <c r="O94" i="5"/>
  <c r="Q94" i="5" s="1"/>
  <c r="N94" i="5"/>
  <c r="P93" i="5"/>
  <c r="O93" i="5"/>
  <c r="N93" i="5"/>
  <c r="P92" i="5"/>
  <c r="O92" i="5"/>
  <c r="N92" i="5"/>
  <c r="P91" i="5"/>
  <c r="Q91" i="5" s="1"/>
  <c r="O91" i="5"/>
  <c r="N91" i="5"/>
  <c r="P90" i="5"/>
  <c r="O90" i="5"/>
  <c r="N90" i="5"/>
  <c r="P89" i="5"/>
  <c r="O89" i="5"/>
  <c r="N89" i="5"/>
  <c r="P88" i="5"/>
  <c r="O88" i="5"/>
  <c r="N88" i="5"/>
  <c r="P87" i="5"/>
  <c r="O87" i="5"/>
  <c r="N87" i="5"/>
  <c r="P86" i="5"/>
  <c r="O86" i="5"/>
  <c r="N86" i="5"/>
  <c r="P7" i="5"/>
  <c r="O7" i="5"/>
  <c r="N7" i="5"/>
  <c r="P85" i="5"/>
  <c r="O85" i="5"/>
  <c r="N85" i="5"/>
  <c r="P84" i="5"/>
  <c r="O84" i="5"/>
  <c r="N84" i="5"/>
  <c r="P83" i="5"/>
  <c r="O83" i="5"/>
  <c r="N83" i="5"/>
  <c r="P82" i="5"/>
  <c r="O82" i="5"/>
  <c r="N82" i="5"/>
  <c r="P81" i="5"/>
  <c r="O81" i="5"/>
  <c r="N81" i="5"/>
  <c r="Q81" i="5" s="1"/>
  <c r="P80" i="5"/>
  <c r="Q80" i="5" s="1"/>
  <c r="O80" i="5"/>
  <c r="N80" i="5"/>
  <c r="P79" i="5"/>
  <c r="O79" i="5"/>
  <c r="N79" i="5"/>
  <c r="P78" i="5"/>
  <c r="O78" i="5"/>
  <c r="N78" i="5"/>
  <c r="P77" i="5"/>
  <c r="O77" i="5"/>
  <c r="N77" i="5"/>
  <c r="P76" i="5"/>
  <c r="O76" i="5"/>
  <c r="N76" i="5"/>
  <c r="P75" i="5"/>
  <c r="O75" i="5"/>
  <c r="N75" i="5"/>
  <c r="P74" i="5"/>
  <c r="O74" i="5"/>
  <c r="Q74" i="5" s="1"/>
  <c r="N74" i="5"/>
  <c r="P73" i="5"/>
  <c r="O73" i="5"/>
  <c r="N73" i="5"/>
  <c r="P72" i="5"/>
  <c r="O72" i="5"/>
  <c r="N72" i="5"/>
  <c r="P71" i="5"/>
  <c r="O71" i="5"/>
  <c r="N71" i="5"/>
  <c r="P70" i="5"/>
  <c r="O70" i="5"/>
  <c r="N70" i="5"/>
  <c r="P69" i="5"/>
  <c r="O69" i="5"/>
  <c r="N69" i="5"/>
  <c r="Q69" i="5" s="1"/>
  <c r="P68" i="5"/>
  <c r="O68" i="5"/>
  <c r="N68" i="5"/>
  <c r="P67" i="5"/>
  <c r="O67" i="5"/>
  <c r="N67" i="5"/>
  <c r="P66" i="5"/>
  <c r="O66" i="5"/>
  <c r="Q66" i="5" s="1"/>
  <c r="N66" i="5"/>
  <c r="P65" i="5"/>
  <c r="O65" i="5"/>
  <c r="N65" i="5"/>
  <c r="Q65" i="5" s="1"/>
  <c r="P64" i="5"/>
  <c r="O64" i="5"/>
  <c r="N64" i="5"/>
  <c r="P63" i="5"/>
  <c r="O63" i="5"/>
  <c r="Q63" i="5" s="1"/>
  <c r="N63" i="5"/>
  <c r="P62" i="5"/>
  <c r="O62" i="5"/>
  <c r="N62" i="5"/>
  <c r="P61" i="5"/>
  <c r="O61" i="5"/>
  <c r="N61" i="5"/>
  <c r="P60" i="5"/>
  <c r="O60" i="5"/>
  <c r="N60" i="5"/>
  <c r="P59" i="5"/>
  <c r="O59" i="5"/>
  <c r="N59" i="5"/>
  <c r="P58" i="5"/>
  <c r="O58" i="5"/>
  <c r="N58" i="5"/>
  <c r="P57" i="5"/>
  <c r="O57" i="5"/>
  <c r="Q57" i="5" s="1"/>
  <c r="N57" i="5"/>
  <c r="P56" i="5"/>
  <c r="O56" i="5"/>
  <c r="N56" i="5"/>
  <c r="P55" i="5"/>
  <c r="O55" i="5"/>
  <c r="N55" i="5"/>
  <c r="P54" i="5"/>
  <c r="O54" i="5"/>
  <c r="N54" i="5"/>
  <c r="P53" i="5"/>
  <c r="O53" i="5"/>
  <c r="N53" i="5"/>
  <c r="P52" i="5"/>
  <c r="O52" i="5"/>
  <c r="N52" i="5"/>
  <c r="P51" i="5"/>
  <c r="O51" i="5"/>
  <c r="N51" i="5"/>
  <c r="P50" i="5"/>
  <c r="O50" i="5"/>
  <c r="N50" i="5"/>
  <c r="P49" i="5"/>
  <c r="Q49" i="5" s="1"/>
  <c r="O49" i="5"/>
  <c r="N49" i="5"/>
  <c r="P48" i="5"/>
  <c r="O48" i="5"/>
  <c r="N48" i="5"/>
  <c r="P47" i="5"/>
  <c r="O47" i="5"/>
  <c r="N47" i="5"/>
  <c r="P46" i="5"/>
  <c r="O46" i="5"/>
  <c r="N46" i="5"/>
  <c r="P3" i="5"/>
  <c r="O3" i="5"/>
  <c r="N3" i="5"/>
  <c r="P45" i="5"/>
  <c r="O45" i="5"/>
  <c r="N45" i="5"/>
  <c r="P44" i="5"/>
  <c r="O44" i="5"/>
  <c r="N44" i="5"/>
  <c r="P43" i="5"/>
  <c r="O43" i="5"/>
  <c r="Q43" i="5" s="1"/>
  <c r="N43" i="5"/>
  <c r="P42" i="5"/>
  <c r="O42" i="5"/>
  <c r="N42" i="5"/>
  <c r="Q42" i="5" s="1"/>
  <c r="P41" i="5"/>
  <c r="O41" i="5"/>
  <c r="N41" i="5"/>
  <c r="P40" i="5"/>
  <c r="O40" i="5"/>
  <c r="N40" i="5"/>
  <c r="P39" i="5"/>
  <c r="O39" i="5"/>
  <c r="N39" i="5"/>
  <c r="P38" i="5"/>
  <c r="O38" i="5"/>
  <c r="N38" i="5"/>
  <c r="P37" i="5"/>
  <c r="O37" i="5"/>
  <c r="N37" i="5"/>
  <c r="P36" i="5"/>
  <c r="O36" i="5"/>
  <c r="N36" i="5"/>
  <c r="P35" i="5"/>
  <c r="O35" i="5"/>
  <c r="N35" i="5"/>
  <c r="Q34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Q30" i="5" s="1"/>
  <c r="P29" i="5"/>
  <c r="Q29" i="5" s="1"/>
  <c r="O29" i="5"/>
  <c r="N29" i="5"/>
  <c r="P2" i="5"/>
  <c r="O2" i="5"/>
  <c r="N2" i="5"/>
  <c r="P28" i="5"/>
  <c r="O28" i="5"/>
  <c r="N28" i="5"/>
  <c r="P27" i="5"/>
  <c r="O27" i="5"/>
  <c r="N27" i="5"/>
  <c r="P26" i="5"/>
  <c r="O26" i="5"/>
  <c r="N26" i="5"/>
  <c r="R371" i="3"/>
  <c r="S371" i="3" s="1"/>
  <c r="P371" i="3"/>
  <c r="Q371" i="3" s="1"/>
  <c r="O371" i="3"/>
  <c r="N371" i="3"/>
  <c r="R120" i="3"/>
  <c r="S120" i="3" s="1"/>
  <c r="P120" i="3"/>
  <c r="O120" i="3"/>
  <c r="N120" i="3"/>
  <c r="R370" i="3"/>
  <c r="S370" i="3" s="1"/>
  <c r="P370" i="3"/>
  <c r="O370" i="3"/>
  <c r="N370" i="3"/>
  <c r="R231" i="3"/>
  <c r="S231" i="3" s="1"/>
  <c r="P231" i="3"/>
  <c r="O231" i="3"/>
  <c r="N231" i="3"/>
  <c r="Q231" i="3" s="1"/>
  <c r="R230" i="3"/>
  <c r="S230" i="3" s="1"/>
  <c r="P230" i="3"/>
  <c r="O230" i="3"/>
  <c r="N230" i="3"/>
  <c r="R369" i="3"/>
  <c r="S369" i="3" s="1"/>
  <c r="P369" i="3"/>
  <c r="O369" i="3"/>
  <c r="N369" i="3"/>
  <c r="R368" i="3"/>
  <c r="S368" i="3" s="1"/>
  <c r="P368" i="3"/>
  <c r="O368" i="3"/>
  <c r="N368" i="3"/>
  <c r="R52" i="3"/>
  <c r="S52" i="3" s="1"/>
  <c r="P52" i="3"/>
  <c r="O52" i="3"/>
  <c r="N52" i="3"/>
  <c r="R229" i="3"/>
  <c r="S229" i="3" s="1"/>
  <c r="P229" i="3"/>
  <c r="O229" i="3"/>
  <c r="N229" i="3"/>
  <c r="R515" i="3"/>
  <c r="S515" i="3" s="1"/>
  <c r="P515" i="3"/>
  <c r="O515" i="3"/>
  <c r="N515" i="3"/>
  <c r="R119" i="3"/>
  <c r="S119" i="3" s="1"/>
  <c r="P119" i="3"/>
  <c r="Q119" i="3" s="1"/>
  <c r="O119" i="3"/>
  <c r="N119" i="3"/>
  <c r="R514" i="3"/>
  <c r="S514" i="3" s="1"/>
  <c r="P514" i="3"/>
  <c r="O514" i="3"/>
  <c r="N514" i="3"/>
  <c r="R513" i="3"/>
  <c r="S513" i="3" s="1"/>
  <c r="P513" i="3"/>
  <c r="O513" i="3"/>
  <c r="N513" i="3"/>
  <c r="R367" i="3"/>
  <c r="S367" i="3" s="1"/>
  <c r="P367" i="3"/>
  <c r="O367" i="3"/>
  <c r="N367" i="3"/>
  <c r="R365" i="3"/>
  <c r="S365" i="3" s="1"/>
  <c r="P365" i="3"/>
  <c r="O365" i="3"/>
  <c r="N365" i="3"/>
  <c r="R366" i="3"/>
  <c r="S366" i="3" s="1"/>
  <c r="P366" i="3"/>
  <c r="O366" i="3"/>
  <c r="N366" i="3"/>
  <c r="R118" i="3"/>
  <c r="S118" i="3" s="1"/>
  <c r="P118" i="3"/>
  <c r="O118" i="3"/>
  <c r="N118" i="3"/>
  <c r="R512" i="3"/>
  <c r="S512" i="3" s="1"/>
  <c r="P512" i="3"/>
  <c r="O512" i="3"/>
  <c r="N512" i="3"/>
  <c r="R364" i="3"/>
  <c r="S364" i="3" s="1"/>
  <c r="P364" i="3"/>
  <c r="Q364" i="3" s="1"/>
  <c r="O364" i="3"/>
  <c r="N364" i="3"/>
  <c r="R511" i="3"/>
  <c r="S511" i="3" s="1"/>
  <c r="P511" i="3"/>
  <c r="O511" i="3"/>
  <c r="N511" i="3"/>
  <c r="R363" i="3"/>
  <c r="S363" i="3" s="1"/>
  <c r="P363" i="3"/>
  <c r="O363" i="3"/>
  <c r="N363" i="3"/>
  <c r="R510" i="3"/>
  <c r="S510" i="3" s="1"/>
  <c r="P510" i="3"/>
  <c r="O510" i="3"/>
  <c r="N510" i="3"/>
  <c r="R228" i="3"/>
  <c r="S228" i="3" s="1"/>
  <c r="P228" i="3"/>
  <c r="O228" i="3"/>
  <c r="N228" i="3"/>
  <c r="R509" i="3"/>
  <c r="S509" i="3" s="1"/>
  <c r="P509" i="3"/>
  <c r="O509" i="3"/>
  <c r="N509" i="3"/>
  <c r="R227" i="3"/>
  <c r="S227" i="3" s="1"/>
  <c r="P227" i="3"/>
  <c r="O227" i="3"/>
  <c r="N227" i="3"/>
  <c r="R508" i="3"/>
  <c r="S508" i="3" s="1"/>
  <c r="P508" i="3"/>
  <c r="O508" i="3"/>
  <c r="N508" i="3"/>
  <c r="R507" i="3"/>
  <c r="S507" i="3" s="1"/>
  <c r="P507" i="3"/>
  <c r="O507" i="3"/>
  <c r="N507" i="3"/>
  <c r="R226" i="3"/>
  <c r="S226" i="3" s="1"/>
  <c r="P226" i="3"/>
  <c r="O226" i="3"/>
  <c r="N226" i="3"/>
  <c r="R506" i="3"/>
  <c r="S506" i="3" s="1"/>
  <c r="P506" i="3"/>
  <c r="O506" i="3"/>
  <c r="N506" i="3"/>
  <c r="R505" i="3"/>
  <c r="S505" i="3" s="1"/>
  <c r="P505" i="3"/>
  <c r="O505" i="3"/>
  <c r="N505" i="3"/>
  <c r="R504" i="3"/>
  <c r="S504" i="3" s="1"/>
  <c r="P504" i="3"/>
  <c r="O504" i="3"/>
  <c r="N504" i="3"/>
  <c r="R225" i="3"/>
  <c r="S225" i="3" s="1"/>
  <c r="P225" i="3"/>
  <c r="O225" i="3"/>
  <c r="N225" i="3"/>
  <c r="R117" i="3"/>
  <c r="S117" i="3" s="1"/>
  <c r="P117" i="3"/>
  <c r="O117" i="3"/>
  <c r="N117" i="3"/>
  <c r="R116" i="3"/>
  <c r="S116" i="3" s="1"/>
  <c r="P116" i="3"/>
  <c r="O116" i="3"/>
  <c r="N116" i="3"/>
  <c r="R362" i="3"/>
  <c r="S362" i="3" s="1"/>
  <c r="P362" i="3"/>
  <c r="O362" i="3"/>
  <c r="N362" i="3"/>
  <c r="R503" i="3"/>
  <c r="S503" i="3" s="1"/>
  <c r="P503" i="3"/>
  <c r="O503" i="3"/>
  <c r="N503" i="3"/>
  <c r="R361" i="3"/>
  <c r="S361" i="3" s="1"/>
  <c r="P361" i="3"/>
  <c r="O361" i="3"/>
  <c r="N361" i="3"/>
  <c r="R51" i="3"/>
  <c r="S51" i="3" s="1"/>
  <c r="P51" i="3"/>
  <c r="O51" i="3"/>
  <c r="N51" i="3"/>
  <c r="R502" i="3"/>
  <c r="S502" i="3" s="1"/>
  <c r="P502" i="3"/>
  <c r="O502" i="3"/>
  <c r="N502" i="3"/>
  <c r="R501" i="3"/>
  <c r="S501" i="3" s="1"/>
  <c r="P501" i="3"/>
  <c r="O501" i="3"/>
  <c r="N501" i="3"/>
  <c r="R50" i="3"/>
  <c r="S50" i="3" s="1"/>
  <c r="P50" i="3"/>
  <c r="O50" i="3"/>
  <c r="N50" i="3"/>
  <c r="R500" i="3"/>
  <c r="S500" i="3" s="1"/>
  <c r="P500" i="3"/>
  <c r="O500" i="3"/>
  <c r="N500" i="3"/>
  <c r="R499" i="3"/>
  <c r="S499" i="3" s="1"/>
  <c r="P499" i="3"/>
  <c r="O499" i="3"/>
  <c r="N499" i="3"/>
  <c r="R498" i="3"/>
  <c r="S498" i="3" s="1"/>
  <c r="P498" i="3"/>
  <c r="O498" i="3"/>
  <c r="N498" i="3"/>
  <c r="R497" i="3"/>
  <c r="S497" i="3" s="1"/>
  <c r="P497" i="3"/>
  <c r="O497" i="3"/>
  <c r="N497" i="3"/>
  <c r="R496" i="3"/>
  <c r="S496" i="3" s="1"/>
  <c r="P496" i="3"/>
  <c r="O496" i="3"/>
  <c r="N496" i="3"/>
  <c r="R495" i="3"/>
  <c r="S495" i="3" s="1"/>
  <c r="P495" i="3"/>
  <c r="O495" i="3"/>
  <c r="N495" i="3"/>
  <c r="R224" i="3"/>
  <c r="S224" i="3" s="1"/>
  <c r="P224" i="3"/>
  <c r="O224" i="3"/>
  <c r="N224" i="3"/>
  <c r="R360" i="3"/>
  <c r="S360" i="3" s="1"/>
  <c r="P360" i="3"/>
  <c r="O360" i="3"/>
  <c r="N360" i="3"/>
  <c r="R359" i="3"/>
  <c r="S359" i="3" s="1"/>
  <c r="P359" i="3"/>
  <c r="O359" i="3"/>
  <c r="N359" i="3"/>
  <c r="R358" i="3"/>
  <c r="S358" i="3" s="1"/>
  <c r="P358" i="3"/>
  <c r="O358" i="3"/>
  <c r="N358" i="3"/>
  <c r="R494" i="3"/>
  <c r="S494" i="3" s="1"/>
  <c r="P494" i="3"/>
  <c r="O494" i="3"/>
  <c r="N494" i="3"/>
  <c r="R357" i="3"/>
  <c r="S357" i="3" s="1"/>
  <c r="P357" i="3"/>
  <c r="O357" i="3"/>
  <c r="N357" i="3"/>
  <c r="R49" i="3"/>
  <c r="S49" i="3" s="1"/>
  <c r="P49" i="3"/>
  <c r="O49" i="3"/>
  <c r="N49" i="3"/>
  <c r="R223" i="3"/>
  <c r="S223" i="3" s="1"/>
  <c r="P223" i="3"/>
  <c r="O223" i="3"/>
  <c r="N223" i="3"/>
  <c r="R356" i="3"/>
  <c r="S356" i="3" s="1"/>
  <c r="P356" i="3"/>
  <c r="O356" i="3"/>
  <c r="N356" i="3"/>
  <c r="R493" i="3"/>
  <c r="S493" i="3" s="1"/>
  <c r="P493" i="3"/>
  <c r="O493" i="3"/>
  <c r="N493" i="3"/>
  <c r="R355" i="3"/>
  <c r="S355" i="3" s="1"/>
  <c r="P355" i="3"/>
  <c r="O355" i="3"/>
  <c r="N355" i="3"/>
  <c r="R354" i="3"/>
  <c r="S354" i="3" s="1"/>
  <c r="P354" i="3"/>
  <c r="O354" i="3"/>
  <c r="N354" i="3"/>
  <c r="R222" i="3"/>
  <c r="S222" i="3" s="1"/>
  <c r="P222" i="3"/>
  <c r="O222" i="3"/>
  <c r="N222" i="3"/>
  <c r="R492" i="3"/>
  <c r="S492" i="3" s="1"/>
  <c r="P492" i="3"/>
  <c r="O492" i="3"/>
  <c r="N492" i="3"/>
  <c r="R491" i="3"/>
  <c r="S491" i="3" s="1"/>
  <c r="P491" i="3"/>
  <c r="O491" i="3"/>
  <c r="N491" i="3"/>
  <c r="R353" i="3"/>
  <c r="S353" i="3" s="1"/>
  <c r="P353" i="3"/>
  <c r="O353" i="3"/>
  <c r="N353" i="3"/>
  <c r="R48" i="3"/>
  <c r="S48" i="3" s="1"/>
  <c r="P48" i="3"/>
  <c r="O48" i="3"/>
  <c r="N48" i="3"/>
  <c r="R221" i="3"/>
  <c r="S221" i="3" s="1"/>
  <c r="P221" i="3"/>
  <c r="O221" i="3"/>
  <c r="N221" i="3"/>
  <c r="R352" i="3"/>
  <c r="S352" i="3" s="1"/>
  <c r="P352" i="3"/>
  <c r="O352" i="3"/>
  <c r="N352" i="3"/>
  <c r="R490" i="3"/>
  <c r="S490" i="3" s="1"/>
  <c r="P490" i="3"/>
  <c r="O490" i="3"/>
  <c r="N490" i="3"/>
  <c r="R220" i="3"/>
  <c r="S220" i="3" s="1"/>
  <c r="P220" i="3"/>
  <c r="O220" i="3"/>
  <c r="N220" i="3"/>
  <c r="R351" i="3"/>
  <c r="S351" i="3" s="1"/>
  <c r="P351" i="3"/>
  <c r="O351" i="3"/>
  <c r="N351" i="3"/>
  <c r="R115" i="3"/>
  <c r="S115" i="3" s="1"/>
  <c r="P115" i="3"/>
  <c r="O115" i="3"/>
  <c r="N115" i="3"/>
  <c r="R350" i="3"/>
  <c r="S350" i="3" s="1"/>
  <c r="P350" i="3"/>
  <c r="O350" i="3"/>
  <c r="N350" i="3"/>
  <c r="R219" i="3"/>
  <c r="S219" i="3" s="1"/>
  <c r="P219" i="3"/>
  <c r="O219" i="3"/>
  <c r="N219" i="3"/>
  <c r="R349" i="3"/>
  <c r="S349" i="3" s="1"/>
  <c r="P349" i="3"/>
  <c r="O349" i="3"/>
  <c r="N349" i="3"/>
  <c r="R218" i="3"/>
  <c r="S218" i="3" s="1"/>
  <c r="P218" i="3"/>
  <c r="O218" i="3"/>
  <c r="N218" i="3"/>
  <c r="R46" i="3"/>
  <c r="S46" i="3" s="1"/>
  <c r="P46" i="3"/>
  <c r="O46" i="3"/>
  <c r="N46" i="3"/>
  <c r="R217" i="3"/>
  <c r="S217" i="3" s="1"/>
  <c r="P217" i="3"/>
  <c r="O217" i="3"/>
  <c r="N217" i="3"/>
  <c r="R348" i="3"/>
  <c r="S348" i="3" s="1"/>
  <c r="P348" i="3"/>
  <c r="O348" i="3"/>
  <c r="N348" i="3"/>
  <c r="R45" i="3"/>
  <c r="S45" i="3" s="1"/>
  <c r="P45" i="3"/>
  <c r="O45" i="3"/>
  <c r="N45" i="3"/>
  <c r="R489" i="3"/>
  <c r="S489" i="3" s="1"/>
  <c r="P489" i="3"/>
  <c r="O489" i="3"/>
  <c r="N489" i="3"/>
  <c r="R216" i="3"/>
  <c r="S216" i="3" s="1"/>
  <c r="P216" i="3"/>
  <c r="O216" i="3"/>
  <c r="N216" i="3"/>
  <c r="R215" i="3"/>
  <c r="S215" i="3" s="1"/>
  <c r="P215" i="3"/>
  <c r="O215" i="3"/>
  <c r="N215" i="3"/>
  <c r="R347" i="3"/>
  <c r="S347" i="3" s="1"/>
  <c r="P347" i="3"/>
  <c r="O347" i="3"/>
  <c r="N347" i="3"/>
  <c r="R346" i="3"/>
  <c r="S346" i="3" s="1"/>
  <c r="P346" i="3"/>
  <c r="O346" i="3"/>
  <c r="N346" i="3"/>
  <c r="R44" i="3"/>
  <c r="S44" i="3" s="1"/>
  <c r="P44" i="3"/>
  <c r="O44" i="3"/>
  <c r="N44" i="3"/>
  <c r="R214" i="3"/>
  <c r="S214" i="3" s="1"/>
  <c r="P214" i="3"/>
  <c r="O214" i="3"/>
  <c r="N214" i="3"/>
  <c r="R43" i="3"/>
  <c r="S43" i="3" s="1"/>
  <c r="P43" i="3"/>
  <c r="O43" i="3"/>
  <c r="N43" i="3"/>
  <c r="R112" i="3"/>
  <c r="S112" i="3" s="1"/>
  <c r="P112" i="3"/>
  <c r="O112" i="3"/>
  <c r="N112" i="3"/>
  <c r="R488" i="3"/>
  <c r="S488" i="3" s="1"/>
  <c r="P488" i="3"/>
  <c r="O488" i="3"/>
  <c r="N488" i="3"/>
  <c r="R213" i="3"/>
  <c r="S213" i="3" s="1"/>
  <c r="P213" i="3"/>
  <c r="O213" i="3"/>
  <c r="N213" i="3"/>
  <c r="R345" i="3"/>
  <c r="S345" i="3" s="1"/>
  <c r="P345" i="3"/>
  <c r="O345" i="3"/>
  <c r="N345" i="3"/>
  <c r="R212" i="3"/>
  <c r="S212" i="3" s="1"/>
  <c r="P212" i="3"/>
  <c r="O212" i="3"/>
  <c r="N212" i="3"/>
  <c r="R42" i="3"/>
  <c r="S42" i="3" s="1"/>
  <c r="P42" i="3"/>
  <c r="O42" i="3"/>
  <c r="N42" i="3"/>
  <c r="R487" i="3"/>
  <c r="S487" i="3" s="1"/>
  <c r="P487" i="3"/>
  <c r="O487" i="3"/>
  <c r="N487" i="3"/>
  <c r="R211" i="3"/>
  <c r="S211" i="3" s="1"/>
  <c r="P211" i="3"/>
  <c r="O211" i="3"/>
  <c r="N211" i="3"/>
  <c r="R344" i="3"/>
  <c r="S344" i="3" s="1"/>
  <c r="P344" i="3"/>
  <c r="O344" i="3"/>
  <c r="N344" i="3"/>
  <c r="R111" i="3"/>
  <c r="S111" i="3" s="1"/>
  <c r="P111" i="3"/>
  <c r="O111" i="3"/>
  <c r="N111" i="3"/>
  <c r="R210" i="3"/>
  <c r="S210" i="3" s="1"/>
  <c r="P210" i="3"/>
  <c r="O210" i="3"/>
  <c r="N210" i="3"/>
  <c r="R343" i="3"/>
  <c r="S343" i="3" s="1"/>
  <c r="P343" i="3"/>
  <c r="O343" i="3"/>
  <c r="N343" i="3"/>
  <c r="R486" i="3"/>
  <c r="S486" i="3" s="1"/>
  <c r="P486" i="3"/>
  <c r="O486" i="3"/>
  <c r="N486" i="3"/>
  <c r="R485" i="3"/>
  <c r="S485" i="3" s="1"/>
  <c r="P485" i="3"/>
  <c r="O485" i="3"/>
  <c r="N485" i="3"/>
  <c r="R208" i="3"/>
  <c r="S208" i="3" s="1"/>
  <c r="P208" i="3"/>
  <c r="O208" i="3"/>
  <c r="N208" i="3"/>
  <c r="R209" i="3"/>
  <c r="S209" i="3" s="1"/>
  <c r="P209" i="3"/>
  <c r="O209" i="3"/>
  <c r="N209" i="3"/>
  <c r="R207" i="3"/>
  <c r="S207" i="3" s="1"/>
  <c r="P207" i="3"/>
  <c r="O207" i="3"/>
  <c r="N207" i="3"/>
  <c r="R484" i="3"/>
  <c r="S484" i="3" s="1"/>
  <c r="P484" i="3"/>
  <c r="O484" i="3"/>
  <c r="N484" i="3"/>
  <c r="R41" i="3"/>
  <c r="S41" i="3" s="1"/>
  <c r="P41" i="3"/>
  <c r="O41" i="3"/>
  <c r="N41" i="3"/>
  <c r="R483" i="3"/>
  <c r="S483" i="3" s="1"/>
  <c r="P483" i="3"/>
  <c r="O483" i="3"/>
  <c r="N483" i="3"/>
  <c r="R110" i="3"/>
  <c r="S110" i="3" s="1"/>
  <c r="P110" i="3"/>
  <c r="O110" i="3"/>
  <c r="N110" i="3"/>
  <c r="R7" i="3"/>
  <c r="S7" i="3" s="1"/>
  <c r="P7" i="3"/>
  <c r="O7" i="3"/>
  <c r="N7" i="3"/>
  <c r="R109" i="3"/>
  <c r="S109" i="3" s="1"/>
  <c r="P109" i="3"/>
  <c r="O109" i="3"/>
  <c r="N109" i="3"/>
  <c r="R6" i="3"/>
  <c r="S6" i="3" s="1"/>
  <c r="P6" i="3"/>
  <c r="O6" i="3"/>
  <c r="N6" i="3"/>
  <c r="R482" i="3"/>
  <c r="S482" i="3" s="1"/>
  <c r="P482" i="3"/>
  <c r="O482" i="3"/>
  <c r="N482" i="3"/>
  <c r="R481" i="3"/>
  <c r="S481" i="3" s="1"/>
  <c r="P481" i="3"/>
  <c r="O481" i="3"/>
  <c r="N481" i="3"/>
  <c r="R40" i="3"/>
  <c r="S40" i="3" s="1"/>
  <c r="P40" i="3"/>
  <c r="O40" i="3"/>
  <c r="N40" i="3"/>
  <c r="R480" i="3"/>
  <c r="S480" i="3" s="1"/>
  <c r="P480" i="3"/>
  <c r="O480" i="3"/>
  <c r="N480" i="3"/>
  <c r="R342" i="3"/>
  <c r="S342" i="3" s="1"/>
  <c r="P342" i="3"/>
  <c r="O342" i="3"/>
  <c r="N342" i="3"/>
  <c r="R108" i="3"/>
  <c r="S108" i="3" s="1"/>
  <c r="P108" i="3"/>
  <c r="O108" i="3"/>
  <c r="N108" i="3"/>
  <c r="R478" i="3"/>
  <c r="S478" i="3" s="1"/>
  <c r="P478" i="3"/>
  <c r="O478" i="3"/>
  <c r="N478" i="3"/>
  <c r="R206" i="3"/>
  <c r="S206" i="3" s="1"/>
  <c r="P206" i="3"/>
  <c r="O206" i="3"/>
  <c r="N206" i="3"/>
  <c r="R107" i="3"/>
  <c r="S107" i="3" s="1"/>
  <c r="P107" i="3"/>
  <c r="O107" i="3"/>
  <c r="N107" i="3"/>
  <c r="R341" i="3"/>
  <c r="S341" i="3" s="1"/>
  <c r="P341" i="3"/>
  <c r="O341" i="3"/>
  <c r="N341" i="3"/>
  <c r="R340" i="3"/>
  <c r="S340" i="3" s="1"/>
  <c r="P340" i="3"/>
  <c r="O340" i="3"/>
  <c r="N340" i="3"/>
  <c r="R339" i="3"/>
  <c r="S339" i="3" s="1"/>
  <c r="P339" i="3"/>
  <c r="O339" i="3"/>
  <c r="N339" i="3"/>
  <c r="R477" i="3"/>
  <c r="S477" i="3" s="1"/>
  <c r="P477" i="3"/>
  <c r="O477" i="3"/>
  <c r="N477" i="3"/>
  <c r="R205" i="3"/>
  <c r="S205" i="3" s="1"/>
  <c r="P205" i="3"/>
  <c r="O205" i="3"/>
  <c r="N205" i="3"/>
  <c r="R476" i="3"/>
  <c r="S476" i="3" s="1"/>
  <c r="P476" i="3"/>
  <c r="O476" i="3"/>
  <c r="N476" i="3"/>
  <c r="R204" i="3"/>
  <c r="S204" i="3" s="1"/>
  <c r="P204" i="3"/>
  <c r="O204" i="3"/>
  <c r="N204" i="3"/>
  <c r="R203" i="3"/>
  <c r="S203" i="3" s="1"/>
  <c r="P203" i="3"/>
  <c r="O203" i="3"/>
  <c r="N203" i="3"/>
  <c r="R202" i="3"/>
  <c r="S202" i="3" s="1"/>
  <c r="P202" i="3"/>
  <c r="O202" i="3"/>
  <c r="N202" i="3"/>
  <c r="R201" i="3"/>
  <c r="S201" i="3" s="1"/>
  <c r="P201" i="3"/>
  <c r="O201" i="3"/>
  <c r="N201" i="3"/>
  <c r="R338" i="3"/>
  <c r="S338" i="3" s="1"/>
  <c r="P338" i="3"/>
  <c r="O338" i="3"/>
  <c r="N338" i="3"/>
  <c r="R475" i="3"/>
  <c r="S475" i="3" s="1"/>
  <c r="P475" i="3"/>
  <c r="O475" i="3"/>
  <c r="N475" i="3"/>
  <c r="R474" i="3"/>
  <c r="S474" i="3" s="1"/>
  <c r="P474" i="3"/>
  <c r="O474" i="3"/>
  <c r="N474" i="3"/>
  <c r="R106" i="3"/>
  <c r="S106" i="3" s="1"/>
  <c r="P106" i="3"/>
  <c r="O106" i="3"/>
  <c r="N106" i="3"/>
  <c r="R105" i="3"/>
  <c r="S105" i="3" s="1"/>
  <c r="P105" i="3"/>
  <c r="O105" i="3"/>
  <c r="N105" i="3"/>
  <c r="R39" i="3"/>
  <c r="S39" i="3" s="1"/>
  <c r="P39" i="3"/>
  <c r="O39" i="3"/>
  <c r="N39" i="3"/>
  <c r="R337" i="3"/>
  <c r="S337" i="3" s="1"/>
  <c r="P337" i="3"/>
  <c r="O337" i="3"/>
  <c r="N337" i="3"/>
  <c r="R200" i="3"/>
  <c r="S200" i="3" s="1"/>
  <c r="P200" i="3"/>
  <c r="O200" i="3"/>
  <c r="N200" i="3"/>
  <c r="R199" i="3"/>
  <c r="S199" i="3" s="1"/>
  <c r="P199" i="3"/>
  <c r="O199" i="3"/>
  <c r="N199" i="3"/>
  <c r="R336" i="3"/>
  <c r="S336" i="3" s="1"/>
  <c r="P336" i="3"/>
  <c r="O336" i="3"/>
  <c r="N336" i="3"/>
  <c r="R472" i="3"/>
  <c r="S472" i="3" s="1"/>
  <c r="P472" i="3"/>
  <c r="O472" i="3"/>
  <c r="N472" i="3"/>
  <c r="R473" i="3"/>
  <c r="S473" i="3" s="1"/>
  <c r="P473" i="3"/>
  <c r="O473" i="3"/>
  <c r="N473" i="3"/>
  <c r="R198" i="3"/>
  <c r="S198" i="3" s="1"/>
  <c r="P198" i="3"/>
  <c r="O198" i="3"/>
  <c r="N198" i="3"/>
  <c r="R104" i="3"/>
  <c r="S104" i="3" s="1"/>
  <c r="P104" i="3"/>
  <c r="O104" i="3"/>
  <c r="N104" i="3"/>
  <c r="R335" i="3"/>
  <c r="S335" i="3" s="1"/>
  <c r="P335" i="3"/>
  <c r="O335" i="3"/>
  <c r="N335" i="3"/>
  <c r="R470" i="3"/>
  <c r="S470" i="3" s="1"/>
  <c r="P470" i="3"/>
  <c r="O470" i="3"/>
  <c r="N470" i="3"/>
  <c r="R103" i="3"/>
  <c r="S103" i="3" s="1"/>
  <c r="P103" i="3"/>
  <c r="O103" i="3"/>
  <c r="N103" i="3"/>
  <c r="R197" i="3"/>
  <c r="S197" i="3" s="1"/>
  <c r="P197" i="3"/>
  <c r="O197" i="3"/>
  <c r="N197" i="3"/>
  <c r="R334" i="3"/>
  <c r="S334" i="3" s="1"/>
  <c r="P334" i="3"/>
  <c r="O334" i="3"/>
  <c r="N334" i="3"/>
  <c r="R469" i="3"/>
  <c r="S469" i="3" s="1"/>
  <c r="P469" i="3"/>
  <c r="O469" i="3"/>
  <c r="N469" i="3"/>
  <c r="R333" i="3"/>
  <c r="S333" i="3" s="1"/>
  <c r="P333" i="3"/>
  <c r="O333" i="3"/>
  <c r="N333" i="3"/>
  <c r="R102" i="3"/>
  <c r="S102" i="3" s="1"/>
  <c r="P102" i="3"/>
  <c r="O102" i="3"/>
  <c r="N102" i="3"/>
  <c r="R196" i="3"/>
  <c r="S196" i="3" s="1"/>
  <c r="P196" i="3"/>
  <c r="O196" i="3"/>
  <c r="N196" i="3"/>
  <c r="R468" i="3"/>
  <c r="S468" i="3" s="1"/>
  <c r="P468" i="3"/>
  <c r="O468" i="3"/>
  <c r="N468" i="3"/>
  <c r="R195" i="3"/>
  <c r="S195" i="3" s="1"/>
  <c r="P195" i="3"/>
  <c r="O195" i="3"/>
  <c r="N195" i="3"/>
  <c r="R101" i="3"/>
  <c r="S101" i="3" s="1"/>
  <c r="P101" i="3"/>
  <c r="O101" i="3"/>
  <c r="N101" i="3"/>
  <c r="R467" i="3"/>
  <c r="S467" i="3" s="1"/>
  <c r="P467" i="3"/>
  <c r="O467" i="3"/>
  <c r="N467" i="3"/>
  <c r="R466" i="3"/>
  <c r="S466" i="3" s="1"/>
  <c r="P466" i="3"/>
  <c r="O466" i="3"/>
  <c r="N466" i="3"/>
  <c r="R38" i="3"/>
  <c r="S38" i="3" s="1"/>
  <c r="P38" i="3"/>
  <c r="O38" i="3"/>
  <c r="N38" i="3"/>
  <c r="R100" i="3"/>
  <c r="S100" i="3" s="1"/>
  <c r="P100" i="3"/>
  <c r="O100" i="3"/>
  <c r="N100" i="3"/>
  <c r="R99" i="3"/>
  <c r="S99" i="3" s="1"/>
  <c r="P99" i="3"/>
  <c r="O99" i="3"/>
  <c r="N99" i="3"/>
  <c r="R465" i="3"/>
  <c r="S465" i="3" s="1"/>
  <c r="P465" i="3"/>
  <c r="O465" i="3"/>
  <c r="N465" i="3"/>
  <c r="R98" i="3"/>
  <c r="S98" i="3" s="1"/>
  <c r="P98" i="3"/>
  <c r="O98" i="3"/>
  <c r="N98" i="3"/>
  <c r="R194" i="3"/>
  <c r="S194" i="3" s="1"/>
  <c r="P194" i="3"/>
  <c r="O194" i="3"/>
  <c r="N194" i="3"/>
  <c r="R37" i="3"/>
  <c r="S37" i="3" s="1"/>
  <c r="P37" i="3"/>
  <c r="O37" i="3"/>
  <c r="N37" i="3"/>
  <c r="R332" i="3"/>
  <c r="S332" i="3" s="1"/>
  <c r="P332" i="3"/>
  <c r="O332" i="3"/>
  <c r="N332" i="3"/>
  <c r="R464" i="3"/>
  <c r="S464" i="3" s="1"/>
  <c r="P464" i="3"/>
  <c r="O464" i="3"/>
  <c r="N464" i="3"/>
  <c r="R463" i="3"/>
  <c r="S463" i="3" s="1"/>
  <c r="P463" i="3"/>
  <c r="O463" i="3"/>
  <c r="N463" i="3"/>
  <c r="R462" i="3"/>
  <c r="S462" i="3" s="1"/>
  <c r="P462" i="3"/>
  <c r="O462" i="3"/>
  <c r="N462" i="3"/>
  <c r="R331" i="3"/>
  <c r="S331" i="3" s="1"/>
  <c r="P331" i="3"/>
  <c r="O331" i="3"/>
  <c r="N331" i="3"/>
  <c r="R330" i="3"/>
  <c r="S330" i="3" s="1"/>
  <c r="P330" i="3"/>
  <c r="O330" i="3"/>
  <c r="N330" i="3"/>
  <c r="R329" i="3"/>
  <c r="S329" i="3" s="1"/>
  <c r="P329" i="3"/>
  <c r="O329" i="3"/>
  <c r="N329" i="3"/>
  <c r="R97" i="3"/>
  <c r="S97" i="3" s="1"/>
  <c r="P97" i="3"/>
  <c r="O97" i="3"/>
  <c r="N97" i="3"/>
  <c r="R461" i="3"/>
  <c r="S461" i="3" s="1"/>
  <c r="P461" i="3"/>
  <c r="O461" i="3"/>
  <c r="N461" i="3"/>
  <c r="R328" i="3"/>
  <c r="S328" i="3" s="1"/>
  <c r="P328" i="3"/>
  <c r="O328" i="3"/>
  <c r="N328" i="3"/>
  <c r="R460" i="3"/>
  <c r="S460" i="3" s="1"/>
  <c r="P460" i="3"/>
  <c r="O460" i="3"/>
  <c r="N460" i="3"/>
  <c r="R192" i="3"/>
  <c r="S192" i="3" s="1"/>
  <c r="P192" i="3"/>
  <c r="O192" i="3"/>
  <c r="N192" i="3"/>
  <c r="R193" i="3"/>
  <c r="S193" i="3" s="1"/>
  <c r="P193" i="3"/>
  <c r="O193" i="3"/>
  <c r="N193" i="3"/>
  <c r="R327" i="3"/>
  <c r="S327" i="3" s="1"/>
  <c r="P327" i="3"/>
  <c r="O327" i="3"/>
  <c r="N327" i="3"/>
  <c r="R326" i="3"/>
  <c r="S326" i="3" s="1"/>
  <c r="P326" i="3"/>
  <c r="O326" i="3"/>
  <c r="N326" i="3"/>
  <c r="R459" i="3"/>
  <c r="S459" i="3" s="1"/>
  <c r="P459" i="3"/>
  <c r="O459" i="3"/>
  <c r="N459" i="3"/>
  <c r="R36" i="3"/>
  <c r="S36" i="3" s="1"/>
  <c r="P36" i="3"/>
  <c r="O36" i="3"/>
  <c r="N36" i="3"/>
  <c r="R325" i="3"/>
  <c r="S325" i="3" s="1"/>
  <c r="P325" i="3"/>
  <c r="O325" i="3"/>
  <c r="N325" i="3"/>
  <c r="R35" i="3"/>
  <c r="S35" i="3" s="1"/>
  <c r="P35" i="3"/>
  <c r="O35" i="3"/>
  <c r="N35" i="3"/>
  <c r="R324" i="3"/>
  <c r="S324" i="3" s="1"/>
  <c r="P324" i="3"/>
  <c r="O324" i="3"/>
  <c r="N324" i="3"/>
  <c r="R34" i="3"/>
  <c r="S34" i="3" s="1"/>
  <c r="P34" i="3"/>
  <c r="O34" i="3"/>
  <c r="N34" i="3"/>
  <c r="R95" i="3"/>
  <c r="S95" i="3" s="1"/>
  <c r="P95" i="3"/>
  <c r="O95" i="3"/>
  <c r="N95" i="3"/>
  <c r="R323" i="3"/>
  <c r="S323" i="3" s="1"/>
  <c r="P323" i="3"/>
  <c r="O323" i="3"/>
  <c r="N323" i="3"/>
  <c r="R322" i="3"/>
  <c r="S322" i="3" s="1"/>
  <c r="P322" i="3"/>
  <c r="O322" i="3"/>
  <c r="N322" i="3"/>
  <c r="R191" i="3"/>
  <c r="S191" i="3" s="1"/>
  <c r="P191" i="3"/>
  <c r="O191" i="3"/>
  <c r="N191" i="3"/>
  <c r="R94" i="3"/>
  <c r="S94" i="3" s="1"/>
  <c r="P94" i="3"/>
  <c r="O94" i="3"/>
  <c r="N94" i="3"/>
  <c r="R321" i="3"/>
  <c r="S321" i="3" s="1"/>
  <c r="P321" i="3"/>
  <c r="O321" i="3"/>
  <c r="N321" i="3"/>
  <c r="R320" i="3"/>
  <c r="S320" i="3" s="1"/>
  <c r="P320" i="3"/>
  <c r="O320" i="3"/>
  <c r="N320" i="3"/>
  <c r="R319" i="3"/>
  <c r="S319" i="3" s="1"/>
  <c r="P319" i="3"/>
  <c r="O319" i="3"/>
  <c r="N319" i="3"/>
  <c r="R190" i="3"/>
  <c r="S190" i="3" s="1"/>
  <c r="P190" i="3"/>
  <c r="O190" i="3"/>
  <c r="N190" i="3"/>
  <c r="R93" i="3"/>
  <c r="S93" i="3" s="1"/>
  <c r="P93" i="3"/>
  <c r="O93" i="3"/>
  <c r="N93" i="3"/>
  <c r="R318" i="3"/>
  <c r="S318" i="3" s="1"/>
  <c r="P318" i="3"/>
  <c r="O318" i="3"/>
  <c r="N318" i="3"/>
  <c r="R189" i="3"/>
  <c r="S189" i="3" s="1"/>
  <c r="P189" i="3"/>
  <c r="O189" i="3"/>
  <c r="N189" i="3"/>
  <c r="R458" i="3"/>
  <c r="S458" i="3" s="1"/>
  <c r="P458" i="3"/>
  <c r="O458" i="3"/>
  <c r="N458" i="3"/>
  <c r="R457" i="3"/>
  <c r="S457" i="3" s="1"/>
  <c r="P457" i="3"/>
  <c r="O457" i="3"/>
  <c r="N457" i="3"/>
  <c r="R188" i="3"/>
  <c r="S188" i="3" s="1"/>
  <c r="P188" i="3"/>
  <c r="O188" i="3"/>
  <c r="N188" i="3"/>
  <c r="R317" i="3"/>
  <c r="S317" i="3" s="1"/>
  <c r="P317" i="3"/>
  <c r="O317" i="3"/>
  <c r="N317" i="3"/>
  <c r="R5" i="3"/>
  <c r="S5" i="3" s="1"/>
  <c r="P5" i="3"/>
  <c r="O5" i="3"/>
  <c r="N5" i="3"/>
  <c r="R316" i="3"/>
  <c r="S316" i="3" s="1"/>
  <c r="P316" i="3"/>
  <c r="O316" i="3"/>
  <c r="N316" i="3"/>
  <c r="R315" i="3"/>
  <c r="S315" i="3" s="1"/>
  <c r="P315" i="3"/>
  <c r="O315" i="3"/>
  <c r="N315" i="3"/>
  <c r="R313" i="3"/>
  <c r="S313" i="3" s="1"/>
  <c r="P313" i="3"/>
  <c r="O313" i="3"/>
  <c r="N313" i="3"/>
  <c r="R314" i="3"/>
  <c r="S314" i="3" s="1"/>
  <c r="P314" i="3"/>
  <c r="O314" i="3"/>
  <c r="N314" i="3"/>
  <c r="R187" i="3"/>
  <c r="S187" i="3" s="1"/>
  <c r="P187" i="3"/>
  <c r="O187" i="3"/>
  <c r="N187" i="3"/>
  <c r="R186" i="3"/>
  <c r="S186" i="3" s="1"/>
  <c r="P186" i="3"/>
  <c r="O186" i="3"/>
  <c r="N186" i="3"/>
  <c r="R4" i="3"/>
  <c r="S4" i="3" s="1"/>
  <c r="P4" i="3"/>
  <c r="O4" i="3"/>
  <c r="N4" i="3"/>
  <c r="R456" i="3"/>
  <c r="S456" i="3" s="1"/>
  <c r="P456" i="3"/>
  <c r="O456" i="3"/>
  <c r="N456" i="3"/>
  <c r="R455" i="3"/>
  <c r="S455" i="3" s="1"/>
  <c r="P455" i="3"/>
  <c r="O455" i="3"/>
  <c r="N455" i="3"/>
  <c r="R312" i="3"/>
  <c r="S312" i="3" s="1"/>
  <c r="P312" i="3"/>
  <c r="O312" i="3"/>
  <c r="N312" i="3"/>
  <c r="R92" i="3"/>
  <c r="S92" i="3" s="1"/>
  <c r="P92" i="3"/>
  <c r="O92" i="3"/>
  <c r="N92" i="3"/>
  <c r="R185" i="3"/>
  <c r="S185" i="3" s="1"/>
  <c r="P185" i="3"/>
  <c r="O185" i="3"/>
  <c r="N185" i="3"/>
  <c r="R311" i="3"/>
  <c r="S311" i="3" s="1"/>
  <c r="P311" i="3"/>
  <c r="O311" i="3"/>
  <c r="N311" i="3"/>
  <c r="R310" i="3"/>
  <c r="S310" i="3" s="1"/>
  <c r="P310" i="3"/>
  <c r="O310" i="3"/>
  <c r="N310" i="3"/>
  <c r="R454" i="3"/>
  <c r="S454" i="3" s="1"/>
  <c r="P454" i="3"/>
  <c r="O454" i="3"/>
  <c r="N454" i="3"/>
  <c r="R184" i="3"/>
  <c r="S184" i="3" s="1"/>
  <c r="P184" i="3"/>
  <c r="O184" i="3"/>
  <c r="N184" i="3"/>
  <c r="R453" i="3"/>
  <c r="S453" i="3" s="1"/>
  <c r="P453" i="3"/>
  <c r="O453" i="3"/>
  <c r="N453" i="3"/>
  <c r="R452" i="3"/>
  <c r="S452" i="3" s="1"/>
  <c r="P452" i="3"/>
  <c r="O452" i="3"/>
  <c r="N452" i="3"/>
  <c r="R309" i="3"/>
  <c r="S309" i="3" s="1"/>
  <c r="P309" i="3"/>
  <c r="O309" i="3"/>
  <c r="N309" i="3"/>
  <c r="R451" i="3"/>
  <c r="S451" i="3" s="1"/>
  <c r="P451" i="3"/>
  <c r="O451" i="3"/>
  <c r="N451" i="3"/>
  <c r="R308" i="3"/>
  <c r="S308" i="3" s="1"/>
  <c r="P308" i="3"/>
  <c r="O308" i="3"/>
  <c r="N308" i="3"/>
  <c r="R183" i="3"/>
  <c r="S183" i="3" s="1"/>
  <c r="P183" i="3"/>
  <c r="O183" i="3"/>
  <c r="N183" i="3"/>
  <c r="R33" i="3"/>
  <c r="S33" i="3" s="1"/>
  <c r="P33" i="3"/>
  <c r="O33" i="3"/>
  <c r="N33" i="3"/>
  <c r="R450" i="3"/>
  <c r="S450" i="3" s="1"/>
  <c r="P450" i="3"/>
  <c r="O450" i="3"/>
  <c r="N450" i="3"/>
  <c r="R91" i="3"/>
  <c r="S91" i="3" s="1"/>
  <c r="P91" i="3"/>
  <c r="O91" i="3"/>
  <c r="N91" i="3"/>
  <c r="R182" i="3"/>
  <c r="S182" i="3" s="1"/>
  <c r="P182" i="3"/>
  <c r="O182" i="3"/>
  <c r="N182" i="3"/>
  <c r="R449" i="3"/>
  <c r="S449" i="3" s="1"/>
  <c r="P449" i="3"/>
  <c r="O449" i="3"/>
  <c r="N449" i="3"/>
  <c r="R181" i="3"/>
  <c r="S181" i="3" s="1"/>
  <c r="P181" i="3"/>
  <c r="O181" i="3"/>
  <c r="N181" i="3"/>
  <c r="R307" i="3"/>
  <c r="S307" i="3" s="1"/>
  <c r="P307" i="3"/>
  <c r="O307" i="3"/>
  <c r="N307" i="3"/>
  <c r="R306" i="3"/>
  <c r="S306" i="3" s="1"/>
  <c r="P306" i="3"/>
  <c r="O306" i="3"/>
  <c r="N306" i="3"/>
  <c r="R448" i="3"/>
  <c r="S448" i="3" s="1"/>
  <c r="P448" i="3"/>
  <c r="O448" i="3"/>
  <c r="N448" i="3"/>
  <c r="R180" i="3"/>
  <c r="S180" i="3" s="1"/>
  <c r="P180" i="3"/>
  <c r="O180" i="3"/>
  <c r="N180" i="3"/>
  <c r="R90" i="3"/>
  <c r="S90" i="3" s="1"/>
  <c r="P90" i="3"/>
  <c r="O90" i="3"/>
  <c r="N90" i="3"/>
  <c r="R179" i="3"/>
  <c r="S179" i="3" s="1"/>
  <c r="P179" i="3"/>
  <c r="O179" i="3"/>
  <c r="N179" i="3"/>
  <c r="R447" i="3"/>
  <c r="S447" i="3" s="1"/>
  <c r="P447" i="3"/>
  <c r="O447" i="3"/>
  <c r="N447" i="3"/>
  <c r="R3" i="3"/>
  <c r="S3" i="3" s="1"/>
  <c r="P3" i="3"/>
  <c r="O3" i="3"/>
  <c r="N3" i="3"/>
  <c r="R178" i="3"/>
  <c r="S178" i="3" s="1"/>
  <c r="P178" i="3"/>
  <c r="O178" i="3"/>
  <c r="N178" i="3"/>
  <c r="R32" i="3"/>
  <c r="S32" i="3" s="1"/>
  <c r="P32" i="3"/>
  <c r="O32" i="3"/>
  <c r="N32" i="3"/>
  <c r="R89" i="3"/>
  <c r="S89" i="3" s="1"/>
  <c r="P89" i="3"/>
  <c r="O89" i="3"/>
  <c r="N89" i="3"/>
  <c r="R177" i="3"/>
  <c r="S177" i="3" s="1"/>
  <c r="P177" i="3"/>
  <c r="O177" i="3"/>
  <c r="N177" i="3"/>
  <c r="R305" i="3"/>
  <c r="S305" i="3" s="1"/>
  <c r="P305" i="3"/>
  <c r="O305" i="3"/>
  <c r="N305" i="3"/>
  <c r="R304" i="3"/>
  <c r="S304" i="3" s="1"/>
  <c r="P304" i="3"/>
  <c r="O304" i="3"/>
  <c r="N304" i="3"/>
  <c r="R88" i="3"/>
  <c r="S88" i="3" s="1"/>
  <c r="P88" i="3"/>
  <c r="O88" i="3"/>
  <c r="N88" i="3"/>
  <c r="R446" i="3"/>
  <c r="S446" i="3" s="1"/>
  <c r="P446" i="3"/>
  <c r="O446" i="3"/>
  <c r="N446" i="3"/>
  <c r="R303" i="3"/>
  <c r="S303" i="3" s="1"/>
  <c r="P303" i="3"/>
  <c r="O303" i="3"/>
  <c r="N303" i="3"/>
  <c r="R87" i="3"/>
  <c r="S87" i="3" s="1"/>
  <c r="P87" i="3"/>
  <c r="O87" i="3"/>
  <c r="N87" i="3"/>
  <c r="R86" i="3"/>
  <c r="S86" i="3" s="1"/>
  <c r="P86" i="3"/>
  <c r="O86" i="3"/>
  <c r="N86" i="3"/>
  <c r="R85" i="3"/>
  <c r="S85" i="3" s="1"/>
  <c r="P85" i="3"/>
  <c r="O85" i="3"/>
  <c r="N85" i="3"/>
  <c r="R31" i="3"/>
  <c r="S31" i="3" s="1"/>
  <c r="P31" i="3"/>
  <c r="O31" i="3"/>
  <c r="N31" i="3"/>
  <c r="R302" i="3"/>
  <c r="S302" i="3" s="1"/>
  <c r="P302" i="3"/>
  <c r="O302" i="3"/>
  <c r="N302" i="3"/>
  <c r="R301" i="3"/>
  <c r="S301" i="3" s="1"/>
  <c r="P301" i="3"/>
  <c r="O301" i="3"/>
  <c r="N301" i="3"/>
  <c r="R176" i="3"/>
  <c r="S176" i="3" s="1"/>
  <c r="P176" i="3"/>
  <c r="O176" i="3"/>
  <c r="N176" i="3"/>
  <c r="R300" i="3"/>
  <c r="S300" i="3" s="1"/>
  <c r="P300" i="3"/>
  <c r="O300" i="3"/>
  <c r="N300" i="3"/>
  <c r="R445" i="3"/>
  <c r="S445" i="3" s="1"/>
  <c r="P445" i="3"/>
  <c r="O445" i="3"/>
  <c r="N445" i="3"/>
  <c r="R30" i="3"/>
  <c r="S30" i="3" s="1"/>
  <c r="P30" i="3"/>
  <c r="O30" i="3"/>
  <c r="N30" i="3"/>
  <c r="R299" i="3"/>
  <c r="S299" i="3" s="1"/>
  <c r="P299" i="3"/>
  <c r="O299" i="3"/>
  <c r="N299" i="3"/>
  <c r="R298" i="3"/>
  <c r="S298" i="3" s="1"/>
  <c r="P298" i="3"/>
  <c r="O298" i="3"/>
  <c r="N298" i="3"/>
  <c r="R444" i="3"/>
  <c r="S444" i="3" s="1"/>
  <c r="P444" i="3"/>
  <c r="O444" i="3"/>
  <c r="N444" i="3"/>
  <c r="R443" i="3"/>
  <c r="S443" i="3" s="1"/>
  <c r="P443" i="3"/>
  <c r="O443" i="3"/>
  <c r="N443" i="3"/>
  <c r="R297" i="3"/>
  <c r="S297" i="3" s="1"/>
  <c r="P297" i="3"/>
  <c r="O297" i="3"/>
  <c r="N297" i="3"/>
  <c r="R84" i="3"/>
  <c r="S84" i="3" s="1"/>
  <c r="P84" i="3"/>
  <c r="O84" i="3"/>
  <c r="N84" i="3"/>
  <c r="R442" i="3"/>
  <c r="S442" i="3" s="1"/>
  <c r="P442" i="3"/>
  <c r="O442" i="3"/>
  <c r="N442" i="3"/>
  <c r="R441" i="3"/>
  <c r="S441" i="3" s="1"/>
  <c r="P441" i="3"/>
  <c r="O441" i="3"/>
  <c r="N441" i="3"/>
  <c r="R175" i="3"/>
  <c r="S175" i="3" s="1"/>
  <c r="P175" i="3"/>
  <c r="O175" i="3"/>
  <c r="N175" i="3"/>
  <c r="R83" i="3"/>
  <c r="S83" i="3" s="1"/>
  <c r="P83" i="3"/>
  <c r="O83" i="3"/>
  <c r="N83" i="3"/>
  <c r="R174" i="3"/>
  <c r="S174" i="3" s="1"/>
  <c r="P174" i="3"/>
  <c r="O174" i="3"/>
  <c r="N174" i="3"/>
  <c r="R82" i="3"/>
  <c r="S82" i="3" s="1"/>
  <c r="P82" i="3"/>
  <c r="O82" i="3"/>
  <c r="N82" i="3"/>
  <c r="R296" i="3"/>
  <c r="S296" i="3" s="1"/>
  <c r="P296" i="3"/>
  <c r="O296" i="3"/>
  <c r="N296" i="3"/>
  <c r="R294" i="3"/>
  <c r="S294" i="3" s="1"/>
  <c r="P294" i="3"/>
  <c r="O294" i="3"/>
  <c r="N294" i="3"/>
  <c r="R81" i="3"/>
  <c r="S81" i="3" s="1"/>
  <c r="P81" i="3"/>
  <c r="O81" i="3"/>
  <c r="N81" i="3"/>
  <c r="R293" i="3"/>
  <c r="S293" i="3" s="1"/>
  <c r="P293" i="3"/>
  <c r="O293" i="3"/>
  <c r="N293" i="3"/>
  <c r="R292" i="3"/>
  <c r="S292" i="3" s="1"/>
  <c r="P292" i="3"/>
  <c r="O292" i="3"/>
  <c r="N292" i="3"/>
  <c r="R291" i="3"/>
  <c r="S291" i="3" s="1"/>
  <c r="P291" i="3"/>
  <c r="O291" i="3"/>
  <c r="N291" i="3"/>
  <c r="R80" i="3"/>
  <c r="S80" i="3" s="1"/>
  <c r="P80" i="3"/>
  <c r="O80" i="3"/>
  <c r="N80" i="3"/>
  <c r="R173" i="3"/>
  <c r="S173" i="3" s="1"/>
  <c r="P173" i="3"/>
  <c r="O173" i="3"/>
  <c r="N173" i="3"/>
  <c r="R79" i="3"/>
  <c r="S79" i="3" s="1"/>
  <c r="P79" i="3"/>
  <c r="O79" i="3"/>
  <c r="N79" i="3"/>
  <c r="R440" i="3"/>
  <c r="S440" i="3" s="1"/>
  <c r="P440" i="3"/>
  <c r="O440" i="3"/>
  <c r="N440" i="3"/>
  <c r="R290" i="3"/>
  <c r="S290" i="3" s="1"/>
  <c r="P290" i="3"/>
  <c r="O290" i="3"/>
  <c r="N290" i="3"/>
  <c r="R289" i="3"/>
  <c r="S289" i="3" s="1"/>
  <c r="P289" i="3"/>
  <c r="O289" i="3"/>
  <c r="N289" i="3"/>
  <c r="R172" i="3"/>
  <c r="S172" i="3" s="1"/>
  <c r="P172" i="3"/>
  <c r="O172" i="3"/>
  <c r="N172" i="3"/>
  <c r="R439" i="3"/>
  <c r="S439" i="3" s="1"/>
  <c r="P439" i="3"/>
  <c r="O439" i="3"/>
  <c r="N439" i="3"/>
  <c r="R438" i="3"/>
  <c r="S438" i="3" s="1"/>
  <c r="P438" i="3"/>
  <c r="O438" i="3"/>
  <c r="N438" i="3"/>
  <c r="R437" i="3"/>
  <c r="S437" i="3" s="1"/>
  <c r="P437" i="3"/>
  <c r="O437" i="3"/>
  <c r="N437" i="3"/>
  <c r="R288" i="3"/>
  <c r="S288" i="3" s="1"/>
  <c r="P288" i="3"/>
  <c r="O288" i="3"/>
  <c r="N288" i="3"/>
  <c r="R436" i="3"/>
  <c r="S436" i="3" s="1"/>
  <c r="P436" i="3"/>
  <c r="O436" i="3"/>
  <c r="N436" i="3"/>
  <c r="R170" i="3"/>
  <c r="S170" i="3" s="1"/>
  <c r="P170" i="3"/>
  <c r="O170" i="3"/>
  <c r="N170" i="3"/>
  <c r="R435" i="3"/>
  <c r="S435" i="3" s="1"/>
  <c r="P435" i="3"/>
  <c r="O435" i="3"/>
  <c r="N435" i="3"/>
  <c r="R169" i="3"/>
  <c r="S169" i="3" s="1"/>
  <c r="P169" i="3"/>
  <c r="O169" i="3"/>
  <c r="N169" i="3"/>
  <c r="R168" i="3"/>
  <c r="S168" i="3" s="1"/>
  <c r="P168" i="3"/>
  <c r="O168" i="3"/>
  <c r="N168" i="3"/>
  <c r="R167" i="3"/>
  <c r="S167" i="3" s="1"/>
  <c r="P167" i="3"/>
  <c r="O167" i="3"/>
  <c r="N167" i="3"/>
  <c r="R78" i="3"/>
  <c r="S78" i="3" s="1"/>
  <c r="P78" i="3"/>
  <c r="O78" i="3"/>
  <c r="N78" i="3"/>
  <c r="R166" i="3"/>
  <c r="S166" i="3" s="1"/>
  <c r="P166" i="3"/>
  <c r="O166" i="3"/>
  <c r="N166" i="3"/>
  <c r="R434" i="3"/>
  <c r="S434" i="3" s="1"/>
  <c r="P434" i="3"/>
  <c r="O434" i="3"/>
  <c r="N434" i="3"/>
  <c r="R165" i="3"/>
  <c r="S165" i="3" s="1"/>
  <c r="P165" i="3"/>
  <c r="O165" i="3"/>
  <c r="N165" i="3"/>
  <c r="R287" i="3"/>
  <c r="S287" i="3" s="1"/>
  <c r="P287" i="3"/>
  <c r="O287" i="3"/>
  <c r="N287" i="3"/>
  <c r="R29" i="3"/>
  <c r="S29" i="3" s="1"/>
  <c r="P29" i="3"/>
  <c r="O29" i="3"/>
  <c r="N29" i="3"/>
  <c r="R164" i="3"/>
  <c r="S164" i="3" s="1"/>
  <c r="P164" i="3"/>
  <c r="O164" i="3"/>
  <c r="N164" i="3"/>
  <c r="R286" i="3"/>
  <c r="S286" i="3" s="1"/>
  <c r="P286" i="3"/>
  <c r="O286" i="3"/>
  <c r="N286" i="3"/>
  <c r="R285" i="3"/>
  <c r="S285" i="3" s="1"/>
  <c r="P285" i="3"/>
  <c r="O285" i="3"/>
  <c r="N285" i="3"/>
  <c r="R163" i="3"/>
  <c r="S163" i="3" s="1"/>
  <c r="P163" i="3"/>
  <c r="O163" i="3"/>
  <c r="N163" i="3"/>
  <c r="R284" i="3"/>
  <c r="S284" i="3" s="1"/>
  <c r="P284" i="3"/>
  <c r="O284" i="3"/>
  <c r="N284" i="3"/>
  <c r="R433" i="3"/>
  <c r="S433" i="3" s="1"/>
  <c r="P433" i="3"/>
  <c r="O433" i="3"/>
  <c r="N433" i="3"/>
  <c r="R77" i="3"/>
  <c r="S77" i="3" s="1"/>
  <c r="P77" i="3"/>
  <c r="O77" i="3"/>
  <c r="N77" i="3"/>
  <c r="R162" i="3"/>
  <c r="S162" i="3" s="1"/>
  <c r="P162" i="3"/>
  <c r="O162" i="3"/>
  <c r="N162" i="3"/>
  <c r="R76" i="3"/>
  <c r="S76" i="3" s="1"/>
  <c r="P76" i="3"/>
  <c r="O76" i="3"/>
  <c r="N76" i="3"/>
  <c r="R283" i="3"/>
  <c r="S283" i="3" s="1"/>
  <c r="P283" i="3"/>
  <c r="O283" i="3"/>
  <c r="N283" i="3"/>
  <c r="R432" i="3"/>
  <c r="S432" i="3" s="1"/>
  <c r="P432" i="3"/>
  <c r="O432" i="3"/>
  <c r="N432" i="3"/>
  <c r="R282" i="3"/>
  <c r="S282" i="3" s="1"/>
  <c r="P282" i="3"/>
  <c r="O282" i="3"/>
  <c r="N282" i="3"/>
  <c r="R431" i="3"/>
  <c r="S431" i="3" s="1"/>
  <c r="P431" i="3"/>
  <c r="O431" i="3"/>
  <c r="N431" i="3"/>
  <c r="R75" i="3"/>
  <c r="S75" i="3" s="1"/>
  <c r="P75" i="3"/>
  <c r="O75" i="3"/>
  <c r="N75" i="3"/>
  <c r="R430" i="3"/>
  <c r="S430" i="3" s="1"/>
  <c r="P430" i="3"/>
  <c r="O430" i="3"/>
  <c r="N430" i="3"/>
  <c r="R429" i="3"/>
  <c r="S429" i="3" s="1"/>
  <c r="P429" i="3"/>
  <c r="O429" i="3"/>
  <c r="N429" i="3"/>
  <c r="R428" i="3"/>
  <c r="S428" i="3" s="1"/>
  <c r="P428" i="3"/>
  <c r="O428" i="3"/>
  <c r="N428" i="3"/>
  <c r="R281" i="3"/>
  <c r="S281" i="3" s="1"/>
  <c r="P281" i="3"/>
  <c r="O281" i="3"/>
  <c r="N281" i="3"/>
  <c r="R427" i="3"/>
  <c r="S427" i="3" s="1"/>
  <c r="P427" i="3"/>
  <c r="O427" i="3"/>
  <c r="N427" i="3"/>
  <c r="R426" i="3"/>
  <c r="S426" i="3" s="1"/>
  <c r="P426" i="3"/>
  <c r="O426" i="3"/>
  <c r="N426" i="3"/>
  <c r="R280" i="3"/>
  <c r="S280" i="3" s="1"/>
  <c r="P280" i="3"/>
  <c r="O280" i="3"/>
  <c r="N280" i="3"/>
  <c r="R425" i="3"/>
  <c r="S425" i="3" s="1"/>
  <c r="P425" i="3"/>
  <c r="O425" i="3"/>
  <c r="N425" i="3"/>
  <c r="R161" i="3"/>
  <c r="S161" i="3" s="1"/>
  <c r="P161" i="3"/>
  <c r="O161" i="3"/>
  <c r="N161" i="3"/>
  <c r="R28" i="3"/>
  <c r="S28" i="3" s="1"/>
  <c r="P28" i="3"/>
  <c r="O28" i="3"/>
  <c r="N28" i="3"/>
  <c r="R27" i="3"/>
  <c r="S27" i="3" s="1"/>
  <c r="P27" i="3"/>
  <c r="O27" i="3"/>
  <c r="N27" i="3"/>
  <c r="R160" i="3"/>
  <c r="S160" i="3" s="1"/>
  <c r="P160" i="3"/>
  <c r="O160" i="3"/>
  <c r="N160" i="3"/>
  <c r="R279" i="3"/>
  <c r="S279" i="3" s="1"/>
  <c r="P279" i="3"/>
  <c r="O279" i="3"/>
  <c r="N279" i="3"/>
  <c r="R424" i="3"/>
  <c r="S424" i="3" s="1"/>
  <c r="P424" i="3"/>
  <c r="O424" i="3"/>
  <c r="N424" i="3"/>
  <c r="R26" i="3"/>
  <c r="S26" i="3" s="1"/>
  <c r="P26" i="3"/>
  <c r="O26" i="3"/>
  <c r="N26" i="3"/>
  <c r="R278" i="3"/>
  <c r="S278" i="3" s="1"/>
  <c r="P278" i="3"/>
  <c r="O278" i="3"/>
  <c r="N278" i="3"/>
  <c r="R423" i="3"/>
  <c r="S423" i="3" s="1"/>
  <c r="P423" i="3"/>
  <c r="O423" i="3"/>
  <c r="N423" i="3"/>
  <c r="R277" i="3"/>
  <c r="S277" i="3" s="1"/>
  <c r="P277" i="3"/>
  <c r="O277" i="3"/>
  <c r="N277" i="3"/>
  <c r="R422" i="3"/>
  <c r="S422" i="3" s="1"/>
  <c r="P422" i="3"/>
  <c r="O422" i="3"/>
  <c r="N422" i="3"/>
  <c r="R159" i="3"/>
  <c r="S159" i="3" s="1"/>
  <c r="P159" i="3"/>
  <c r="O159" i="3"/>
  <c r="N159" i="3"/>
  <c r="R157" i="3"/>
  <c r="S157" i="3" s="1"/>
  <c r="P157" i="3"/>
  <c r="O157" i="3"/>
  <c r="N157" i="3"/>
  <c r="R74" i="3"/>
  <c r="S74" i="3" s="1"/>
  <c r="P74" i="3"/>
  <c r="O74" i="3"/>
  <c r="N74" i="3"/>
  <c r="R276" i="3"/>
  <c r="S276" i="3" s="1"/>
  <c r="P276" i="3"/>
  <c r="O276" i="3"/>
  <c r="N276" i="3"/>
  <c r="R73" i="3"/>
  <c r="S73" i="3" s="1"/>
  <c r="P73" i="3"/>
  <c r="O73" i="3"/>
  <c r="N73" i="3"/>
  <c r="R275" i="3"/>
  <c r="S275" i="3" s="1"/>
  <c r="P275" i="3"/>
  <c r="O275" i="3"/>
  <c r="N275" i="3"/>
  <c r="R274" i="3"/>
  <c r="S274" i="3" s="1"/>
  <c r="P274" i="3"/>
  <c r="O274" i="3"/>
  <c r="N274" i="3"/>
  <c r="R273" i="3"/>
  <c r="S273" i="3" s="1"/>
  <c r="P273" i="3"/>
  <c r="O273" i="3"/>
  <c r="N273" i="3"/>
  <c r="R421" i="3"/>
  <c r="S421" i="3" s="1"/>
  <c r="P421" i="3"/>
  <c r="O421" i="3"/>
  <c r="N421" i="3"/>
  <c r="R25" i="3"/>
  <c r="S25" i="3" s="1"/>
  <c r="P25" i="3"/>
  <c r="O25" i="3"/>
  <c r="N25" i="3"/>
  <c r="R72" i="3"/>
  <c r="S72" i="3" s="1"/>
  <c r="P72" i="3"/>
  <c r="O72" i="3"/>
  <c r="N72" i="3"/>
  <c r="R420" i="3"/>
  <c r="S420" i="3" s="1"/>
  <c r="P420" i="3"/>
  <c r="O420" i="3"/>
  <c r="N420" i="3"/>
  <c r="R419" i="3"/>
  <c r="S419" i="3" s="1"/>
  <c r="P419" i="3"/>
  <c r="O419" i="3"/>
  <c r="N419" i="3"/>
  <c r="R156" i="3"/>
  <c r="S156" i="3" s="1"/>
  <c r="P156" i="3"/>
  <c r="O156" i="3"/>
  <c r="N156" i="3"/>
  <c r="R24" i="3"/>
  <c r="S24" i="3" s="1"/>
  <c r="P24" i="3"/>
  <c r="O24" i="3"/>
  <c r="N24" i="3"/>
  <c r="R71" i="3"/>
  <c r="S71" i="3" s="1"/>
  <c r="P71" i="3"/>
  <c r="O71" i="3"/>
  <c r="N71" i="3"/>
  <c r="R418" i="3"/>
  <c r="S418" i="3" s="1"/>
  <c r="P418" i="3"/>
  <c r="O418" i="3"/>
  <c r="N418" i="3"/>
  <c r="R417" i="3"/>
  <c r="S417" i="3" s="1"/>
  <c r="P417" i="3"/>
  <c r="O417" i="3"/>
  <c r="N417" i="3"/>
  <c r="R155" i="3"/>
  <c r="S155" i="3" s="1"/>
  <c r="P155" i="3"/>
  <c r="O155" i="3"/>
  <c r="N155" i="3"/>
  <c r="R416" i="3"/>
  <c r="S416" i="3" s="1"/>
  <c r="P416" i="3"/>
  <c r="O416" i="3"/>
  <c r="N416" i="3"/>
  <c r="R272" i="3"/>
  <c r="S272" i="3" s="1"/>
  <c r="P272" i="3"/>
  <c r="O272" i="3"/>
  <c r="N272" i="3"/>
  <c r="R23" i="3"/>
  <c r="S23" i="3" s="1"/>
  <c r="P23" i="3"/>
  <c r="O23" i="3"/>
  <c r="N23" i="3"/>
  <c r="R22" i="3"/>
  <c r="S22" i="3" s="1"/>
  <c r="P22" i="3"/>
  <c r="O22" i="3"/>
  <c r="N22" i="3"/>
  <c r="R154" i="3"/>
  <c r="S154" i="3" s="1"/>
  <c r="P154" i="3"/>
  <c r="O154" i="3"/>
  <c r="N154" i="3"/>
  <c r="R415" i="3"/>
  <c r="S415" i="3" s="1"/>
  <c r="P415" i="3"/>
  <c r="O415" i="3"/>
  <c r="N415" i="3"/>
  <c r="R153" i="3"/>
  <c r="S153" i="3" s="1"/>
  <c r="P153" i="3"/>
  <c r="O153" i="3"/>
  <c r="N153" i="3"/>
  <c r="R414" i="3"/>
  <c r="S414" i="3" s="1"/>
  <c r="P414" i="3"/>
  <c r="O414" i="3"/>
  <c r="N414" i="3"/>
  <c r="R152" i="3"/>
  <c r="S152" i="3" s="1"/>
  <c r="P152" i="3"/>
  <c r="O152" i="3"/>
  <c r="N152" i="3"/>
  <c r="R271" i="3"/>
  <c r="S271" i="3" s="1"/>
  <c r="P271" i="3"/>
  <c r="O271" i="3"/>
  <c r="N271" i="3"/>
  <c r="R413" i="3"/>
  <c r="S413" i="3" s="1"/>
  <c r="P413" i="3"/>
  <c r="O413" i="3"/>
  <c r="N413" i="3"/>
  <c r="R270" i="3"/>
  <c r="S270" i="3" s="1"/>
  <c r="P270" i="3"/>
  <c r="O270" i="3"/>
  <c r="N270" i="3"/>
  <c r="R70" i="3"/>
  <c r="S70" i="3" s="1"/>
  <c r="P70" i="3"/>
  <c r="O70" i="3"/>
  <c r="N70" i="3"/>
  <c r="R412" i="3"/>
  <c r="S412" i="3" s="1"/>
  <c r="P412" i="3"/>
  <c r="O412" i="3"/>
  <c r="N412" i="3"/>
  <c r="R411" i="3"/>
  <c r="S411" i="3" s="1"/>
  <c r="P411" i="3"/>
  <c r="O411" i="3"/>
  <c r="N411" i="3"/>
  <c r="R410" i="3"/>
  <c r="S410" i="3" s="1"/>
  <c r="P410" i="3"/>
  <c r="O410" i="3"/>
  <c r="N410" i="3"/>
  <c r="R69" i="3"/>
  <c r="S69" i="3" s="1"/>
  <c r="P69" i="3"/>
  <c r="O69" i="3"/>
  <c r="N69" i="3"/>
  <c r="R409" i="3"/>
  <c r="S409" i="3" s="1"/>
  <c r="P409" i="3"/>
  <c r="O409" i="3"/>
  <c r="N409" i="3"/>
  <c r="R408" i="3"/>
  <c r="S408" i="3" s="1"/>
  <c r="P408" i="3"/>
  <c r="O408" i="3"/>
  <c r="N408" i="3"/>
  <c r="R407" i="3"/>
  <c r="S407" i="3" s="1"/>
  <c r="P407" i="3"/>
  <c r="O407" i="3"/>
  <c r="N407" i="3"/>
  <c r="R21" i="3"/>
  <c r="S21" i="3" s="1"/>
  <c r="P21" i="3"/>
  <c r="O21" i="3"/>
  <c r="N21" i="3"/>
  <c r="R406" i="3"/>
  <c r="S406" i="3" s="1"/>
  <c r="P406" i="3"/>
  <c r="O406" i="3"/>
  <c r="N406" i="3"/>
  <c r="R405" i="3"/>
  <c r="S405" i="3" s="1"/>
  <c r="P405" i="3"/>
  <c r="O405" i="3"/>
  <c r="N405" i="3"/>
  <c r="R269" i="3"/>
  <c r="S269" i="3" s="1"/>
  <c r="P269" i="3"/>
  <c r="O269" i="3"/>
  <c r="N269" i="3"/>
  <c r="R404" i="3"/>
  <c r="S404" i="3" s="1"/>
  <c r="P404" i="3"/>
  <c r="O404" i="3"/>
  <c r="N404" i="3"/>
  <c r="R151" i="3"/>
  <c r="S151" i="3" s="1"/>
  <c r="P151" i="3"/>
  <c r="O151" i="3"/>
  <c r="N151" i="3"/>
  <c r="R403" i="3"/>
  <c r="S403" i="3" s="1"/>
  <c r="P403" i="3"/>
  <c r="O403" i="3"/>
  <c r="N403" i="3"/>
  <c r="R268" i="3"/>
  <c r="S268" i="3" s="1"/>
  <c r="P268" i="3"/>
  <c r="O268" i="3"/>
  <c r="N268" i="3"/>
  <c r="R402" i="3"/>
  <c r="S402" i="3" s="1"/>
  <c r="P402" i="3"/>
  <c r="O402" i="3"/>
  <c r="N402" i="3"/>
  <c r="R150" i="3"/>
  <c r="S150" i="3" s="1"/>
  <c r="P150" i="3"/>
  <c r="O150" i="3"/>
  <c r="N150" i="3"/>
  <c r="R267" i="3"/>
  <c r="S267" i="3" s="1"/>
  <c r="P267" i="3"/>
  <c r="O267" i="3"/>
  <c r="N267" i="3"/>
  <c r="R266" i="3"/>
  <c r="S266" i="3" s="1"/>
  <c r="P266" i="3"/>
  <c r="O266" i="3"/>
  <c r="N266" i="3"/>
  <c r="R401" i="3"/>
  <c r="S401" i="3" s="1"/>
  <c r="P401" i="3"/>
  <c r="O401" i="3"/>
  <c r="N401" i="3"/>
  <c r="R68" i="3"/>
  <c r="S68" i="3" s="1"/>
  <c r="P68" i="3"/>
  <c r="O68" i="3"/>
  <c r="N68" i="3"/>
  <c r="R265" i="3"/>
  <c r="S265" i="3" s="1"/>
  <c r="P265" i="3"/>
  <c r="O265" i="3"/>
  <c r="N265" i="3"/>
  <c r="R67" i="3"/>
  <c r="S67" i="3" s="1"/>
  <c r="P67" i="3"/>
  <c r="O67" i="3"/>
  <c r="N67" i="3"/>
  <c r="R400" i="3"/>
  <c r="S400" i="3" s="1"/>
  <c r="P400" i="3"/>
  <c r="O400" i="3"/>
  <c r="N400" i="3"/>
  <c r="R264" i="3"/>
  <c r="S264" i="3" s="1"/>
  <c r="P264" i="3"/>
  <c r="O264" i="3"/>
  <c r="N264" i="3"/>
  <c r="R149" i="3"/>
  <c r="S149" i="3" s="1"/>
  <c r="P149" i="3"/>
  <c r="O149" i="3"/>
  <c r="N149" i="3"/>
  <c r="R263" i="3"/>
  <c r="S263" i="3" s="1"/>
  <c r="P263" i="3"/>
  <c r="O263" i="3"/>
  <c r="N263" i="3"/>
  <c r="R399" i="3"/>
  <c r="S399" i="3" s="1"/>
  <c r="P399" i="3"/>
  <c r="O399" i="3"/>
  <c r="N399" i="3"/>
  <c r="R262" i="3"/>
  <c r="S262" i="3" s="1"/>
  <c r="P262" i="3"/>
  <c r="O262" i="3"/>
  <c r="N262" i="3"/>
  <c r="R261" i="3"/>
  <c r="S261" i="3" s="1"/>
  <c r="P261" i="3"/>
  <c r="O261" i="3"/>
  <c r="N261" i="3"/>
  <c r="R260" i="3"/>
  <c r="S260" i="3" s="1"/>
  <c r="P260" i="3"/>
  <c r="O260" i="3"/>
  <c r="N260" i="3"/>
  <c r="R20" i="3"/>
  <c r="S20" i="3" s="1"/>
  <c r="P20" i="3"/>
  <c r="O20" i="3"/>
  <c r="N20" i="3"/>
  <c r="R66" i="3"/>
  <c r="S66" i="3" s="1"/>
  <c r="P66" i="3"/>
  <c r="O66" i="3"/>
  <c r="N66" i="3"/>
  <c r="R259" i="3"/>
  <c r="S259" i="3" s="1"/>
  <c r="P259" i="3"/>
  <c r="O259" i="3"/>
  <c r="N259" i="3"/>
  <c r="R148" i="3"/>
  <c r="S148" i="3" s="1"/>
  <c r="P148" i="3"/>
  <c r="O148" i="3"/>
  <c r="N148" i="3"/>
  <c r="R398" i="3"/>
  <c r="S398" i="3" s="1"/>
  <c r="P398" i="3"/>
  <c r="O398" i="3"/>
  <c r="N398" i="3"/>
  <c r="R397" i="3"/>
  <c r="S397" i="3" s="1"/>
  <c r="P397" i="3"/>
  <c r="O397" i="3"/>
  <c r="N397" i="3"/>
  <c r="R19" i="3"/>
  <c r="S19" i="3" s="1"/>
  <c r="P19" i="3"/>
  <c r="O19" i="3"/>
  <c r="N19" i="3"/>
  <c r="R147" i="3"/>
  <c r="S147" i="3" s="1"/>
  <c r="P147" i="3"/>
  <c r="O147" i="3"/>
  <c r="N147" i="3"/>
  <c r="R146" i="3"/>
  <c r="S146" i="3" s="1"/>
  <c r="P146" i="3"/>
  <c r="O146" i="3"/>
  <c r="N146" i="3"/>
  <c r="R145" i="3"/>
  <c r="S145" i="3" s="1"/>
  <c r="P145" i="3"/>
  <c r="O145" i="3"/>
  <c r="N145" i="3"/>
  <c r="R258" i="3"/>
  <c r="S258" i="3" s="1"/>
  <c r="P258" i="3"/>
  <c r="O258" i="3"/>
  <c r="N258" i="3"/>
  <c r="R18" i="3"/>
  <c r="S18" i="3" s="1"/>
  <c r="P18" i="3"/>
  <c r="O18" i="3"/>
  <c r="N18" i="3"/>
  <c r="R257" i="3"/>
  <c r="S257" i="3" s="1"/>
  <c r="P257" i="3"/>
  <c r="O257" i="3"/>
  <c r="N257" i="3"/>
  <c r="R17" i="3"/>
  <c r="S17" i="3" s="1"/>
  <c r="P17" i="3"/>
  <c r="O17" i="3"/>
  <c r="N17" i="3"/>
  <c r="R396" i="3"/>
  <c r="S396" i="3" s="1"/>
  <c r="P396" i="3"/>
  <c r="O396" i="3"/>
  <c r="N396" i="3"/>
  <c r="R65" i="3"/>
  <c r="S65" i="3" s="1"/>
  <c r="P65" i="3"/>
  <c r="O65" i="3"/>
  <c r="N65" i="3"/>
  <c r="R16" i="3"/>
  <c r="S16" i="3" s="1"/>
  <c r="P16" i="3"/>
  <c r="O16" i="3"/>
  <c r="N16" i="3"/>
  <c r="R144" i="3"/>
  <c r="S144" i="3" s="1"/>
  <c r="P144" i="3"/>
  <c r="O144" i="3"/>
  <c r="N144" i="3"/>
  <c r="R256" i="3"/>
  <c r="S256" i="3" s="1"/>
  <c r="P256" i="3"/>
  <c r="O256" i="3"/>
  <c r="N256" i="3"/>
  <c r="R255" i="3"/>
  <c r="S255" i="3" s="1"/>
  <c r="P255" i="3"/>
  <c r="O255" i="3"/>
  <c r="N255" i="3"/>
  <c r="R15" i="3"/>
  <c r="S15" i="3" s="1"/>
  <c r="P15" i="3"/>
  <c r="O15" i="3"/>
  <c r="N15" i="3"/>
  <c r="R254" i="3"/>
  <c r="S254" i="3" s="1"/>
  <c r="P254" i="3"/>
  <c r="O254" i="3"/>
  <c r="N254" i="3"/>
  <c r="R253" i="3"/>
  <c r="S253" i="3" s="1"/>
  <c r="P253" i="3"/>
  <c r="O253" i="3"/>
  <c r="N253" i="3"/>
  <c r="R143" i="3"/>
  <c r="S143" i="3" s="1"/>
  <c r="P143" i="3"/>
  <c r="O143" i="3"/>
  <c r="N143" i="3"/>
  <c r="R142" i="3"/>
  <c r="S142" i="3" s="1"/>
  <c r="P142" i="3"/>
  <c r="O142" i="3"/>
  <c r="N142" i="3"/>
  <c r="R64" i="3"/>
  <c r="S64" i="3" s="1"/>
  <c r="P64" i="3"/>
  <c r="O64" i="3"/>
  <c r="N64" i="3"/>
  <c r="R141" i="3"/>
  <c r="S141" i="3" s="1"/>
  <c r="P141" i="3"/>
  <c r="O141" i="3"/>
  <c r="N141" i="3"/>
  <c r="R140" i="3"/>
  <c r="S140" i="3" s="1"/>
  <c r="P140" i="3"/>
  <c r="O140" i="3"/>
  <c r="N140" i="3"/>
  <c r="R14" i="3"/>
  <c r="S14" i="3" s="1"/>
  <c r="P14" i="3"/>
  <c r="O14" i="3"/>
  <c r="N14" i="3"/>
  <c r="R395" i="3"/>
  <c r="S395" i="3" s="1"/>
  <c r="P395" i="3"/>
  <c r="O395" i="3"/>
  <c r="N395" i="3"/>
  <c r="R13" i="3"/>
  <c r="S13" i="3" s="1"/>
  <c r="P13" i="3"/>
  <c r="O13" i="3"/>
  <c r="N13" i="3"/>
  <c r="R63" i="3"/>
  <c r="S63" i="3" s="1"/>
  <c r="P63" i="3"/>
  <c r="O63" i="3"/>
  <c r="N63" i="3"/>
  <c r="R394" i="3"/>
  <c r="S394" i="3" s="1"/>
  <c r="P394" i="3"/>
  <c r="O394" i="3"/>
  <c r="N394" i="3"/>
  <c r="R393" i="3"/>
  <c r="S393" i="3" s="1"/>
  <c r="P393" i="3"/>
  <c r="O393" i="3"/>
  <c r="N393" i="3"/>
  <c r="R392" i="3"/>
  <c r="S392" i="3" s="1"/>
  <c r="P392" i="3"/>
  <c r="O392" i="3"/>
  <c r="N392" i="3"/>
  <c r="R139" i="3"/>
  <c r="S139" i="3" s="1"/>
  <c r="P139" i="3"/>
  <c r="O139" i="3"/>
  <c r="N139" i="3"/>
  <c r="R138" i="3"/>
  <c r="S138" i="3" s="1"/>
  <c r="P138" i="3"/>
  <c r="O138" i="3"/>
  <c r="N138" i="3"/>
  <c r="R251" i="3"/>
  <c r="S251" i="3" s="1"/>
  <c r="P251" i="3"/>
  <c r="O251" i="3"/>
  <c r="N251" i="3"/>
  <c r="R250" i="3"/>
  <c r="S250" i="3" s="1"/>
  <c r="P250" i="3"/>
  <c r="O250" i="3"/>
  <c r="N250" i="3"/>
  <c r="R62" i="3"/>
  <c r="S62" i="3" s="1"/>
  <c r="P62" i="3"/>
  <c r="O62" i="3"/>
  <c r="N62" i="3"/>
  <c r="R391" i="3"/>
  <c r="S391" i="3" s="1"/>
  <c r="P391" i="3"/>
  <c r="O391" i="3"/>
  <c r="N391" i="3"/>
  <c r="R12" i="3"/>
  <c r="S12" i="3" s="1"/>
  <c r="P12" i="3"/>
  <c r="O12" i="3"/>
  <c r="N12" i="3"/>
  <c r="R390" i="3"/>
  <c r="S390" i="3" s="1"/>
  <c r="P390" i="3"/>
  <c r="O390" i="3"/>
  <c r="N390" i="3"/>
  <c r="R61" i="3"/>
  <c r="S61" i="3" s="1"/>
  <c r="P61" i="3"/>
  <c r="O61" i="3"/>
  <c r="N61" i="3"/>
  <c r="R389" i="3"/>
  <c r="S389" i="3" s="1"/>
  <c r="P389" i="3"/>
  <c r="O389" i="3"/>
  <c r="N389" i="3"/>
  <c r="R388" i="3"/>
  <c r="S388" i="3" s="1"/>
  <c r="P388" i="3"/>
  <c r="O388" i="3"/>
  <c r="N388" i="3"/>
  <c r="R137" i="3"/>
  <c r="S137" i="3" s="1"/>
  <c r="P137" i="3"/>
  <c r="O137" i="3"/>
  <c r="N137" i="3"/>
  <c r="R60" i="3"/>
  <c r="S60" i="3" s="1"/>
  <c r="P60" i="3"/>
  <c r="O60" i="3"/>
  <c r="N60" i="3"/>
  <c r="R249" i="3"/>
  <c r="S249" i="3" s="1"/>
  <c r="P249" i="3"/>
  <c r="O249" i="3"/>
  <c r="N249" i="3"/>
  <c r="R59" i="3"/>
  <c r="S59" i="3" s="1"/>
  <c r="P59" i="3"/>
  <c r="O59" i="3"/>
  <c r="N59" i="3"/>
  <c r="R248" i="3"/>
  <c r="S248" i="3" s="1"/>
  <c r="P248" i="3"/>
  <c r="O248" i="3"/>
  <c r="N248" i="3"/>
  <c r="R136" i="3"/>
  <c r="S136" i="3" s="1"/>
  <c r="P136" i="3"/>
  <c r="O136" i="3"/>
  <c r="N136" i="3"/>
  <c r="R247" i="3"/>
  <c r="S247" i="3" s="1"/>
  <c r="P247" i="3"/>
  <c r="O247" i="3"/>
  <c r="N247" i="3"/>
  <c r="R246" i="3"/>
  <c r="S246" i="3" s="1"/>
  <c r="P246" i="3"/>
  <c r="O246" i="3"/>
  <c r="N246" i="3"/>
  <c r="R135" i="3"/>
  <c r="S135" i="3" s="1"/>
  <c r="P135" i="3"/>
  <c r="O135" i="3"/>
  <c r="N135" i="3"/>
  <c r="R387" i="3"/>
  <c r="S387" i="3" s="1"/>
  <c r="P387" i="3"/>
  <c r="O387" i="3"/>
  <c r="N387" i="3"/>
  <c r="R134" i="3"/>
  <c r="S134" i="3" s="1"/>
  <c r="P134" i="3"/>
  <c r="O134" i="3"/>
  <c r="N134" i="3"/>
  <c r="R58" i="3"/>
  <c r="S58" i="3" s="1"/>
  <c r="P58" i="3"/>
  <c r="O58" i="3"/>
  <c r="N58" i="3"/>
  <c r="R245" i="3"/>
  <c r="S245" i="3" s="1"/>
  <c r="P245" i="3"/>
  <c r="O245" i="3"/>
  <c r="N245" i="3"/>
  <c r="R386" i="3"/>
  <c r="S386" i="3" s="1"/>
  <c r="P386" i="3"/>
  <c r="O386" i="3"/>
  <c r="N386" i="3"/>
  <c r="R385" i="3"/>
  <c r="S385" i="3" s="1"/>
  <c r="P385" i="3"/>
  <c r="O385" i="3"/>
  <c r="N385" i="3"/>
  <c r="R244" i="3"/>
  <c r="S244" i="3" s="1"/>
  <c r="P244" i="3"/>
  <c r="O244" i="3"/>
  <c r="N244" i="3"/>
  <c r="R243" i="3"/>
  <c r="S243" i="3" s="1"/>
  <c r="P243" i="3"/>
  <c r="O243" i="3"/>
  <c r="N243" i="3"/>
  <c r="R133" i="3"/>
  <c r="S133" i="3" s="1"/>
  <c r="P133" i="3"/>
  <c r="O133" i="3"/>
  <c r="N133" i="3"/>
  <c r="R242" i="3"/>
  <c r="S242" i="3" s="1"/>
  <c r="P242" i="3"/>
  <c r="O242" i="3"/>
  <c r="N242" i="3"/>
  <c r="R241" i="3"/>
  <c r="S241" i="3" s="1"/>
  <c r="P241" i="3"/>
  <c r="O241" i="3"/>
  <c r="N241" i="3"/>
  <c r="R132" i="3"/>
  <c r="S132" i="3" s="1"/>
  <c r="P132" i="3"/>
  <c r="O132" i="3"/>
  <c r="N132" i="3"/>
  <c r="R240" i="3"/>
  <c r="S240" i="3" s="1"/>
  <c r="P240" i="3"/>
  <c r="O240" i="3"/>
  <c r="N240" i="3"/>
  <c r="R384" i="3"/>
  <c r="S384" i="3" s="1"/>
  <c r="P384" i="3"/>
  <c r="O384" i="3"/>
  <c r="N384" i="3"/>
  <c r="R57" i="3"/>
  <c r="S57" i="3" s="1"/>
  <c r="P57" i="3"/>
  <c r="O57" i="3"/>
  <c r="N57" i="3"/>
  <c r="R131" i="3"/>
  <c r="S131" i="3" s="1"/>
  <c r="P131" i="3"/>
  <c r="O131" i="3"/>
  <c r="N131" i="3"/>
  <c r="R130" i="3"/>
  <c r="S130" i="3" s="1"/>
  <c r="P130" i="3"/>
  <c r="O130" i="3"/>
  <c r="N130" i="3"/>
  <c r="R383" i="3"/>
  <c r="S383" i="3" s="1"/>
  <c r="P383" i="3"/>
  <c r="O383" i="3"/>
  <c r="N383" i="3"/>
  <c r="R382" i="3"/>
  <c r="S382" i="3" s="1"/>
  <c r="P382" i="3"/>
  <c r="O382" i="3"/>
  <c r="N382" i="3"/>
  <c r="R2" i="3"/>
  <c r="S2" i="3" s="1"/>
  <c r="P2" i="3"/>
  <c r="O2" i="3"/>
  <c r="N2" i="3"/>
  <c r="R381" i="3"/>
  <c r="S381" i="3" s="1"/>
  <c r="P381" i="3"/>
  <c r="O381" i="3"/>
  <c r="N381" i="3"/>
  <c r="R380" i="3"/>
  <c r="S380" i="3" s="1"/>
  <c r="P380" i="3"/>
  <c r="O380" i="3"/>
  <c r="N380" i="3"/>
  <c r="R129" i="3"/>
  <c r="S129" i="3" s="1"/>
  <c r="P129" i="3"/>
  <c r="O129" i="3"/>
  <c r="N129" i="3"/>
  <c r="R239" i="3"/>
  <c r="S239" i="3" s="1"/>
  <c r="P239" i="3"/>
  <c r="O239" i="3"/>
  <c r="N239" i="3"/>
  <c r="R128" i="3"/>
  <c r="S128" i="3" s="1"/>
  <c r="P128" i="3"/>
  <c r="O128" i="3"/>
  <c r="N128" i="3"/>
  <c r="R379" i="3"/>
  <c r="S379" i="3" s="1"/>
  <c r="P379" i="3"/>
  <c r="O379" i="3"/>
  <c r="N379" i="3"/>
  <c r="R127" i="3"/>
  <c r="S127" i="3" s="1"/>
  <c r="P127" i="3"/>
  <c r="O127" i="3"/>
  <c r="N127" i="3"/>
  <c r="R378" i="3"/>
  <c r="S378" i="3" s="1"/>
  <c r="P378" i="3"/>
  <c r="O378" i="3"/>
  <c r="N378" i="3"/>
  <c r="R126" i="3"/>
  <c r="S126" i="3" s="1"/>
  <c r="P126" i="3"/>
  <c r="O126" i="3"/>
  <c r="N126" i="3"/>
  <c r="R377" i="3"/>
  <c r="S377" i="3" s="1"/>
  <c r="P377" i="3"/>
  <c r="O377" i="3"/>
  <c r="N377" i="3"/>
  <c r="R238" i="3"/>
  <c r="S238" i="3" s="1"/>
  <c r="P238" i="3"/>
  <c r="O238" i="3"/>
  <c r="N238" i="3"/>
  <c r="R237" i="3"/>
  <c r="S237" i="3" s="1"/>
  <c r="P237" i="3"/>
  <c r="O237" i="3"/>
  <c r="N237" i="3"/>
  <c r="R125" i="3"/>
  <c r="S125" i="3" s="1"/>
  <c r="P125" i="3"/>
  <c r="O125" i="3"/>
  <c r="N125" i="3"/>
  <c r="R56" i="3"/>
  <c r="S56" i="3" s="1"/>
  <c r="P56" i="3"/>
  <c r="O56" i="3"/>
  <c r="N56" i="3"/>
  <c r="R124" i="3"/>
  <c r="S124" i="3" s="1"/>
  <c r="P124" i="3"/>
  <c r="O124" i="3"/>
  <c r="N124" i="3"/>
  <c r="R123" i="3"/>
  <c r="S123" i="3" s="1"/>
  <c r="P123" i="3"/>
  <c r="O123" i="3"/>
  <c r="N123" i="3"/>
  <c r="R55" i="3"/>
  <c r="S55" i="3" s="1"/>
  <c r="P55" i="3"/>
  <c r="O55" i="3"/>
  <c r="N55" i="3"/>
  <c r="R10" i="3"/>
  <c r="S10" i="3" s="1"/>
  <c r="P10" i="3"/>
  <c r="O10" i="3"/>
  <c r="N10" i="3"/>
  <c r="R236" i="3"/>
  <c r="S236" i="3" s="1"/>
  <c r="P236" i="3"/>
  <c r="O236" i="3"/>
  <c r="N236" i="3"/>
  <c r="R235" i="3"/>
  <c r="S235" i="3" s="1"/>
  <c r="P235" i="3"/>
  <c r="O235" i="3"/>
  <c r="N235" i="3"/>
  <c r="R9" i="3"/>
  <c r="S9" i="3" s="1"/>
  <c r="P9" i="3"/>
  <c r="O9" i="3"/>
  <c r="N9" i="3"/>
  <c r="R54" i="3"/>
  <c r="S54" i="3" s="1"/>
  <c r="P54" i="3"/>
  <c r="O54" i="3"/>
  <c r="N54" i="3"/>
  <c r="R53" i="3"/>
  <c r="S53" i="3" s="1"/>
  <c r="P53" i="3"/>
  <c r="O53" i="3"/>
  <c r="N53" i="3"/>
  <c r="R8" i="3"/>
  <c r="S8" i="3" s="1"/>
  <c r="P8" i="3"/>
  <c r="O8" i="3"/>
  <c r="N8" i="3"/>
  <c r="R234" i="3"/>
  <c r="S234" i="3" s="1"/>
  <c r="P234" i="3"/>
  <c r="O234" i="3"/>
  <c r="N234" i="3"/>
  <c r="R375" i="3"/>
  <c r="S375" i="3" s="1"/>
  <c r="P375" i="3"/>
  <c r="O375" i="3"/>
  <c r="N375" i="3"/>
  <c r="R374" i="3"/>
  <c r="S374" i="3" s="1"/>
  <c r="P374" i="3"/>
  <c r="O374" i="3"/>
  <c r="N374" i="3"/>
  <c r="R122" i="3"/>
  <c r="S122" i="3" s="1"/>
  <c r="P122" i="3"/>
  <c r="O122" i="3"/>
  <c r="N122" i="3"/>
  <c r="R373" i="3"/>
  <c r="S373" i="3" s="1"/>
  <c r="P373" i="3"/>
  <c r="O373" i="3"/>
  <c r="N373" i="3"/>
  <c r="R233" i="3"/>
  <c r="S233" i="3" s="1"/>
  <c r="P233" i="3"/>
  <c r="O233" i="3"/>
  <c r="N233" i="3"/>
  <c r="R372" i="3"/>
  <c r="S372" i="3" s="1"/>
  <c r="P372" i="3"/>
  <c r="O372" i="3"/>
  <c r="N372" i="3"/>
  <c r="R232" i="3"/>
  <c r="S232" i="3" s="1"/>
  <c r="P232" i="3"/>
  <c r="O232" i="3"/>
  <c r="N232" i="3"/>
  <c r="R121" i="3"/>
  <c r="S121" i="3" s="1"/>
  <c r="P121" i="3"/>
  <c r="O121" i="3"/>
  <c r="N121" i="3"/>
  <c r="R47" i="3"/>
  <c r="S47" i="3" s="1"/>
  <c r="P47" i="3"/>
  <c r="O47" i="3"/>
  <c r="N47" i="3"/>
  <c r="R114" i="3"/>
  <c r="S114" i="3" s="1"/>
  <c r="P114" i="3"/>
  <c r="O114" i="3"/>
  <c r="N114" i="3"/>
  <c r="R113" i="3"/>
  <c r="S113" i="3" s="1"/>
  <c r="P113" i="3"/>
  <c r="O113" i="3"/>
  <c r="N113" i="3"/>
  <c r="R479" i="3"/>
  <c r="S479" i="3" s="1"/>
  <c r="P479" i="3"/>
  <c r="O479" i="3"/>
  <c r="N479" i="3"/>
  <c r="R471" i="3"/>
  <c r="S471" i="3" s="1"/>
  <c r="P471" i="3"/>
  <c r="O471" i="3"/>
  <c r="N471" i="3"/>
  <c r="R96" i="3"/>
  <c r="S96" i="3" s="1"/>
  <c r="P96" i="3"/>
  <c r="O96" i="3"/>
  <c r="N96" i="3"/>
  <c r="R295" i="3"/>
  <c r="S295" i="3" s="1"/>
  <c r="P295" i="3"/>
  <c r="O295" i="3"/>
  <c r="N295" i="3"/>
  <c r="R171" i="3"/>
  <c r="S171" i="3" s="1"/>
  <c r="P171" i="3"/>
  <c r="O171" i="3"/>
  <c r="N171" i="3"/>
  <c r="R158" i="3"/>
  <c r="S158" i="3" s="1"/>
  <c r="P158" i="3"/>
  <c r="O158" i="3"/>
  <c r="N158" i="3"/>
  <c r="R252" i="3"/>
  <c r="S252" i="3" s="1"/>
  <c r="P252" i="3"/>
  <c r="O252" i="3"/>
  <c r="N252" i="3"/>
  <c r="R11" i="3"/>
  <c r="S11" i="3" s="1"/>
  <c r="P11" i="3"/>
  <c r="O11" i="3"/>
  <c r="N11" i="3"/>
  <c r="R376" i="3"/>
  <c r="S376" i="3" s="1"/>
  <c r="P376" i="3"/>
  <c r="O376" i="3"/>
  <c r="N376" i="3"/>
  <c r="R432" i="1"/>
  <c r="S432" i="1" s="1"/>
  <c r="R223" i="1"/>
  <c r="S223" i="1" s="1"/>
  <c r="R143" i="1"/>
  <c r="S143" i="1" s="1"/>
  <c r="R135" i="1"/>
  <c r="S135" i="1" s="1"/>
  <c r="R144" i="1"/>
  <c r="S144" i="1" s="1"/>
  <c r="R466" i="1"/>
  <c r="S466" i="1" s="1"/>
  <c r="R465" i="1"/>
  <c r="S465" i="1" s="1"/>
  <c r="R393" i="1"/>
  <c r="S393" i="1" s="1"/>
  <c r="R180" i="1"/>
  <c r="S180" i="1" s="1"/>
  <c r="R8" i="1"/>
  <c r="S8" i="1" s="1"/>
  <c r="R514" i="1"/>
  <c r="S514" i="1" s="1"/>
  <c r="R266" i="1"/>
  <c r="S266" i="1" s="1"/>
  <c r="R139" i="1"/>
  <c r="S139" i="1" s="1"/>
  <c r="R383" i="1"/>
  <c r="S383" i="1" s="1"/>
  <c r="R374" i="1"/>
  <c r="S374" i="1" s="1"/>
  <c r="R29" i="1"/>
  <c r="S29" i="1" s="1"/>
  <c r="R28" i="1"/>
  <c r="S28" i="1" s="1"/>
  <c r="R404" i="1"/>
  <c r="S404" i="1" s="1"/>
  <c r="R221" i="1"/>
  <c r="S221" i="1" s="1"/>
  <c r="R389" i="1"/>
  <c r="S389" i="1" s="1"/>
  <c r="R381" i="1"/>
  <c r="S381" i="1" s="1"/>
  <c r="R485" i="1"/>
  <c r="S485" i="1" s="1"/>
  <c r="R434" i="1"/>
  <c r="S434" i="1" s="1"/>
  <c r="R417" i="1"/>
  <c r="S417" i="1" s="1"/>
  <c r="R382" i="1"/>
  <c r="S382" i="1" s="1"/>
  <c r="R399" i="1"/>
  <c r="S399" i="1" s="1"/>
  <c r="R218" i="1"/>
  <c r="S218" i="1" s="1"/>
  <c r="R121" i="1"/>
  <c r="S121" i="1" s="1"/>
  <c r="R385" i="1"/>
  <c r="S385" i="1" s="1"/>
  <c r="R220" i="1"/>
  <c r="S220" i="1" s="1"/>
  <c r="R406" i="1"/>
  <c r="S406" i="1" s="1"/>
  <c r="R97" i="1"/>
  <c r="S97" i="1" s="1"/>
  <c r="R355" i="1"/>
  <c r="S355" i="1" s="1"/>
  <c r="R250" i="1"/>
  <c r="S250" i="1" s="1"/>
  <c r="R48" i="1"/>
  <c r="S48" i="1" s="1"/>
  <c r="R227" i="1"/>
  <c r="S227" i="1" s="1"/>
  <c r="R156" i="1"/>
  <c r="S156" i="1" s="1"/>
  <c r="R384" i="1"/>
  <c r="S384" i="1" s="1"/>
  <c r="R369" i="1"/>
  <c r="S369" i="1" s="1"/>
  <c r="R472" i="1"/>
  <c r="S472" i="1" s="1"/>
  <c r="R380" i="1"/>
  <c r="S380" i="1" s="1"/>
  <c r="R222" i="1"/>
  <c r="S222" i="1" s="1"/>
  <c r="R177" i="1"/>
  <c r="S177" i="1" s="1"/>
  <c r="R420" i="1"/>
  <c r="S420" i="1" s="1"/>
  <c r="R394" i="1"/>
  <c r="S394" i="1" s="1"/>
  <c r="R270" i="1"/>
  <c r="S270" i="1" s="1"/>
  <c r="R351" i="1"/>
  <c r="S351" i="1" s="1"/>
  <c r="R412" i="1"/>
  <c r="S412" i="1" s="1"/>
  <c r="R510" i="1"/>
  <c r="S510" i="1" s="1"/>
  <c r="R390" i="1"/>
  <c r="S390" i="1" s="1"/>
  <c r="R280" i="1"/>
  <c r="S280" i="1" s="1"/>
  <c r="R271" i="1"/>
  <c r="S271" i="1" s="1"/>
  <c r="R439" i="1"/>
  <c r="S439" i="1" s="1"/>
  <c r="R256" i="1"/>
  <c r="S256" i="1" s="1"/>
  <c r="R367" i="1"/>
  <c r="S367" i="1" s="1"/>
  <c r="R418" i="1"/>
  <c r="S418" i="1" s="1"/>
  <c r="R512" i="1"/>
  <c r="S512" i="1" s="1"/>
  <c r="R364" i="1"/>
  <c r="S364" i="1" s="1"/>
  <c r="R430" i="1"/>
  <c r="S430" i="1" s="1"/>
  <c r="R479" i="1"/>
  <c r="S479" i="1" s="1"/>
  <c r="R334" i="1"/>
  <c r="S334" i="1" s="1"/>
  <c r="R15" i="1"/>
  <c r="S15" i="1" s="1"/>
  <c r="R515" i="1"/>
  <c r="S515" i="1" s="1"/>
  <c r="R242" i="1"/>
  <c r="S242" i="1" s="1"/>
  <c r="R92" i="1"/>
  <c r="S92" i="1" s="1"/>
  <c r="R94" i="1"/>
  <c r="S94" i="1" s="1"/>
  <c r="R493" i="1"/>
  <c r="S493" i="1" s="1"/>
  <c r="R504" i="1"/>
  <c r="S504" i="1" s="1"/>
  <c r="R507" i="1"/>
  <c r="S507" i="1" s="1"/>
  <c r="R500" i="1"/>
  <c r="S500" i="1" s="1"/>
  <c r="R91" i="1"/>
  <c r="S91" i="1" s="1"/>
  <c r="R310" i="1"/>
  <c r="S310" i="1" s="1"/>
  <c r="R269" i="1"/>
  <c r="S269" i="1" s="1"/>
  <c r="R424" i="1"/>
  <c r="S424" i="1" s="1"/>
  <c r="R290" i="1"/>
  <c r="S290" i="1" s="1"/>
  <c r="R352" i="1"/>
  <c r="S352" i="1" s="1"/>
  <c r="R104" i="1"/>
  <c r="S104" i="1" s="1"/>
  <c r="R427" i="1"/>
  <c r="S427" i="1" s="1"/>
  <c r="R363" i="1"/>
  <c r="S363" i="1" s="1"/>
  <c r="R452" i="1"/>
  <c r="S452" i="1" s="1"/>
  <c r="R11" i="1"/>
  <c r="S11" i="1" s="1"/>
  <c r="R413" i="1"/>
  <c r="S413" i="1" s="1"/>
  <c r="R435" i="1"/>
  <c r="S435" i="1" s="1"/>
  <c r="R288" i="1"/>
  <c r="S288" i="1" s="1"/>
  <c r="R366" i="1"/>
  <c r="S366" i="1" s="1"/>
  <c r="R116" i="1"/>
  <c r="S116" i="1" s="1"/>
  <c r="R463" i="1"/>
  <c r="S463" i="1" s="1"/>
  <c r="R31" i="1"/>
  <c r="S31" i="1" s="1"/>
  <c r="R240" i="1"/>
  <c r="S240" i="1" s="1"/>
  <c r="R357" i="1"/>
  <c r="S357" i="1" s="1"/>
  <c r="R51" i="1"/>
  <c r="S51" i="1" s="1"/>
  <c r="R78" i="1"/>
  <c r="S78" i="1" s="1"/>
  <c r="R96" i="1"/>
  <c r="S96" i="1" s="1"/>
  <c r="R267" i="1"/>
  <c r="S267" i="1" s="1"/>
  <c r="R486" i="1"/>
  <c r="S486" i="1" s="1"/>
  <c r="R336" i="1"/>
  <c r="S336" i="1" s="1"/>
  <c r="R145" i="1"/>
  <c r="S145" i="1" s="1"/>
  <c r="R65" i="1"/>
  <c r="S65" i="1" s="1"/>
  <c r="R140" i="1"/>
  <c r="S140" i="1" s="1"/>
  <c r="R100" i="1"/>
  <c r="S100" i="1" s="1"/>
  <c r="R49" i="1"/>
  <c r="S49" i="1" s="1"/>
  <c r="R305" i="1"/>
  <c r="S305" i="1" s="1"/>
  <c r="R196" i="1"/>
  <c r="S196" i="1" s="1"/>
  <c r="R425" i="1"/>
  <c r="S425" i="1" s="1"/>
  <c r="R63" i="1"/>
  <c r="S63" i="1" s="1"/>
  <c r="R492" i="1"/>
  <c r="S492" i="1" s="1"/>
  <c r="R27" i="1"/>
  <c r="S27" i="1" s="1"/>
  <c r="R477" i="1"/>
  <c r="S477" i="1" s="1"/>
  <c r="R89" i="1"/>
  <c r="S89" i="1" s="1"/>
  <c r="R354" i="1"/>
  <c r="S354" i="1" s="1"/>
  <c r="R361" i="1"/>
  <c r="S361" i="1" s="1"/>
  <c r="R204" i="1"/>
  <c r="S204" i="1" s="1"/>
  <c r="R359" i="1"/>
  <c r="S359" i="1" s="1"/>
  <c r="R252" i="1"/>
  <c r="S252" i="1" s="1"/>
  <c r="R215" i="1"/>
  <c r="S215" i="1" s="1"/>
  <c r="R342" i="1"/>
  <c r="S342" i="1" s="1"/>
  <c r="R32" i="1"/>
  <c r="S32" i="1" s="1"/>
  <c r="R176" i="1"/>
  <c r="S176" i="1" s="1"/>
  <c r="R64" i="1"/>
  <c r="S64" i="1" s="1"/>
  <c r="R455" i="1"/>
  <c r="S455" i="1" s="1"/>
  <c r="R199" i="1"/>
  <c r="S199" i="1" s="1"/>
  <c r="R300" i="1"/>
  <c r="S300" i="1" s="1"/>
  <c r="R441" i="1"/>
  <c r="S441" i="1" s="1"/>
  <c r="R378" i="1"/>
  <c r="S378" i="1" s="1"/>
  <c r="R55" i="1"/>
  <c r="S55" i="1" s="1"/>
  <c r="R488" i="1"/>
  <c r="S488" i="1" s="1"/>
  <c r="R330" i="1"/>
  <c r="S330" i="1" s="1"/>
  <c r="R297" i="1"/>
  <c r="S297" i="1" s="1"/>
  <c r="R149" i="1"/>
  <c r="S149" i="1" s="1"/>
  <c r="R248" i="1"/>
  <c r="S248" i="1" s="1"/>
  <c r="R258" i="1"/>
  <c r="S258" i="1" s="1"/>
  <c r="R451" i="1"/>
  <c r="S451" i="1" s="1"/>
  <c r="R243" i="1"/>
  <c r="S243" i="1" s="1"/>
  <c r="R137" i="1"/>
  <c r="S137" i="1" s="1"/>
  <c r="R237" i="1"/>
  <c r="S237" i="1" s="1"/>
  <c r="R301" i="1"/>
  <c r="S301" i="1" s="1"/>
  <c r="R473" i="1"/>
  <c r="S473" i="1" s="1"/>
  <c r="R117" i="1"/>
  <c r="S117" i="1" s="1"/>
  <c r="R312" i="1"/>
  <c r="S312" i="1" s="1"/>
  <c r="R47" i="1"/>
  <c r="S47" i="1" s="1"/>
  <c r="R159" i="1"/>
  <c r="S159" i="1" s="1"/>
  <c r="R61" i="1"/>
  <c r="S61" i="1" s="1"/>
  <c r="R195" i="1"/>
  <c r="S195" i="1" s="1"/>
  <c r="R453" i="1"/>
  <c r="S453" i="1" s="1"/>
  <c r="R487" i="1"/>
  <c r="S487" i="1" s="1"/>
  <c r="R118" i="1"/>
  <c r="S118" i="1" s="1"/>
  <c r="R262" i="1"/>
  <c r="S262" i="1" s="1"/>
  <c r="R244" i="1"/>
  <c r="S244" i="1" s="1"/>
  <c r="R268" i="1"/>
  <c r="S268" i="1" s="1"/>
  <c r="R253" i="1"/>
  <c r="S253" i="1" s="1"/>
  <c r="R14" i="1"/>
  <c r="S14" i="1" s="1"/>
  <c r="R490" i="1"/>
  <c r="S490" i="1" s="1"/>
  <c r="R88" i="1"/>
  <c r="S88" i="1" s="1"/>
  <c r="R151" i="1"/>
  <c r="S151" i="1" s="1"/>
  <c r="R213" i="1"/>
  <c r="S213" i="1" s="1"/>
  <c r="R148" i="1"/>
  <c r="S148" i="1" s="1"/>
  <c r="R20" i="1"/>
  <c r="S20" i="1" s="1"/>
  <c r="R448" i="1"/>
  <c r="S448" i="1" s="1"/>
  <c r="R307" i="1"/>
  <c r="S307" i="1" s="1"/>
  <c r="R179" i="1"/>
  <c r="S179" i="1" s="1"/>
  <c r="R470" i="1"/>
  <c r="S470" i="1" s="1"/>
  <c r="R157" i="1"/>
  <c r="S157" i="1" s="1"/>
  <c r="R134" i="1"/>
  <c r="S134" i="1" s="1"/>
  <c r="R182" i="1"/>
  <c r="S182" i="1" s="1"/>
  <c r="R278" i="1"/>
  <c r="S278" i="1" s="1"/>
  <c r="R136" i="1"/>
  <c r="S136" i="1" s="1"/>
  <c r="R101" i="1"/>
  <c r="S101" i="1" s="1"/>
  <c r="R160" i="1"/>
  <c r="S160" i="1" s="1"/>
  <c r="R216" i="1"/>
  <c r="S216" i="1" s="1"/>
  <c r="R211" i="1"/>
  <c r="S211" i="1" s="1"/>
  <c r="R198" i="1"/>
  <c r="S198" i="1" s="1"/>
  <c r="R19" i="1"/>
  <c r="S19" i="1" s="1"/>
  <c r="R238" i="1"/>
  <c r="S238" i="1" s="1"/>
  <c r="R375" i="1"/>
  <c r="S375" i="1" s="1"/>
  <c r="R292" i="1"/>
  <c r="S292" i="1" s="1"/>
  <c r="R331" i="1"/>
  <c r="S331" i="1" s="1"/>
  <c r="R499" i="1"/>
  <c r="S499" i="1" s="1"/>
  <c r="R214" i="1"/>
  <c r="S214" i="1" s="1"/>
  <c r="R317" i="1"/>
  <c r="S317" i="1" s="1"/>
  <c r="R5" i="1"/>
  <c r="S5" i="1" s="1"/>
  <c r="R481" i="1"/>
  <c r="S481" i="1" s="1"/>
  <c r="R133" i="1"/>
  <c r="S133" i="1" s="1"/>
  <c r="R263" i="1"/>
  <c r="S263" i="1" s="1"/>
  <c r="R98" i="1"/>
  <c r="S98" i="1" s="1"/>
  <c r="R99" i="1"/>
  <c r="S99" i="1" s="1"/>
  <c r="R80" i="1"/>
  <c r="S80" i="1" s="1"/>
  <c r="R373" i="1"/>
  <c r="S373" i="1" s="1"/>
  <c r="R447" i="1"/>
  <c r="S447" i="1" s="1"/>
  <c r="R128" i="1"/>
  <c r="S128" i="1" s="1"/>
  <c r="R338" i="1"/>
  <c r="S338" i="1" s="1"/>
  <c r="R153" i="1"/>
  <c r="S153" i="1" s="1"/>
  <c r="R217" i="1"/>
  <c r="S217" i="1" s="1"/>
  <c r="R468" i="1"/>
  <c r="S468" i="1" s="1"/>
  <c r="R313" i="1"/>
  <c r="S313" i="1" s="1"/>
  <c r="R22" i="1"/>
  <c r="S22" i="1" s="1"/>
  <c r="R42" i="1"/>
  <c r="S42" i="1" s="1"/>
  <c r="R173" i="1"/>
  <c r="S173" i="1" s="1"/>
  <c r="R467" i="1"/>
  <c r="S467" i="1" s="1"/>
  <c r="R484" i="1"/>
  <c r="S484" i="1" s="1"/>
  <c r="R209" i="1"/>
  <c r="S209" i="1" s="1"/>
  <c r="R3" i="1"/>
  <c r="S3" i="1" s="1"/>
  <c r="R319" i="1"/>
  <c r="S319" i="1" s="1"/>
  <c r="R276" i="1"/>
  <c r="S276" i="1" s="1"/>
  <c r="R346" i="1"/>
  <c r="S346" i="1" s="1"/>
  <c r="R491" i="1"/>
  <c r="S491" i="1" s="1"/>
  <c r="R311" i="1"/>
  <c r="S311" i="1" s="1"/>
  <c r="R339" i="1"/>
  <c r="S339" i="1" s="1"/>
  <c r="R30" i="1"/>
  <c r="S30" i="1" s="1"/>
  <c r="R109" i="1"/>
  <c r="S109" i="1" s="1"/>
  <c r="R119" i="1"/>
  <c r="S119" i="1" s="1"/>
  <c r="R18" i="1"/>
  <c r="S18" i="1" s="1"/>
  <c r="R68" i="1"/>
  <c r="S68" i="1" s="1"/>
  <c r="R25" i="1"/>
  <c r="S25" i="1" s="1"/>
  <c r="R132" i="1"/>
  <c r="S132" i="1" s="1"/>
  <c r="R458" i="1"/>
  <c r="S458" i="1" s="1"/>
  <c r="R127" i="1"/>
  <c r="S127" i="1" s="1"/>
  <c r="R40" i="1"/>
  <c r="S40" i="1" s="1"/>
  <c r="R461" i="1"/>
  <c r="S461" i="1" s="1"/>
  <c r="R482" i="1"/>
  <c r="S482" i="1" s="1"/>
  <c r="R480" i="1"/>
  <c r="S480" i="1" s="1"/>
  <c r="R4" i="1"/>
  <c r="S4" i="1" s="1"/>
  <c r="R210" i="1"/>
  <c r="S210" i="1" s="1"/>
  <c r="R335" i="1"/>
  <c r="S335" i="1" s="1"/>
  <c r="R353" i="1"/>
  <c r="S353" i="1" s="1"/>
  <c r="R212" i="1"/>
  <c r="S212" i="1" s="1"/>
  <c r="R77" i="1"/>
  <c r="S77" i="1" s="1"/>
  <c r="R95" i="1"/>
  <c r="S95" i="1" s="1"/>
  <c r="R247" i="1"/>
  <c r="S247" i="1" s="1"/>
  <c r="R73" i="1"/>
  <c r="S73" i="1" s="1"/>
  <c r="R66" i="1"/>
  <c r="S66" i="1" s="1"/>
  <c r="R295" i="1"/>
  <c r="S295" i="1" s="1"/>
  <c r="R298" i="1"/>
  <c r="S298" i="1" s="1"/>
  <c r="R152" i="1"/>
  <c r="S152" i="1" s="1"/>
  <c r="R71" i="1"/>
  <c r="S71" i="1" s="1"/>
  <c r="R83" i="1"/>
  <c r="S83" i="1" s="1"/>
  <c r="R219" i="1"/>
  <c r="S219" i="1" s="1"/>
  <c r="R308" i="1"/>
  <c r="S308" i="1" s="1"/>
  <c r="R293" i="1"/>
  <c r="S293" i="1" s="1"/>
  <c r="R454" i="1"/>
  <c r="S454" i="1" s="1"/>
  <c r="R405" i="1"/>
  <c r="S405" i="1" s="1"/>
  <c r="R58" i="1"/>
  <c r="S58" i="1" s="1"/>
  <c r="R169" i="1"/>
  <c r="S169" i="1" s="1"/>
  <c r="R165" i="1"/>
  <c r="S165" i="1" s="1"/>
  <c r="R200" i="1"/>
  <c r="S200" i="1" s="1"/>
  <c r="R192" i="1"/>
  <c r="S192" i="1" s="1"/>
  <c r="R286" i="1"/>
  <c r="S286" i="1" s="1"/>
  <c r="R392" i="1"/>
  <c r="S392" i="1" s="1"/>
  <c r="R436" i="1"/>
  <c r="S436" i="1" s="1"/>
  <c r="R12" i="1"/>
  <c r="S12" i="1" s="1"/>
  <c r="R232" i="1"/>
  <c r="S232" i="1" s="1"/>
  <c r="R282" i="1"/>
  <c r="S282" i="1" s="1"/>
  <c r="R72" i="1"/>
  <c r="S72" i="1" s="1"/>
  <c r="R440" i="1"/>
  <c r="S440" i="1" s="1"/>
  <c r="R181" i="1"/>
  <c r="S181" i="1" s="1"/>
  <c r="R202" i="1"/>
  <c r="S202" i="1" s="1"/>
  <c r="R476" i="1"/>
  <c r="S476" i="1" s="1"/>
  <c r="R377" i="1"/>
  <c r="S377" i="1" s="1"/>
  <c r="R358" i="1"/>
  <c r="S358" i="1" s="1"/>
  <c r="R174" i="1"/>
  <c r="S174" i="1" s="1"/>
  <c r="R343" i="1"/>
  <c r="S343" i="1" s="1"/>
  <c r="R175" i="1"/>
  <c r="S175" i="1" s="1"/>
  <c r="R315" i="1"/>
  <c r="S315" i="1" s="1"/>
  <c r="R426" i="1"/>
  <c r="S426" i="1" s="1"/>
  <c r="R497" i="1"/>
  <c r="S497" i="1" s="1"/>
  <c r="R126" i="1"/>
  <c r="S126" i="1" s="1"/>
  <c r="R110" i="1"/>
  <c r="S110" i="1" s="1"/>
  <c r="R391" i="1"/>
  <c r="S391" i="1" s="1"/>
  <c r="R457" i="1"/>
  <c r="S457" i="1" s="1"/>
  <c r="R449" i="1"/>
  <c r="S449" i="1" s="1"/>
  <c r="R235" i="1"/>
  <c r="S235" i="1" s="1"/>
  <c r="R431" i="1"/>
  <c r="S431" i="1" s="1"/>
  <c r="R194" i="1"/>
  <c r="S194" i="1" s="1"/>
  <c r="R189" i="1"/>
  <c r="S189" i="1" s="1"/>
  <c r="R511" i="1"/>
  <c r="S511" i="1" s="1"/>
  <c r="R228" i="1"/>
  <c r="S228" i="1" s="1"/>
  <c r="R260" i="1"/>
  <c r="S260" i="1" s="1"/>
  <c r="R130" i="1"/>
  <c r="S130" i="1" s="1"/>
  <c r="R225" i="1"/>
  <c r="S225" i="1" s="1"/>
  <c r="R188" i="1"/>
  <c r="S188" i="1" s="1"/>
  <c r="R450" i="1"/>
  <c r="S450" i="1" s="1"/>
  <c r="R360" i="1"/>
  <c r="S360" i="1" s="1"/>
  <c r="R206" i="1"/>
  <c r="S206" i="1" s="1"/>
  <c r="R495" i="1"/>
  <c r="S495" i="1" s="1"/>
  <c r="R496" i="1"/>
  <c r="S496" i="1" s="1"/>
  <c r="R370" i="1"/>
  <c r="S370" i="1" s="1"/>
  <c r="R402" i="1"/>
  <c r="S402" i="1" s="1"/>
  <c r="R327" i="1"/>
  <c r="S327" i="1" s="1"/>
  <c r="R2" i="1"/>
  <c r="S2" i="1" s="1"/>
  <c r="R37" i="1"/>
  <c r="S37" i="1" s="1"/>
  <c r="R333" i="1"/>
  <c r="S333" i="1" s="1"/>
  <c r="R508" i="1"/>
  <c r="S508" i="1" s="1"/>
  <c r="R275" i="1"/>
  <c r="S275" i="1" s="1"/>
  <c r="R203" i="1"/>
  <c r="S203" i="1" s="1"/>
  <c r="R50" i="1"/>
  <c r="S50" i="1" s="1"/>
  <c r="R154" i="1"/>
  <c r="S154" i="1" s="1"/>
  <c r="R233" i="1"/>
  <c r="S233" i="1" s="1"/>
  <c r="R35" i="1"/>
  <c r="S35" i="1" s="1"/>
  <c r="R86" i="1"/>
  <c r="S86" i="1" s="1"/>
  <c r="R414" i="1"/>
  <c r="S414" i="1" s="1"/>
  <c r="R415" i="1"/>
  <c r="S415" i="1" s="1"/>
  <c r="R57" i="1"/>
  <c r="S57" i="1" s="1"/>
  <c r="R416" i="1"/>
  <c r="S416" i="1" s="1"/>
  <c r="R16" i="1"/>
  <c r="S16" i="1" s="1"/>
  <c r="R249" i="1"/>
  <c r="S249" i="1" s="1"/>
  <c r="R324" i="1"/>
  <c r="S324" i="1" s="1"/>
  <c r="R185" i="1"/>
  <c r="S185" i="1" s="1"/>
  <c r="R401" i="1"/>
  <c r="S401" i="1" s="1"/>
  <c r="R70" i="1"/>
  <c r="S70" i="1" s="1"/>
  <c r="R347" i="1"/>
  <c r="S347" i="1" s="1"/>
  <c r="R201" i="1"/>
  <c r="S201" i="1" s="1"/>
  <c r="R105" i="1"/>
  <c r="S105" i="1" s="1"/>
  <c r="R337" i="1"/>
  <c r="S337" i="1" s="1"/>
  <c r="R261" i="1"/>
  <c r="S261" i="1" s="1"/>
  <c r="R326" i="1"/>
  <c r="S326" i="1" s="1"/>
  <c r="R265" i="1"/>
  <c r="S265" i="1" s="1"/>
  <c r="R208" i="1"/>
  <c r="S208" i="1" s="1"/>
  <c r="R146" i="1"/>
  <c r="S146" i="1" s="1"/>
  <c r="R464" i="1"/>
  <c r="S464" i="1" s="1"/>
  <c r="R81" i="1"/>
  <c r="S81" i="1" s="1"/>
  <c r="R304" i="1"/>
  <c r="S304" i="1" s="1"/>
  <c r="R84" i="1"/>
  <c r="S84" i="1" s="1"/>
  <c r="R76" i="1"/>
  <c r="S76" i="1" s="1"/>
  <c r="R259" i="1"/>
  <c r="S259" i="1" s="1"/>
  <c r="R433" i="1"/>
  <c r="S433" i="1" s="1"/>
  <c r="R54" i="1"/>
  <c r="S54" i="1" s="1"/>
  <c r="R296" i="1"/>
  <c r="S296" i="1" s="1"/>
  <c r="R294" i="1"/>
  <c r="S294" i="1" s="1"/>
  <c r="R183" i="1"/>
  <c r="S183" i="1" s="1"/>
  <c r="R93" i="1"/>
  <c r="S93" i="1" s="1"/>
  <c r="R106" i="1"/>
  <c r="S106" i="1" s="1"/>
  <c r="R38" i="1"/>
  <c r="S38" i="1" s="1"/>
  <c r="R229" i="1"/>
  <c r="S229" i="1" s="1"/>
  <c r="R184" i="1"/>
  <c r="S184" i="1" s="1"/>
  <c r="R142" i="1"/>
  <c r="S142" i="1" s="1"/>
  <c r="R299" i="1"/>
  <c r="S299" i="1" s="1"/>
  <c r="R506" i="1"/>
  <c r="S506" i="1" s="1"/>
  <c r="R161" i="1"/>
  <c r="S161" i="1" s="1"/>
  <c r="R362" i="1"/>
  <c r="S362" i="1" s="1"/>
  <c r="R419" i="1"/>
  <c r="S419" i="1" s="1"/>
  <c r="R45" i="1"/>
  <c r="S45" i="1" s="1"/>
  <c r="R489" i="1"/>
  <c r="S489" i="1" s="1"/>
  <c r="R44" i="1"/>
  <c r="S44" i="1" s="1"/>
  <c r="R246" i="1"/>
  <c r="S246" i="1" s="1"/>
  <c r="R332" i="1"/>
  <c r="S332" i="1" s="1"/>
  <c r="R41" i="1"/>
  <c r="S41" i="1" s="1"/>
  <c r="R123" i="1"/>
  <c r="S123" i="1" s="1"/>
  <c r="R113" i="1"/>
  <c r="S113" i="1" s="1"/>
  <c r="R112" i="1"/>
  <c r="S112" i="1" s="1"/>
  <c r="R257" i="1"/>
  <c r="S257" i="1" s="1"/>
  <c r="R398" i="1"/>
  <c r="S398" i="1" s="1"/>
  <c r="R365" i="1"/>
  <c r="S365" i="1" s="1"/>
  <c r="R234" i="1"/>
  <c r="S234" i="1" s="1"/>
  <c r="R445" i="1"/>
  <c r="S445" i="1" s="1"/>
  <c r="R386" i="1"/>
  <c r="S386" i="1" s="1"/>
  <c r="R155" i="1"/>
  <c r="S155" i="1" s="1"/>
  <c r="R273" i="1"/>
  <c r="S273" i="1" s="1"/>
  <c r="R178" i="1"/>
  <c r="S178" i="1" s="1"/>
  <c r="R345" i="1"/>
  <c r="S345" i="1" s="1"/>
  <c r="R82" i="1"/>
  <c r="S82" i="1" s="1"/>
  <c r="R397" i="1"/>
  <c r="S397" i="1" s="1"/>
  <c r="R396" i="1"/>
  <c r="S396" i="1" s="1"/>
  <c r="R494" i="1"/>
  <c r="S494" i="1" s="1"/>
  <c r="R141" i="1"/>
  <c r="S141" i="1" s="1"/>
  <c r="R329" i="1"/>
  <c r="S329" i="1" s="1"/>
  <c r="R281" i="1"/>
  <c r="S281" i="1" s="1"/>
  <c r="R323" i="1"/>
  <c r="S323" i="1" s="1"/>
  <c r="R443" i="1"/>
  <c r="S443" i="1" s="1"/>
  <c r="R207" i="1"/>
  <c r="S207" i="1" s="1"/>
  <c r="R205" i="1"/>
  <c r="S205" i="1" s="1"/>
  <c r="R107" i="1"/>
  <c r="S107" i="1" s="1"/>
  <c r="R108" i="1"/>
  <c r="S108" i="1" s="1"/>
  <c r="R340" i="1"/>
  <c r="S340" i="1" s="1"/>
  <c r="R356" i="1"/>
  <c r="S356" i="1" s="1"/>
  <c r="R387" i="1"/>
  <c r="S387" i="1" s="1"/>
  <c r="R9" i="1"/>
  <c r="S9" i="1" s="1"/>
  <c r="R403" i="1"/>
  <c r="S403" i="1" s="1"/>
  <c r="R239" i="1"/>
  <c r="S239" i="1" s="1"/>
  <c r="R462" i="1"/>
  <c r="S462" i="1" s="1"/>
  <c r="R460" i="1"/>
  <c r="S460" i="1" s="1"/>
  <c r="R34" i="1"/>
  <c r="S34" i="1" s="1"/>
  <c r="R254" i="1"/>
  <c r="S254" i="1" s="1"/>
  <c r="R125" i="1"/>
  <c r="S125" i="1" s="1"/>
  <c r="R131" i="1"/>
  <c r="S131" i="1" s="1"/>
  <c r="R438" i="1"/>
  <c r="S438" i="1" s="1"/>
  <c r="R422" i="1"/>
  <c r="S422" i="1" s="1"/>
  <c r="R162" i="1"/>
  <c r="S162" i="1" s="1"/>
  <c r="R322" i="1"/>
  <c r="S322" i="1" s="1"/>
  <c r="R241" i="1"/>
  <c r="S241" i="1" s="1"/>
  <c r="R446" i="1"/>
  <c r="S446" i="1" s="1"/>
  <c r="R407" i="1"/>
  <c r="S407" i="1" s="1"/>
  <c r="R272" i="1"/>
  <c r="S272" i="1" s="1"/>
  <c r="R90" i="1"/>
  <c r="S90" i="1" s="1"/>
  <c r="R428" i="1"/>
  <c r="S428" i="1" s="1"/>
  <c r="R289" i="1"/>
  <c r="S289" i="1" s="1"/>
  <c r="R69" i="1"/>
  <c r="S69" i="1" s="1"/>
  <c r="R67" i="1"/>
  <c r="S67" i="1" s="1"/>
  <c r="R103" i="1"/>
  <c r="S103" i="1" s="1"/>
  <c r="R456" i="1"/>
  <c r="S456" i="1" s="1"/>
  <c r="R309" i="1"/>
  <c r="S309" i="1" s="1"/>
  <c r="R21" i="1"/>
  <c r="S21" i="1" s="1"/>
  <c r="R423" i="1"/>
  <c r="S423" i="1" s="1"/>
  <c r="R314" i="1"/>
  <c r="S314" i="1" s="1"/>
  <c r="R167" i="1"/>
  <c r="S167" i="1" s="1"/>
  <c r="R79" i="1"/>
  <c r="S79" i="1" s="1"/>
  <c r="R53" i="1"/>
  <c r="S53" i="1" s="1"/>
  <c r="R224" i="1"/>
  <c r="S224" i="1" s="1"/>
  <c r="R46" i="1"/>
  <c r="S46" i="1" s="1"/>
  <c r="R230" i="1"/>
  <c r="S230" i="1" s="1"/>
  <c r="R277" i="1"/>
  <c r="S277" i="1" s="1"/>
  <c r="R43" i="1"/>
  <c r="S43" i="1" s="1"/>
  <c r="R129" i="1"/>
  <c r="S129" i="1" s="1"/>
  <c r="R509" i="1"/>
  <c r="S509" i="1" s="1"/>
  <c r="R501" i="1"/>
  <c r="S501" i="1" s="1"/>
  <c r="R115" i="1"/>
  <c r="S115" i="1" s="1"/>
  <c r="R114" i="1"/>
  <c r="S114" i="1" s="1"/>
  <c r="R87" i="1"/>
  <c r="S87" i="1" s="1"/>
  <c r="R251" i="1"/>
  <c r="S251" i="1" s="1"/>
  <c r="R120" i="1"/>
  <c r="S120" i="1" s="1"/>
  <c r="R320" i="1"/>
  <c r="S320" i="1" s="1"/>
  <c r="R191" i="1"/>
  <c r="S191" i="1" s="1"/>
  <c r="R60" i="1"/>
  <c r="S60" i="1" s="1"/>
  <c r="R478" i="1"/>
  <c r="S478" i="1" s="1"/>
  <c r="R437" i="1"/>
  <c r="S437" i="1" s="1"/>
  <c r="R23" i="1"/>
  <c r="S23" i="1" s="1"/>
  <c r="R421" i="1"/>
  <c r="S421" i="1" s="1"/>
  <c r="R85" i="1"/>
  <c r="S85" i="1" s="1"/>
  <c r="R226" i="1"/>
  <c r="S226" i="1" s="1"/>
  <c r="R410" i="1"/>
  <c r="S410" i="1" s="1"/>
  <c r="R284" i="1"/>
  <c r="S284" i="1" s="1"/>
  <c r="R408" i="1"/>
  <c r="S408" i="1" s="1"/>
  <c r="R388" i="1"/>
  <c r="S388" i="1" s="1"/>
  <c r="R349" i="1"/>
  <c r="S349" i="1" s="1"/>
  <c r="R316" i="1"/>
  <c r="S316" i="1" s="1"/>
  <c r="R279" i="1"/>
  <c r="S279" i="1" s="1"/>
  <c r="R102" i="1"/>
  <c r="S102" i="1" s="1"/>
  <c r="R17" i="1"/>
  <c r="S17" i="1" s="1"/>
  <c r="R348" i="1"/>
  <c r="S348" i="1" s="1"/>
  <c r="R344" i="1"/>
  <c r="S344" i="1" s="1"/>
  <c r="R350" i="1"/>
  <c r="S350" i="1" s="1"/>
  <c r="R7" i="1"/>
  <c r="S7" i="1" s="1"/>
  <c r="R429" i="1"/>
  <c r="S429" i="1" s="1"/>
  <c r="R459" i="1"/>
  <c r="S459" i="1" s="1"/>
  <c r="R469" i="1"/>
  <c r="S469" i="1" s="1"/>
  <c r="R505" i="1"/>
  <c r="S505" i="1" s="1"/>
  <c r="R62" i="1"/>
  <c r="S62" i="1" s="1"/>
  <c r="R170" i="1"/>
  <c r="S170" i="1" s="1"/>
  <c r="R138" i="1"/>
  <c r="S138" i="1" s="1"/>
  <c r="R372" i="1"/>
  <c r="S372" i="1" s="1"/>
  <c r="R52" i="1"/>
  <c r="S52" i="1" s="1"/>
  <c r="R503" i="1"/>
  <c r="S503" i="1" s="1"/>
  <c r="R400" i="1"/>
  <c r="S400" i="1" s="1"/>
  <c r="R186" i="1"/>
  <c r="S186" i="1" s="1"/>
  <c r="R39" i="1"/>
  <c r="S39" i="1" s="1"/>
  <c r="R59" i="1"/>
  <c r="S59" i="1" s="1"/>
  <c r="R6" i="1"/>
  <c r="S6" i="1" s="1"/>
  <c r="R285" i="1"/>
  <c r="S285" i="1" s="1"/>
  <c r="R75" i="1"/>
  <c r="S75" i="1" s="1"/>
  <c r="R371" i="1"/>
  <c r="S371" i="1" s="1"/>
  <c r="R197" i="1"/>
  <c r="S197" i="1" s="1"/>
  <c r="R190" i="1"/>
  <c r="S190" i="1" s="1"/>
  <c r="R147" i="1"/>
  <c r="S147" i="1" s="1"/>
  <c r="R10" i="1"/>
  <c r="S10" i="1" s="1"/>
  <c r="R306" i="1"/>
  <c r="S306" i="1" s="1"/>
  <c r="R56" i="1"/>
  <c r="S56" i="1" s="1"/>
  <c r="R187" i="1"/>
  <c r="S187" i="1" s="1"/>
  <c r="R171" i="1"/>
  <c r="S171" i="1" s="1"/>
  <c r="R287" i="1"/>
  <c r="S287" i="1" s="1"/>
  <c r="R302" i="1"/>
  <c r="S302" i="1" s="1"/>
  <c r="R325" i="1"/>
  <c r="S325" i="1" s="1"/>
  <c r="R26" i="1"/>
  <c r="S26" i="1" s="1"/>
  <c r="R328" i="1"/>
  <c r="S328" i="1" s="1"/>
  <c r="R483" i="1"/>
  <c r="S483" i="1" s="1"/>
  <c r="R379" i="1"/>
  <c r="S379" i="1" s="1"/>
  <c r="R111" i="1"/>
  <c r="S111" i="1" s="1"/>
  <c r="R13" i="1"/>
  <c r="S13" i="1" s="1"/>
  <c r="R409" i="1"/>
  <c r="S409" i="1" s="1"/>
  <c r="R502" i="1"/>
  <c r="S502" i="1" s="1"/>
  <c r="R124" i="1"/>
  <c r="S124" i="1" s="1"/>
  <c r="R341" i="1"/>
  <c r="S341" i="1" s="1"/>
  <c r="R444" i="1"/>
  <c r="S444" i="1" s="1"/>
  <c r="R158" i="1"/>
  <c r="S158" i="1" s="1"/>
  <c r="R172" i="1"/>
  <c r="S172" i="1" s="1"/>
  <c r="R193" i="1"/>
  <c r="S193" i="1" s="1"/>
  <c r="R274" i="1"/>
  <c r="S274" i="1" s="1"/>
  <c r="R411" i="1"/>
  <c r="S411" i="1" s="1"/>
  <c r="R474" i="1"/>
  <c r="S474" i="1" s="1"/>
  <c r="R33" i="1"/>
  <c r="S33" i="1" s="1"/>
  <c r="R255" i="1"/>
  <c r="S255" i="1" s="1"/>
  <c r="R122" i="1"/>
  <c r="S122" i="1" s="1"/>
  <c r="R283" i="1"/>
  <c r="S283" i="1" s="1"/>
  <c r="R513" i="1"/>
  <c r="S513" i="1" s="1"/>
  <c r="R303" i="1"/>
  <c r="S303" i="1" s="1"/>
  <c r="R395" i="1"/>
  <c r="S395" i="1" s="1"/>
  <c r="R36" i="1"/>
  <c r="S36" i="1" s="1"/>
  <c r="R163" i="1"/>
  <c r="S163" i="1" s="1"/>
  <c r="R164" i="1"/>
  <c r="S164" i="1" s="1"/>
  <c r="R368" i="1"/>
  <c r="S368" i="1" s="1"/>
  <c r="R498" i="1"/>
  <c r="S498" i="1" s="1"/>
  <c r="R168" i="1"/>
  <c r="S168" i="1" s="1"/>
  <c r="R231" i="1"/>
  <c r="S231" i="1" s="1"/>
  <c r="R321" i="1"/>
  <c r="S321" i="1" s="1"/>
  <c r="R471" i="1"/>
  <c r="S471" i="1" s="1"/>
  <c r="R166" i="1"/>
  <c r="S166" i="1" s="1"/>
  <c r="R74" i="1"/>
  <c r="S74" i="1" s="1"/>
  <c r="R245" i="1"/>
  <c r="S245" i="1" s="1"/>
  <c r="R150" i="1"/>
  <c r="S150" i="1" s="1"/>
  <c r="R24" i="1"/>
  <c r="S24" i="1" s="1"/>
  <c r="R264" i="1"/>
  <c r="S264" i="1" s="1"/>
  <c r="R442" i="1"/>
  <c r="S442" i="1" s="1"/>
  <c r="R475" i="1"/>
  <c r="S475" i="1" s="1"/>
  <c r="R291" i="1"/>
  <c r="S291" i="1" s="1"/>
  <c r="R318" i="1"/>
  <c r="S318" i="1" s="1"/>
  <c r="R236" i="1"/>
  <c r="S236" i="1" s="1"/>
  <c r="R376" i="1"/>
  <c r="S376" i="1" s="1"/>
  <c r="P376" i="1"/>
  <c r="O376" i="1"/>
  <c r="N376" i="1"/>
  <c r="P236" i="1"/>
  <c r="O236" i="1"/>
  <c r="N236" i="1"/>
  <c r="P318" i="1"/>
  <c r="O318" i="1"/>
  <c r="N318" i="1"/>
  <c r="P291" i="1"/>
  <c r="O291" i="1"/>
  <c r="N291" i="1"/>
  <c r="P475" i="1"/>
  <c r="O475" i="1"/>
  <c r="N475" i="1"/>
  <c r="P442" i="1"/>
  <c r="O442" i="1"/>
  <c r="N442" i="1"/>
  <c r="P264" i="1"/>
  <c r="O264" i="1"/>
  <c r="N264" i="1"/>
  <c r="P24" i="1"/>
  <c r="O24" i="1"/>
  <c r="N24" i="1"/>
  <c r="P150" i="1"/>
  <c r="O150" i="1"/>
  <c r="N150" i="1"/>
  <c r="P245" i="1"/>
  <c r="O245" i="1"/>
  <c r="N245" i="1"/>
  <c r="P74" i="1"/>
  <c r="O74" i="1"/>
  <c r="N74" i="1"/>
  <c r="P166" i="1"/>
  <c r="O166" i="1"/>
  <c r="N166" i="1"/>
  <c r="P471" i="1"/>
  <c r="O471" i="1"/>
  <c r="N471" i="1"/>
  <c r="P321" i="1"/>
  <c r="O321" i="1"/>
  <c r="N321" i="1"/>
  <c r="P231" i="1"/>
  <c r="O231" i="1"/>
  <c r="N231" i="1"/>
  <c r="P168" i="1"/>
  <c r="O168" i="1"/>
  <c r="N168" i="1"/>
  <c r="P498" i="1"/>
  <c r="O498" i="1"/>
  <c r="N498" i="1"/>
  <c r="P368" i="1"/>
  <c r="O368" i="1"/>
  <c r="N368" i="1"/>
  <c r="P164" i="1"/>
  <c r="O164" i="1"/>
  <c r="N164" i="1"/>
  <c r="P163" i="1"/>
  <c r="O163" i="1"/>
  <c r="N163" i="1"/>
  <c r="P36" i="1"/>
  <c r="O36" i="1"/>
  <c r="N36" i="1"/>
  <c r="P395" i="1"/>
  <c r="O395" i="1"/>
  <c r="N395" i="1"/>
  <c r="P303" i="1"/>
  <c r="O303" i="1"/>
  <c r="N303" i="1"/>
  <c r="P513" i="1"/>
  <c r="O513" i="1"/>
  <c r="N513" i="1"/>
  <c r="P283" i="1"/>
  <c r="O283" i="1"/>
  <c r="N283" i="1"/>
  <c r="P122" i="1"/>
  <c r="O122" i="1"/>
  <c r="N122" i="1"/>
  <c r="P255" i="1"/>
  <c r="O255" i="1"/>
  <c r="N255" i="1"/>
  <c r="P33" i="1"/>
  <c r="O33" i="1"/>
  <c r="N33" i="1"/>
  <c r="P474" i="1"/>
  <c r="O474" i="1"/>
  <c r="N474" i="1"/>
  <c r="P411" i="1"/>
  <c r="O411" i="1"/>
  <c r="N411" i="1"/>
  <c r="P274" i="1"/>
  <c r="O274" i="1"/>
  <c r="N274" i="1"/>
  <c r="P193" i="1"/>
  <c r="O193" i="1"/>
  <c r="N193" i="1"/>
  <c r="P172" i="1"/>
  <c r="O172" i="1"/>
  <c r="N172" i="1"/>
  <c r="P158" i="1"/>
  <c r="O158" i="1"/>
  <c r="N158" i="1"/>
  <c r="P444" i="1"/>
  <c r="O444" i="1"/>
  <c r="N444" i="1"/>
  <c r="P341" i="1"/>
  <c r="O341" i="1"/>
  <c r="N341" i="1"/>
  <c r="P124" i="1"/>
  <c r="O124" i="1"/>
  <c r="N124" i="1"/>
  <c r="P502" i="1"/>
  <c r="O502" i="1"/>
  <c r="N502" i="1"/>
  <c r="P409" i="1"/>
  <c r="O409" i="1"/>
  <c r="N409" i="1"/>
  <c r="P13" i="1"/>
  <c r="O13" i="1"/>
  <c r="N13" i="1"/>
  <c r="P111" i="1"/>
  <c r="O111" i="1"/>
  <c r="N111" i="1"/>
  <c r="P379" i="1"/>
  <c r="O379" i="1"/>
  <c r="N379" i="1"/>
  <c r="P483" i="1"/>
  <c r="O483" i="1"/>
  <c r="N483" i="1"/>
  <c r="P328" i="1"/>
  <c r="O328" i="1"/>
  <c r="N328" i="1"/>
  <c r="P26" i="1"/>
  <c r="O26" i="1"/>
  <c r="N26" i="1"/>
  <c r="P325" i="1"/>
  <c r="O325" i="1"/>
  <c r="N325" i="1"/>
  <c r="P302" i="1"/>
  <c r="O302" i="1"/>
  <c r="N302" i="1"/>
  <c r="P287" i="1"/>
  <c r="O287" i="1"/>
  <c r="N287" i="1"/>
  <c r="P171" i="1"/>
  <c r="O171" i="1"/>
  <c r="N171" i="1"/>
  <c r="P187" i="1"/>
  <c r="O187" i="1"/>
  <c r="N187" i="1"/>
  <c r="P56" i="1"/>
  <c r="O56" i="1"/>
  <c r="N56" i="1"/>
  <c r="P306" i="1"/>
  <c r="O306" i="1"/>
  <c r="N306" i="1"/>
  <c r="P10" i="1"/>
  <c r="O10" i="1"/>
  <c r="N10" i="1"/>
  <c r="P147" i="1"/>
  <c r="O147" i="1"/>
  <c r="N147" i="1"/>
  <c r="P190" i="1"/>
  <c r="O190" i="1"/>
  <c r="N190" i="1"/>
  <c r="P197" i="1"/>
  <c r="O197" i="1"/>
  <c r="N197" i="1"/>
  <c r="P371" i="1"/>
  <c r="O371" i="1"/>
  <c r="N371" i="1"/>
  <c r="P75" i="1"/>
  <c r="O75" i="1"/>
  <c r="N75" i="1"/>
  <c r="P285" i="1"/>
  <c r="O285" i="1"/>
  <c r="N285" i="1"/>
  <c r="P6" i="1"/>
  <c r="O6" i="1"/>
  <c r="N6" i="1"/>
  <c r="P59" i="1"/>
  <c r="O59" i="1"/>
  <c r="N59" i="1"/>
  <c r="P39" i="1"/>
  <c r="O39" i="1"/>
  <c r="N39" i="1"/>
  <c r="P186" i="1"/>
  <c r="O186" i="1"/>
  <c r="N186" i="1"/>
  <c r="P400" i="1"/>
  <c r="O400" i="1"/>
  <c r="N400" i="1"/>
  <c r="P503" i="1"/>
  <c r="O503" i="1"/>
  <c r="N503" i="1"/>
  <c r="P52" i="1"/>
  <c r="O52" i="1"/>
  <c r="N52" i="1"/>
  <c r="P372" i="1"/>
  <c r="O372" i="1"/>
  <c r="N372" i="1"/>
  <c r="P138" i="1"/>
  <c r="O138" i="1"/>
  <c r="N138" i="1"/>
  <c r="P170" i="1"/>
  <c r="O170" i="1"/>
  <c r="N170" i="1"/>
  <c r="P62" i="1"/>
  <c r="O62" i="1"/>
  <c r="N62" i="1"/>
  <c r="P505" i="1"/>
  <c r="O505" i="1"/>
  <c r="N505" i="1"/>
  <c r="P469" i="1"/>
  <c r="O469" i="1"/>
  <c r="N469" i="1"/>
  <c r="P459" i="1"/>
  <c r="O459" i="1"/>
  <c r="N459" i="1"/>
  <c r="P429" i="1"/>
  <c r="O429" i="1"/>
  <c r="N429" i="1"/>
  <c r="P7" i="1"/>
  <c r="O7" i="1"/>
  <c r="N7" i="1"/>
  <c r="P350" i="1"/>
  <c r="O350" i="1"/>
  <c r="N350" i="1"/>
  <c r="P344" i="1"/>
  <c r="O344" i="1"/>
  <c r="N344" i="1"/>
  <c r="P348" i="1"/>
  <c r="O348" i="1"/>
  <c r="N348" i="1"/>
  <c r="P17" i="1"/>
  <c r="O17" i="1"/>
  <c r="N17" i="1"/>
  <c r="P102" i="1"/>
  <c r="O102" i="1"/>
  <c r="N102" i="1"/>
  <c r="P279" i="1"/>
  <c r="O279" i="1"/>
  <c r="N279" i="1"/>
  <c r="P316" i="1"/>
  <c r="O316" i="1"/>
  <c r="N316" i="1"/>
  <c r="P349" i="1"/>
  <c r="O349" i="1"/>
  <c r="N349" i="1"/>
  <c r="P388" i="1"/>
  <c r="O388" i="1"/>
  <c r="N388" i="1"/>
  <c r="P408" i="1"/>
  <c r="O408" i="1"/>
  <c r="N408" i="1"/>
  <c r="P284" i="1"/>
  <c r="O284" i="1"/>
  <c r="N284" i="1"/>
  <c r="P410" i="1"/>
  <c r="O410" i="1"/>
  <c r="N410" i="1"/>
  <c r="P226" i="1"/>
  <c r="O226" i="1"/>
  <c r="N226" i="1"/>
  <c r="P85" i="1"/>
  <c r="O85" i="1"/>
  <c r="N85" i="1"/>
  <c r="P421" i="1"/>
  <c r="O421" i="1"/>
  <c r="N421" i="1"/>
  <c r="P23" i="1"/>
  <c r="O23" i="1"/>
  <c r="N23" i="1"/>
  <c r="P437" i="1"/>
  <c r="O437" i="1"/>
  <c r="N437" i="1"/>
  <c r="P478" i="1"/>
  <c r="O478" i="1"/>
  <c r="N478" i="1"/>
  <c r="P60" i="1"/>
  <c r="O60" i="1"/>
  <c r="N60" i="1"/>
  <c r="P191" i="1"/>
  <c r="O191" i="1"/>
  <c r="N191" i="1"/>
  <c r="P320" i="1"/>
  <c r="O320" i="1"/>
  <c r="N320" i="1"/>
  <c r="P120" i="1"/>
  <c r="O120" i="1"/>
  <c r="N120" i="1"/>
  <c r="P251" i="1"/>
  <c r="O251" i="1"/>
  <c r="N251" i="1"/>
  <c r="P87" i="1"/>
  <c r="O87" i="1"/>
  <c r="N87" i="1"/>
  <c r="P114" i="1"/>
  <c r="O114" i="1"/>
  <c r="N114" i="1"/>
  <c r="P115" i="1"/>
  <c r="O115" i="1"/>
  <c r="N115" i="1"/>
  <c r="P501" i="1"/>
  <c r="O501" i="1"/>
  <c r="N501" i="1"/>
  <c r="P509" i="1"/>
  <c r="O509" i="1"/>
  <c r="N509" i="1"/>
  <c r="P129" i="1"/>
  <c r="O129" i="1"/>
  <c r="N129" i="1"/>
  <c r="P43" i="1"/>
  <c r="O43" i="1"/>
  <c r="N43" i="1"/>
  <c r="P277" i="1"/>
  <c r="O277" i="1"/>
  <c r="N277" i="1"/>
  <c r="P230" i="1"/>
  <c r="O230" i="1"/>
  <c r="N230" i="1"/>
  <c r="P46" i="1"/>
  <c r="O46" i="1"/>
  <c r="N46" i="1"/>
  <c r="P224" i="1"/>
  <c r="O224" i="1"/>
  <c r="N224" i="1"/>
  <c r="P53" i="1"/>
  <c r="O53" i="1"/>
  <c r="N53" i="1"/>
  <c r="P79" i="1"/>
  <c r="O79" i="1"/>
  <c r="N79" i="1"/>
  <c r="P167" i="1"/>
  <c r="O167" i="1"/>
  <c r="N167" i="1"/>
  <c r="P314" i="1"/>
  <c r="O314" i="1"/>
  <c r="N314" i="1"/>
  <c r="P423" i="1"/>
  <c r="O423" i="1"/>
  <c r="N423" i="1"/>
  <c r="P21" i="1"/>
  <c r="O21" i="1"/>
  <c r="N21" i="1"/>
  <c r="P309" i="1"/>
  <c r="O309" i="1"/>
  <c r="N309" i="1"/>
  <c r="P456" i="1"/>
  <c r="O456" i="1"/>
  <c r="N456" i="1"/>
  <c r="P103" i="1"/>
  <c r="O103" i="1"/>
  <c r="N103" i="1"/>
  <c r="P67" i="1"/>
  <c r="O67" i="1"/>
  <c r="N67" i="1"/>
  <c r="P69" i="1"/>
  <c r="O69" i="1"/>
  <c r="N69" i="1"/>
  <c r="P289" i="1"/>
  <c r="O289" i="1"/>
  <c r="N289" i="1"/>
  <c r="P428" i="1"/>
  <c r="O428" i="1"/>
  <c r="N428" i="1"/>
  <c r="P90" i="1"/>
  <c r="O90" i="1"/>
  <c r="N90" i="1"/>
  <c r="P272" i="1"/>
  <c r="O272" i="1"/>
  <c r="N272" i="1"/>
  <c r="P407" i="1"/>
  <c r="O407" i="1"/>
  <c r="N407" i="1"/>
  <c r="P446" i="1"/>
  <c r="O446" i="1"/>
  <c r="N446" i="1"/>
  <c r="P241" i="1"/>
  <c r="O241" i="1"/>
  <c r="N241" i="1"/>
  <c r="P322" i="1"/>
  <c r="O322" i="1"/>
  <c r="N322" i="1"/>
  <c r="P162" i="1"/>
  <c r="O162" i="1"/>
  <c r="N162" i="1"/>
  <c r="P422" i="1"/>
  <c r="O422" i="1"/>
  <c r="N422" i="1"/>
  <c r="P438" i="1"/>
  <c r="O438" i="1"/>
  <c r="N438" i="1"/>
  <c r="P131" i="1"/>
  <c r="O131" i="1"/>
  <c r="N131" i="1"/>
  <c r="P125" i="1"/>
  <c r="O125" i="1"/>
  <c r="N125" i="1"/>
  <c r="P254" i="1"/>
  <c r="O254" i="1"/>
  <c r="N254" i="1"/>
  <c r="P34" i="1"/>
  <c r="O34" i="1"/>
  <c r="N34" i="1"/>
  <c r="P460" i="1"/>
  <c r="O460" i="1"/>
  <c r="N460" i="1"/>
  <c r="P462" i="1"/>
  <c r="O462" i="1"/>
  <c r="N462" i="1"/>
  <c r="P239" i="1"/>
  <c r="O239" i="1"/>
  <c r="N239" i="1"/>
  <c r="P403" i="1"/>
  <c r="O403" i="1"/>
  <c r="N403" i="1"/>
  <c r="P9" i="1"/>
  <c r="O9" i="1"/>
  <c r="N9" i="1"/>
  <c r="P387" i="1"/>
  <c r="O387" i="1"/>
  <c r="N387" i="1"/>
  <c r="P356" i="1"/>
  <c r="O356" i="1"/>
  <c r="N356" i="1"/>
  <c r="P340" i="1"/>
  <c r="O340" i="1"/>
  <c r="N340" i="1"/>
  <c r="P108" i="1"/>
  <c r="O108" i="1"/>
  <c r="N108" i="1"/>
  <c r="P107" i="1"/>
  <c r="O107" i="1"/>
  <c r="N107" i="1"/>
  <c r="P205" i="1"/>
  <c r="O205" i="1"/>
  <c r="N205" i="1"/>
  <c r="P207" i="1"/>
  <c r="O207" i="1"/>
  <c r="N207" i="1"/>
  <c r="P443" i="1"/>
  <c r="O443" i="1"/>
  <c r="N443" i="1"/>
  <c r="P323" i="1"/>
  <c r="O323" i="1"/>
  <c r="N323" i="1"/>
  <c r="P281" i="1"/>
  <c r="O281" i="1"/>
  <c r="N281" i="1"/>
  <c r="P329" i="1"/>
  <c r="O329" i="1"/>
  <c r="N329" i="1"/>
  <c r="P141" i="1"/>
  <c r="O141" i="1"/>
  <c r="N141" i="1"/>
  <c r="P494" i="1"/>
  <c r="O494" i="1"/>
  <c r="N494" i="1"/>
  <c r="P396" i="1"/>
  <c r="O396" i="1"/>
  <c r="N396" i="1"/>
  <c r="P397" i="1"/>
  <c r="O397" i="1"/>
  <c r="N397" i="1"/>
  <c r="P82" i="1"/>
  <c r="O82" i="1"/>
  <c r="N82" i="1"/>
  <c r="P345" i="1"/>
  <c r="O345" i="1"/>
  <c r="N345" i="1"/>
  <c r="P178" i="1"/>
  <c r="O178" i="1"/>
  <c r="N178" i="1"/>
  <c r="P273" i="1"/>
  <c r="O273" i="1"/>
  <c r="N273" i="1"/>
  <c r="P155" i="1"/>
  <c r="O155" i="1"/>
  <c r="N155" i="1"/>
  <c r="P386" i="1"/>
  <c r="O386" i="1"/>
  <c r="N386" i="1"/>
  <c r="P445" i="1"/>
  <c r="O445" i="1"/>
  <c r="N445" i="1"/>
  <c r="P234" i="1"/>
  <c r="O234" i="1"/>
  <c r="N234" i="1"/>
  <c r="P365" i="1"/>
  <c r="O365" i="1"/>
  <c r="N365" i="1"/>
  <c r="P398" i="1"/>
  <c r="O398" i="1"/>
  <c r="N398" i="1"/>
  <c r="P257" i="1"/>
  <c r="O257" i="1"/>
  <c r="N257" i="1"/>
  <c r="P112" i="1"/>
  <c r="O112" i="1"/>
  <c r="N112" i="1"/>
  <c r="P113" i="1"/>
  <c r="O113" i="1"/>
  <c r="N113" i="1"/>
  <c r="P123" i="1"/>
  <c r="O123" i="1"/>
  <c r="N123" i="1"/>
  <c r="P41" i="1"/>
  <c r="O41" i="1"/>
  <c r="N41" i="1"/>
  <c r="P332" i="1"/>
  <c r="O332" i="1"/>
  <c r="N332" i="1"/>
  <c r="P246" i="1"/>
  <c r="O246" i="1"/>
  <c r="N246" i="1"/>
  <c r="P44" i="1"/>
  <c r="O44" i="1"/>
  <c r="N44" i="1"/>
  <c r="P489" i="1"/>
  <c r="O489" i="1"/>
  <c r="N489" i="1"/>
  <c r="P45" i="1"/>
  <c r="O45" i="1"/>
  <c r="N45" i="1"/>
  <c r="P419" i="1"/>
  <c r="O419" i="1"/>
  <c r="N419" i="1"/>
  <c r="P362" i="1"/>
  <c r="O362" i="1"/>
  <c r="N362" i="1"/>
  <c r="P161" i="1"/>
  <c r="O161" i="1"/>
  <c r="N161" i="1"/>
  <c r="P506" i="1"/>
  <c r="O506" i="1"/>
  <c r="N506" i="1"/>
  <c r="P299" i="1"/>
  <c r="O299" i="1"/>
  <c r="N299" i="1"/>
  <c r="P142" i="1"/>
  <c r="O142" i="1"/>
  <c r="N142" i="1"/>
  <c r="P184" i="1"/>
  <c r="O184" i="1"/>
  <c r="N184" i="1"/>
  <c r="P229" i="1"/>
  <c r="O229" i="1"/>
  <c r="N229" i="1"/>
  <c r="P38" i="1"/>
  <c r="O38" i="1"/>
  <c r="N38" i="1"/>
  <c r="P106" i="1"/>
  <c r="O106" i="1"/>
  <c r="N106" i="1"/>
  <c r="P93" i="1"/>
  <c r="O93" i="1"/>
  <c r="N93" i="1"/>
  <c r="P183" i="1"/>
  <c r="O183" i="1"/>
  <c r="N183" i="1"/>
  <c r="P294" i="1"/>
  <c r="O294" i="1"/>
  <c r="N294" i="1"/>
  <c r="P296" i="1"/>
  <c r="O296" i="1"/>
  <c r="N296" i="1"/>
  <c r="P54" i="1"/>
  <c r="O54" i="1"/>
  <c r="N54" i="1"/>
  <c r="P433" i="1"/>
  <c r="O433" i="1"/>
  <c r="N433" i="1"/>
  <c r="P259" i="1"/>
  <c r="O259" i="1"/>
  <c r="N259" i="1"/>
  <c r="P76" i="1"/>
  <c r="O76" i="1"/>
  <c r="N76" i="1"/>
  <c r="P84" i="1"/>
  <c r="O84" i="1"/>
  <c r="N84" i="1"/>
  <c r="P304" i="1"/>
  <c r="O304" i="1"/>
  <c r="N304" i="1"/>
  <c r="P81" i="1"/>
  <c r="O81" i="1"/>
  <c r="N81" i="1"/>
  <c r="P464" i="1"/>
  <c r="O464" i="1"/>
  <c r="N464" i="1"/>
  <c r="P146" i="1"/>
  <c r="O146" i="1"/>
  <c r="N146" i="1"/>
  <c r="P208" i="1"/>
  <c r="O208" i="1"/>
  <c r="N208" i="1"/>
  <c r="P265" i="1"/>
  <c r="O265" i="1"/>
  <c r="N265" i="1"/>
  <c r="P326" i="1"/>
  <c r="O326" i="1"/>
  <c r="N326" i="1"/>
  <c r="P261" i="1"/>
  <c r="O261" i="1"/>
  <c r="N261" i="1"/>
  <c r="P337" i="1"/>
  <c r="O337" i="1"/>
  <c r="N337" i="1"/>
  <c r="P105" i="1"/>
  <c r="O105" i="1"/>
  <c r="N105" i="1"/>
  <c r="P201" i="1"/>
  <c r="O201" i="1"/>
  <c r="N201" i="1"/>
  <c r="P347" i="1"/>
  <c r="O347" i="1"/>
  <c r="N347" i="1"/>
  <c r="P70" i="1"/>
  <c r="O70" i="1"/>
  <c r="N70" i="1"/>
  <c r="P401" i="1"/>
  <c r="O401" i="1"/>
  <c r="N401" i="1"/>
  <c r="P185" i="1"/>
  <c r="O185" i="1"/>
  <c r="N185" i="1"/>
  <c r="P324" i="1"/>
  <c r="O324" i="1"/>
  <c r="N324" i="1"/>
  <c r="P249" i="1"/>
  <c r="O249" i="1"/>
  <c r="N249" i="1"/>
  <c r="P16" i="1"/>
  <c r="O16" i="1"/>
  <c r="N16" i="1"/>
  <c r="P416" i="1"/>
  <c r="O416" i="1"/>
  <c r="N416" i="1"/>
  <c r="P57" i="1"/>
  <c r="O57" i="1"/>
  <c r="N57" i="1"/>
  <c r="P415" i="1"/>
  <c r="O415" i="1"/>
  <c r="N415" i="1"/>
  <c r="P414" i="1"/>
  <c r="O414" i="1"/>
  <c r="N414" i="1"/>
  <c r="P86" i="1"/>
  <c r="O86" i="1"/>
  <c r="N86" i="1"/>
  <c r="P35" i="1"/>
  <c r="O35" i="1"/>
  <c r="N35" i="1"/>
  <c r="P233" i="1"/>
  <c r="O233" i="1"/>
  <c r="N233" i="1"/>
  <c r="P154" i="1"/>
  <c r="O154" i="1"/>
  <c r="N154" i="1"/>
  <c r="P50" i="1"/>
  <c r="O50" i="1"/>
  <c r="N50" i="1"/>
  <c r="P203" i="1"/>
  <c r="O203" i="1"/>
  <c r="N203" i="1"/>
  <c r="P275" i="1"/>
  <c r="O275" i="1"/>
  <c r="N275" i="1"/>
  <c r="P508" i="1"/>
  <c r="O508" i="1"/>
  <c r="N508" i="1"/>
  <c r="P333" i="1"/>
  <c r="O333" i="1"/>
  <c r="N333" i="1"/>
  <c r="P37" i="1"/>
  <c r="O37" i="1"/>
  <c r="N37" i="1"/>
  <c r="P2" i="1"/>
  <c r="O2" i="1"/>
  <c r="N2" i="1"/>
  <c r="P327" i="1"/>
  <c r="O327" i="1"/>
  <c r="N327" i="1"/>
  <c r="P402" i="1"/>
  <c r="O402" i="1"/>
  <c r="N402" i="1"/>
  <c r="P370" i="1"/>
  <c r="O370" i="1"/>
  <c r="N370" i="1"/>
  <c r="P496" i="1"/>
  <c r="O496" i="1"/>
  <c r="N496" i="1"/>
  <c r="P495" i="1"/>
  <c r="O495" i="1"/>
  <c r="N495" i="1"/>
  <c r="P206" i="1"/>
  <c r="O206" i="1"/>
  <c r="N206" i="1"/>
  <c r="P360" i="1"/>
  <c r="O360" i="1"/>
  <c r="N360" i="1"/>
  <c r="P450" i="1"/>
  <c r="O450" i="1"/>
  <c r="N450" i="1"/>
  <c r="P188" i="1"/>
  <c r="O188" i="1"/>
  <c r="N188" i="1"/>
  <c r="P225" i="1"/>
  <c r="O225" i="1"/>
  <c r="N225" i="1"/>
  <c r="P130" i="1"/>
  <c r="O130" i="1"/>
  <c r="N130" i="1"/>
  <c r="P260" i="1"/>
  <c r="O260" i="1"/>
  <c r="N260" i="1"/>
  <c r="P228" i="1"/>
  <c r="O228" i="1"/>
  <c r="N228" i="1"/>
  <c r="P511" i="1"/>
  <c r="O511" i="1"/>
  <c r="N511" i="1"/>
  <c r="P189" i="1"/>
  <c r="O189" i="1"/>
  <c r="N189" i="1"/>
  <c r="P194" i="1"/>
  <c r="O194" i="1"/>
  <c r="N194" i="1"/>
  <c r="P431" i="1"/>
  <c r="O431" i="1"/>
  <c r="N431" i="1"/>
  <c r="P235" i="1"/>
  <c r="O235" i="1"/>
  <c r="N235" i="1"/>
  <c r="P449" i="1"/>
  <c r="O449" i="1"/>
  <c r="N449" i="1"/>
  <c r="P457" i="1"/>
  <c r="O457" i="1"/>
  <c r="N457" i="1"/>
  <c r="P391" i="1"/>
  <c r="O391" i="1"/>
  <c r="N391" i="1"/>
  <c r="P110" i="1"/>
  <c r="O110" i="1"/>
  <c r="N110" i="1"/>
  <c r="P126" i="1"/>
  <c r="O126" i="1"/>
  <c r="N126" i="1"/>
  <c r="P497" i="1"/>
  <c r="O497" i="1"/>
  <c r="N497" i="1"/>
  <c r="P426" i="1"/>
  <c r="O426" i="1"/>
  <c r="N426" i="1"/>
  <c r="P315" i="1"/>
  <c r="O315" i="1"/>
  <c r="N315" i="1"/>
  <c r="P175" i="1"/>
  <c r="O175" i="1"/>
  <c r="N175" i="1"/>
  <c r="P343" i="1"/>
  <c r="O343" i="1"/>
  <c r="N343" i="1"/>
  <c r="P174" i="1"/>
  <c r="O174" i="1"/>
  <c r="N174" i="1"/>
  <c r="P358" i="1"/>
  <c r="O358" i="1"/>
  <c r="N358" i="1"/>
  <c r="P377" i="1"/>
  <c r="O377" i="1"/>
  <c r="N377" i="1"/>
  <c r="P476" i="1"/>
  <c r="O476" i="1"/>
  <c r="N476" i="1"/>
  <c r="P202" i="1"/>
  <c r="O202" i="1"/>
  <c r="N202" i="1"/>
  <c r="P181" i="1"/>
  <c r="O181" i="1"/>
  <c r="N181" i="1"/>
  <c r="P440" i="1"/>
  <c r="O440" i="1"/>
  <c r="N440" i="1"/>
  <c r="P72" i="1"/>
  <c r="O72" i="1"/>
  <c r="N72" i="1"/>
  <c r="P282" i="1"/>
  <c r="O282" i="1"/>
  <c r="N282" i="1"/>
  <c r="P232" i="1"/>
  <c r="O232" i="1"/>
  <c r="N232" i="1"/>
  <c r="P12" i="1"/>
  <c r="O12" i="1"/>
  <c r="N12" i="1"/>
  <c r="P436" i="1"/>
  <c r="O436" i="1"/>
  <c r="N436" i="1"/>
  <c r="P392" i="1"/>
  <c r="O392" i="1"/>
  <c r="N392" i="1"/>
  <c r="P286" i="1"/>
  <c r="O286" i="1"/>
  <c r="N286" i="1"/>
  <c r="P192" i="1"/>
  <c r="O192" i="1"/>
  <c r="N192" i="1"/>
  <c r="P200" i="1"/>
  <c r="O200" i="1"/>
  <c r="N200" i="1"/>
  <c r="P165" i="1"/>
  <c r="O165" i="1"/>
  <c r="N165" i="1"/>
  <c r="P169" i="1"/>
  <c r="O169" i="1"/>
  <c r="N169" i="1"/>
  <c r="P58" i="1"/>
  <c r="O58" i="1"/>
  <c r="N58" i="1"/>
  <c r="P405" i="1"/>
  <c r="O405" i="1"/>
  <c r="N405" i="1"/>
  <c r="P454" i="1"/>
  <c r="O454" i="1"/>
  <c r="N454" i="1"/>
  <c r="P293" i="1"/>
  <c r="O293" i="1"/>
  <c r="N293" i="1"/>
  <c r="P308" i="1"/>
  <c r="O308" i="1"/>
  <c r="N308" i="1"/>
  <c r="P219" i="1"/>
  <c r="O219" i="1"/>
  <c r="N219" i="1"/>
  <c r="P83" i="1"/>
  <c r="O83" i="1"/>
  <c r="N83" i="1"/>
  <c r="P71" i="1"/>
  <c r="O71" i="1"/>
  <c r="N71" i="1"/>
  <c r="P152" i="1"/>
  <c r="O152" i="1"/>
  <c r="N152" i="1"/>
  <c r="P298" i="1"/>
  <c r="O298" i="1"/>
  <c r="N298" i="1"/>
  <c r="P295" i="1"/>
  <c r="O295" i="1"/>
  <c r="N295" i="1"/>
  <c r="P66" i="1"/>
  <c r="O66" i="1"/>
  <c r="N66" i="1"/>
  <c r="P73" i="1"/>
  <c r="O73" i="1"/>
  <c r="N73" i="1"/>
  <c r="P247" i="1"/>
  <c r="O247" i="1"/>
  <c r="N247" i="1"/>
  <c r="P95" i="1"/>
  <c r="O95" i="1"/>
  <c r="N95" i="1"/>
  <c r="P77" i="1"/>
  <c r="O77" i="1"/>
  <c r="N77" i="1"/>
  <c r="P212" i="1"/>
  <c r="O212" i="1"/>
  <c r="N212" i="1"/>
  <c r="P353" i="1"/>
  <c r="O353" i="1"/>
  <c r="N353" i="1"/>
  <c r="P335" i="1"/>
  <c r="O335" i="1"/>
  <c r="N335" i="1"/>
  <c r="P210" i="1"/>
  <c r="O210" i="1"/>
  <c r="N210" i="1"/>
  <c r="P4" i="1"/>
  <c r="O4" i="1"/>
  <c r="N4" i="1"/>
  <c r="P480" i="1"/>
  <c r="O480" i="1"/>
  <c r="N480" i="1"/>
  <c r="P482" i="1"/>
  <c r="O482" i="1"/>
  <c r="N482" i="1"/>
  <c r="P461" i="1"/>
  <c r="O461" i="1"/>
  <c r="N461" i="1"/>
  <c r="P40" i="1"/>
  <c r="O40" i="1"/>
  <c r="N40" i="1"/>
  <c r="P127" i="1"/>
  <c r="O127" i="1"/>
  <c r="N127" i="1"/>
  <c r="P458" i="1"/>
  <c r="O458" i="1"/>
  <c r="N458" i="1"/>
  <c r="P132" i="1"/>
  <c r="O132" i="1"/>
  <c r="N132" i="1"/>
  <c r="P25" i="1"/>
  <c r="O25" i="1"/>
  <c r="N25" i="1"/>
  <c r="P68" i="1"/>
  <c r="O68" i="1"/>
  <c r="N68" i="1"/>
  <c r="P18" i="1"/>
  <c r="O18" i="1"/>
  <c r="N18" i="1"/>
  <c r="P119" i="1"/>
  <c r="O119" i="1"/>
  <c r="N119" i="1"/>
  <c r="P109" i="1"/>
  <c r="O109" i="1"/>
  <c r="N109" i="1"/>
  <c r="P30" i="1"/>
  <c r="O30" i="1"/>
  <c r="N30" i="1"/>
  <c r="P339" i="1"/>
  <c r="O339" i="1"/>
  <c r="N339" i="1"/>
  <c r="P311" i="1"/>
  <c r="O311" i="1"/>
  <c r="N311" i="1"/>
  <c r="P491" i="1"/>
  <c r="O491" i="1"/>
  <c r="N491" i="1"/>
  <c r="P346" i="1"/>
  <c r="O346" i="1"/>
  <c r="N346" i="1"/>
  <c r="P276" i="1"/>
  <c r="O276" i="1"/>
  <c r="N276" i="1"/>
  <c r="P319" i="1"/>
  <c r="O319" i="1"/>
  <c r="N319" i="1"/>
  <c r="P3" i="1"/>
  <c r="O3" i="1"/>
  <c r="N3" i="1"/>
  <c r="P209" i="1"/>
  <c r="O209" i="1"/>
  <c r="N209" i="1"/>
  <c r="P484" i="1"/>
  <c r="O484" i="1"/>
  <c r="N484" i="1"/>
  <c r="P467" i="1"/>
  <c r="O467" i="1"/>
  <c r="N467" i="1"/>
  <c r="P173" i="1"/>
  <c r="O173" i="1"/>
  <c r="N173" i="1"/>
  <c r="P42" i="1"/>
  <c r="O42" i="1"/>
  <c r="N42" i="1"/>
  <c r="P22" i="1"/>
  <c r="O22" i="1"/>
  <c r="N22" i="1"/>
  <c r="P313" i="1"/>
  <c r="O313" i="1"/>
  <c r="N313" i="1"/>
  <c r="P468" i="1"/>
  <c r="O468" i="1"/>
  <c r="N468" i="1"/>
  <c r="P217" i="1"/>
  <c r="O217" i="1"/>
  <c r="N217" i="1"/>
  <c r="P153" i="1"/>
  <c r="O153" i="1"/>
  <c r="N153" i="1"/>
  <c r="P338" i="1"/>
  <c r="O338" i="1"/>
  <c r="N338" i="1"/>
  <c r="P128" i="1"/>
  <c r="O128" i="1"/>
  <c r="N128" i="1"/>
  <c r="P447" i="1"/>
  <c r="O447" i="1"/>
  <c r="N447" i="1"/>
  <c r="P373" i="1"/>
  <c r="O373" i="1"/>
  <c r="N373" i="1"/>
  <c r="P80" i="1"/>
  <c r="O80" i="1"/>
  <c r="N80" i="1"/>
  <c r="P99" i="1"/>
  <c r="O99" i="1"/>
  <c r="N99" i="1"/>
  <c r="P98" i="1"/>
  <c r="O98" i="1"/>
  <c r="N98" i="1"/>
  <c r="P263" i="1"/>
  <c r="O263" i="1"/>
  <c r="N263" i="1"/>
  <c r="P133" i="1"/>
  <c r="O133" i="1"/>
  <c r="N133" i="1"/>
  <c r="P481" i="1"/>
  <c r="O481" i="1"/>
  <c r="N481" i="1"/>
  <c r="P5" i="1"/>
  <c r="O5" i="1"/>
  <c r="N5" i="1"/>
  <c r="P317" i="1"/>
  <c r="O317" i="1"/>
  <c r="N317" i="1"/>
  <c r="P214" i="1"/>
  <c r="O214" i="1"/>
  <c r="N214" i="1"/>
  <c r="P499" i="1"/>
  <c r="O499" i="1"/>
  <c r="N499" i="1"/>
  <c r="P331" i="1"/>
  <c r="O331" i="1"/>
  <c r="N331" i="1"/>
  <c r="P292" i="1"/>
  <c r="O292" i="1"/>
  <c r="N292" i="1"/>
  <c r="P375" i="1"/>
  <c r="O375" i="1"/>
  <c r="N375" i="1"/>
  <c r="P238" i="1"/>
  <c r="O238" i="1"/>
  <c r="N238" i="1"/>
  <c r="P19" i="1"/>
  <c r="O19" i="1"/>
  <c r="N19" i="1"/>
  <c r="P198" i="1"/>
  <c r="O198" i="1"/>
  <c r="N198" i="1"/>
  <c r="P211" i="1"/>
  <c r="O211" i="1"/>
  <c r="N211" i="1"/>
  <c r="P216" i="1"/>
  <c r="O216" i="1"/>
  <c r="N216" i="1"/>
  <c r="P160" i="1"/>
  <c r="O160" i="1"/>
  <c r="N160" i="1"/>
  <c r="P101" i="1"/>
  <c r="O101" i="1"/>
  <c r="N101" i="1"/>
  <c r="P136" i="1"/>
  <c r="O136" i="1"/>
  <c r="N136" i="1"/>
  <c r="P278" i="1"/>
  <c r="O278" i="1"/>
  <c r="N278" i="1"/>
  <c r="P182" i="1"/>
  <c r="O182" i="1"/>
  <c r="N182" i="1"/>
  <c r="P134" i="1"/>
  <c r="O134" i="1"/>
  <c r="N134" i="1"/>
  <c r="P157" i="1"/>
  <c r="O157" i="1"/>
  <c r="N157" i="1"/>
  <c r="P470" i="1"/>
  <c r="O470" i="1"/>
  <c r="N470" i="1"/>
  <c r="P179" i="1"/>
  <c r="O179" i="1"/>
  <c r="N179" i="1"/>
  <c r="P307" i="1"/>
  <c r="O307" i="1"/>
  <c r="N307" i="1"/>
  <c r="P448" i="1"/>
  <c r="O448" i="1"/>
  <c r="N448" i="1"/>
  <c r="P20" i="1"/>
  <c r="O20" i="1"/>
  <c r="N20" i="1"/>
  <c r="P148" i="1"/>
  <c r="O148" i="1"/>
  <c r="N148" i="1"/>
  <c r="P213" i="1"/>
  <c r="O213" i="1"/>
  <c r="N213" i="1"/>
  <c r="P151" i="1"/>
  <c r="O151" i="1"/>
  <c r="N151" i="1"/>
  <c r="P88" i="1"/>
  <c r="O88" i="1"/>
  <c r="N88" i="1"/>
  <c r="P490" i="1"/>
  <c r="O490" i="1"/>
  <c r="N490" i="1"/>
  <c r="P14" i="1"/>
  <c r="O14" i="1"/>
  <c r="N14" i="1"/>
  <c r="P253" i="1"/>
  <c r="O253" i="1"/>
  <c r="N253" i="1"/>
  <c r="P268" i="1"/>
  <c r="O268" i="1"/>
  <c r="N268" i="1"/>
  <c r="P244" i="1"/>
  <c r="O244" i="1"/>
  <c r="N244" i="1"/>
  <c r="P262" i="1"/>
  <c r="O262" i="1"/>
  <c r="N262" i="1"/>
  <c r="P118" i="1"/>
  <c r="O118" i="1"/>
  <c r="N118" i="1"/>
  <c r="P487" i="1"/>
  <c r="O487" i="1"/>
  <c r="N487" i="1"/>
  <c r="P453" i="1"/>
  <c r="O453" i="1"/>
  <c r="N453" i="1"/>
  <c r="P195" i="1"/>
  <c r="O195" i="1"/>
  <c r="N195" i="1"/>
  <c r="P61" i="1"/>
  <c r="O61" i="1"/>
  <c r="N61" i="1"/>
  <c r="P159" i="1"/>
  <c r="O159" i="1"/>
  <c r="N159" i="1"/>
  <c r="P47" i="1"/>
  <c r="O47" i="1"/>
  <c r="N47" i="1"/>
  <c r="P312" i="1"/>
  <c r="O312" i="1"/>
  <c r="N312" i="1"/>
  <c r="P117" i="1"/>
  <c r="O117" i="1"/>
  <c r="N117" i="1"/>
  <c r="P473" i="1"/>
  <c r="O473" i="1"/>
  <c r="N473" i="1"/>
  <c r="P301" i="1"/>
  <c r="O301" i="1"/>
  <c r="N301" i="1"/>
  <c r="P237" i="1"/>
  <c r="O237" i="1"/>
  <c r="N237" i="1"/>
  <c r="P137" i="1"/>
  <c r="O137" i="1"/>
  <c r="N137" i="1"/>
  <c r="P243" i="1"/>
  <c r="O243" i="1"/>
  <c r="N243" i="1"/>
  <c r="P451" i="1"/>
  <c r="O451" i="1"/>
  <c r="N451" i="1"/>
  <c r="P258" i="1"/>
  <c r="O258" i="1"/>
  <c r="N258" i="1"/>
  <c r="P248" i="1"/>
  <c r="O248" i="1"/>
  <c r="N248" i="1"/>
  <c r="P149" i="1"/>
  <c r="O149" i="1"/>
  <c r="N149" i="1"/>
  <c r="P297" i="1"/>
  <c r="O297" i="1"/>
  <c r="N297" i="1"/>
  <c r="P330" i="1"/>
  <c r="O330" i="1"/>
  <c r="N330" i="1"/>
  <c r="P488" i="1"/>
  <c r="O488" i="1"/>
  <c r="N488" i="1"/>
  <c r="P55" i="1"/>
  <c r="O55" i="1"/>
  <c r="N55" i="1"/>
  <c r="P378" i="1"/>
  <c r="O378" i="1"/>
  <c r="N378" i="1"/>
  <c r="P441" i="1"/>
  <c r="O441" i="1"/>
  <c r="N441" i="1"/>
  <c r="P300" i="1"/>
  <c r="O300" i="1"/>
  <c r="N300" i="1"/>
  <c r="P199" i="1"/>
  <c r="O199" i="1"/>
  <c r="N199" i="1"/>
  <c r="P455" i="1"/>
  <c r="O455" i="1"/>
  <c r="N455" i="1"/>
  <c r="P64" i="1"/>
  <c r="O64" i="1"/>
  <c r="N64" i="1"/>
  <c r="P176" i="1"/>
  <c r="O176" i="1"/>
  <c r="N176" i="1"/>
  <c r="P32" i="1"/>
  <c r="O32" i="1"/>
  <c r="N32" i="1"/>
  <c r="P342" i="1"/>
  <c r="O342" i="1"/>
  <c r="N342" i="1"/>
  <c r="P215" i="1"/>
  <c r="O215" i="1"/>
  <c r="N215" i="1"/>
  <c r="P252" i="1"/>
  <c r="O252" i="1"/>
  <c r="N252" i="1"/>
  <c r="P359" i="1"/>
  <c r="O359" i="1"/>
  <c r="N359" i="1"/>
  <c r="P204" i="1"/>
  <c r="O204" i="1"/>
  <c r="N204" i="1"/>
  <c r="P361" i="1"/>
  <c r="O361" i="1"/>
  <c r="N361" i="1"/>
  <c r="P354" i="1"/>
  <c r="O354" i="1"/>
  <c r="N354" i="1"/>
  <c r="P89" i="1"/>
  <c r="O89" i="1"/>
  <c r="N89" i="1"/>
  <c r="P477" i="1"/>
  <c r="O477" i="1"/>
  <c r="N477" i="1"/>
  <c r="P27" i="1"/>
  <c r="O27" i="1"/>
  <c r="N27" i="1"/>
  <c r="P492" i="1"/>
  <c r="O492" i="1"/>
  <c r="N492" i="1"/>
  <c r="P63" i="1"/>
  <c r="O63" i="1"/>
  <c r="N63" i="1"/>
  <c r="P425" i="1"/>
  <c r="O425" i="1"/>
  <c r="N425" i="1"/>
  <c r="P196" i="1"/>
  <c r="O196" i="1"/>
  <c r="N196" i="1"/>
  <c r="P305" i="1"/>
  <c r="O305" i="1"/>
  <c r="N305" i="1"/>
  <c r="P49" i="1"/>
  <c r="O49" i="1"/>
  <c r="N49" i="1"/>
  <c r="P100" i="1"/>
  <c r="O100" i="1"/>
  <c r="N100" i="1"/>
  <c r="P140" i="1"/>
  <c r="O140" i="1"/>
  <c r="N140" i="1"/>
  <c r="P65" i="1"/>
  <c r="O65" i="1"/>
  <c r="N65" i="1"/>
  <c r="P145" i="1"/>
  <c r="O145" i="1"/>
  <c r="N145" i="1"/>
  <c r="P336" i="1"/>
  <c r="O336" i="1"/>
  <c r="N336" i="1"/>
  <c r="P486" i="1"/>
  <c r="O486" i="1"/>
  <c r="N486" i="1"/>
  <c r="P267" i="1"/>
  <c r="O267" i="1"/>
  <c r="N267" i="1"/>
  <c r="P96" i="1"/>
  <c r="O96" i="1"/>
  <c r="N96" i="1"/>
  <c r="P78" i="1"/>
  <c r="O78" i="1"/>
  <c r="N78" i="1"/>
  <c r="P51" i="1"/>
  <c r="O51" i="1"/>
  <c r="N51" i="1"/>
  <c r="P357" i="1"/>
  <c r="O357" i="1"/>
  <c r="N357" i="1"/>
  <c r="P240" i="1"/>
  <c r="O240" i="1"/>
  <c r="N240" i="1"/>
  <c r="P31" i="1"/>
  <c r="O31" i="1"/>
  <c r="N31" i="1"/>
  <c r="P463" i="1"/>
  <c r="O463" i="1"/>
  <c r="N463" i="1"/>
  <c r="P116" i="1"/>
  <c r="O116" i="1"/>
  <c r="N116" i="1"/>
  <c r="P366" i="1"/>
  <c r="O366" i="1"/>
  <c r="N366" i="1"/>
  <c r="P288" i="1"/>
  <c r="O288" i="1"/>
  <c r="N288" i="1"/>
  <c r="P435" i="1"/>
  <c r="O435" i="1"/>
  <c r="N435" i="1"/>
  <c r="P413" i="1"/>
  <c r="O413" i="1"/>
  <c r="N413" i="1"/>
  <c r="P11" i="1"/>
  <c r="O11" i="1"/>
  <c r="N11" i="1"/>
  <c r="P452" i="1"/>
  <c r="O452" i="1"/>
  <c r="N452" i="1"/>
  <c r="P363" i="1"/>
  <c r="O363" i="1"/>
  <c r="N363" i="1"/>
  <c r="P427" i="1"/>
  <c r="O427" i="1"/>
  <c r="N427" i="1"/>
  <c r="P104" i="1"/>
  <c r="O104" i="1"/>
  <c r="N104" i="1"/>
  <c r="P352" i="1"/>
  <c r="O352" i="1"/>
  <c r="N352" i="1"/>
  <c r="P290" i="1"/>
  <c r="O290" i="1"/>
  <c r="N290" i="1"/>
  <c r="P424" i="1"/>
  <c r="O424" i="1"/>
  <c r="N424" i="1"/>
  <c r="P269" i="1"/>
  <c r="O269" i="1"/>
  <c r="N269" i="1"/>
  <c r="P310" i="1"/>
  <c r="O310" i="1"/>
  <c r="N310" i="1"/>
  <c r="P91" i="1"/>
  <c r="O91" i="1"/>
  <c r="N91" i="1"/>
  <c r="P500" i="1"/>
  <c r="O500" i="1"/>
  <c r="N500" i="1"/>
  <c r="P507" i="1"/>
  <c r="O507" i="1"/>
  <c r="N507" i="1"/>
  <c r="P504" i="1"/>
  <c r="O504" i="1"/>
  <c r="N504" i="1"/>
  <c r="P493" i="1"/>
  <c r="O493" i="1"/>
  <c r="N493" i="1"/>
  <c r="P94" i="1"/>
  <c r="O94" i="1"/>
  <c r="N94" i="1"/>
  <c r="P92" i="1"/>
  <c r="O92" i="1"/>
  <c r="N92" i="1"/>
  <c r="P242" i="1"/>
  <c r="O242" i="1"/>
  <c r="N242" i="1"/>
  <c r="P515" i="1"/>
  <c r="O515" i="1"/>
  <c r="N515" i="1"/>
  <c r="P15" i="1"/>
  <c r="O15" i="1"/>
  <c r="N15" i="1"/>
  <c r="P334" i="1"/>
  <c r="O334" i="1"/>
  <c r="N334" i="1"/>
  <c r="P479" i="1"/>
  <c r="O479" i="1"/>
  <c r="N479" i="1"/>
  <c r="P430" i="1"/>
  <c r="O430" i="1"/>
  <c r="N430" i="1"/>
  <c r="P364" i="1"/>
  <c r="O364" i="1"/>
  <c r="N364" i="1"/>
  <c r="P512" i="1"/>
  <c r="O512" i="1"/>
  <c r="N512" i="1"/>
  <c r="P418" i="1"/>
  <c r="O418" i="1"/>
  <c r="N418" i="1"/>
  <c r="P367" i="1"/>
  <c r="O367" i="1"/>
  <c r="N367" i="1"/>
  <c r="P256" i="1"/>
  <c r="O256" i="1"/>
  <c r="N256" i="1"/>
  <c r="P439" i="1"/>
  <c r="O439" i="1"/>
  <c r="N439" i="1"/>
  <c r="P271" i="1"/>
  <c r="O271" i="1"/>
  <c r="N271" i="1"/>
  <c r="P280" i="1"/>
  <c r="O280" i="1"/>
  <c r="N280" i="1"/>
  <c r="P390" i="1"/>
  <c r="O390" i="1"/>
  <c r="N390" i="1"/>
  <c r="P510" i="1"/>
  <c r="O510" i="1"/>
  <c r="N510" i="1"/>
  <c r="P412" i="1"/>
  <c r="O412" i="1"/>
  <c r="N412" i="1"/>
  <c r="P351" i="1"/>
  <c r="O351" i="1"/>
  <c r="N351" i="1"/>
  <c r="P270" i="1"/>
  <c r="O270" i="1"/>
  <c r="N270" i="1"/>
  <c r="P394" i="1"/>
  <c r="O394" i="1"/>
  <c r="N394" i="1"/>
  <c r="P420" i="1"/>
  <c r="O420" i="1"/>
  <c r="N420" i="1"/>
  <c r="P177" i="1"/>
  <c r="O177" i="1"/>
  <c r="N177" i="1"/>
  <c r="P222" i="1"/>
  <c r="O222" i="1"/>
  <c r="N222" i="1"/>
  <c r="P380" i="1"/>
  <c r="O380" i="1"/>
  <c r="N380" i="1"/>
  <c r="P472" i="1"/>
  <c r="O472" i="1"/>
  <c r="N472" i="1"/>
  <c r="P369" i="1"/>
  <c r="O369" i="1"/>
  <c r="N369" i="1"/>
  <c r="P384" i="1"/>
  <c r="O384" i="1"/>
  <c r="N384" i="1"/>
  <c r="P156" i="1"/>
  <c r="O156" i="1"/>
  <c r="N156" i="1"/>
  <c r="P227" i="1"/>
  <c r="O227" i="1"/>
  <c r="N227" i="1"/>
  <c r="P48" i="1"/>
  <c r="O48" i="1"/>
  <c r="N48" i="1"/>
  <c r="P250" i="1"/>
  <c r="O250" i="1"/>
  <c r="N250" i="1"/>
  <c r="P355" i="1"/>
  <c r="O355" i="1"/>
  <c r="N355" i="1"/>
  <c r="P97" i="1"/>
  <c r="O97" i="1"/>
  <c r="N97" i="1"/>
  <c r="P406" i="1"/>
  <c r="O406" i="1"/>
  <c r="N406" i="1"/>
  <c r="P220" i="1"/>
  <c r="O220" i="1"/>
  <c r="N220" i="1"/>
  <c r="P385" i="1"/>
  <c r="O385" i="1"/>
  <c r="N385" i="1"/>
  <c r="P121" i="1"/>
  <c r="O121" i="1"/>
  <c r="N121" i="1"/>
  <c r="P218" i="1"/>
  <c r="O218" i="1"/>
  <c r="N218" i="1"/>
  <c r="P399" i="1"/>
  <c r="O399" i="1"/>
  <c r="N399" i="1"/>
  <c r="P382" i="1"/>
  <c r="O382" i="1"/>
  <c r="N382" i="1"/>
  <c r="P417" i="1"/>
  <c r="O417" i="1"/>
  <c r="N417" i="1"/>
  <c r="P434" i="1"/>
  <c r="O434" i="1"/>
  <c r="N434" i="1"/>
  <c r="P485" i="1"/>
  <c r="O485" i="1"/>
  <c r="N485" i="1"/>
  <c r="P381" i="1"/>
  <c r="O381" i="1"/>
  <c r="N381" i="1"/>
  <c r="P389" i="1"/>
  <c r="O389" i="1"/>
  <c r="N389" i="1"/>
  <c r="P221" i="1"/>
  <c r="O221" i="1"/>
  <c r="N221" i="1"/>
  <c r="P404" i="1"/>
  <c r="O404" i="1"/>
  <c r="N404" i="1"/>
  <c r="P28" i="1"/>
  <c r="O28" i="1"/>
  <c r="N28" i="1"/>
  <c r="P29" i="1"/>
  <c r="O29" i="1"/>
  <c r="N29" i="1"/>
  <c r="P374" i="1"/>
  <c r="O374" i="1"/>
  <c r="N374" i="1"/>
  <c r="P383" i="1"/>
  <c r="O383" i="1"/>
  <c r="N383" i="1"/>
  <c r="P139" i="1"/>
  <c r="O139" i="1"/>
  <c r="N139" i="1"/>
  <c r="P266" i="1"/>
  <c r="O266" i="1"/>
  <c r="N266" i="1"/>
  <c r="P514" i="1"/>
  <c r="O514" i="1"/>
  <c r="N514" i="1"/>
  <c r="P8" i="1"/>
  <c r="O8" i="1"/>
  <c r="N8" i="1"/>
  <c r="P180" i="1"/>
  <c r="O180" i="1"/>
  <c r="N180" i="1"/>
  <c r="P393" i="1"/>
  <c r="O393" i="1"/>
  <c r="N393" i="1"/>
  <c r="P465" i="1"/>
  <c r="O465" i="1"/>
  <c r="N465" i="1"/>
  <c r="P466" i="1"/>
  <c r="O466" i="1"/>
  <c r="N466" i="1"/>
  <c r="P144" i="1"/>
  <c r="O144" i="1"/>
  <c r="N144" i="1"/>
  <c r="P135" i="1"/>
  <c r="O135" i="1"/>
  <c r="N135" i="1"/>
  <c r="P143" i="1"/>
  <c r="O143" i="1"/>
  <c r="N143" i="1"/>
  <c r="P223" i="1"/>
  <c r="O223" i="1"/>
  <c r="N223" i="1"/>
  <c r="P432" i="1"/>
  <c r="O432" i="1"/>
  <c r="N432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Q16" i="7" l="1"/>
  <c r="Q21" i="7"/>
  <c r="Q46" i="7"/>
  <c r="Q80" i="7"/>
  <c r="Q85" i="7"/>
  <c r="Q2" i="7"/>
  <c r="Q36" i="7"/>
  <c r="Q41" i="7"/>
  <c r="Q66" i="7"/>
  <c r="Q154" i="7"/>
  <c r="Q168" i="7"/>
  <c r="Q212" i="7"/>
  <c r="Q299" i="7"/>
  <c r="Q320" i="7"/>
  <c r="Q325" i="7"/>
  <c r="Q415" i="7"/>
  <c r="Q110" i="7"/>
  <c r="Q207" i="7"/>
  <c r="Q237" i="7"/>
  <c r="Q258" i="7"/>
  <c r="Q289" i="7"/>
  <c r="Q294" i="7"/>
  <c r="Q315" i="7"/>
  <c r="Q336" i="7"/>
  <c r="Q447" i="7"/>
  <c r="Q463" i="7"/>
  <c r="Q479" i="7"/>
  <c r="Q12" i="7"/>
  <c r="Q17" i="7"/>
  <c r="Q42" i="7"/>
  <c r="Q76" i="7"/>
  <c r="Q81" i="7"/>
  <c r="Q125" i="7"/>
  <c r="Q130" i="7"/>
  <c r="Q182" i="7"/>
  <c r="Q187" i="7"/>
  <c r="Q253" i="7"/>
  <c r="Q274" i="7"/>
  <c r="Q310" i="7"/>
  <c r="Q331" i="7"/>
  <c r="Q410" i="7"/>
  <c r="Q426" i="7"/>
  <c r="Q442" i="7"/>
  <c r="Q458" i="7"/>
  <c r="Q474" i="7"/>
  <c r="Q495" i="7"/>
  <c r="Q18" i="7"/>
  <c r="Q52" i="7"/>
  <c r="Q57" i="7"/>
  <c r="Q82" i="7"/>
  <c r="Q96" i="7"/>
  <c r="Q101" i="7"/>
  <c r="Q106" i="7"/>
  <c r="Q160" i="7"/>
  <c r="Q208" i="7"/>
  <c r="Q269" i="7"/>
  <c r="Q290" i="7"/>
  <c r="Q321" i="7"/>
  <c r="Q347" i="7"/>
  <c r="Q411" i="7"/>
  <c r="Q427" i="7"/>
  <c r="Q443" i="7"/>
  <c r="Q8" i="7"/>
  <c r="Q13" i="7"/>
  <c r="Q38" i="7"/>
  <c r="Q72" i="7"/>
  <c r="Q77" i="7"/>
  <c r="Q116" i="7"/>
  <c r="Q121" i="7"/>
  <c r="Q126" i="7"/>
  <c r="Q188" i="7"/>
  <c r="Q203" i="7"/>
  <c r="Q327" i="7"/>
  <c r="Q332" i="7"/>
  <c r="Q337" i="7"/>
  <c r="Q475" i="7"/>
  <c r="Q28" i="7"/>
  <c r="Q33" i="7"/>
  <c r="Q58" i="7"/>
  <c r="Q92" i="7"/>
  <c r="Q198" i="7"/>
  <c r="Q224" i="7"/>
  <c r="Q260" i="7"/>
  <c r="Q306" i="7"/>
  <c r="Q406" i="7"/>
  <c r="Q422" i="7"/>
  <c r="Q438" i="7"/>
  <c r="Q454" i="7"/>
  <c r="Q470" i="7"/>
  <c r="Q507" i="7"/>
  <c r="Q14" i="7"/>
  <c r="Q48" i="7"/>
  <c r="Q53" i="7"/>
  <c r="Q78" i="7"/>
  <c r="Q219" i="7"/>
  <c r="Q508" i="7"/>
  <c r="Q513" i="7"/>
  <c r="Q4" i="7"/>
  <c r="Q9" i="7"/>
  <c r="Q34" i="7"/>
  <c r="Q68" i="7"/>
  <c r="Q73" i="7"/>
  <c r="Q117" i="7"/>
  <c r="Q122" i="7"/>
  <c r="Q179" i="7"/>
  <c r="Q209" i="7"/>
  <c r="Q240" i="7"/>
  <c r="Q271" i="7"/>
  <c r="Q301" i="7"/>
  <c r="Q317" i="7"/>
  <c r="Q338" i="7"/>
  <c r="Q407" i="7"/>
  <c r="Q423" i="7"/>
  <c r="Q439" i="7"/>
  <c r="Q235" i="7"/>
  <c r="Q292" i="7"/>
  <c r="Q514" i="7"/>
  <c r="Q10" i="7"/>
  <c r="Q44" i="7"/>
  <c r="Q49" i="7"/>
  <c r="Q74" i="7"/>
  <c r="Q93" i="7"/>
  <c r="Q98" i="7"/>
  <c r="Q152" i="7"/>
  <c r="Q157" i="7"/>
  <c r="Q162" i="7"/>
  <c r="Q225" i="7"/>
  <c r="Q230" i="7"/>
  <c r="Q256" i="7"/>
  <c r="Q261" i="7"/>
  <c r="Q333" i="7"/>
  <c r="Q418" i="7"/>
  <c r="Q434" i="7"/>
  <c r="Q450" i="7"/>
  <c r="Q466" i="7"/>
  <c r="Q487" i="7"/>
  <c r="Q503" i="7"/>
  <c r="Q108" i="7"/>
  <c r="Q113" i="7"/>
  <c r="Q118" i="7"/>
  <c r="Q509" i="7"/>
  <c r="Q20" i="7"/>
  <c r="Q25" i="7"/>
  <c r="Q50" i="7"/>
  <c r="Q84" i="7"/>
  <c r="Q89" i="7"/>
  <c r="Q128" i="7"/>
  <c r="Q133" i="7"/>
  <c r="Q138" i="7"/>
  <c r="Q190" i="7"/>
  <c r="Q241" i="7"/>
  <c r="Q246" i="7"/>
  <c r="Q267" i="7"/>
  <c r="Q303" i="7"/>
  <c r="Q324" i="7"/>
  <c r="Q355" i="7"/>
  <c r="Q371" i="7"/>
  <c r="Q387" i="7"/>
  <c r="Q403" i="7"/>
  <c r="Q419" i="7"/>
  <c r="Q435" i="7"/>
  <c r="Q515" i="7"/>
  <c r="Q6" i="7"/>
  <c r="Q40" i="7"/>
  <c r="Q45" i="7"/>
  <c r="Q70" i="7"/>
  <c r="Q94" i="7"/>
  <c r="Q148" i="7"/>
  <c r="Q153" i="7"/>
  <c r="Q158" i="7"/>
  <c r="Q205" i="7"/>
  <c r="Q226" i="7"/>
  <c r="Q288" i="7"/>
  <c r="Q319" i="7"/>
  <c r="Q340" i="7"/>
  <c r="Q451" i="7"/>
  <c r="Q467" i="7"/>
  <c r="Q483" i="7"/>
  <c r="Q26" i="7"/>
  <c r="Q60" i="7"/>
  <c r="Q65" i="7"/>
  <c r="Q181" i="7"/>
  <c r="Q257" i="7"/>
  <c r="Q283" i="7"/>
  <c r="Q335" i="7"/>
  <c r="Q414" i="7"/>
  <c r="Q430" i="7"/>
  <c r="Q446" i="7"/>
  <c r="Q462" i="7"/>
  <c r="Q223" i="7"/>
  <c r="Q228" i="7"/>
  <c r="Q262" i="7"/>
  <c r="Q287" i="7"/>
  <c r="Q326" i="7"/>
  <c r="Q351" i="7"/>
  <c r="Q367" i="7"/>
  <c r="Q383" i="7"/>
  <c r="Q399" i="7"/>
  <c r="Q218" i="7"/>
  <c r="Q243" i="7"/>
  <c r="Q248" i="7"/>
  <c r="Q282" i="7"/>
  <c r="Q307" i="7"/>
  <c r="Q312" i="7"/>
  <c r="Q346" i="7"/>
  <c r="Q199" i="7"/>
  <c r="Q204" i="7"/>
  <c r="Q238" i="7"/>
  <c r="Q268" i="7"/>
  <c r="Q302" i="7"/>
  <c r="Q362" i="7"/>
  <c r="Q378" i="7"/>
  <c r="Q394" i="7"/>
  <c r="Q195" i="7"/>
  <c r="Q214" i="7"/>
  <c r="Q239" i="7"/>
  <c r="Q244" i="7"/>
  <c r="Q278" i="7"/>
  <c r="Q342" i="7"/>
  <c r="Q363" i="7"/>
  <c r="Q379" i="7"/>
  <c r="Q395" i="7"/>
  <c r="Q200" i="7"/>
  <c r="Q234" i="7"/>
  <c r="Q259" i="7"/>
  <c r="Q264" i="7"/>
  <c r="Q298" i="7"/>
  <c r="Q323" i="7"/>
  <c r="Q328" i="7"/>
  <c r="Q191" i="7"/>
  <c r="Q215" i="7"/>
  <c r="Q220" i="7"/>
  <c r="Q254" i="7"/>
  <c r="Q279" i="7"/>
  <c r="Q284" i="7"/>
  <c r="Q318" i="7"/>
  <c r="Q343" i="7"/>
  <c r="Q348" i="7"/>
  <c r="Q358" i="7"/>
  <c r="Q374" i="7"/>
  <c r="Q390" i="7"/>
  <c r="Q210" i="7"/>
  <c r="Q391" i="7"/>
  <c r="Q192" i="7"/>
  <c r="Q211" i="7"/>
  <c r="Q216" i="7"/>
  <c r="Q250" i="7"/>
  <c r="Q275" i="7"/>
  <c r="Q280" i="7"/>
  <c r="Q314" i="7"/>
  <c r="Q339" i="7"/>
  <c r="Q344" i="7"/>
  <c r="Q183" i="7"/>
  <c r="Q206" i="7"/>
  <c r="Q231" i="7"/>
  <c r="Q236" i="7"/>
  <c r="Q270" i="7"/>
  <c r="Q334" i="7"/>
  <c r="Q354" i="7"/>
  <c r="Q370" i="7"/>
  <c r="Q386" i="7"/>
  <c r="Q402" i="7"/>
  <c r="Q184" i="7"/>
  <c r="Q202" i="7"/>
  <c r="Q227" i="7"/>
  <c r="Q232" i="7"/>
  <c r="Q266" i="7"/>
  <c r="Q291" i="7"/>
  <c r="Q296" i="7"/>
  <c r="Q330" i="7"/>
  <c r="Q222" i="7"/>
  <c r="Q247" i="7"/>
  <c r="Q252" i="7"/>
  <c r="Q286" i="7"/>
  <c r="Q311" i="7"/>
  <c r="Q316" i="7"/>
  <c r="Q350" i="7"/>
  <c r="Q366" i="7"/>
  <c r="Q382" i="7"/>
  <c r="Q398" i="7"/>
  <c r="Q251" i="6"/>
  <c r="Q256" i="6"/>
  <c r="Q315" i="6"/>
  <c r="Q320" i="6"/>
  <c r="Q335" i="6"/>
  <c r="Q351" i="6"/>
  <c r="Q367" i="6"/>
  <c r="Q246" i="6"/>
  <c r="Q271" i="6"/>
  <c r="Q276" i="6"/>
  <c r="Q310" i="6"/>
  <c r="Q266" i="6"/>
  <c r="Q330" i="6"/>
  <c r="Q346" i="6"/>
  <c r="Q362" i="6"/>
  <c r="Q378" i="6"/>
  <c r="Q389" i="6"/>
  <c r="Q394" i="6"/>
  <c r="Q405" i="6"/>
  <c r="Q410" i="6"/>
  <c r="Q421" i="6"/>
  <c r="Q426" i="6"/>
  <c r="Q267" i="6"/>
  <c r="Q331" i="6"/>
  <c r="Q347" i="6"/>
  <c r="Q363" i="6"/>
  <c r="Q379" i="6"/>
  <c r="Q395" i="6"/>
  <c r="Q411" i="6"/>
  <c r="Q427" i="6"/>
  <c r="Q219" i="6"/>
  <c r="Q228" i="6"/>
  <c r="Q262" i="6"/>
  <c r="Q287" i="6"/>
  <c r="Q292" i="6"/>
  <c r="Q326" i="6"/>
  <c r="Q215" i="6"/>
  <c r="Q282" i="6"/>
  <c r="Q342" i="6"/>
  <c r="Q358" i="6"/>
  <c r="Q374" i="6"/>
  <c r="Q390" i="6"/>
  <c r="Q406" i="6"/>
  <c r="Q422" i="6"/>
  <c r="Q207" i="6"/>
  <c r="Q283" i="6"/>
  <c r="Q288" i="6"/>
  <c r="Q343" i="6"/>
  <c r="Q359" i="6"/>
  <c r="Q375" i="6"/>
  <c r="Q391" i="6"/>
  <c r="Q407" i="6"/>
  <c r="Q423" i="6"/>
  <c r="Q203" i="6"/>
  <c r="Q239" i="6"/>
  <c r="Q244" i="6"/>
  <c r="Q278" i="6"/>
  <c r="Q303" i="6"/>
  <c r="Q308" i="6"/>
  <c r="Q199" i="6"/>
  <c r="Q234" i="6"/>
  <c r="Q259" i="6"/>
  <c r="Q264" i="6"/>
  <c r="Q298" i="6"/>
  <c r="Q328" i="6"/>
  <c r="Q333" i="6"/>
  <c r="Q338" i="6"/>
  <c r="Q354" i="6"/>
  <c r="Q370" i="6"/>
  <c r="Q386" i="6"/>
  <c r="Q402" i="6"/>
  <c r="Q418" i="6"/>
  <c r="Q191" i="6"/>
  <c r="Q235" i="6"/>
  <c r="Q240" i="6"/>
  <c r="Q299" i="6"/>
  <c r="Q304" i="6"/>
  <c r="Q339" i="6"/>
  <c r="Q355" i="6"/>
  <c r="Q371" i="6"/>
  <c r="Q387" i="6"/>
  <c r="Q403" i="6"/>
  <c r="Q419" i="6"/>
  <c r="Q187" i="6"/>
  <c r="Q230" i="6"/>
  <c r="Q255" i="6"/>
  <c r="Q260" i="6"/>
  <c r="Q294" i="6"/>
  <c r="Q319" i="6"/>
  <c r="Q324" i="6"/>
  <c r="Q183" i="6"/>
  <c r="Q250" i="6"/>
  <c r="Q275" i="6"/>
  <c r="Q280" i="6"/>
  <c r="Q314" i="6"/>
  <c r="Q334" i="6"/>
  <c r="Q345" i="6"/>
  <c r="Q350" i="6"/>
  <c r="Q361" i="6"/>
  <c r="Q366" i="6"/>
  <c r="Q377" i="6"/>
  <c r="Q382" i="6"/>
  <c r="Q393" i="6"/>
  <c r="Q398" i="6"/>
  <c r="Q409" i="6"/>
  <c r="Q414" i="6"/>
  <c r="Q425" i="6"/>
  <c r="Q430" i="6"/>
  <c r="Q103" i="5"/>
  <c r="Q133" i="5"/>
  <c r="Q186" i="5"/>
  <c r="Q238" i="5"/>
  <c r="Q511" i="5"/>
  <c r="Q117" i="5"/>
  <c r="Q148" i="5"/>
  <c r="Q491" i="5"/>
  <c r="Q512" i="5"/>
  <c r="Q28" i="5"/>
  <c r="Q47" i="5"/>
  <c r="Q73" i="5"/>
  <c r="Q88" i="5"/>
  <c r="Q104" i="5"/>
  <c r="Q118" i="5"/>
  <c r="Q134" i="5"/>
  <c r="Q149" i="5"/>
  <c r="Q218" i="5"/>
  <c r="Q38" i="5"/>
  <c r="Q99" i="5"/>
  <c r="Q113" i="5"/>
  <c r="Q129" i="5"/>
  <c r="Q145" i="5"/>
  <c r="Q224" i="5"/>
  <c r="Q58" i="5"/>
  <c r="Q79" i="5"/>
  <c r="Q178" i="5"/>
  <c r="Q182" i="5"/>
  <c r="Q192" i="5"/>
  <c r="Q492" i="5"/>
  <c r="Q507" i="5"/>
  <c r="Q467" i="5"/>
  <c r="Q482" i="5"/>
  <c r="Q487" i="5"/>
  <c r="Q498" i="5"/>
  <c r="Q48" i="5"/>
  <c r="Q53" i="5"/>
  <c r="Q89" i="5"/>
  <c r="Q100" i="5"/>
  <c r="Q114" i="5"/>
  <c r="Q130" i="5"/>
  <c r="Q146" i="5"/>
  <c r="Q150" i="5"/>
  <c r="Q165" i="5"/>
  <c r="Q11" i="5"/>
  <c r="Q64" i="5"/>
  <c r="Q85" i="5"/>
  <c r="Q95" i="5"/>
  <c r="Q105" i="5"/>
  <c r="Q110" i="5"/>
  <c r="Q119" i="5"/>
  <c r="Q125" i="5"/>
  <c r="Q135" i="5"/>
  <c r="Q141" i="5"/>
  <c r="Q155" i="5"/>
  <c r="Q9" i="5"/>
  <c r="Q175" i="5"/>
  <c r="Q245" i="5"/>
  <c r="Q261" i="5"/>
  <c r="Q277" i="5"/>
  <c r="Q292" i="5"/>
  <c r="Q306" i="5"/>
  <c r="Q321" i="5"/>
  <c r="Q472" i="5"/>
  <c r="Q226" i="5"/>
  <c r="Q3" i="5"/>
  <c r="Q60" i="5"/>
  <c r="Q4" i="5"/>
  <c r="Q5" i="5"/>
  <c r="Q121" i="5"/>
  <c r="Q137" i="5"/>
  <c r="Q142" i="5"/>
  <c r="Q162" i="5"/>
  <c r="Q171" i="5"/>
  <c r="Q179" i="5"/>
  <c r="Q200" i="5"/>
  <c r="Q61" i="5"/>
  <c r="Q71" i="5"/>
  <c r="Q96" i="5"/>
  <c r="Q126" i="5"/>
  <c r="Q157" i="5"/>
  <c r="Q190" i="5"/>
  <c r="Q216" i="5"/>
  <c r="Q500" i="5"/>
  <c r="Q515" i="5"/>
  <c r="Q77" i="5"/>
  <c r="Q185" i="5"/>
  <c r="Q274" i="5"/>
  <c r="Q290" i="5"/>
  <c r="Q303" i="5"/>
  <c r="Q319" i="5"/>
  <c r="Q334" i="5"/>
  <c r="Q350" i="5"/>
  <c r="Q366" i="5"/>
  <c r="Q18" i="5"/>
  <c r="Q393" i="5"/>
  <c r="Q409" i="5"/>
  <c r="Q425" i="5"/>
  <c r="Q440" i="5"/>
  <c r="Q454" i="5"/>
  <c r="Q469" i="5"/>
  <c r="Q485" i="5"/>
  <c r="Q501" i="5"/>
  <c r="Q27" i="5"/>
  <c r="Q92" i="5"/>
  <c r="Q107" i="5"/>
  <c r="Q122" i="5"/>
  <c r="Q138" i="5"/>
  <c r="Q167" i="5"/>
  <c r="Q172" i="5"/>
  <c r="Q176" i="5"/>
  <c r="Q217" i="5"/>
  <c r="Q222" i="5"/>
  <c r="Q253" i="5"/>
  <c r="Q345" i="5"/>
  <c r="Q361" i="5"/>
  <c r="Q17" i="5"/>
  <c r="Q388" i="5"/>
  <c r="Q404" i="5"/>
  <c r="Q21" i="5"/>
  <c r="Q68" i="5"/>
  <c r="Q78" i="5"/>
  <c r="Q83" i="5"/>
  <c r="Q188" i="5"/>
  <c r="Q228" i="5"/>
  <c r="Q449" i="5"/>
  <c r="Q465" i="5"/>
  <c r="Q506" i="5"/>
  <c r="Q26" i="5"/>
  <c r="Q35" i="5"/>
  <c r="Q40" i="5"/>
  <c r="Q87" i="5"/>
  <c r="Q101" i="5"/>
  <c r="Q106" i="5"/>
  <c r="Q131" i="5"/>
  <c r="Q136" i="5"/>
  <c r="Q184" i="5"/>
  <c r="Q193" i="5"/>
  <c r="Q234" i="5"/>
  <c r="Q243" i="5"/>
  <c r="Q269" i="5"/>
  <c r="Q285" i="5"/>
  <c r="Q299" i="5"/>
  <c r="Q314" i="5"/>
  <c r="Q329" i="5"/>
  <c r="Q431" i="5"/>
  <c r="Q445" i="5"/>
  <c r="Q460" i="5"/>
  <c r="Q480" i="5"/>
  <c r="Q45" i="5"/>
  <c r="Q54" i="5"/>
  <c r="Q59" i="5"/>
  <c r="Q97" i="5"/>
  <c r="Q180" i="5"/>
  <c r="Q209" i="5"/>
  <c r="Q22" i="5"/>
  <c r="Q455" i="5"/>
  <c r="Q475" i="5"/>
  <c r="Q496" i="5"/>
  <c r="Q25" i="5"/>
  <c r="Q31" i="5"/>
  <c r="Q36" i="5"/>
  <c r="Q84" i="5"/>
  <c r="Q93" i="5"/>
  <c r="Q174" i="5"/>
  <c r="Q240" i="5"/>
  <c r="Q400" i="5"/>
  <c r="Q416" i="5"/>
  <c r="Q432" i="5"/>
  <c r="Q446" i="5"/>
  <c r="Q461" i="5"/>
  <c r="Q41" i="5"/>
  <c r="Q50" i="5"/>
  <c r="Q55" i="5"/>
  <c r="Q98" i="5"/>
  <c r="Q123" i="5"/>
  <c r="Q128" i="5"/>
  <c r="Q170" i="5"/>
  <c r="Q194" i="5"/>
  <c r="Q204" i="5"/>
  <c r="Q220" i="5"/>
  <c r="Q225" i="5"/>
  <c r="Q427" i="5"/>
  <c r="Q441" i="5"/>
  <c r="Q456" i="5"/>
  <c r="Q476" i="5"/>
  <c r="Q70" i="5"/>
  <c r="Q75" i="5"/>
  <c r="Q166" i="5"/>
  <c r="Q210" i="5"/>
  <c r="Q12" i="5"/>
  <c r="Q437" i="5"/>
  <c r="Q451" i="5"/>
  <c r="Q471" i="5"/>
  <c r="Q513" i="5"/>
  <c r="Q32" i="5"/>
  <c r="Q493" i="5"/>
  <c r="Q503" i="5"/>
  <c r="Q508" i="5"/>
  <c r="Q37" i="5"/>
  <c r="Q46" i="5"/>
  <c r="Q51" i="5"/>
  <c r="Q159" i="5"/>
  <c r="Q211" i="5"/>
  <c r="Q337" i="5"/>
  <c r="Q353" i="5"/>
  <c r="Q369" i="5"/>
  <c r="Q383" i="5"/>
  <c r="Q396" i="5"/>
  <c r="Q442" i="5"/>
  <c r="Q457" i="5"/>
  <c r="Q56" i="5"/>
  <c r="Q115" i="5"/>
  <c r="Q8" i="5"/>
  <c r="Q206" i="5"/>
  <c r="Q236" i="5"/>
  <c r="Q256" i="5"/>
  <c r="Q438" i="5"/>
  <c r="Q452" i="5"/>
  <c r="Q514" i="5"/>
  <c r="Q2" i="5"/>
  <c r="Q76" i="5"/>
  <c r="Q7" i="5"/>
  <c r="Q90" i="5"/>
  <c r="Q151" i="5"/>
  <c r="Q196" i="5"/>
  <c r="Q201" i="5"/>
  <c r="Q241" i="5"/>
  <c r="Q23" i="5"/>
  <c r="Q24" i="5"/>
  <c r="Q483" i="5"/>
  <c r="Q488" i="5"/>
  <c r="Q504" i="5"/>
  <c r="Q33" i="5"/>
  <c r="Q111" i="5"/>
  <c r="Q143" i="5"/>
  <c r="Q499" i="5"/>
  <c r="Q52" i="5"/>
  <c r="Q62" i="5"/>
  <c r="Q67" i="5"/>
  <c r="Q212" i="5"/>
  <c r="Q232" i="5"/>
  <c r="Q242" i="5"/>
  <c r="Q349" i="5"/>
  <c r="Q365" i="5"/>
  <c r="Q439" i="5"/>
  <c r="Q453" i="5"/>
  <c r="Q509" i="5"/>
  <c r="Q72" i="5"/>
  <c r="Q82" i="5"/>
  <c r="Q86" i="5"/>
  <c r="Q108" i="5"/>
  <c r="Q112" i="5"/>
  <c r="Q139" i="5"/>
  <c r="Q144" i="5"/>
  <c r="Q202" i="5"/>
  <c r="Q247" i="5"/>
  <c r="Q257" i="5"/>
  <c r="Q273" i="5"/>
  <c r="Q289" i="5"/>
  <c r="Q302" i="5"/>
  <c r="Q318" i="5"/>
  <c r="Q435" i="5"/>
  <c r="Q448" i="5"/>
  <c r="Q468" i="5"/>
  <c r="Q484" i="5"/>
  <c r="Q39" i="5"/>
  <c r="Q44" i="5"/>
  <c r="Q233" i="5"/>
  <c r="Q444" i="5"/>
  <c r="Q464" i="5"/>
  <c r="Q479" i="5"/>
  <c r="Q191" i="5"/>
  <c r="Q223" i="5"/>
  <c r="Q254" i="5"/>
  <c r="Q420" i="5"/>
  <c r="Q205" i="5"/>
  <c r="Q237" i="5"/>
  <c r="Q264" i="5"/>
  <c r="Q280" i="5"/>
  <c r="Q295" i="5"/>
  <c r="Q309" i="5"/>
  <c r="Q324" i="5"/>
  <c r="Q340" i="5"/>
  <c r="Q356" i="5"/>
  <c r="Q372" i="5"/>
  <c r="Q19" i="5"/>
  <c r="Q399" i="5"/>
  <c r="Q415" i="5"/>
  <c r="Q219" i="5"/>
  <c r="Q250" i="5"/>
  <c r="Q259" i="5"/>
  <c r="Q215" i="5"/>
  <c r="Q246" i="5"/>
  <c r="Q260" i="5"/>
  <c r="Q341" i="5"/>
  <c r="Q357" i="5"/>
  <c r="Q373" i="5"/>
  <c r="Q20" i="5"/>
  <c r="Q197" i="5"/>
  <c r="Q229" i="5"/>
  <c r="Q265" i="5"/>
  <c r="Q276" i="5"/>
  <c r="Q281" i="5"/>
  <c r="Q13" i="5"/>
  <c r="Q296" i="5"/>
  <c r="Q305" i="5"/>
  <c r="Q310" i="5"/>
  <c r="Q16" i="5"/>
  <c r="Q325" i="5"/>
  <c r="Q336" i="5"/>
  <c r="Q352" i="5"/>
  <c r="Q368" i="5"/>
  <c r="Q382" i="5"/>
  <c r="Q395" i="5"/>
  <c r="Q411" i="5"/>
  <c r="Q207" i="5"/>
  <c r="Q239" i="5"/>
  <c r="Q412" i="5"/>
  <c r="Q428" i="5"/>
  <c r="Q221" i="5"/>
  <c r="Q252" i="5"/>
  <c r="Q272" i="5"/>
  <c r="Q288" i="5"/>
  <c r="Q15" i="5"/>
  <c r="Q317" i="5"/>
  <c r="Q332" i="5"/>
  <c r="Q348" i="5"/>
  <c r="Q364" i="5"/>
  <c r="Q379" i="5"/>
  <c r="Q391" i="5"/>
  <c r="Q407" i="5"/>
  <c r="Q423" i="5"/>
  <c r="Q203" i="5"/>
  <c r="Q235" i="5"/>
  <c r="Q199" i="5"/>
  <c r="Q231" i="5"/>
  <c r="Q380" i="5"/>
  <c r="Q392" i="5"/>
  <c r="Q408" i="5"/>
  <c r="Q424" i="5"/>
  <c r="Q213" i="5"/>
  <c r="Q244" i="5"/>
  <c r="Q268" i="5"/>
  <c r="Q284" i="5"/>
  <c r="Q298" i="5"/>
  <c r="Q313" i="5"/>
  <c r="Q328" i="5"/>
  <c r="Q333" i="5"/>
  <c r="Q344" i="5"/>
  <c r="Q360" i="5"/>
  <c r="Q376" i="5"/>
  <c r="Q387" i="5"/>
  <c r="Q403" i="5"/>
  <c r="Q419" i="5"/>
  <c r="Q195" i="5"/>
  <c r="Q227" i="5"/>
  <c r="Q258" i="5"/>
  <c r="Q52" i="3"/>
  <c r="Q366" i="3"/>
  <c r="Q380" i="3"/>
  <c r="Q384" i="3"/>
  <c r="Q391" i="3"/>
  <c r="Q394" i="3"/>
  <c r="Q14" i="3"/>
  <c r="Q16" i="3"/>
  <c r="Q146" i="3"/>
  <c r="Q398" i="3"/>
  <c r="Q402" i="3"/>
  <c r="Q21" i="3"/>
  <c r="Q69" i="3"/>
  <c r="Q171" i="3"/>
  <c r="Q11" i="3"/>
  <c r="Q154" i="3"/>
  <c r="Q428" i="3"/>
  <c r="Q24" i="3"/>
  <c r="Q424" i="3"/>
  <c r="Q23" i="3"/>
  <c r="Q25" i="3"/>
  <c r="Q279" i="3"/>
  <c r="Q245" i="3"/>
  <c r="Q141" i="3"/>
  <c r="Q411" i="3"/>
  <c r="Q252" i="3"/>
  <c r="Q471" i="3"/>
  <c r="Q249" i="3"/>
  <c r="Q400" i="3"/>
  <c r="Q70" i="3"/>
  <c r="Q381" i="3"/>
  <c r="Q240" i="3"/>
  <c r="Q133" i="3"/>
  <c r="Q62" i="3"/>
  <c r="Q140" i="3"/>
  <c r="Q143" i="3"/>
  <c r="Q65" i="3"/>
  <c r="Q148" i="3"/>
  <c r="Q273" i="3"/>
  <c r="Q164" i="3"/>
  <c r="Q414" i="3"/>
  <c r="Q22" i="3"/>
  <c r="Q370" i="3"/>
  <c r="Q239" i="3"/>
  <c r="Q131" i="3"/>
  <c r="Q259" i="3"/>
  <c r="Q261" i="3"/>
  <c r="Q265" i="3"/>
  <c r="Q405" i="3"/>
  <c r="Q282" i="3"/>
  <c r="Q29" i="3"/>
  <c r="Q244" i="3"/>
  <c r="Q246" i="3"/>
  <c r="Q388" i="3"/>
  <c r="Q393" i="3"/>
  <c r="Q395" i="3"/>
  <c r="Q254" i="3"/>
  <c r="Q144" i="3"/>
  <c r="Q145" i="3"/>
  <c r="Q68" i="3"/>
  <c r="Q150" i="3"/>
  <c r="Q406" i="3"/>
  <c r="Q285" i="3"/>
  <c r="Q272" i="3"/>
  <c r="Q418" i="3"/>
  <c r="Q421" i="3"/>
  <c r="Q377" i="3"/>
  <c r="Q56" i="3"/>
  <c r="Q379" i="3"/>
  <c r="Q267" i="3"/>
  <c r="Q373" i="3"/>
  <c r="Q242" i="3"/>
  <c r="Q385" i="3"/>
  <c r="Q413" i="3"/>
  <c r="Q429" i="3"/>
  <c r="Q126" i="3"/>
  <c r="Q134" i="3"/>
  <c r="Q247" i="3"/>
  <c r="Q262" i="3"/>
  <c r="Q274" i="3"/>
  <c r="Q426" i="3"/>
  <c r="Q142" i="3"/>
  <c r="Q153" i="3"/>
  <c r="Q417" i="3"/>
  <c r="Q295" i="3"/>
  <c r="Q386" i="3"/>
  <c r="Q387" i="3"/>
  <c r="Q271" i="3"/>
  <c r="Q156" i="3"/>
  <c r="Q427" i="3"/>
  <c r="Q237" i="3"/>
  <c r="Q136" i="3"/>
  <c r="Q60" i="3"/>
  <c r="Q399" i="3"/>
  <c r="Q20" i="3"/>
  <c r="Q372" i="3"/>
  <c r="Q378" i="3"/>
  <c r="Q243" i="3"/>
  <c r="Q281" i="3"/>
  <c r="Q432" i="3"/>
  <c r="Q437" i="3"/>
  <c r="Q514" i="3"/>
  <c r="Q135" i="3"/>
  <c r="Q263" i="3"/>
  <c r="Q67" i="3"/>
  <c r="Q152" i="3"/>
  <c r="Q233" i="3"/>
  <c r="Q137" i="3"/>
  <c r="Q392" i="3"/>
  <c r="Q13" i="3"/>
  <c r="Q253" i="3"/>
  <c r="Q258" i="3"/>
  <c r="Q268" i="3"/>
  <c r="Q71" i="3"/>
  <c r="Q433" i="3"/>
  <c r="Q158" i="3"/>
  <c r="Q127" i="3"/>
  <c r="Q129" i="3"/>
  <c r="Q57" i="3"/>
  <c r="Q248" i="3"/>
  <c r="Q256" i="3"/>
  <c r="Q410" i="3"/>
  <c r="Q422" i="3"/>
  <c r="Q26" i="3"/>
  <c r="Q170" i="3"/>
  <c r="Q53" i="3"/>
  <c r="Q47" i="3"/>
  <c r="Q236" i="3"/>
  <c r="Q376" i="3"/>
  <c r="Q238" i="3"/>
  <c r="Q123" i="3"/>
  <c r="Q54" i="3"/>
  <c r="Q479" i="3"/>
  <c r="Q121" i="3"/>
  <c r="Q10" i="3"/>
  <c r="Q9" i="3"/>
  <c r="Q113" i="3"/>
  <c r="Q55" i="3"/>
  <c r="Q125" i="3"/>
  <c r="Q383" i="3"/>
  <c r="Q128" i="3"/>
  <c r="Q96" i="3"/>
  <c r="Q149" i="3"/>
  <c r="Q114" i="3"/>
  <c r="Q130" i="3"/>
  <c r="Q382" i="3"/>
  <c r="Q132" i="3"/>
  <c r="Q250" i="3"/>
  <c r="Q396" i="3"/>
  <c r="Q147" i="3"/>
  <c r="Q412" i="3"/>
  <c r="Q155" i="3"/>
  <c r="Q161" i="3"/>
  <c r="Q438" i="3"/>
  <c r="Q290" i="3"/>
  <c r="Q80" i="3"/>
  <c r="Q81" i="3"/>
  <c r="Q174" i="3"/>
  <c r="Q442" i="3"/>
  <c r="Q444" i="3"/>
  <c r="Q445" i="3"/>
  <c r="Q302" i="3"/>
  <c r="Q87" i="3"/>
  <c r="Q304" i="3"/>
  <c r="Q32" i="3"/>
  <c r="Q179" i="3"/>
  <c r="Q306" i="3"/>
  <c r="Q182" i="3"/>
  <c r="Q183" i="3"/>
  <c r="Q452" i="3"/>
  <c r="Q310" i="3"/>
  <c r="Q312" i="3"/>
  <c r="Q186" i="3"/>
  <c r="Q315" i="3"/>
  <c r="Q188" i="3"/>
  <c r="Q318" i="3"/>
  <c r="Q320" i="3"/>
  <c r="Q322" i="3"/>
  <c r="Q324" i="3"/>
  <c r="Q459" i="3"/>
  <c r="Q192" i="3"/>
  <c r="Q97" i="3"/>
  <c r="Q462" i="3"/>
  <c r="Q37" i="3"/>
  <c r="Q99" i="3"/>
  <c r="Q467" i="3"/>
  <c r="Q196" i="3"/>
  <c r="Q334" i="3"/>
  <c r="Q335" i="3"/>
  <c r="Q472" i="3"/>
  <c r="Q337" i="3"/>
  <c r="Q474" i="3"/>
  <c r="Q202" i="3"/>
  <c r="Q205" i="3"/>
  <c r="Q341" i="3"/>
  <c r="Q108" i="3"/>
  <c r="Q481" i="3"/>
  <c r="Q7" i="3"/>
  <c r="Q484" i="3"/>
  <c r="Q485" i="3"/>
  <c r="Q111" i="3"/>
  <c r="Q42" i="3"/>
  <c r="Q488" i="3"/>
  <c r="Q44" i="3"/>
  <c r="Q216" i="3"/>
  <c r="Q217" i="3"/>
  <c r="Q219" i="3"/>
  <c r="Q220" i="3"/>
  <c r="Q48" i="3"/>
  <c r="Q222" i="3"/>
  <c r="Q356" i="3"/>
  <c r="Q494" i="3"/>
  <c r="Q224" i="3"/>
  <c r="Q498" i="3"/>
  <c r="Q501" i="3"/>
  <c r="Q503" i="3"/>
  <c r="Q225" i="3"/>
  <c r="Q226" i="3"/>
  <c r="Q509" i="3"/>
  <c r="Q511" i="3"/>
  <c r="Q232" i="3"/>
  <c r="Q122" i="3"/>
  <c r="Q12" i="3"/>
  <c r="Q63" i="3"/>
  <c r="Q264" i="3"/>
  <c r="Q269" i="3"/>
  <c r="Q420" i="3"/>
  <c r="Q73" i="3"/>
  <c r="Q162" i="3"/>
  <c r="Q434" i="3"/>
  <c r="Q8" i="3"/>
  <c r="Q235" i="3"/>
  <c r="Q241" i="3"/>
  <c r="Q389" i="3"/>
  <c r="Q251" i="3"/>
  <c r="Q15" i="3"/>
  <c r="Q17" i="3"/>
  <c r="Q403" i="3"/>
  <c r="Q407" i="3"/>
  <c r="Q163" i="3"/>
  <c r="Q178" i="3"/>
  <c r="Q307" i="3"/>
  <c r="Q308" i="3"/>
  <c r="Q311" i="3"/>
  <c r="Q187" i="3"/>
  <c r="Q457" i="3"/>
  <c r="Q321" i="3"/>
  <c r="Q35" i="3"/>
  <c r="Q460" i="3"/>
  <c r="Q463" i="3"/>
  <c r="Q100" i="3"/>
  <c r="Q102" i="3"/>
  <c r="Q104" i="3"/>
  <c r="Q39" i="3"/>
  <c r="Q203" i="3"/>
  <c r="Q107" i="3"/>
  <c r="Q482" i="3"/>
  <c r="Q207" i="3"/>
  <c r="Q344" i="3"/>
  <c r="Q112" i="3"/>
  <c r="Q489" i="3"/>
  <c r="Q350" i="3"/>
  <c r="Q353" i="3"/>
  <c r="Q223" i="3"/>
  <c r="Q495" i="3"/>
  <c r="Q502" i="3"/>
  <c r="Q504" i="3"/>
  <c r="Q228" i="3"/>
  <c r="Q365" i="3"/>
  <c r="Q368" i="3"/>
  <c r="Q374" i="3"/>
  <c r="Q19" i="3"/>
  <c r="Q260" i="3"/>
  <c r="Q415" i="3"/>
  <c r="Q72" i="3"/>
  <c r="Q77" i="3"/>
  <c r="Q166" i="3"/>
  <c r="Q169" i="3"/>
  <c r="Q58" i="3"/>
  <c r="Q61" i="3"/>
  <c r="Q255" i="3"/>
  <c r="Q401" i="3"/>
  <c r="Q151" i="3"/>
  <c r="Q27" i="3"/>
  <c r="Q172" i="3"/>
  <c r="Q79" i="3"/>
  <c r="Q292" i="3"/>
  <c r="Q296" i="3"/>
  <c r="Q175" i="3"/>
  <c r="Q297" i="3"/>
  <c r="Q299" i="3"/>
  <c r="Q176" i="3"/>
  <c r="Q85" i="3"/>
  <c r="Q446" i="3"/>
  <c r="Q177" i="3"/>
  <c r="Q3" i="3"/>
  <c r="Q180" i="3"/>
  <c r="Q181" i="3"/>
  <c r="Q450" i="3"/>
  <c r="Q451" i="3"/>
  <c r="Q184" i="3"/>
  <c r="Q185" i="3"/>
  <c r="Q456" i="3"/>
  <c r="Q314" i="3"/>
  <c r="Q5" i="3"/>
  <c r="Q458" i="3"/>
  <c r="Q190" i="3"/>
  <c r="Q94" i="3"/>
  <c r="Q95" i="3"/>
  <c r="Q325" i="3"/>
  <c r="Q327" i="3"/>
  <c r="Q328" i="3"/>
  <c r="Q330" i="3"/>
  <c r="Q464" i="3"/>
  <c r="Q98" i="3"/>
  <c r="Q38" i="3"/>
  <c r="Q195" i="3"/>
  <c r="Q333" i="3"/>
  <c r="Q103" i="3"/>
  <c r="Q198" i="3"/>
  <c r="Q199" i="3"/>
  <c r="Q105" i="3"/>
  <c r="Q338" i="3"/>
  <c r="Q204" i="3"/>
  <c r="Q339" i="3"/>
  <c r="Q206" i="3"/>
  <c r="Q480" i="3"/>
  <c r="Q6" i="3"/>
  <c r="Q483" i="3"/>
  <c r="Q209" i="3"/>
  <c r="Q343" i="3"/>
  <c r="Q211" i="3"/>
  <c r="Q345" i="3"/>
  <c r="Q43" i="3"/>
  <c r="Q347" i="3"/>
  <c r="Q45" i="3"/>
  <c r="Q218" i="3"/>
  <c r="Q115" i="3"/>
  <c r="Q352" i="3"/>
  <c r="Q491" i="3"/>
  <c r="Q355" i="3"/>
  <c r="Q49" i="3"/>
  <c r="Q359" i="3"/>
  <c r="Q496" i="3"/>
  <c r="Q500" i="3"/>
  <c r="Q51" i="3"/>
  <c r="Q116" i="3"/>
  <c r="Q505" i="3"/>
  <c r="Q508" i="3"/>
  <c r="Q510" i="3"/>
  <c r="Q512" i="3"/>
  <c r="Q367" i="3"/>
  <c r="Q515" i="3"/>
  <c r="Q369" i="3"/>
  <c r="Q120" i="3"/>
  <c r="Q375" i="3"/>
  <c r="Q124" i="3"/>
  <c r="Q138" i="3"/>
  <c r="Q257" i="3"/>
  <c r="Q397" i="3"/>
  <c r="Q408" i="3"/>
  <c r="Q270" i="3"/>
  <c r="Q435" i="3"/>
  <c r="Q288" i="3"/>
  <c r="Q74" i="3"/>
  <c r="Q78" i="3"/>
  <c r="Q2" i="3"/>
  <c r="Q59" i="3"/>
  <c r="Q66" i="3"/>
  <c r="Q266" i="3"/>
  <c r="Q416" i="3"/>
  <c r="Q419" i="3"/>
  <c r="Q277" i="3"/>
  <c r="Q28" i="3"/>
  <c r="Q165" i="3"/>
  <c r="Q289" i="3"/>
  <c r="Q173" i="3"/>
  <c r="Q293" i="3"/>
  <c r="Q82" i="3"/>
  <c r="Q441" i="3"/>
  <c r="Q443" i="3"/>
  <c r="Q30" i="3"/>
  <c r="Q301" i="3"/>
  <c r="Q86" i="3"/>
  <c r="Q88" i="3"/>
  <c r="Q89" i="3"/>
  <c r="Q447" i="3"/>
  <c r="Q448" i="3"/>
  <c r="Q449" i="3"/>
  <c r="Q33" i="3"/>
  <c r="Q309" i="3"/>
  <c r="Q454" i="3"/>
  <c r="Q92" i="3"/>
  <c r="Q4" i="3"/>
  <c r="Q313" i="3"/>
  <c r="Q317" i="3"/>
  <c r="Q189" i="3"/>
  <c r="Q319" i="3"/>
  <c r="Q191" i="3"/>
  <c r="Q34" i="3"/>
  <c r="Q36" i="3"/>
  <c r="Q193" i="3"/>
  <c r="Q461" i="3"/>
  <c r="Q331" i="3"/>
  <c r="Q332" i="3"/>
  <c r="Q465" i="3"/>
  <c r="Q466" i="3"/>
  <c r="Q468" i="3"/>
  <c r="Q469" i="3"/>
  <c r="Q470" i="3"/>
  <c r="Q473" i="3"/>
  <c r="Q200" i="3"/>
  <c r="Q106" i="3"/>
  <c r="Q201" i="3"/>
  <c r="Q476" i="3"/>
  <c r="Q340" i="3"/>
  <c r="Q478" i="3"/>
  <c r="Q40" i="3"/>
  <c r="Q109" i="3"/>
  <c r="Q41" i="3"/>
  <c r="Q208" i="3"/>
  <c r="Q210" i="3"/>
  <c r="Q487" i="3"/>
  <c r="Q213" i="3"/>
  <c r="Q214" i="3"/>
  <c r="Q215" i="3"/>
  <c r="Q348" i="3"/>
  <c r="Q349" i="3"/>
  <c r="Q351" i="3"/>
  <c r="Q221" i="3"/>
  <c r="Q492" i="3"/>
  <c r="Q493" i="3"/>
  <c r="Q357" i="3"/>
  <c r="Q360" i="3"/>
  <c r="Q497" i="3"/>
  <c r="Q50" i="3"/>
  <c r="Q361" i="3"/>
  <c r="Q117" i="3"/>
  <c r="Q506" i="3"/>
  <c r="Q227" i="3"/>
  <c r="Q363" i="3"/>
  <c r="Q118" i="3"/>
  <c r="Q513" i="3"/>
  <c r="Q229" i="3"/>
  <c r="Q230" i="3"/>
  <c r="Q234" i="3"/>
  <c r="Q139" i="3"/>
  <c r="Q64" i="3"/>
  <c r="Q18" i="3"/>
  <c r="Q404" i="3"/>
  <c r="Q409" i="3"/>
  <c r="Q275" i="3"/>
  <c r="Q157" i="3"/>
  <c r="Q390" i="3"/>
  <c r="Q287" i="3"/>
  <c r="Q436" i="3"/>
  <c r="Q160" i="3"/>
  <c r="Q76" i="3"/>
  <c r="Q425" i="3"/>
  <c r="Q286" i="3"/>
  <c r="Q439" i="3"/>
  <c r="Q440" i="3"/>
  <c r="Q291" i="3"/>
  <c r="Q294" i="3"/>
  <c r="Q83" i="3"/>
  <c r="Q84" i="3"/>
  <c r="Q298" i="3"/>
  <c r="Q300" i="3"/>
  <c r="Q31" i="3"/>
  <c r="Q303" i="3"/>
  <c r="Q305" i="3"/>
  <c r="Q90" i="3"/>
  <c r="Q91" i="3"/>
  <c r="Q453" i="3"/>
  <c r="Q455" i="3"/>
  <c r="Q316" i="3"/>
  <c r="Q93" i="3"/>
  <c r="Q323" i="3"/>
  <c r="Q326" i="3"/>
  <c r="Q329" i="3"/>
  <c r="Q194" i="3"/>
  <c r="Q101" i="3"/>
  <c r="Q197" i="3"/>
  <c r="Q336" i="3"/>
  <c r="Q475" i="3"/>
  <c r="Q477" i="3"/>
  <c r="Q342" i="3"/>
  <c r="Q110" i="3"/>
  <c r="Q486" i="3"/>
  <c r="Q212" i="3"/>
  <c r="Q346" i="3"/>
  <c r="Q46" i="3"/>
  <c r="Q490" i="3"/>
  <c r="Q354" i="3"/>
  <c r="Q358" i="3"/>
  <c r="Q499" i="3"/>
  <c r="Q362" i="3"/>
  <c r="Q507" i="3"/>
  <c r="Q430" i="3"/>
  <c r="Q284" i="3"/>
  <c r="Q423" i="3"/>
  <c r="Q280" i="3"/>
  <c r="Q75" i="3"/>
  <c r="Q167" i="3"/>
  <c r="Q159" i="3"/>
  <c r="Q276" i="3"/>
  <c r="Q278" i="3"/>
  <c r="Q283" i="3"/>
  <c r="Q168" i="3"/>
  <c r="Q431" i="3"/>
  <c r="Q186" i="1"/>
  <c r="Q302" i="1"/>
  <c r="Q171" i="1"/>
  <c r="Q172" i="1"/>
  <c r="Q297" i="1"/>
  <c r="Q274" i="1"/>
  <c r="Q258" i="1"/>
  <c r="Q159" i="1"/>
  <c r="Q128" i="1"/>
  <c r="Q285" i="1"/>
  <c r="Q483" i="1"/>
  <c r="Q306" i="1"/>
  <c r="Q207" i="1"/>
  <c r="Q289" i="1"/>
  <c r="Q85" i="1"/>
  <c r="Q111" i="1"/>
  <c r="Q480" i="1"/>
  <c r="Q52" i="1"/>
  <c r="Q26" i="1"/>
  <c r="Q64" i="1"/>
  <c r="Q498" i="1"/>
  <c r="Q18" i="1"/>
  <c r="Q210" i="1"/>
  <c r="Q247" i="1"/>
  <c r="Q79" i="1"/>
  <c r="Q231" i="1"/>
  <c r="Q21" i="1"/>
  <c r="Q411" i="1"/>
  <c r="Q130" i="1"/>
  <c r="Q2" i="1"/>
  <c r="Q234" i="1"/>
  <c r="Q87" i="1"/>
  <c r="Q469" i="1"/>
  <c r="Q372" i="1"/>
  <c r="Q158" i="1"/>
  <c r="Q149" i="1"/>
  <c r="Q445" i="1"/>
  <c r="Q255" i="1"/>
  <c r="Q361" i="1"/>
  <c r="Q195" i="1"/>
  <c r="Q45" i="1"/>
  <c r="Q8" i="1"/>
  <c r="Q399" i="1"/>
  <c r="Q222" i="1"/>
  <c r="Q364" i="1"/>
  <c r="Q424" i="1"/>
  <c r="Q151" i="1"/>
  <c r="Q80" i="1"/>
  <c r="Q319" i="1"/>
  <c r="Q353" i="1"/>
  <c r="Q299" i="1"/>
  <c r="Q365" i="1"/>
  <c r="Q336" i="1"/>
  <c r="Q32" i="1"/>
  <c r="Q86" i="1"/>
  <c r="Q304" i="1"/>
  <c r="Q506" i="1"/>
  <c r="Q114" i="1"/>
  <c r="Q459" i="1"/>
  <c r="Q371" i="1"/>
  <c r="Q321" i="1"/>
  <c r="Q359" i="1"/>
  <c r="Q213" i="1"/>
  <c r="Q194" i="1"/>
  <c r="Q356" i="1"/>
  <c r="Q438" i="1"/>
  <c r="Q349" i="1"/>
  <c r="Q137" i="1"/>
  <c r="Q113" i="1"/>
  <c r="Q197" i="1"/>
  <c r="Q56" i="1"/>
  <c r="Q13" i="1"/>
  <c r="Q444" i="1"/>
  <c r="Q468" i="1"/>
  <c r="Q346" i="1"/>
  <c r="Q457" i="1"/>
  <c r="Q129" i="1"/>
  <c r="Q148" i="1"/>
  <c r="Q37" i="1"/>
  <c r="Q161" i="1"/>
  <c r="Q345" i="1"/>
  <c r="Q387" i="1"/>
  <c r="Q463" i="1"/>
  <c r="Q96" i="1"/>
  <c r="Q89" i="1"/>
  <c r="Q205" i="1"/>
  <c r="Q160" i="1"/>
  <c r="Q392" i="1"/>
  <c r="Q426" i="1"/>
  <c r="Q105" i="1"/>
  <c r="Q251" i="1"/>
  <c r="Q350" i="1"/>
  <c r="Q6" i="1"/>
  <c r="Q328" i="1"/>
  <c r="Q33" i="1"/>
  <c r="Q303" i="1"/>
  <c r="Q183" i="1"/>
  <c r="Q127" i="1"/>
  <c r="Q298" i="1"/>
  <c r="Q308" i="1"/>
  <c r="Q403" i="1"/>
  <c r="Q90" i="1"/>
  <c r="Q240" i="1"/>
  <c r="Q140" i="1"/>
  <c r="Q62" i="1"/>
  <c r="Q502" i="1"/>
  <c r="Q68" i="1"/>
  <c r="Q102" i="1"/>
  <c r="Q400" i="1"/>
  <c r="Q287" i="1"/>
  <c r="Q193" i="1"/>
  <c r="Q168" i="1"/>
  <c r="Q416" i="1"/>
  <c r="Q70" i="1"/>
  <c r="Q473" i="1"/>
  <c r="Q262" i="1"/>
  <c r="Q157" i="1"/>
  <c r="Q58" i="1"/>
  <c r="Q225" i="1"/>
  <c r="Q496" i="1"/>
  <c r="Q265" i="1"/>
  <c r="Q489" i="1"/>
  <c r="Q494" i="1"/>
  <c r="Q131" i="1"/>
  <c r="Q191" i="1"/>
  <c r="Q170" i="1"/>
  <c r="Q75" i="1"/>
  <c r="Q10" i="1"/>
  <c r="Q379" i="1"/>
  <c r="Q122" i="1"/>
  <c r="Q245" i="1"/>
  <c r="Q366" i="1"/>
  <c r="Q61" i="1"/>
  <c r="Q88" i="1"/>
  <c r="Q189" i="1"/>
  <c r="Q178" i="1"/>
  <c r="Q462" i="1"/>
  <c r="Q309" i="1"/>
  <c r="Q17" i="1"/>
  <c r="Q429" i="1"/>
  <c r="Q124" i="1"/>
  <c r="Q36" i="1"/>
  <c r="Q244" i="1"/>
  <c r="Q229" i="1"/>
  <c r="Q138" i="1"/>
  <c r="Q341" i="1"/>
  <c r="Q163" i="1"/>
  <c r="Q291" i="1"/>
  <c r="Q29" i="1"/>
  <c r="Q97" i="1"/>
  <c r="Q412" i="1"/>
  <c r="Q242" i="1"/>
  <c r="Q452" i="1"/>
  <c r="Q49" i="1"/>
  <c r="Q169" i="1"/>
  <c r="Q358" i="1"/>
  <c r="Q208" i="1"/>
  <c r="Q44" i="1"/>
  <c r="Q112" i="1"/>
  <c r="Q141" i="1"/>
  <c r="Q446" i="1"/>
  <c r="Q43" i="1"/>
  <c r="Q388" i="1"/>
  <c r="Q27" i="1"/>
  <c r="Q182" i="1"/>
  <c r="Q329" i="1"/>
  <c r="Q53" i="1"/>
  <c r="Q325" i="1"/>
  <c r="Q11" i="1"/>
  <c r="Q311" i="1"/>
  <c r="Q95" i="1"/>
  <c r="Q450" i="1"/>
  <c r="Q233" i="1"/>
  <c r="Q185" i="1"/>
  <c r="Q34" i="1"/>
  <c r="Q60" i="1"/>
  <c r="Q39" i="1"/>
  <c r="Q283" i="1"/>
  <c r="Q150" i="1"/>
  <c r="Q99" i="1"/>
  <c r="Q3" i="1"/>
  <c r="Q67" i="1"/>
  <c r="Q513" i="1"/>
  <c r="Q164" i="1"/>
  <c r="Q24" i="1"/>
  <c r="Q266" i="1"/>
  <c r="Q121" i="1"/>
  <c r="Q420" i="1"/>
  <c r="Q479" i="1"/>
  <c r="Q352" i="1"/>
  <c r="Q477" i="1"/>
  <c r="Q441" i="1"/>
  <c r="Q312" i="1"/>
  <c r="Q268" i="1"/>
  <c r="Q5" i="1"/>
  <c r="Q40" i="1"/>
  <c r="Q181" i="1"/>
  <c r="Q337" i="1"/>
  <c r="Q332" i="1"/>
  <c r="Q224" i="1"/>
  <c r="Q509" i="1"/>
  <c r="Q226" i="1"/>
  <c r="Q145" i="1"/>
  <c r="Q176" i="1"/>
  <c r="Q339" i="1"/>
  <c r="Q152" i="1"/>
  <c r="Q200" i="1"/>
  <c r="Q260" i="1"/>
  <c r="Q401" i="1"/>
  <c r="Q397" i="1"/>
  <c r="Q423" i="1"/>
  <c r="Q478" i="1"/>
  <c r="Q410" i="1"/>
  <c r="Q344" i="1"/>
  <c r="Q59" i="1"/>
  <c r="Q187" i="1"/>
  <c r="Q368" i="1"/>
  <c r="Q30" i="1"/>
  <c r="Q474" i="1"/>
  <c r="Q471" i="1"/>
  <c r="Q264" i="1"/>
  <c r="Q413" i="1"/>
  <c r="Q196" i="1"/>
  <c r="Q179" i="1"/>
  <c r="Q481" i="1"/>
  <c r="Q173" i="1"/>
  <c r="Q431" i="1"/>
  <c r="Q275" i="1"/>
  <c r="Q316" i="1"/>
  <c r="Q505" i="1"/>
  <c r="Q190" i="1"/>
  <c r="Q409" i="1"/>
  <c r="Q166" i="1"/>
  <c r="Q417" i="1"/>
  <c r="Q418" i="1"/>
  <c r="Q310" i="1"/>
  <c r="Q104" i="1"/>
  <c r="Q65" i="1"/>
  <c r="Q55" i="1"/>
  <c r="Q331" i="1"/>
  <c r="Q232" i="1"/>
  <c r="Q110" i="1"/>
  <c r="Q327" i="1"/>
  <c r="Q433" i="1"/>
  <c r="Q230" i="1"/>
  <c r="Q393" i="1"/>
  <c r="Q472" i="1"/>
  <c r="Q455" i="1"/>
  <c r="Q470" i="1"/>
  <c r="Q206" i="1"/>
  <c r="Q16" i="1"/>
  <c r="Q81" i="1"/>
  <c r="Q273" i="1"/>
  <c r="Q23" i="1"/>
  <c r="Q503" i="1"/>
  <c r="Q147" i="1"/>
  <c r="Q395" i="1"/>
  <c r="Q442" i="1"/>
  <c r="Q301" i="1"/>
  <c r="Q282" i="1"/>
  <c r="Q391" i="1"/>
  <c r="Q203" i="1"/>
  <c r="Q106" i="1"/>
  <c r="Q340" i="1"/>
  <c r="Q7" i="1"/>
  <c r="Q74" i="1"/>
  <c r="Q135" i="1"/>
  <c r="Q389" i="1"/>
  <c r="Q227" i="1"/>
  <c r="Q271" i="1"/>
  <c r="Q504" i="1"/>
  <c r="Q267" i="1"/>
  <c r="Q101" i="1"/>
  <c r="Q19" i="1"/>
  <c r="Q286" i="1"/>
  <c r="Q315" i="1"/>
  <c r="Q495" i="1"/>
  <c r="Q54" i="1"/>
  <c r="Q123" i="1"/>
  <c r="Q443" i="1"/>
  <c r="Q241" i="1"/>
  <c r="Q475" i="1"/>
  <c r="Q357" i="1"/>
  <c r="Q486" i="1"/>
  <c r="Q252" i="1"/>
  <c r="Q378" i="1"/>
  <c r="Q117" i="1"/>
  <c r="Q373" i="1"/>
  <c r="Q276" i="1"/>
  <c r="Q165" i="1"/>
  <c r="Q436" i="1"/>
  <c r="Q497" i="1"/>
  <c r="Q449" i="1"/>
  <c r="Q511" i="1"/>
  <c r="Q188" i="1"/>
  <c r="Q249" i="1"/>
  <c r="Q347" i="1"/>
  <c r="Q257" i="1"/>
  <c r="Q386" i="1"/>
  <c r="Q82" i="1"/>
  <c r="Q501" i="1"/>
  <c r="Q120" i="1"/>
  <c r="Q437" i="1"/>
  <c r="Q432" i="1"/>
  <c r="Q466" i="1"/>
  <c r="Q28" i="1"/>
  <c r="Q485" i="1"/>
  <c r="Q355" i="1"/>
  <c r="Q384" i="1"/>
  <c r="Q510" i="1"/>
  <c r="Q256" i="1"/>
  <c r="Q92" i="1"/>
  <c r="Q500" i="1"/>
  <c r="Q63" i="1"/>
  <c r="Q20" i="1"/>
  <c r="Q499" i="1"/>
  <c r="Q133" i="1"/>
  <c r="Q467" i="1"/>
  <c r="Q25" i="1"/>
  <c r="Q461" i="1"/>
  <c r="Q335" i="1"/>
  <c r="Q293" i="1"/>
  <c r="Q174" i="1"/>
  <c r="Q50" i="1"/>
  <c r="Q414" i="1"/>
  <c r="Q460" i="1"/>
  <c r="Q465" i="1"/>
  <c r="Q434" i="1"/>
  <c r="Q369" i="1"/>
  <c r="Q367" i="1"/>
  <c r="Q91" i="1"/>
  <c r="Q116" i="1"/>
  <c r="Q51" i="1"/>
  <c r="Q354" i="1"/>
  <c r="Q215" i="1"/>
  <c r="Q447" i="1"/>
  <c r="Q12" i="1"/>
  <c r="Q126" i="1"/>
  <c r="Q235" i="1"/>
  <c r="Q228" i="1"/>
  <c r="Q324" i="1"/>
  <c r="Q201" i="1"/>
  <c r="Q41" i="1"/>
  <c r="Q398" i="1"/>
  <c r="Q155" i="1"/>
  <c r="Q277" i="1"/>
  <c r="Q115" i="1"/>
  <c r="Q320" i="1"/>
  <c r="Q492" i="1"/>
  <c r="Q448" i="1"/>
  <c r="Q214" i="1"/>
  <c r="Q263" i="1"/>
  <c r="Q484" i="1"/>
  <c r="Q109" i="1"/>
  <c r="Q132" i="1"/>
  <c r="Q482" i="1"/>
  <c r="Q454" i="1"/>
  <c r="Q343" i="1"/>
  <c r="Q370" i="1"/>
  <c r="Q333" i="1"/>
  <c r="Q154" i="1"/>
  <c r="Q415" i="1"/>
  <c r="Q281" i="1"/>
  <c r="Q107" i="1"/>
  <c r="Q9" i="1"/>
  <c r="Q284" i="1"/>
  <c r="Q279" i="1"/>
  <c r="Q223" i="1"/>
  <c r="Q139" i="1"/>
  <c r="Q404" i="1"/>
  <c r="Q385" i="1"/>
  <c r="Q250" i="1"/>
  <c r="Q394" i="1"/>
  <c r="Q390" i="1"/>
  <c r="Q334" i="1"/>
  <c r="Q94" i="1"/>
  <c r="Q78" i="1"/>
  <c r="Q342" i="1"/>
  <c r="Q248" i="1"/>
  <c r="Q237" i="1"/>
  <c r="Q453" i="1"/>
  <c r="Q134" i="1"/>
  <c r="Q238" i="1"/>
  <c r="Q313" i="1"/>
  <c r="Q73" i="1"/>
  <c r="Q71" i="1"/>
  <c r="Q202" i="1"/>
  <c r="Q84" i="1"/>
  <c r="Q296" i="1"/>
  <c r="Q38" i="1"/>
  <c r="Q422" i="1"/>
  <c r="Q407" i="1"/>
  <c r="Q69" i="1"/>
  <c r="Q143" i="1"/>
  <c r="Q221" i="1"/>
  <c r="Q48" i="1"/>
  <c r="Q280" i="1"/>
  <c r="Q493" i="1"/>
  <c r="Q305" i="1"/>
  <c r="Q47" i="1"/>
  <c r="Q307" i="1"/>
  <c r="Q317" i="1"/>
  <c r="Q98" i="1"/>
  <c r="Q209" i="1"/>
  <c r="Q491" i="1"/>
  <c r="Q119" i="1"/>
  <c r="Q458" i="1"/>
  <c r="Q405" i="1"/>
  <c r="Q192" i="1"/>
  <c r="Q175" i="1"/>
  <c r="Q360" i="1"/>
  <c r="Q402" i="1"/>
  <c r="Q508" i="1"/>
  <c r="Q57" i="1"/>
  <c r="Q396" i="1"/>
  <c r="Q323" i="1"/>
  <c r="Q108" i="1"/>
  <c r="Q421" i="1"/>
  <c r="Q408" i="1"/>
  <c r="Q318" i="1"/>
  <c r="Q31" i="1"/>
  <c r="Q204" i="1"/>
  <c r="Q199" i="1"/>
  <c r="Q488" i="1"/>
  <c r="Q487" i="1"/>
  <c r="Q375" i="1"/>
  <c r="Q22" i="1"/>
  <c r="Q212" i="1"/>
  <c r="Q66" i="1"/>
  <c r="Q83" i="1"/>
  <c r="Q476" i="1"/>
  <c r="Q146" i="1"/>
  <c r="Q76" i="1"/>
  <c r="Q294" i="1"/>
  <c r="Q254" i="1"/>
  <c r="Q162" i="1"/>
  <c r="Q272" i="1"/>
  <c r="Q180" i="1"/>
  <c r="Q383" i="1"/>
  <c r="Q382" i="1"/>
  <c r="Q220" i="1"/>
  <c r="Q380" i="1"/>
  <c r="Q270" i="1"/>
  <c r="Q512" i="1"/>
  <c r="Q15" i="1"/>
  <c r="Q269" i="1"/>
  <c r="Q427" i="1"/>
  <c r="Q435" i="1"/>
  <c r="Q253" i="1"/>
  <c r="Q216" i="1"/>
  <c r="Q338" i="1"/>
  <c r="Q236" i="1"/>
  <c r="Q406" i="1"/>
  <c r="Q351" i="1"/>
  <c r="Q515" i="1"/>
  <c r="Q288" i="1"/>
  <c r="Q300" i="1"/>
  <c r="Q330" i="1"/>
  <c r="Q118" i="1"/>
  <c r="Q292" i="1"/>
  <c r="Q42" i="1"/>
  <c r="Q4" i="1"/>
  <c r="Q77" i="1"/>
  <c r="Q295" i="1"/>
  <c r="Q219" i="1"/>
  <c r="Q377" i="1"/>
  <c r="Q35" i="1"/>
  <c r="Q464" i="1"/>
  <c r="Q259" i="1"/>
  <c r="Q239" i="1"/>
  <c r="Q125" i="1"/>
  <c r="Q322" i="1"/>
  <c r="Q374" i="1"/>
  <c r="Q363" i="1"/>
  <c r="Q451" i="1"/>
  <c r="Q14" i="1"/>
  <c r="Q278" i="1"/>
  <c r="Q211" i="1"/>
  <c r="Q153" i="1"/>
  <c r="Q72" i="1"/>
  <c r="Q261" i="1"/>
  <c r="Q184" i="1"/>
  <c r="Q362" i="1"/>
  <c r="Q246" i="1"/>
  <c r="Q103" i="1"/>
  <c r="Q314" i="1"/>
  <c r="Q46" i="1"/>
  <c r="Q144" i="1"/>
  <c r="Q381" i="1"/>
  <c r="Q156" i="1"/>
  <c r="Q439" i="1"/>
  <c r="Q507" i="1"/>
  <c r="Q425" i="1"/>
  <c r="Q376" i="1"/>
  <c r="Q514" i="1"/>
  <c r="Q218" i="1"/>
  <c r="Q177" i="1"/>
  <c r="Q430" i="1"/>
  <c r="Q290" i="1"/>
  <c r="Q100" i="1"/>
  <c r="Q243" i="1"/>
  <c r="Q490" i="1"/>
  <c r="Q136" i="1"/>
  <c r="Q198" i="1"/>
  <c r="Q217" i="1"/>
  <c r="Q440" i="1"/>
  <c r="Q326" i="1"/>
  <c r="Q93" i="1"/>
  <c r="Q142" i="1"/>
  <c r="Q419" i="1"/>
  <c r="Q428" i="1"/>
  <c r="Q456" i="1"/>
  <c r="Q167" i="1"/>
  <c r="Q348" i="1"/>
  <c r="T246" i="3" l="1"/>
  <c r="T52" i="3"/>
  <c r="T283" i="3"/>
  <c r="T200" i="3"/>
  <c r="T505" i="3"/>
  <c r="T211" i="3"/>
  <c r="T511" i="3"/>
  <c r="T286" i="3"/>
  <c r="T288" i="3"/>
  <c r="T38" i="3"/>
  <c r="T316" i="3"/>
  <c r="T451" i="3"/>
  <c r="T349" i="3"/>
  <c r="T410" i="3"/>
  <c r="T397" i="3"/>
  <c r="T46" i="3"/>
  <c r="T229" i="3"/>
  <c r="T441" i="3"/>
  <c r="T317" i="3"/>
  <c r="T395" i="3"/>
  <c r="T312" i="3"/>
  <c r="T80" i="3"/>
  <c r="T383" i="3"/>
  <c r="T26" i="3"/>
  <c r="T253" i="3"/>
  <c r="T140" i="3"/>
  <c r="T62" i="3"/>
  <c r="T398" i="3"/>
  <c r="T14" i="3"/>
  <c r="T373" i="3"/>
  <c r="T254" i="3"/>
  <c r="T278" i="3"/>
  <c r="T450" i="3"/>
  <c r="T509" i="3"/>
  <c r="T488" i="3"/>
  <c r="T196" i="3"/>
  <c r="T310" i="3"/>
  <c r="T290" i="3"/>
  <c r="T125" i="3"/>
  <c r="T422" i="3"/>
  <c r="T13" i="3"/>
  <c r="T69" i="3"/>
  <c r="T29" i="3"/>
  <c r="T142" i="3"/>
  <c r="T394" i="3"/>
  <c r="T425" i="3"/>
  <c r="T100" i="3"/>
  <c r="T276" i="3"/>
  <c r="T212" i="3"/>
  <c r="T453" i="3"/>
  <c r="T76" i="3"/>
  <c r="T118" i="3"/>
  <c r="T215" i="3"/>
  <c r="T470" i="3"/>
  <c r="T4" i="3"/>
  <c r="T293" i="3"/>
  <c r="T270" i="3"/>
  <c r="T51" i="3"/>
  <c r="T209" i="3"/>
  <c r="T464" i="3"/>
  <c r="T181" i="3"/>
  <c r="T401" i="3"/>
  <c r="T502" i="3"/>
  <c r="T463" i="3"/>
  <c r="T389" i="3"/>
  <c r="T226" i="3"/>
  <c r="T42" i="3"/>
  <c r="T467" i="3"/>
  <c r="T452" i="3"/>
  <c r="T438" i="3"/>
  <c r="T55" i="3"/>
  <c r="T392" i="3"/>
  <c r="T20" i="3"/>
  <c r="T399" i="3"/>
  <c r="T133" i="3"/>
  <c r="T249" i="3"/>
  <c r="T424" i="3"/>
  <c r="T388" i="3"/>
  <c r="T455" i="3"/>
  <c r="T251" i="3"/>
  <c r="T159" i="3"/>
  <c r="T486" i="3"/>
  <c r="T91" i="3"/>
  <c r="T160" i="3"/>
  <c r="T363" i="3"/>
  <c r="T214" i="3"/>
  <c r="T469" i="3"/>
  <c r="T92" i="3"/>
  <c r="T173" i="3"/>
  <c r="T408" i="3"/>
  <c r="T500" i="3"/>
  <c r="T483" i="3"/>
  <c r="T330" i="3"/>
  <c r="T180" i="3"/>
  <c r="T255" i="3"/>
  <c r="T495" i="3"/>
  <c r="T460" i="3"/>
  <c r="T241" i="3"/>
  <c r="T225" i="3"/>
  <c r="T111" i="3"/>
  <c r="T99" i="3"/>
  <c r="T183" i="3"/>
  <c r="T161" i="3"/>
  <c r="T113" i="3"/>
  <c r="T256" i="3"/>
  <c r="T137" i="3"/>
  <c r="T148" i="3"/>
  <c r="T146" i="3"/>
  <c r="T240" i="3"/>
  <c r="T11" i="3"/>
  <c r="T267" i="3"/>
  <c r="T56" i="3"/>
  <c r="T496" i="3"/>
  <c r="T6" i="3"/>
  <c r="T328" i="3"/>
  <c r="T3" i="3"/>
  <c r="T61" i="3"/>
  <c r="T223" i="3"/>
  <c r="T35" i="3"/>
  <c r="T235" i="3"/>
  <c r="T503" i="3"/>
  <c r="T485" i="3"/>
  <c r="T37" i="3"/>
  <c r="T182" i="3"/>
  <c r="T155" i="3"/>
  <c r="T9" i="3"/>
  <c r="T248" i="3"/>
  <c r="T245" i="3"/>
  <c r="T131" i="3"/>
  <c r="T60" i="3"/>
  <c r="T381" i="3"/>
  <c r="T426" i="3"/>
  <c r="T259" i="3"/>
  <c r="T366" i="3"/>
  <c r="T98" i="3"/>
  <c r="T213" i="3"/>
  <c r="T75" i="3"/>
  <c r="T342" i="3"/>
  <c r="T305" i="3"/>
  <c r="T287" i="3"/>
  <c r="T506" i="3"/>
  <c r="T487" i="3"/>
  <c r="T466" i="3"/>
  <c r="T309" i="3"/>
  <c r="T165" i="3"/>
  <c r="T257" i="3"/>
  <c r="T359" i="3"/>
  <c r="T480" i="3"/>
  <c r="T327" i="3"/>
  <c r="T177" i="3"/>
  <c r="T58" i="3"/>
  <c r="T353" i="3"/>
  <c r="T321" i="3"/>
  <c r="T8" i="3"/>
  <c r="T501" i="3"/>
  <c r="T484" i="3"/>
  <c r="T462" i="3"/>
  <c r="T306" i="3"/>
  <c r="T412" i="3"/>
  <c r="T10" i="3"/>
  <c r="T57" i="3"/>
  <c r="T152" i="3"/>
  <c r="T239" i="3"/>
  <c r="T136" i="3"/>
  <c r="T391" i="3"/>
  <c r="T274" i="3"/>
  <c r="T384" i="3"/>
  <c r="T244" i="3"/>
  <c r="T44" i="3"/>
  <c r="T343" i="3"/>
  <c r="T167" i="3"/>
  <c r="T289" i="3"/>
  <c r="T280" i="3"/>
  <c r="T477" i="3"/>
  <c r="T303" i="3"/>
  <c r="T390" i="3"/>
  <c r="T117" i="3"/>
  <c r="T210" i="3"/>
  <c r="T465" i="3"/>
  <c r="T33" i="3"/>
  <c r="T28" i="3"/>
  <c r="T138" i="3"/>
  <c r="T49" i="3"/>
  <c r="T206" i="3"/>
  <c r="T325" i="3"/>
  <c r="T446" i="3"/>
  <c r="T169" i="3"/>
  <c r="T350" i="3"/>
  <c r="T457" i="3"/>
  <c r="T434" i="3"/>
  <c r="T498" i="3"/>
  <c r="T7" i="3"/>
  <c r="T97" i="3"/>
  <c r="T179" i="3"/>
  <c r="T147" i="3"/>
  <c r="T121" i="3"/>
  <c r="T129" i="3"/>
  <c r="T21" i="3"/>
  <c r="T143" i="3"/>
  <c r="T237" i="3"/>
  <c r="T370" i="3"/>
  <c r="T262" i="3"/>
  <c r="T380" i="3"/>
  <c r="T273" i="3"/>
  <c r="T15" i="3"/>
  <c r="T116" i="3"/>
  <c r="T110" i="3"/>
  <c r="T468" i="3"/>
  <c r="T423" i="3"/>
  <c r="T475" i="3"/>
  <c r="T31" i="3"/>
  <c r="T157" i="3"/>
  <c r="T361" i="3"/>
  <c r="T208" i="3"/>
  <c r="T332" i="3"/>
  <c r="T449" i="3"/>
  <c r="T277" i="3"/>
  <c r="T124" i="3"/>
  <c r="T355" i="3"/>
  <c r="T339" i="3"/>
  <c r="T95" i="3"/>
  <c r="T85" i="3"/>
  <c r="T166" i="3"/>
  <c r="T489" i="3"/>
  <c r="T187" i="3"/>
  <c r="T162" i="3"/>
  <c r="T224" i="3"/>
  <c r="T481" i="3"/>
  <c r="T192" i="3"/>
  <c r="T32" i="3"/>
  <c r="T396" i="3"/>
  <c r="T479" i="3"/>
  <c r="T127" i="3"/>
  <c r="T67" i="3"/>
  <c r="T252" i="3"/>
  <c r="T386" i="3"/>
  <c r="T119" i="3"/>
  <c r="T247" i="3"/>
  <c r="T379" i="3"/>
  <c r="T22" i="3"/>
  <c r="T228" i="3"/>
  <c r="T473" i="3"/>
  <c r="T90" i="3"/>
  <c r="T454" i="3"/>
  <c r="T284" i="3"/>
  <c r="T336" i="3"/>
  <c r="T300" i="3"/>
  <c r="T275" i="3"/>
  <c r="T50" i="3"/>
  <c r="T41" i="3"/>
  <c r="T331" i="3"/>
  <c r="T448" i="3"/>
  <c r="T419" i="3"/>
  <c r="T375" i="3"/>
  <c r="T491" i="3"/>
  <c r="T204" i="3"/>
  <c r="T94" i="3"/>
  <c r="T176" i="3"/>
  <c r="T77" i="3"/>
  <c r="T112" i="3"/>
  <c r="T311" i="3"/>
  <c r="T73" i="3"/>
  <c r="T494" i="3"/>
  <c r="T108" i="3"/>
  <c r="T459" i="3"/>
  <c r="T304" i="3"/>
  <c r="T250" i="3"/>
  <c r="T54" i="3"/>
  <c r="T158" i="3"/>
  <c r="T263" i="3"/>
  <c r="T285" i="3"/>
  <c r="T282" i="3"/>
  <c r="T364" i="3"/>
  <c r="T134" i="3"/>
  <c r="T393" i="3"/>
  <c r="T414" i="3"/>
  <c r="T334" i="3"/>
  <c r="T151" i="3"/>
  <c r="T430" i="3"/>
  <c r="T298" i="3"/>
  <c r="T409" i="3"/>
  <c r="T497" i="3"/>
  <c r="T109" i="3"/>
  <c r="T461" i="3"/>
  <c r="T447" i="3"/>
  <c r="T416" i="3"/>
  <c r="T120" i="3"/>
  <c r="T352" i="3"/>
  <c r="T338" i="3"/>
  <c r="T190" i="3"/>
  <c r="T299" i="3"/>
  <c r="T72" i="3"/>
  <c r="T344" i="3"/>
  <c r="T308" i="3"/>
  <c r="T420" i="3"/>
  <c r="T356" i="3"/>
  <c r="T341" i="3"/>
  <c r="T324" i="3"/>
  <c r="T87" i="3"/>
  <c r="T132" i="3"/>
  <c r="T123" i="3"/>
  <c r="T371" i="3"/>
  <c r="T135" i="3"/>
  <c r="T279" i="3"/>
  <c r="T427" i="3"/>
  <c r="T25" i="3"/>
  <c r="T126" i="3"/>
  <c r="T141" i="3"/>
  <c r="T261" i="3"/>
  <c r="T513" i="3"/>
  <c r="T227" i="3"/>
  <c r="T197" i="3"/>
  <c r="T507" i="3"/>
  <c r="T101" i="3"/>
  <c r="T84" i="3"/>
  <c r="T404" i="3"/>
  <c r="T360" i="3"/>
  <c r="T40" i="3"/>
  <c r="T193" i="3"/>
  <c r="T89" i="3"/>
  <c r="T266" i="3"/>
  <c r="T369" i="3"/>
  <c r="T115" i="3"/>
  <c r="T105" i="3"/>
  <c r="T458" i="3"/>
  <c r="T297" i="3"/>
  <c r="T415" i="3"/>
  <c r="T207" i="3"/>
  <c r="T307" i="3"/>
  <c r="T269" i="3"/>
  <c r="T222" i="3"/>
  <c r="T205" i="3"/>
  <c r="T322" i="3"/>
  <c r="T302" i="3"/>
  <c r="T382" i="3"/>
  <c r="T238" i="3"/>
  <c r="T433" i="3"/>
  <c r="T437" i="3"/>
  <c r="T421" i="3"/>
  <c r="T156" i="3"/>
  <c r="T23" i="3"/>
  <c r="T171" i="3"/>
  <c r="T164" i="3"/>
  <c r="T346" i="3"/>
  <c r="T504" i="3"/>
  <c r="T362" i="3"/>
  <c r="T194" i="3"/>
  <c r="T83" i="3"/>
  <c r="T18" i="3"/>
  <c r="T357" i="3"/>
  <c r="T478" i="3"/>
  <c r="T36" i="3"/>
  <c r="T88" i="3"/>
  <c r="T66" i="3"/>
  <c r="T515" i="3"/>
  <c r="T218" i="3"/>
  <c r="T199" i="3"/>
  <c r="T5" i="3"/>
  <c r="T175" i="3"/>
  <c r="T260" i="3"/>
  <c r="T482" i="3"/>
  <c r="T178" i="3"/>
  <c r="T264" i="3"/>
  <c r="T48" i="3"/>
  <c r="T202" i="3"/>
  <c r="T320" i="3"/>
  <c r="T445" i="3"/>
  <c r="T130" i="3"/>
  <c r="T376" i="3"/>
  <c r="T71" i="3"/>
  <c r="T432" i="3"/>
  <c r="T418" i="3"/>
  <c r="T271" i="3"/>
  <c r="T411" i="3"/>
  <c r="T514" i="3"/>
  <c r="T24" i="3"/>
  <c r="T377" i="3"/>
  <c r="T435" i="3"/>
  <c r="T436" i="3"/>
  <c r="T499" i="3"/>
  <c r="T329" i="3"/>
  <c r="T294" i="3"/>
  <c r="T64" i="3"/>
  <c r="T493" i="3"/>
  <c r="T340" i="3"/>
  <c r="T34" i="3"/>
  <c r="T86" i="3"/>
  <c r="T59" i="3"/>
  <c r="T367" i="3"/>
  <c r="T45" i="3"/>
  <c r="T198" i="3"/>
  <c r="T314" i="3"/>
  <c r="T296" i="3"/>
  <c r="T19" i="3"/>
  <c r="T107" i="3"/>
  <c r="T163" i="3"/>
  <c r="T63" i="3"/>
  <c r="T220" i="3"/>
  <c r="T474" i="3"/>
  <c r="T318" i="3"/>
  <c r="T444" i="3"/>
  <c r="T114" i="3"/>
  <c r="T236" i="3"/>
  <c r="T154" i="3"/>
  <c r="T281" i="3"/>
  <c r="T272" i="3"/>
  <c r="T387" i="3"/>
  <c r="T406" i="3"/>
  <c r="T429" i="3"/>
  <c r="T405" i="3"/>
  <c r="T233" i="3"/>
  <c r="T27" i="3"/>
  <c r="T313" i="3"/>
  <c r="T326" i="3"/>
  <c r="T291" i="3"/>
  <c r="T139" i="3"/>
  <c r="T492" i="3"/>
  <c r="T476" i="3"/>
  <c r="T191" i="3"/>
  <c r="T301" i="3"/>
  <c r="T2" i="3"/>
  <c r="T512" i="3"/>
  <c r="T347" i="3"/>
  <c r="T103" i="3"/>
  <c r="T456" i="3"/>
  <c r="T292" i="3"/>
  <c r="T374" i="3"/>
  <c r="T203" i="3"/>
  <c r="T407" i="3"/>
  <c r="T12" i="3"/>
  <c r="T219" i="3"/>
  <c r="T337" i="3"/>
  <c r="T188" i="3"/>
  <c r="T442" i="3"/>
  <c r="T149" i="3"/>
  <c r="T47" i="3"/>
  <c r="T70" i="3"/>
  <c r="T243" i="3"/>
  <c r="T402" i="3"/>
  <c r="T295" i="3"/>
  <c r="T150" i="3"/>
  <c r="T413" i="3"/>
  <c r="T265" i="3"/>
  <c r="T471" i="3"/>
  <c r="T348" i="3"/>
  <c r="T358" i="3"/>
  <c r="T354" i="3"/>
  <c r="T323" i="3"/>
  <c r="T440" i="3"/>
  <c r="T234" i="3"/>
  <c r="T221" i="3"/>
  <c r="T201" i="3"/>
  <c r="T319" i="3"/>
  <c r="T30" i="3"/>
  <c r="T78" i="3"/>
  <c r="T510" i="3"/>
  <c r="T43" i="3"/>
  <c r="T333" i="3"/>
  <c r="T185" i="3"/>
  <c r="T79" i="3"/>
  <c r="T368" i="3"/>
  <c r="T39" i="3"/>
  <c r="T403" i="3"/>
  <c r="T122" i="3"/>
  <c r="T217" i="3"/>
  <c r="T472" i="3"/>
  <c r="T315" i="3"/>
  <c r="T174" i="3"/>
  <c r="T96" i="3"/>
  <c r="T53" i="3"/>
  <c r="T268" i="3"/>
  <c r="T378" i="3"/>
  <c r="T400" i="3"/>
  <c r="T417" i="3"/>
  <c r="T68" i="3"/>
  <c r="T385" i="3"/>
  <c r="T145" i="3"/>
  <c r="T231" i="3"/>
  <c r="T102" i="3"/>
  <c r="T82" i="3"/>
  <c r="T431" i="3"/>
  <c r="T168" i="3"/>
  <c r="T490" i="3"/>
  <c r="T93" i="3"/>
  <c r="T439" i="3"/>
  <c r="T230" i="3"/>
  <c r="T351" i="3"/>
  <c r="T106" i="3"/>
  <c r="T189" i="3"/>
  <c r="T443" i="3"/>
  <c r="T74" i="3"/>
  <c r="T508" i="3"/>
  <c r="T345" i="3"/>
  <c r="T195" i="3"/>
  <c r="T184" i="3"/>
  <c r="T172" i="3"/>
  <c r="T365" i="3"/>
  <c r="T104" i="3"/>
  <c r="T17" i="3"/>
  <c r="T232" i="3"/>
  <c r="T216" i="3"/>
  <c r="T335" i="3"/>
  <c r="T186" i="3"/>
  <c r="T81" i="3"/>
  <c r="T128" i="3"/>
  <c r="T170" i="3"/>
  <c r="T258" i="3"/>
  <c r="T372" i="3"/>
  <c r="T65" i="3"/>
  <c r="T153" i="3"/>
  <c r="T16" i="3"/>
  <c r="T242" i="3"/>
  <c r="T144" i="3"/>
  <c r="T42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DCF415-5E00-41C0-9ABB-6FE66DC94AC1}" keepAlive="1" name="Zapytanie — punkty_rekrutacyjne" description="Połączenie z zapytaniem „punkty_rekrutacyjne” w skoroszycie." type="5" refreshedVersion="8" background="1" saveData="1">
    <dbPr connection="Provider=Microsoft.Mashup.OleDb.1;Data Source=$Workbook$;Location=punkty_rekrutacyjne;Extended Properties=&quot;&quot;" command="SELECT * FROM [punkty_rekrutacyjne]"/>
  </connection>
  <connection id="2" xr16:uid="{CEBC66BD-9FC9-4E1E-8870-F795D54C162E}" keepAlive="1" name="Zapytanie — punkty_rekrutacyjne (2)" description="Połączenie z zapytaniem „punkty_rekrutacyjne (2)” w skoroszycie." type="5" refreshedVersion="8" background="1" saveData="1">
    <dbPr connection="Provider=Microsoft.Mashup.OleDb.1;Data Source=$Workbook$;Location=&quot;punkty_rekrutacyjne (2)&quot;;Extended Properties=&quot;&quot;" command="SELECT * FROM [punkty_rekrutacyjne (2)]"/>
  </connection>
  <connection id="3" xr16:uid="{EBA238E3-DC19-45DB-BDB1-0323BEB34864}" keepAlive="1" name="Zapytanie — punkty_rekrutacyjne (3)" description="Połączenie z zapytaniem „punkty_rekrutacyjne (3)” w skoroszycie." type="5" refreshedVersion="8" background="1" saveData="1">
    <dbPr connection="Provider=Microsoft.Mashup.OleDb.1;Data Source=$Workbook$;Location=&quot;punkty_rekrutacyjne (3)&quot;;Extended Properties=&quot;&quot;" command="SELECT * FROM [punkty_rekrutacyjne (3)]"/>
  </connection>
  <connection id="4" xr16:uid="{17BC351E-449C-46C1-9283-5E085A34A5D5}" keepAlive="1" name="Zapytanie — punkty_rekrutacyjne (4)" description="Połączenie z zapytaniem „punkty_rekrutacyjne (4)” w skoroszycie." type="5" refreshedVersion="8" background="1" saveData="1">
    <dbPr connection="Provider=Microsoft.Mashup.OleDb.1;Data Source=$Workbook$;Location=&quot;punkty_rekrutacyjne (4)&quot;;Extended Properties=&quot;&quot;" command="SELECT * FROM [punkty_rekrutacyjne (4)]"/>
  </connection>
  <connection id="5" xr16:uid="{229931F1-CA48-4544-9518-474397195B67}" keepAlive="1" name="Zapytanie — punkty_rekrutacyjne (5)" description="Połączenie z zapytaniem „punkty_rekrutacyjne (5)” w skoroszycie." type="5" refreshedVersion="8" background="1" saveData="1">
    <dbPr connection="Provider=Microsoft.Mashup.OleDb.1;Data Source=$Workbook$;Location=&quot;punkty_rekrutacyjne (5)&quot;;Extended Properties=&quot;&quot;" command="SELECT * FROM [punkty_rekrutacyjne (5)]"/>
  </connection>
  <connection id="6" xr16:uid="{8A6D00B6-821E-4289-AC83-9175E4B4DAEF}" keepAlive="1" name="Zapytanie — punkty_rekrutacyjne (6)" description="Połączenie z zapytaniem „punkty_rekrutacyjne (6)” w skoroszycie." type="5" refreshedVersion="8" background="1" saveData="1">
    <dbPr connection="Provider=Microsoft.Mashup.OleDb.1;Data Source=$Workbook$;Location=&quot;punkty_rekrutacyjne (6)&quot;;Extended Properties=&quot;&quot;" command="SELECT * FROM [punkty_rekrutacyjne (6)]"/>
  </connection>
</connections>
</file>

<file path=xl/sharedStrings.xml><?xml version="1.0" encoding="utf-8"?>
<sst xmlns="http://schemas.openxmlformats.org/spreadsheetml/2006/main" count="6301" uniqueCount="693">
  <si>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</si>
  <si>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</si>
  <si>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</si>
  <si>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</si>
  <si>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</si>
  <si>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</si>
  <si>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</si>
  <si>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</si>
  <si>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</si>
  <si>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</si>
  <si>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</si>
  <si>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</si>
  <si>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</si>
  <si>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</si>
  <si>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</si>
  <si>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</si>
  <si>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</si>
  <si>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</si>
  <si>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</si>
  <si>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</si>
  <si>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</si>
  <si>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</si>
  <si>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</si>
  <si>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</si>
  <si>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</si>
  <si>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</si>
  <si>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</si>
  <si>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</si>
  <si>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</si>
  <si>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</si>
  <si>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</si>
  <si>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</si>
  <si>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</si>
  <si>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</si>
  <si>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</si>
  <si>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</si>
  <si>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</si>
  <si>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</si>
  <si>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</si>
  <si>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</si>
  <si>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</si>
  <si>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</si>
  <si>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</si>
  <si>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</si>
  <si>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</si>
  <si>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</si>
  <si>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</si>
  <si>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</si>
  <si>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</si>
  <si>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</si>
  <si>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</si>
  <si>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</si>
  <si>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</si>
  <si>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</si>
  <si>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</si>
  <si>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</si>
  <si>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</si>
  <si>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</si>
  <si>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</si>
  <si>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</si>
  <si>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</si>
  <si>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</si>
  <si>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</si>
  <si>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</si>
  <si>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</si>
  <si>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</si>
  <si>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</si>
  <si>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</si>
  <si>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</si>
  <si>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</si>
  <si>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</si>
  <si>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</si>
  <si>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</si>
  <si>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</si>
  <si>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</si>
  <si>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</si>
  <si>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</si>
  <si>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</si>
  <si>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</si>
  <si>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</si>
  <si>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</si>
  <si>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</si>
  <si>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</si>
  <si>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</si>
  <si>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</si>
  <si>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</si>
  <si>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</si>
  <si>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</si>
  <si>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</si>
  <si>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</si>
  <si>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</si>
  <si>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</si>
  <si>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</si>
  <si>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</si>
  <si>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</si>
  <si>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</si>
  <si>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</si>
  <si>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</si>
  <si>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</si>
  <si>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</si>
  <si>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</si>
  <si>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</si>
  <si>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</si>
  <si>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</si>
  <si>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</si>
  <si>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</si>
  <si>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</si>
  <si>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</si>
  <si>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</si>
  <si>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</si>
  <si>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</si>
  <si>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</si>
  <si>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</si>
  <si>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</si>
  <si>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</si>
  <si>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</si>
  <si>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</si>
  <si>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</si>
  <si>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</si>
  <si>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</si>
  <si>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</si>
  <si>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</si>
  <si>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</si>
  <si>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</si>
  <si>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</si>
  <si>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</si>
  <si>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</si>
  <si>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</si>
  <si>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</si>
  <si>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</si>
  <si>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</si>
  <si>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</si>
  <si>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</si>
  <si>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</si>
  <si>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</si>
  <si>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</si>
  <si>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</si>
  <si>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</si>
  <si>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</si>
  <si>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</si>
  <si>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</si>
  <si>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</si>
  <si>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</si>
  <si>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</si>
  <si>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</si>
  <si>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</si>
  <si>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</si>
  <si>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</si>
  <si>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</si>
  <si>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</si>
  <si>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</si>
  <si>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</si>
  <si>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</si>
  <si>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</si>
  <si>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</si>
  <si>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</si>
  <si>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</si>
  <si>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</si>
  <si>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</si>
  <si>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</si>
  <si>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</si>
  <si>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</si>
  <si>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</si>
  <si>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</si>
  <si>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</si>
  <si>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</si>
  <si>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</si>
  <si>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</si>
  <si>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</si>
  <si>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</si>
  <si>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</si>
  <si>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</si>
  <si>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</si>
  <si>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</si>
  <si>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</si>
  <si>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</si>
  <si>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</si>
  <si>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</si>
  <si>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</si>
  <si>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</si>
  <si>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</si>
  <si>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</si>
  <si>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</si>
  <si>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</si>
  <si>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</si>
  <si>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</si>
  <si>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</si>
  <si>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</si>
  <si>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</si>
  <si>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</si>
  <si>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</si>
  <si>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</si>
  <si>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</si>
  <si>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</si>
  <si>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</si>
  <si>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</si>
  <si>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</si>
  <si>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</si>
  <si>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</si>
  <si>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</si>
  <si>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</si>
  <si>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</si>
  <si>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</si>
  <si>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</si>
  <si>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</si>
  <si>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</si>
  <si>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</si>
  <si>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</si>
  <si>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</si>
  <si>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</si>
  <si>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</si>
  <si>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</si>
  <si>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</si>
  <si>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</si>
  <si>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</si>
  <si>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</si>
  <si>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</si>
  <si>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</si>
  <si>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</si>
  <si>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</si>
  <si>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</si>
  <si>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</si>
  <si>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</si>
  <si>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</si>
  <si>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</si>
  <si>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</si>
  <si>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</si>
  <si>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</si>
  <si>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</si>
  <si>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</si>
  <si>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</si>
  <si>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</si>
  <si>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</si>
  <si>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</si>
  <si>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</si>
  <si>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</si>
  <si>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</si>
  <si>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</si>
  <si>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</si>
  <si>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</si>
  <si>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</si>
  <si>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</si>
  <si>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</si>
  <si>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</si>
  <si>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</si>
  <si>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</si>
  <si>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</si>
  <si>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</si>
  <si>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</si>
  <si>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</si>
  <si>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</si>
  <si>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</si>
  <si>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</si>
  <si>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</si>
  <si>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</si>
  <si>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</si>
  <si>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</si>
  <si>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</si>
  <si>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</si>
  <si>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</si>
  <si>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</si>
  <si>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</si>
  <si>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</si>
  <si>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</si>
  <si>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</si>
  <si>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</si>
  <si>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</si>
  <si>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</si>
  <si>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</si>
  <si>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</si>
  <si>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MaźNiewski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</si>
  <si>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</si>
  <si>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</si>
  <si>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</si>
  <si>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</si>
  <si>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</si>
  <si>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</si>
  <si>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</si>
  <si>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</si>
  <si>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</si>
  <si>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</si>
  <si>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</si>
  <si>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</si>
  <si>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</si>
  <si>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</si>
  <si>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</si>
  <si>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</si>
  <si>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</si>
  <si>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</si>
  <si>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</si>
  <si>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</si>
  <si>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</si>
  <si>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</si>
  <si>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</si>
  <si>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</si>
  <si>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JoźWiak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</si>
  <si>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</si>
  <si>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</si>
  <si>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</si>
  <si>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</si>
  <si>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</si>
  <si>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</si>
  <si>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</si>
  <si>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</si>
  <si>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</si>
  <si>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Wójcik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</si>
  <si>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</si>
  <si>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</si>
  <si>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</si>
  <si>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</si>
  <si>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</si>
  <si>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</si>
  <si>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</si>
  <si>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</si>
  <si>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</si>
  <si>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</si>
  <si>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</si>
  <si>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</si>
  <si>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</si>
  <si>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</si>
  <si>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</si>
  <si>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</si>
  <si>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</si>
  <si>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</si>
  <si>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</si>
  <si>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</si>
  <si>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</si>
  <si>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</si>
  <si>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</si>
  <si>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</si>
  <si>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</si>
  <si>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</si>
  <si>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</si>
  <si>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</si>
  <si>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</si>
  <si>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</si>
  <si>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</si>
  <si>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</si>
  <si>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</si>
  <si>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</si>
  <si>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</si>
  <si>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</si>
  <si>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</si>
  <si>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</si>
  <si>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</si>
  <si>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</si>
  <si>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</si>
  <si>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</si>
  <si>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</si>
  <si>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</si>
  <si>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</si>
  <si>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</si>
  <si>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</si>
  <si>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</si>
  <si>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</si>
  <si>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</si>
  <si>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</si>
  <si>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</si>
  <si>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</si>
  <si>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</si>
  <si>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</si>
  <si>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</si>
  <si>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</si>
  <si>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</si>
  <si>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</si>
  <si>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</si>
  <si>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</si>
  <si>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</si>
  <si>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</si>
  <si>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</si>
  <si>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</si>
  <si>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</si>
  <si>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</si>
  <si>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</si>
  <si>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</si>
  <si>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</si>
  <si>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</si>
  <si>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</si>
  <si>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</si>
  <si>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</si>
  <si>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</si>
  <si>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</si>
  <si>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</si>
  <si>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</si>
  <si>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</si>
  <si>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</si>
  <si>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</si>
  <si>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</si>
  <si>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</si>
  <si>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</si>
  <si>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</si>
  <si>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</si>
  <si>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</si>
  <si>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</si>
  <si>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</si>
  <si>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</si>
  <si>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</si>
  <si>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</si>
  <si>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</si>
  <si>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</si>
  <si>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</si>
  <si>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Górlikowski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</si>
  <si>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</si>
  <si>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</si>
  <si>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</si>
  <si>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</si>
  <si>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</si>
  <si>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</si>
  <si>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</si>
  <si>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</si>
  <si>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</si>
  <si>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</si>
  <si>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</si>
  <si>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</si>
  <si>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</si>
  <si>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</si>
  <si>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</si>
  <si>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</si>
  <si>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</si>
  <si>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</si>
  <si>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</si>
  <si>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</si>
  <si>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</si>
  <si>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</si>
  <si>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</si>
  <si>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</si>
  <si>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</si>
  <si>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</si>
  <si>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</si>
  <si>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</si>
  <si>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</si>
  <si>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</si>
  <si>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</si>
  <si>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</si>
  <si>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</si>
  <si>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</si>
  <si>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</si>
  <si>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</si>
  <si>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</si>
  <si>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</si>
  <si>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</si>
  <si>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</si>
  <si>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</si>
  <si>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</si>
  <si>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</si>
  <si>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</si>
  <si>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</si>
  <si>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</si>
  <si>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</si>
  <si>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</si>
  <si>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</si>
  <si>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</si>
  <si>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</si>
  <si>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</si>
  <si>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</si>
  <si>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</si>
  <si>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</si>
  <si>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</si>
  <si>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</si>
  <si>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</si>
  <si>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</si>
  <si>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</si>
  <si>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</si>
  <si>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</si>
  <si>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</si>
  <si>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</si>
  <si>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</si>
  <si>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</si>
  <si>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</si>
  <si>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</si>
  <si>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</si>
  <si>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</si>
  <si>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</si>
  <si>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</si>
  <si>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</si>
  <si>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</si>
  <si>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</si>
  <si>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</si>
  <si>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</si>
  <si>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</si>
  <si>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</si>
  <si>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</si>
  <si>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</si>
  <si>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</si>
  <si>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</si>
  <si>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</si>
  <si>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</si>
  <si>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</si>
  <si>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</si>
  <si>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</si>
  <si>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</si>
  <si>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</si>
  <si>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</si>
  <si>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</si>
  <si>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</si>
  <si>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</si>
  <si>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</si>
  <si>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</si>
  <si>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</si>
  <si>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</si>
  <si>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</si>
  <si>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</si>
  <si>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</si>
  <si>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</si>
  <si>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</si>
  <si>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</si>
  <si>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</si>
  <si>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</si>
  <si>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</si>
  <si>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</si>
  <si>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</si>
  <si>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</si>
  <si>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</si>
  <si>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</si>
  <si>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</si>
  <si>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</si>
  <si>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</si>
  <si>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</si>
  <si>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</si>
  <si>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</si>
  <si>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</si>
  <si>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</si>
  <si>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</si>
  <si>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Górski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</si>
  <si>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</si>
  <si>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</si>
  <si>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</si>
  <si>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</si>
  <si>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</si>
  <si>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</si>
  <si>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</si>
  <si>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</si>
  <si>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</si>
  <si>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</si>
  <si>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</si>
  <si>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</si>
  <si>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</si>
  <si>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</si>
  <si>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</si>
  <si>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</si>
  <si>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</si>
  <si>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</si>
  <si>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</si>
  <si>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</si>
  <si>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</si>
  <si>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</si>
  <si>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</si>
  <si>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</si>
  <si>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</si>
  <si>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</si>
  <si>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</si>
  <si>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</si>
  <si>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</si>
  <si>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</si>
  <si>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</si>
  <si>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</si>
  <si>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</si>
  <si>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</si>
  <si>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</si>
  <si>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Górecki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</si>
  <si>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</si>
  <si>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</si>
  <si>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</si>
  <si>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</si>
  <si>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</si>
  <si>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</si>
  <si>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</si>
  <si>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</si>
  <si>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</si>
  <si>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</si>
  <si>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</si>
  <si>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</si>
  <si>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</si>
  <si>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</si>
  <si>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</si>
  <si>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</si>
  <si>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</si>
  <si>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</si>
  <si>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</si>
  <si>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</si>
  <si>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</si>
  <si>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</si>
  <si>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</si>
  <si>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</si>
  <si>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</si>
  <si>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</si>
  <si>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</si>
  <si>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</si>
  <si>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</si>
  <si>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</si>
  <si>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</si>
  <si>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</si>
  <si>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</si>
  <si>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</si>
  <si>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</si>
  <si>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</si>
  <si>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</si>
  <si>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</si>
  <si>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</si>
  <si>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</si>
  <si>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</si>
  <si>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</si>
  <si>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</si>
  <si>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</si>
  <si>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</si>
  <si>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</si>
  <si>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</si>
  <si>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</si>
  <si>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</si>
  <si>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</si>
  <si>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</si>
  <si>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</si>
  <si>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</si>
  <si>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</si>
  <si>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</si>
  <si>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</si>
  <si>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</si>
  <si>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</si>
  <si>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</si>
  <si>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</si>
  <si>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</si>
  <si>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</si>
  <si>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</si>
  <si>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</si>
  <si>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</si>
  <si>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</si>
  <si>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</si>
  <si>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</si>
  <si>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</si>
  <si>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</si>
  <si>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</si>
  <si>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</si>
  <si>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</si>
  <si>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</si>
  <si>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</si>
  <si>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</si>
  <si>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</si>
  <si>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</si>
  <si>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</si>
  <si>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</si>
  <si>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</si>
  <si>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</si>
  <si>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</si>
  <si>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</si>
  <si>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</si>
  <si>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</si>
  <si>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</si>
  <si>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</si>
  <si>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</si>
  <si>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</si>
  <si>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</si>
  <si>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</si>
  <si>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</si>
  <si>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</si>
  <si>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</si>
  <si>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</si>
  <si>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</si>
  <si>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</si>
  <si>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</si>
  <si>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</si>
  <si>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</si>
  <si>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</si>
  <si>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</si>
  <si>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</si>
  <si>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</si>
  <si>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</si>
  <si>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</si>
  <si>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</si>
  <si>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</si>
  <si>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</si>
  <si>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</si>
  <si>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</si>
  <si>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ocena</t>
  </si>
  <si>
    <t>punktow</t>
  </si>
  <si>
    <t>pkt os.</t>
  </si>
  <si>
    <t>pkt. Egz.</t>
  </si>
  <si>
    <t>pkt. Oce.</t>
  </si>
  <si>
    <t>razem pkt.</t>
  </si>
  <si>
    <t>avg. Przd.</t>
  </si>
  <si>
    <t>Warunek</t>
  </si>
  <si>
    <t>Wystąpień</t>
  </si>
  <si>
    <t>100% count</t>
  </si>
  <si>
    <t>Język polski</t>
  </si>
  <si>
    <t>Matematyka</t>
  </si>
  <si>
    <t>Biologia</t>
  </si>
  <si>
    <t>Geografia</t>
  </si>
  <si>
    <t>Liczba ocen</t>
  </si>
  <si>
    <t>dopuszczający</t>
  </si>
  <si>
    <t>dostateczny</t>
  </si>
  <si>
    <t>dobry</t>
  </si>
  <si>
    <t>bardzo dobry</t>
  </si>
  <si>
    <t>celujący</t>
  </si>
  <si>
    <t>licz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</si>
</sst>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1" xfId="1"/>
  </cellXfs>
  <cellStyles count="2">
    <cellStyle name="Dane wyjściowe" xfId="1" builtinId="21"/>
    <cellStyle name="Normalny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ocen z przedmiotów punktowanych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zad4!$W$17</c:f>
              <c:strCache>
                <c:ptCount val="1"/>
                <c:pt idx="0">
                  <c:v>Język polski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zad4!$U$18:$V$22</c:f>
              <c:multiLvlStrCache>
                <c:ptCount val="5"/>
                <c:lvl>
                  <c:pt idx="0">
                    <c:v>dopuszczający</c:v>
                  </c:pt>
                  <c:pt idx="1">
                    <c:v>dostateczny</c:v>
                  </c:pt>
                  <c:pt idx="2">
                    <c:v>dobry</c:v>
                  </c:pt>
                  <c:pt idx="3">
                    <c:v>bardzo dobry</c:v>
                  </c:pt>
                  <c:pt idx="4">
                    <c:v>celujący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</c:lvl>
              </c:multiLvlStrCache>
            </c:multiLvlStrRef>
          </c:cat>
          <c:val>
            <c:numRef>
              <c:f>zad4!$W$18:$W$22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4-42F9-BF5F-C5BB044C3AA8}"/>
            </c:ext>
          </c:extLst>
        </c:ser>
        <c:ser>
          <c:idx val="1"/>
          <c:order val="1"/>
          <c:tx>
            <c:strRef>
              <c:f>zad4!$X$17</c:f>
              <c:strCache>
                <c:ptCount val="1"/>
                <c:pt idx="0">
                  <c:v>Matematyka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zad4!$U$18:$V$22</c:f>
              <c:multiLvlStrCache>
                <c:ptCount val="5"/>
                <c:lvl>
                  <c:pt idx="0">
                    <c:v>dopuszczający</c:v>
                  </c:pt>
                  <c:pt idx="1">
                    <c:v>dostateczny</c:v>
                  </c:pt>
                  <c:pt idx="2">
                    <c:v>dobry</c:v>
                  </c:pt>
                  <c:pt idx="3">
                    <c:v>bardzo dobry</c:v>
                  </c:pt>
                  <c:pt idx="4">
                    <c:v>celujący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</c:lvl>
              </c:multiLvlStrCache>
            </c:multiLvlStrRef>
          </c:cat>
          <c:val>
            <c:numRef>
              <c:f>zad4!$X$18:$X$22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4-42F9-BF5F-C5BB044C3AA8}"/>
            </c:ext>
          </c:extLst>
        </c:ser>
        <c:ser>
          <c:idx val="2"/>
          <c:order val="2"/>
          <c:tx>
            <c:strRef>
              <c:f>zad4!$Y$17</c:f>
              <c:strCache>
                <c:ptCount val="1"/>
                <c:pt idx="0">
                  <c:v>Biologia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zad4!$U$18:$V$22</c:f>
              <c:multiLvlStrCache>
                <c:ptCount val="5"/>
                <c:lvl>
                  <c:pt idx="0">
                    <c:v>dopuszczający</c:v>
                  </c:pt>
                  <c:pt idx="1">
                    <c:v>dostateczny</c:v>
                  </c:pt>
                  <c:pt idx="2">
                    <c:v>dobry</c:v>
                  </c:pt>
                  <c:pt idx="3">
                    <c:v>bardzo dobry</c:v>
                  </c:pt>
                  <c:pt idx="4">
                    <c:v>celujący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</c:lvl>
              </c:multiLvlStrCache>
            </c:multiLvlStrRef>
          </c:cat>
          <c:val>
            <c:numRef>
              <c:f>zad4!$Y$18:$Y$22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4-42F9-BF5F-C5BB044C3AA8}"/>
            </c:ext>
          </c:extLst>
        </c:ser>
        <c:ser>
          <c:idx val="3"/>
          <c:order val="3"/>
          <c:tx>
            <c:strRef>
              <c:f>zad4!$Z$17</c:f>
              <c:strCache>
                <c:ptCount val="1"/>
                <c:pt idx="0">
                  <c:v>Geografia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zad4!$U$18:$V$22</c:f>
              <c:multiLvlStrCache>
                <c:ptCount val="5"/>
                <c:lvl>
                  <c:pt idx="0">
                    <c:v>dopuszczający</c:v>
                  </c:pt>
                  <c:pt idx="1">
                    <c:v>dostateczny</c:v>
                  </c:pt>
                  <c:pt idx="2">
                    <c:v>dobry</c:v>
                  </c:pt>
                  <c:pt idx="3">
                    <c:v>bardzo dobry</c:v>
                  </c:pt>
                  <c:pt idx="4">
                    <c:v>celujący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</c:lvl>
              </c:multiLvlStrCache>
            </c:multiLvlStrRef>
          </c:cat>
          <c:val>
            <c:numRef>
              <c:f>zad4!$Z$18:$Z$22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04-42F9-BF5F-C5BB044C3A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051935"/>
        <c:axId val="958247951"/>
      </c:barChart>
      <c:catAx>
        <c:axId val="3705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47951"/>
        <c:crosses val="autoZero"/>
        <c:auto val="1"/>
        <c:lblAlgn val="ctr"/>
        <c:lblOffset val="100"/>
        <c:noMultiLvlLbl val="0"/>
      </c:catAx>
      <c:valAx>
        <c:axId val="95824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26</xdr:row>
      <xdr:rowOff>90487</xdr:rowOff>
    </xdr:from>
    <xdr:to>
      <xdr:col>26</xdr:col>
      <xdr:colOff>152400</xdr:colOff>
      <xdr:row>40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097D78-D717-5C9B-9A0F-885B8707A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BA4ABB-1ADC-4C13-92CC-A107DAFEA9DE}" autoFormatId="16" applyNumberFormats="0" applyBorderFormats="0" applyFontFormats="0" applyPatternFormats="0" applyAlignmentFormats="0" applyWidthHeightFormats="0">
  <queryTableRefresh nextId="18" unboundColumnsRight="4">
    <queryTableFields count="17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6B48F7F-59DD-4A09-BAD8-6660442995A0}" autoFormatId="16" applyNumberFormats="0" applyBorderFormats="0" applyFontFormats="0" applyPatternFormats="0" applyAlignmentFormats="0" applyWidthHeightFormats="0">
  <queryTableRefresh nextId="19" unboundColumnsRight="5">
    <queryTableFields count="18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C57046B-3907-42F3-98D3-5196D90BA06B}" autoFormatId="16" applyNumberFormats="0" applyBorderFormats="0" applyFontFormats="0" applyPatternFormats="0" applyAlignmentFormats="0" applyWidthHeightFormats="0">
  <queryTableRefresh nextId="18" unboundColumnsRight="4">
    <queryTableFields count="17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821B6CD-2484-452E-9D5B-BB8B6E2E76EF}" autoFormatId="16" applyNumberFormats="0" applyBorderFormats="0" applyFontFormats="0" applyPatternFormats="0" applyAlignmentFormats="0" applyWidthHeightFormats="0">
  <queryTableRefresh nextId="21" unboundColumnsRight="6">
    <queryTableFields count="19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2567B2A-5DD8-44D5-9871-39D9F03E8B40}" autoFormatId="16" applyNumberFormats="0" applyBorderFormats="0" applyFontFormats="0" applyPatternFormats="0" applyAlignmentFormats="0" applyWidthHeightFormats="0">
  <queryTableRefresh nextId="19" unboundColumnsRight="5">
    <queryTableFields count="18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E26D88A-861B-4177-B262-5FB6C26C8185}" autoFormatId="16" applyNumberFormats="0" applyBorderFormats="0" applyFontFormats="0" applyPatternFormats="0" applyAlignmentFormats="0" applyWidthHeightFormats="0">
  <queryTableRefresh nextId="22" unboundColumnsRight="7">
    <queryTableFields count="20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1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4A597-8652-41A8-A9CA-062E332449A1}" name="punkty_rekrutacyjne" displayName="punkty_rekrutacyjne" ref="A1:Q515" tableType="queryTable" totalsRowShown="0">
  <autoFilter ref="A1:Q515" xr:uid="{77C4A597-8652-41A8-A9CA-062E332449A1}"/>
  <tableColumns count="17">
    <tableColumn id="1" xr3:uid="{07A3F7DB-F23B-43B0-834F-E55A25C01021}" uniqueName="1" name="Nazwisko" queryTableFieldId="1" dataDxfId="45"/>
    <tableColumn id="2" xr3:uid="{97BE9FA3-952C-4F40-9E56-3F3145F2DB9B}" uniqueName="2" name="Imie" queryTableFieldId="2" dataDxfId="44"/>
    <tableColumn id="3" xr3:uid="{AAAB2B52-D0E4-42C1-8305-23E80C4E694B}" uniqueName="3" name="Osiagniecia" queryTableFieldId="3"/>
    <tableColumn id="4" xr3:uid="{8D76D889-2C7A-4B0C-ABE5-DB737B6E85E3}" uniqueName="4" name="Zachowanie" queryTableFieldId="4"/>
    <tableColumn id="5" xr3:uid="{0E490AFC-5068-4CF3-A569-CFFA73CFF7B0}" uniqueName="5" name="JP" queryTableFieldId="5"/>
    <tableColumn id="6" xr3:uid="{7FEFA901-FD9F-481F-B87F-6CF1B5703115}" uniqueName="6" name="Mat" queryTableFieldId="6"/>
    <tableColumn id="7" xr3:uid="{6B970364-424C-43B5-9BB2-28B549A239CC}" uniqueName="7" name="Biol" queryTableFieldId="7"/>
    <tableColumn id="8" xr3:uid="{ECF66BA9-502B-4EA0-BAC5-5C1E64E9574F}" uniqueName="8" name="Geog" queryTableFieldId="8"/>
    <tableColumn id="9" xr3:uid="{ED7EFBD8-7FF9-464D-8A17-CA0AB041A8E5}" uniqueName="9" name="GHP" queryTableFieldId="9"/>
    <tableColumn id="10" xr3:uid="{362103B1-32AD-4B2F-B010-934AC6AADD91}" uniqueName="10" name="GHH" queryTableFieldId="10"/>
    <tableColumn id="11" xr3:uid="{D3377638-2F90-4B1C-AB12-D24332A8D3D8}" uniqueName="11" name="GMM" queryTableFieldId="11"/>
    <tableColumn id="12" xr3:uid="{77FEF043-1EBA-48BF-AB0E-D64E6E53ED94}" uniqueName="12" name="GMP" queryTableFieldId="12"/>
    <tableColumn id="13" xr3:uid="{B446FB3F-F8EE-4501-B85F-80323E45F6AE}" uniqueName="13" name="GJP" queryTableFieldId="13"/>
    <tableColumn id="14" xr3:uid="{2DD048C4-4993-4B2B-BB43-650ABC1A1699}" uniqueName="14" name="pkt os." queryTableFieldId="14" dataDxfId="43">
      <calculatedColumnFormula>punkty_rekrutacyjne[[#This Row],[Osiagniecia]]+(punkty_rekrutacyjne[[#This Row],[Zachowanie]]=6)*2</calculatedColumnFormula>
    </tableColumn>
    <tableColumn id="15" xr3:uid="{83AEEE9F-18A2-45FA-B5DC-51079AB48661}" uniqueName="15" name="pkt. Egz." queryTableFieldId="15" dataDxfId="42">
      <calculatedColumnFormula>punkty_rekrutacyjne[[#This Row],[GHP]]/10+punkty_rekrutacyjne[[#This Row],[GHH]]/10+punkty_rekrutacyjne[[#This Row],[GMM]]/10+punkty_rekrutacyjne[[#This Row],[GMP]]/10+punkty_rekrutacyjne[[#This Row],[GJP]]/10</calculatedColumnFormula>
    </tableColumn>
    <tableColumn id="16" xr3:uid="{77D10F35-5B24-498D-8959-C0979EA1C0C9}" uniqueName="16" name="pkt. Oce." queryTableFieldId="16" dataDxfId="41">
      <calculatedColumnFormula>VLOOKUP(punkty_rekrutacyjne[[#This Row],[JP]], $X$3:$Y$7,2) + VLOOKUP(punkty_rekrutacyjne[[#This Row],[Mat]], $X$3:$Y$7,2) + VLOOKUP(punkty_rekrutacyjne[[#This Row],[Biol]], $X$3:$Y$7,2) + VLOOKUP(punkty_rekrutacyjne[[#This Row],[Geog]], $X$3:$Y$7,2)</calculatedColumnFormula>
    </tableColumn>
    <tableColumn id="17" xr3:uid="{FAF7A0D5-DF84-488D-8CDF-27A97D90543C}" uniqueName="17" name="razem pkt." queryTableFieldId="17" dataDxfId="40">
      <calculatedColumnFormula>SUM(punkty_rekrutacyjne[[#This Row],[pkt os.]:[pkt. Oce.]])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D7DF8B-E600-49A9-B384-5CC7A442414B}" name="punkty_rekrutacyjne7" displayName="punkty_rekrutacyjne7" ref="A1:R515" tableType="queryTable" totalsRowShown="0">
  <autoFilter ref="A1:R515" xr:uid="{8ED7DF8B-E600-49A9-B384-5CC7A442414B}"/>
  <tableColumns count="18">
    <tableColumn id="1" xr3:uid="{AB1E085A-D3F7-4CFA-A479-A7CFB5CB2346}" uniqueName="1" name="Nazwisko" queryTableFieldId="1" dataDxfId="6"/>
    <tableColumn id="2" xr3:uid="{29340DAE-B8AA-47E9-8928-AC6C1B048184}" uniqueName="2" name="Imie" queryTableFieldId="2" dataDxfId="5"/>
    <tableColumn id="3" xr3:uid="{D5659CC8-91CB-40E9-8C18-20A69307C830}" uniqueName="3" name="Osiagniecia" queryTableFieldId="3"/>
    <tableColumn id="4" xr3:uid="{92D1DA73-AFB9-40D8-9526-38685C15A300}" uniqueName="4" name="Zachowanie" queryTableFieldId="4"/>
    <tableColumn id="5" xr3:uid="{D9CC00B4-6484-4C5B-88CC-63CBE53943D2}" uniqueName="5" name="JP" queryTableFieldId="5"/>
    <tableColumn id="6" xr3:uid="{438BF2E4-44EA-404F-8F31-151D5051F262}" uniqueName="6" name="Mat" queryTableFieldId="6"/>
    <tableColumn id="7" xr3:uid="{99D32D42-1DB4-4BE2-B3B7-28562CD01897}" uniqueName="7" name="Biol" queryTableFieldId="7"/>
    <tableColumn id="8" xr3:uid="{B67765CC-8C9B-457C-8600-9CBBFE9C93F9}" uniqueName="8" name="Geog" queryTableFieldId="8"/>
    <tableColumn id="9" xr3:uid="{AEAE77FC-08E3-455C-B233-B494AD149894}" uniqueName="9" name="GHP" queryTableFieldId="9"/>
    <tableColumn id="10" xr3:uid="{9962F565-26C0-4591-ACB0-F8F5B0699FCD}" uniqueName="10" name="GHH" queryTableFieldId="10"/>
    <tableColumn id="11" xr3:uid="{AB6E145C-FF6E-4B59-A73B-30E2C0832EE7}" uniqueName="11" name="GMM" queryTableFieldId="11"/>
    <tableColumn id="12" xr3:uid="{E29E16D2-BD39-40AC-9D3B-B40B505D1BEA}" uniqueName="12" name="GMP" queryTableFieldId="12"/>
    <tableColumn id="13" xr3:uid="{644B68E7-55BC-4C90-A9D3-5EE5DAE0E0CD}" uniqueName="13" name="GJP" queryTableFieldId="13"/>
    <tableColumn id="14" xr3:uid="{BB837203-E71A-4DEF-9B7D-45AE9DBF7D08}" uniqueName="14" name="pkt os." queryTableFieldId="14" dataDxfId="4">
      <calculatedColumnFormula>punkty_rekrutacyjne7[[#This Row],[Osiagniecia]]+(punkty_rekrutacyjne7[[#This Row],[Zachowanie]]=6)*2</calculatedColumnFormula>
    </tableColumn>
    <tableColumn id="15" xr3:uid="{96639AC5-78D2-4D71-A15D-FB3FC6DC3318}" uniqueName="15" name="pkt. Egz." queryTableFieldId="15" dataDxfId="3">
      <calculatedColumnFormula>punkty_rekrutacyjne7[[#This Row],[GHP]]/10+punkty_rekrutacyjne7[[#This Row],[GHH]]/10+punkty_rekrutacyjne7[[#This Row],[GMM]]/10+punkty_rekrutacyjne7[[#This Row],[GMP]]/10+punkty_rekrutacyjne7[[#This Row],[GJP]]/10</calculatedColumnFormula>
    </tableColumn>
    <tableColumn id="16" xr3:uid="{7F0E5CF7-CB79-44F6-8840-8D6BE5407CFD}" uniqueName="16" name="pkt. Oce." queryTableFieldId="16" dataDxfId="2">
      <calculatedColumnFormula>VLOOKUP(punkty_rekrutacyjne7[[#This Row],[JP]], $X$3:$Y$7,2) + VLOOKUP(punkty_rekrutacyjne7[[#This Row],[Mat]], $X$3:$Y$7,2) + VLOOKUP(punkty_rekrutacyjne7[[#This Row],[Biol]], $X$3:$Y$7,2) + VLOOKUP(punkty_rekrutacyjne7[[#This Row],[Geog]], $X$3:$Y$7,2)</calculatedColumnFormula>
    </tableColumn>
    <tableColumn id="17" xr3:uid="{3099CEDC-6588-49C0-9344-932DE86C63DB}" uniqueName="17" name="razem pkt." queryTableFieldId="17" dataDxfId="1">
      <calculatedColumnFormula>SUM(punkty_rekrutacyjne7[[#This Row],[pkt os.]:[pkt. Oce.]])</calculatedColumnFormula>
    </tableColumn>
    <tableColumn id="18" xr3:uid="{4D432AE0-A1A4-49E8-A894-A814E32FFC90}" uniqueName="18" name="Warunek" queryTableFieldId="18" dataDxfId="0">
      <calculatedColumnFormula>punkty_rekrutacyjne7[[#This Row],[pkt os.]]+punkty_rekrutacyjne7[[#This Row],[pkt. Oce.]]&gt;punkty_rekrutacyjne7[[#This Row],[pkt. Egz.]]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0DE79F-7A1F-43E8-BDCF-64D4F7E2535D}" name="punkty_rekrutacyjne6" displayName="punkty_rekrutacyjne6" ref="A1:Q515" tableType="queryTable" totalsRowShown="0">
  <autoFilter ref="A1:Q515" xr:uid="{A10DE79F-7A1F-43E8-BDCF-64D4F7E2535D}"/>
  <tableColumns count="17">
    <tableColumn id="1" xr3:uid="{878F95E2-D3F4-48B9-A8F7-E4E6737D58BF}" uniqueName="1" name="Nazwisko" queryTableFieldId="1" dataDxfId="12"/>
    <tableColumn id="2" xr3:uid="{07ED8003-6FA7-4F37-9ED4-D8E38D954839}" uniqueName="2" name="Imie" queryTableFieldId="2" dataDxfId="11"/>
    <tableColumn id="3" xr3:uid="{94BEFB0F-04AF-419E-84D8-79F65B464F4E}" uniqueName="3" name="Osiagniecia" queryTableFieldId="3"/>
    <tableColumn id="4" xr3:uid="{8D83D8B5-7843-4C05-BE8E-58EDA14E6CD2}" uniqueName="4" name="Zachowanie" queryTableFieldId="4"/>
    <tableColumn id="5" xr3:uid="{B81D284B-5A41-4E53-9084-EB5DA725A72E}" uniqueName="5" name="JP" queryTableFieldId="5"/>
    <tableColumn id="6" xr3:uid="{978130D3-F6B2-4E17-91D3-8A16134D8907}" uniqueName="6" name="Mat" queryTableFieldId="6"/>
    <tableColumn id="7" xr3:uid="{59DE8D93-A875-4DFD-8DA7-8B97D59F6696}" uniqueName="7" name="Biol" queryTableFieldId="7"/>
    <tableColumn id="8" xr3:uid="{0225389A-493A-4D51-A878-D566E1787934}" uniqueName="8" name="Geog" queryTableFieldId="8"/>
    <tableColumn id="9" xr3:uid="{1BF24CA8-6F5C-43CF-85D7-B387DB4B6209}" uniqueName="9" name="GHP" queryTableFieldId="9"/>
    <tableColumn id="10" xr3:uid="{086DA983-2E7C-466F-9D18-B7F776438F7D}" uniqueName="10" name="GHH" queryTableFieldId="10"/>
    <tableColumn id="11" xr3:uid="{5D8F5C87-86BE-415A-A6C7-8C0205E40FA1}" uniqueName="11" name="GMM" queryTableFieldId="11"/>
    <tableColumn id="12" xr3:uid="{D6BAE357-3BDB-406A-821A-6A1389644CB2}" uniqueName="12" name="GMP" queryTableFieldId="12"/>
    <tableColumn id="13" xr3:uid="{58232E3F-F3C7-4F38-9346-0A78EEAD878E}" uniqueName="13" name="GJP" queryTableFieldId="13"/>
    <tableColumn id="14" xr3:uid="{3D06D1A2-473A-4B2E-9742-2ACB2AA7F7B4}" uniqueName="14" name="pkt os." queryTableFieldId="14" dataDxfId="10">
      <calculatedColumnFormula>punkty_rekrutacyjne6[[#This Row],[Osiagniecia]]+(punkty_rekrutacyjne6[[#This Row],[Zachowanie]]=6)*2</calculatedColumnFormula>
    </tableColumn>
    <tableColumn id="15" xr3:uid="{8BB0FDAC-6B45-4E8B-A164-4E0962985795}" uniqueName="15" name="pkt. Egz." queryTableFieldId="15" dataDxfId="9">
      <calculatedColumnFormula>punkty_rekrutacyjne6[[#This Row],[GHP]]/10+punkty_rekrutacyjne6[[#This Row],[GHH]]/10+punkty_rekrutacyjne6[[#This Row],[GMM]]/10+punkty_rekrutacyjne6[[#This Row],[GMP]]/10+punkty_rekrutacyjne6[[#This Row],[GJP]]/10</calculatedColumnFormula>
    </tableColumn>
    <tableColumn id="16" xr3:uid="{957D2DC6-1D26-4F2B-8245-AB08B732F800}" uniqueName="16" name="pkt. Oce." queryTableFieldId="16" dataDxfId="8">
      <calculatedColumnFormula>VLOOKUP(punkty_rekrutacyjne6[[#This Row],[JP]], $X$3:$Y$7,2) + VLOOKUP(punkty_rekrutacyjne6[[#This Row],[Mat]], $X$3:$Y$7,2) + VLOOKUP(punkty_rekrutacyjne6[[#This Row],[Biol]], $X$3:$Y$7,2) + VLOOKUP(punkty_rekrutacyjne6[[#This Row],[Geog]], $X$3:$Y$7,2)</calculatedColumnFormula>
    </tableColumn>
    <tableColumn id="17" xr3:uid="{AB610192-4BA2-4B3D-B55D-E2DA0FBBAD74}" uniqueName="17" name="razem pkt." queryTableFieldId="17" dataDxfId="7">
      <calculatedColumnFormula>SUM(punkty_rekrutacyjne6[[#This Row],[pkt os.]:[pkt. Oce.]])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14529E-7AF2-447A-8C75-1EB5664E75FC}" name="punkty_rekrutacyjne3" displayName="punkty_rekrutacyjne3" ref="A1:S515" tableType="queryTable" totalsRowShown="0">
  <autoFilter ref="A1:S515" xr:uid="{D614529E-7AF2-447A-8C75-1EB5664E75FC}"/>
  <sortState xmlns:xlrd2="http://schemas.microsoft.com/office/spreadsheetml/2017/richdata2" ref="A2:S515">
    <sortCondition descending="1" ref="S2:S515"/>
    <sortCondition ref="A2:A515"/>
  </sortState>
  <tableColumns count="19">
    <tableColumn id="1" xr3:uid="{09BEB057-35AA-4C40-88A3-C51E41B16D61}" uniqueName="1" name="Nazwisko" queryTableFieldId="1" dataDxfId="39"/>
    <tableColumn id="2" xr3:uid="{45A56119-7DC1-4A91-8BAA-F4D54E4335BB}" uniqueName="2" name="Imie" queryTableFieldId="2" dataDxfId="38"/>
    <tableColumn id="3" xr3:uid="{79CB8BAD-FE6C-4BE9-B07C-E5412F7FE41D}" uniqueName="3" name="Osiagniecia" queryTableFieldId="3"/>
    <tableColumn id="4" xr3:uid="{32D9320B-62BC-4F88-9487-9898A9ADA54A}" uniqueName="4" name="Zachowanie" queryTableFieldId="4"/>
    <tableColumn id="5" xr3:uid="{19E5BBD9-C3A0-47C8-B1F8-04C6AF1237FD}" uniqueName="5" name="JP" queryTableFieldId="5"/>
    <tableColumn id="6" xr3:uid="{7A3DC62D-4322-44C8-8FA2-C682610348D3}" uniqueName="6" name="Mat" queryTableFieldId="6"/>
    <tableColumn id="7" xr3:uid="{CDAB804C-0B94-44D8-B460-9064A7C510BD}" uniqueName="7" name="Biol" queryTableFieldId="7"/>
    <tableColumn id="8" xr3:uid="{7CF494BD-301C-4E4B-A162-575BEA0B8BD6}" uniqueName="8" name="Geog" queryTableFieldId="8"/>
    <tableColumn id="9" xr3:uid="{694A5517-73EF-4E8A-802A-D64A69F1268D}" uniqueName="9" name="GHP" queryTableFieldId="9"/>
    <tableColumn id="10" xr3:uid="{BF811ABF-DFED-420A-B3DF-562FE44E396F}" uniqueName="10" name="GHH" queryTableFieldId="10"/>
    <tableColumn id="11" xr3:uid="{C806C798-6FDE-43BA-A9DA-9D4D73BB592F}" uniqueName="11" name="GMM" queryTableFieldId="11"/>
    <tableColumn id="12" xr3:uid="{60905B1C-5CA6-411C-B1E4-AA1140AFBEAD}" uniqueName="12" name="GMP" queryTableFieldId="12"/>
    <tableColumn id="13" xr3:uid="{44017D7D-D9E7-450B-97FB-2E179D6F94CF}" uniqueName="13" name="GJP" queryTableFieldId="13"/>
    <tableColumn id="14" xr3:uid="{23E2BC1F-A38A-4DB1-969A-5EF5178BC8C7}" uniqueName="14" name="pkt os." queryTableFieldId="14" dataDxfId="37">
      <calculatedColumnFormula>punkty_rekrutacyjne3[[#This Row],[Osiagniecia]]+(punkty_rekrutacyjne3[[#This Row],[Zachowanie]]=6)*2</calculatedColumnFormula>
    </tableColumn>
    <tableColumn id="15" xr3:uid="{E20385C1-EA44-4AC4-BD0F-9BD1C8B27CB6}" uniqueName="15" name="pkt. Egz." queryTableFieldId="15" dataDxfId="36">
      <calculatedColumnFormula>punkty_rekrutacyjne3[[#This Row],[GHP]]/10+punkty_rekrutacyjne3[[#This Row],[GHH]]/10+punkty_rekrutacyjne3[[#This Row],[GMM]]/10+punkty_rekrutacyjne3[[#This Row],[GMP]]/10+punkty_rekrutacyjne3[[#This Row],[GJP]]/10</calculatedColumnFormula>
    </tableColumn>
    <tableColumn id="16" xr3:uid="{B1FC7199-19CC-4126-AB76-7108DFE2EC5E}" uniqueName="16" name="pkt. Oce." queryTableFieldId="16" dataDxfId="35">
      <calculatedColumnFormula>VLOOKUP(punkty_rekrutacyjne3[[#This Row],[JP]], $W$3:$X$7,2) + VLOOKUP(punkty_rekrutacyjne3[[#This Row],[Mat]], $W$3:$X$7,2) + VLOOKUP(punkty_rekrutacyjne3[[#This Row],[Biol]], $W$3:$X$7,2) + VLOOKUP(punkty_rekrutacyjne3[[#This Row],[Geog]], $W$3:$X$7,2)</calculatedColumnFormula>
    </tableColumn>
    <tableColumn id="17" xr3:uid="{7738BC54-E2B9-407A-81B1-50C96CE054FC}" uniqueName="17" name="razem pkt." queryTableFieldId="17" dataDxfId="34">
      <calculatedColumnFormula>SUM(punkty_rekrutacyjne3[[#This Row],[pkt os.]:[pkt. Oce.]])</calculatedColumnFormula>
    </tableColumn>
    <tableColumn id="18" xr3:uid="{E68EE9A9-6601-428A-AD64-1950835E7E23}" uniqueName="18" name="avg. Przd." queryTableFieldId="18" dataDxfId="33">
      <calculatedColumnFormula>AVERAGE(punkty_rekrutacyjne3[[#This Row],[JP]:[Geog]])</calculatedColumnFormula>
    </tableColumn>
    <tableColumn id="19" xr3:uid="{31D0E387-3A87-4D88-BA26-C01E6AA68E01}" uniqueName="19" name="Warunek" queryTableFieldId="19" dataDxfId="32">
      <calculatedColumnFormula>AND(punkty_rekrutacyjne3[[#This Row],[Osiagniecia]]=0,punkty_rekrutacyjne3[[#This Row],[Zachowanie]]&gt;=5,punkty_rekrutacyjne3[[#This Row],[avg. Przd.]]&gt;4)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4C879-F66C-4F18-A10A-34335B4A3DB3}" name="punkty_rekrutacyjne5" displayName="punkty_rekrutacyjne5" ref="A1:R515" tableType="queryTable" totalsRowShown="0">
  <autoFilter ref="A1:R515" xr:uid="{D314C879-F66C-4F18-A10A-34335B4A3DB3}"/>
  <sortState xmlns:xlrd2="http://schemas.microsoft.com/office/spreadsheetml/2017/richdata2" ref="A2:R515">
    <sortCondition descending="1" ref="R1:R515"/>
  </sortState>
  <tableColumns count="18">
    <tableColumn id="1" xr3:uid="{A7B99059-931F-4676-9E87-11FDA5A7B27E}" uniqueName="1" name="Nazwisko" queryTableFieldId="1" dataDxfId="19"/>
    <tableColumn id="2" xr3:uid="{1917F4B6-4269-46F2-B73D-715AD4796120}" uniqueName="2" name="Imie" queryTableFieldId="2" dataDxfId="18"/>
    <tableColumn id="3" xr3:uid="{764F51EA-CA42-47DE-B5F1-BD2B9E283284}" uniqueName="3" name="Osiagniecia" queryTableFieldId="3"/>
    <tableColumn id="4" xr3:uid="{5D63C86C-D693-4A50-9F76-91B5975F92A4}" uniqueName="4" name="Zachowanie" queryTableFieldId="4"/>
    <tableColumn id="5" xr3:uid="{34429820-628F-47D2-8925-174EBB1F03CD}" uniqueName="5" name="JP" queryTableFieldId="5"/>
    <tableColumn id="6" xr3:uid="{A72BC0B2-37D0-4540-9A00-C006D19AD7CD}" uniqueName="6" name="Mat" queryTableFieldId="6"/>
    <tableColumn id="7" xr3:uid="{5CF39BE4-2D18-4D3A-AB69-7E6621BEB32B}" uniqueName="7" name="Biol" queryTableFieldId="7"/>
    <tableColumn id="8" xr3:uid="{FAD6FEE9-FE5E-4D69-BE42-6F91119E218D}" uniqueName="8" name="Geog" queryTableFieldId="8"/>
    <tableColumn id="9" xr3:uid="{583BCC1A-86EF-4591-AEC7-3D7E88FA21DD}" uniqueName="9" name="GHP" queryTableFieldId="9"/>
    <tableColumn id="10" xr3:uid="{1DEC38BF-747F-4F3A-B144-2FD025C8185A}" uniqueName="10" name="GHH" queryTableFieldId="10"/>
    <tableColumn id="11" xr3:uid="{21FBD548-377E-4A01-9594-F35D594C0260}" uniqueName="11" name="GMM" queryTableFieldId="11"/>
    <tableColumn id="12" xr3:uid="{29F5A7FA-C072-4FF2-A4E3-7C62ACE0A649}" uniqueName="12" name="GMP" queryTableFieldId="12"/>
    <tableColumn id="13" xr3:uid="{F4AE1814-115D-440D-BE71-CB122E0C6F15}" uniqueName="13" name="GJP" queryTableFieldId="13"/>
    <tableColumn id="14" xr3:uid="{B607B931-E145-42FC-89F7-5A5F9BCC3763}" uniqueName="14" name="pkt os." queryTableFieldId="14" dataDxfId="17">
      <calculatedColumnFormula>punkty_rekrutacyjne5[[#This Row],[Osiagniecia]]+(punkty_rekrutacyjne5[[#This Row],[Zachowanie]]=6)*2</calculatedColumnFormula>
    </tableColumn>
    <tableColumn id="15" xr3:uid="{DCE175A2-E392-49B2-8F50-B1D38687343D}" uniqueName="15" name="pkt. Egz." queryTableFieldId="15" dataDxfId="16">
      <calculatedColumnFormula>punkty_rekrutacyjne5[[#This Row],[GHP]]/10+punkty_rekrutacyjne5[[#This Row],[GHH]]/10+punkty_rekrutacyjne5[[#This Row],[GMM]]/10+punkty_rekrutacyjne5[[#This Row],[GMP]]/10+punkty_rekrutacyjne5[[#This Row],[GJP]]/10</calculatedColumnFormula>
    </tableColumn>
    <tableColumn id="16" xr3:uid="{99B1C614-6151-45C9-BF02-D2A5850A5D38}" uniqueName="16" name="pkt. Oce." queryTableFieldId="16" dataDxfId="15">
      <calculatedColumnFormula>VLOOKUP(punkty_rekrutacyjne5[[#This Row],[JP]], $X$3:$Y$7,2) + VLOOKUP(punkty_rekrutacyjne5[[#This Row],[Mat]], $X$3:$Y$7,2) + VLOOKUP(punkty_rekrutacyjne5[[#This Row],[Biol]], $X$3:$Y$7,2) + VLOOKUP(punkty_rekrutacyjne5[[#This Row],[Geog]], $X$3:$Y$7,2)</calculatedColumnFormula>
    </tableColumn>
    <tableColumn id="17" xr3:uid="{93CE08CE-1CC0-44C3-AC0A-B6CBC324575B}" uniqueName="17" name="razem pkt." queryTableFieldId="17" dataDxfId="14">
      <calculatedColumnFormula>SUM(punkty_rekrutacyjne5[[#This Row],[pkt os.]:[pkt. Oce.]])</calculatedColumnFormula>
    </tableColumn>
    <tableColumn id="18" xr3:uid="{E0B33EBB-CF67-402B-9AF9-76C699FADD59}" uniqueName="18" name="100% count" queryTableFieldId="18" dataDxfId="13">
      <calculatedColumnFormula>COUNTIF(punkty_rekrutacyjne5[[#This Row],[GHP]:[GJP]], 100)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99A297-2CEE-4F2B-BD6C-67C7B339D3B9}" name="punkty_rekrutacyjne34" displayName="punkty_rekrutacyjne34" ref="A1:T515" tableType="queryTable" totalsRowShown="0">
  <autoFilter ref="A1:T515" xr:uid="{5B99A297-2CEE-4F2B-BD6C-67C7B339D3B9}"/>
  <sortState xmlns:xlrd2="http://schemas.microsoft.com/office/spreadsheetml/2017/richdata2" ref="A2:T515">
    <sortCondition descending="1" ref="T1:T515"/>
  </sortState>
  <tableColumns count="20">
    <tableColumn id="1" xr3:uid="{27319A6A-FC5D-4AAA-A8E7-351F6BE43AA6}" uniqueName="1" name="Nazwisko" queryTableFieldId="1" dataDxfId="30"/>
    <tableColumn id="2" xr3:uid="{02465BA4-A0AB-45C8-B958-144AC66D28EC}" uniqueName="2" name="Imie" queryTableFieldId="2" dataDxfId="29"/>
    <tableColumn id="3" xr3:uid="{CD16388E-1941-434B-A394-EF01340B0A73}" uniqueName="3" name="Osiagniecia" queryTableFieldId="3"/>
    <tableColumn id="4" xr3:uid="{35A27519-1402-4A21-933F-4F2C0FE2B869}" uniqueName="4" name="Zachowanie" queryTableFieldId="4"/>
    <tableColumn id="5" xr3:uid="{EBF53E92-3677-4F06-9FD2-DA35E31246D5}" uniqueName="5" name="JP" queryTableFieldId="5"/>
    <tableColumn id="6" xr3:uid="{8694611E-1CD1-4DBF-95CA-5F95C671929B}" uniqueName="6" name="Mat" queryTableFieldId="6"/>
    <tableColumn id="7" xr3:uid="{A6C25201-85E3-416C-80B4-B7354B808721}" uniqueName="7" name="Biol" queryTableFieldId="7"/>
    <tableColumn id="8" xr3:uid="{45FE0AB2-E77F-4BEE-9D43-A959A9D6B553}" uniqueName="8" name="Geog" queryTableFieldId="8"/>
    <tableColumn id="9" xr3:uid="{254AC11F-1671-4F2F-A818-6E07BABBCCC8}" uniqueName="9" name="GHP" queryTableFieldId="9"/>
    <tableColumn id="10" xr3:uid="{05D27F08-7222-4309-9ACC-067FA096265B}" uniqueName="10" name="GHH" queryTableFieldId="10"/>
    <tableColumn id="11" xr3:uid="{C78E5261-9B3C-4588-BE0C-9567E42F326E}" uniqueName="11" name="GMM" queryTableFieldId="11"/>
    <tableColumn id="12" xr3:uid="{B62D197D-661D-4E57-97C4-93236EA11456}" uniqueName="12" name="GMP" queryTableFieldId="12"/>
    <tableColumn id="13" xr3:uid="{B0693F9A-D638-4279-855D-25B196F7E31C}" uniqueName="13" name="GJP" queryTableFieldId="13"/>
    <tableColumn id="14" xr3:uid="{333FE6F2-EC46-4568-9D72-67FE50C59237}" uniqueName="14" name="pkt os." queryTableFieldId="14" dataDxfId="28">
      <calculatedColumnFormula>punkty_rekrutacyjne34[[#This Row],[Osiagniecia]]+(punkty_rekrutacyjne34[[#This Row],[Zachowanie]]=6)*2</calculatedColumnFormula>
    </tableColumn>
    <tableColumn id="15" xr3:uid="{2FFDF264-C30F-4F3B-94D6-7D8ABE4C0273}" uniqueName="15" name="pkt. Egz." queryTableFieldId="15" dataDxfId="27">
      <calculatedColumnFormula>punkty_rekrutacyjne34[[#This Row],[GHP]]/10+punkty_rekrutacyjne34[[#This Row],[GHH]]/10+punkty_rekrutacyjne34[[#This Row],[GMM]]/10+punkty_rekrutacyjne34[[#This Row],[GMP]]/10+punkty_rekrutacyjne34[[#This Row],[GJP]]/10</calculatedColumnFormula>
    </tableColumn>
    <tableColumn id="16" xr3:uid="{DA0C7BC6-772E-4EF0-B9FD-9AB9770ADB63}" uniqueName="16" name="pkt. Oce." queryTableFieldId="16" dataDxfId="26">
      <calculatedColumnFormula>VLOOKUP(punkty_rekrutacyjne34[[#This Row],[JP]], $W$3:$X$7,2) + VLOOKUP(punkty_rekrutacyjne34[[#This Row],[Mat]], $W$3:$X$7,2) + VLOOKUP(punkty_rekrutacyjne34[[#This Row],[Biol]], $W$3:$X$7,2) + VLOOKUP(punkty_rekrutacyjne34[[#This Row],[Geog]], $W$3:$X$7,2)</calculatedColumnFormula>
    </tableColumn>
    <tableColumn id="17" xr3:uid="{EBA7577E-6C03-49AF-B809-443926934EE8}" uniqueName="17" name="razem pkt." queryTableFieldId="17" dataDxfId="25">
      <calculatedColumnFormula>SUM(punkty_rekrutacyjne34[[#This Row],[pkt os.]:[pkt. Oce.]])</calculatedColumnFormula>
    </tableColumn>
    <tableColumn id="18" xr3:uid="{D3888876-992F-4B06-A6FF-ED582682FEDF}" uniqueName="18" name="avg. Przd." queryTableFieldId="18" dataDxfId="24">
      <calculatedColumnFormula>AVERAGE(punkty_rekrutacyjne34[[#This Row],[JP]:[Geog]])</calculatedColumnFormula>
    </tableColumn>
    <tableColumn id="19" xr3:uid="{E92A24B5-18DF-48F7-BAC6-420A0E0FE369}" uniqueName="19" name="Warunek" queryTableFieldId="19" dataDxfId="23">
      <calculatedColumnFormula>AND(punkty_rekrutacyjne34[[#This Row],[Osiagniecia]]=0,punkty_rekrutacyjne34[[#This Row],[Zachowanie]]&gt;=5,punkty_rekrutacyjne34[[#This Row],[avg. Przd.]]&gt;4)</calculatedColumnFormula>
    </tableColumn>
    <tableColumn id="21" xr3:uid="{E22F4BC3-2588-460B-9247-79CE8A524B35}" uniqueName="21" name="Wystąpień" queryTableFieldId="21" dataDxfId="22">
      <calculatedColumnFormula>COUNTIF(Q:Q,punkty_rekrutacyjne34[[#This Row],[razem pkt.]])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0E9C-0976-4712-8C43-3D0A60FEBF86}">
  <dimension ref="A1:Y515"/>
  <sheetViews>
    <sheetView workbookViewId="0">
      <selection activeCell="S15" sqref="A1:XFD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  <col min="17" max="17" width="12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674</v>
      </c>
      <c r="O1" t="s">
        <v>675</v>
      </c>
      <c r="P1" t="s">
        <v>676</v>
      </c>
      <c r="Q1" t="s">
        <v>677</v>
      </c>
    </row>
    <row r="2" spans="1:25" x14ac:dyDescent="0.25">
      <c r="A2" s="1" t="s">
        <v>13</v>
      </c>
      <c r="B2" s="1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punkty_rekrutacyjne[[#This Row],[Osiagniecia]]+(punkty_rekrutacyjne[[#This Row],[Zachowanie]]=6)*2</f>
        <v>0</v>
      </c>
      <c r="O2">
        <f>punkty_rekrutacyjne[[#This Row],[GHP]]/10+punkty_rekrutacyjne[[#This Row],[GHH]]/10+punkty_rekrutacyjne[[#This Row],[GMM]]/10+punkty_rekrutacyjne[[#This Row],[GMP]]/10+punkty_rekrutacyjne[[#This Row],[GJP]]/10</f>
        <v>23</v>
      </c>
      <c r="P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2" s="1">
        <f>SUM(punkty_rekrutacyjne[[#This Row],[pkt os.]:[pkt. Oce.]])</f>
        <v>57</v>
      </c>
      <c r="X2" s="2" t="s">
        <v>672</v>
      </c>
      <c r="Y2" s="2" t="s">
        <v>673</v>
      </c>
    </row>
    <row r="3" spans="1:25" x14ac:dyDescent="0.25">
      <c r="A3" s="1" t="s">
        <v>15</v>
      </c>
      <c r="B3" s="1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punkty_rekrutacyjne[[#This Row],[Osiagniecia]]+(punkty_rekrutacyjne[[#This Row],[Zachowanie]]=6)*2</f>
        <v>7</v>
      </c>
      <c r="O3">
        <f>punkty_rekrutacyjne[[#This Row],[GHP]]/10+punkty_rekrutacyjne[[#This Row],[GHH]]/10+punkty_rekrutacyjne[[#This Row],[GMM]]/10+punkty_rekrutacyjne[[#This Row],[GMP]]/10+punkty_rekrutacyjne[[#This Row],[GJP]]/10</f>
        <v>20.400000000000002</v>
      </c>
      <c r="P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" s="1">
        <f>SUM(punkty_rekrutacyjne[[#This Row],[pkt os.]:[pkt. Oce.]])</f>
        <v>51.400000000000006</v>
      </c>
      <c r="X3" s="2">
        <v>2</v>
      </c>
      <c r="Y3" s="2">
        <v>0</v>
      </c>
    </row>
    <row r="4" spans="1:25" x14ac:dyDescent="0.25">
      <c r="A4" s="1" t="s">
        <v>17</v>
      </c>
      <c r="B4" s="1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punkty_rekrutacyjne[[#This Row],[Osiagniecia]]+(punkty_rekrutacyjne[[#This Row],[Zachowanie]]=6)*2</f>
        <v>7</v>
      </c>
      <c r="O4">
        <f>punkty_rekrutacyjne[[#This Row],[GHP]]/10+punkty_rekrutacyjne[[#This Row],[GHH]]/10+punkty_rekrutacyjne[[#This Row],[GMM]]/10+punkty_rekrutacyjne[[#This Row],[GMP]]/10+punkty_rekrutacyjne[[#This Row],[GJP]]/10</f>
        <v>36.1</v>
      </c>
      <c r="P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4" s="1">
        <f>SUM(punkty_rekrutacyjne[[#This Row],[pkt os.]:[pkt. Oce.]])</f>
        <v>77.099999999999994</v>
      </c>
      <c r="X4" s="2">
        <v>3</v>
      </c>
      <c r="Y4" s="2">
        <v>4</v>
      </c>
    </row>
    <row r="5" spans="1:25" x14ac:dyDescent="0.25">
      <c r="A5" s="1" t="s">
        <v>19</v>
      </c>
      <c r="B5" s="1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punkty_rekrutacyjne[[#This Row],[Osiagniecia]]+(punkty_rekrutacyjne[[#This Row],[Zachowanie]]=6)*2</f>
        <v>10</v>
      </c>
      <c r="O5">
        <f>punkty_rekrutacyjne[[#This Row],[GHP]]/10+punkty_rekrutacyjne[[#This Row],[GHH]]/10+punkty_rekrutacyjne[[#This Row],[GMM]]/10+punkty_rekrutacyjne[[#This Row],[GMP]]/10+punkty_rekrutacyjne[[#This Row],[GJP]]/10</f>
        <v>34.799999999999997</v>
      </c>
      <c r="P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5" s="1">
        <f>SUM(punkty_rekrutacyjne[[#This Row],[pkt os.]:[pkt. Oce.]])</f>
        <v>68.8</v>
      </c>
      <c r="X5" s="2">
        <v>4</v>
      </c>
      <c r="Y5" s="2">
        <v>6</v>
      </c>
    </row>
    <row r="6" spans="1:25" x14ac:dyDescent="0.25">
      <c r="A6" s="1" t="s">
        <v>21</v>
      </c>
      <c r="B6" s="1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punkty_rekrutacyjne[[#This Row],[Osiagniecia]]+(punkty_rekrutacyjne[[#This Row],[Zachowanie]]=6)*2</f>
        <v>5</v>
      </c>
      <c r="O6">
        <f>punkty_rekrutacyjne[[#This Row],[GHP]]/10+punkty_rekrutacyjne[[#This Row],[GHH]]/10+punkty_rekrutacyjne[[#This Row],[GMM]]/10+punkty_rekrutacyjne[[#This Row],[GMP]]/10+punkty_rekrutacyjne[[#This Row],[GJP]]/10</f>
        <v>24</v>
      </c>
      <c r="P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6" s="1">
        <f>SUM(punkty_rekrutacyjne[[#This Row],[pkt os.]:[pkt. Oce.]])</f>
        <v>49</v>
      </c>
      <c r="X6" s="2">
        <v>5</v>
      </c>
      <c r="Y6" s="2">
        <v>8</v>
      </c>
    </row>
    <row r="7" spans="1:25" x14ac:dyDescent="0.25">
      <c r="A7" s="1" t="s">
        <v>22</v>
      </c>
      <c r="B7" s="1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punkty_rekrutacyjne[[#This Row],[Osiagniecia]]+(punkty_rekrutacyjne[[#This Row],[Zachowanie]]=6)*2</f>
        <v>7</v>
      </c>
      <c r="O7">
        <f>punkty_rekrutacyjne[[#This Row],[GHP]]/10+punkty_rekrutacyjne[[#This Row],[GHH]]/10+punkty_rekrutacyjne[[#This Row],[GMM]]/10+punkty_rekrutacyjne[[#This Row],[GMP]]/10+punkty_rekrutacyjne[[#This Row],[GJP]]/10</f>
        <v>24.8</v>
      </c>
      <c r="P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4</v>
      </c>
      <c r="Q7" s="1">
        <f>SUM(punkty_rekrutacyjne[[#This Row],[pkt os.]:[pkt. Oce.]])</f>
        <v>35.799999999999997</v>
      </c>
      <c r="X7" s="2">
        <v>6</v>
      </c>
      <c r="Y7" s="2">
        <v>10</v>
      </c>
    </row>
    <row r="8" spans="1:25" x14ac:dyDescent="0.25">
      <c r="A8" s="1" t="s">
        <v>24</v>
      </c>
      <c r="B8" s="1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punkty_rekrutacyjne[[#This Row],[Osiagniecia]]+(punkty_rekrutacyjne[[#This Row],[Zachowanie]]=6)*2</f>
        <v>10</v>
      </c>
      <c r="O8">
        <f>punkty_rekrutacyjne[[#This Row],[GHP]]/10+punkty_rekrutacyjne[[#This Row],[GHH]]/10+punkty_rekrutacyjne[[#This Row],[GMM]]/10+punkty_rekrutacyjne[[#This Row],[GMP]]/10+punkty_rekrutacyjne[[#This Row],[GJP]]/10</f>
        <v>16.600000000000001</v>
      </c>
      <c r="P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8" s="1">
        <f>SUM(punkty_rekrutacyjne[[#This Row],[pkt os.]:[pkt. Oce.]])</f>
        <v>52.6</v>
      </c>
    </row>
    <row r="9" spans="1:25" x14ac:dyDescent="0.25">
      <c r="A9" s="1" t="s">
        <v>25</v>
      </c>
      <c r="B9" s="1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punkty_rekrutacyjne[[#This Row],[Osiagniecia]]+(punkty_rekrutacyjne[[#This Row],[Zachowanie]]=6)*2</f>
        <v>8</v>
      </c>
      <c r="O9">
        <f>punkty_rekrutacyjne[[#This Row],[GHP]]/10+punkty_rekrutacyjne[[#This Row],[GHH]]/10+punkty_rekrutacyjne[[#This Row],[GMM]]/10+punkty_rekrutacyjne[[#This Row],[GMP]]/10+punkty_rekrutacyjne[[#This Row],[GJP]]/10</f>
        <v>5</v>
      </c>
      <c r="P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9" s="1">
        <f>SUM(punkty_rekrutacyjne[[#This Row],[pkt os.]:[pkt. Oce.]])</f>
        <v>33</v>
      </c>
    </row>
    <row r="10" spans="1:25" x14ac:dyDescent="0.25">
      <c r="A10" s="1" t="s">
        <v>27</v>
      </c>
      <c r="B10" s="1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punkty_rekrutacyjne[[#This Row],[Osiagniecia]]+(punkty_rekrutacyjne[[#This Row],[Zachowanie]]=6)*2</f>
        <v>3</v>
      </c>
      <c r="O10">
        <f>punkty_rekrutacyjne[[#This Row],[GHP]]/10+punkty_rekrutacyjne[[#This Row],[GHH]]/10+punkty_rekrutacyjne[[#This Row],[GMM]]/10+punkty_rekrutacyjne[[#This Row],[GMP]]/10+punkty_rekrutacyjne[[#This Row],[GJP]]/10</f>
        <v>17.200000000000003</v>
      </c>
      <c r="P1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0" s="1">
        <f>SUM(punkty_rekrutacyjne[[#This Row],[pkt os.]:[pkt. Oce.]])</f>
        <v>44.2</v>
      </c>
    </row>
    <row r="11" spans="1:25" x14ac:dyDescent="0.25">
      <c r="A11" s="1" t="s">
        <v>29</v>
      </c>
      <c r="B11" s="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>punkty_rekrutacyjne[[#This Row],[Osiagniecia]]+(punkty_rekrutacyjne[[#This Row],[Zachowanie]]=6)*2</f>
        <v>0</v>
      </c>
      <c r="O11">
        <f>punkty_rekrutacyjne[[#This Row],[GHP]]/10+punkty_rekrutacyjne[[#This Row],[GHH]]/10+punkty_rekrutacyjne[[#This Row],[GMM]]/10+punkty_rekrutacyjne[[#This Row],[GMP]]/10+punkty_rekrutacyjne[[#This Row],[GJP]]/10</f>
        <v>25.2</v>
      </c>
      <c r="P1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11" s="1">
        <f>SUM(punkty_rekrutacyjne[[#This Row],[pkt os.]:[pkt. Oce.]])</f>
        <v>55.2</v>
      </c>
    </row>
    <row r="12" spans="1:25" x14ac:dyDescent="0.25">
      <c r="A12" s="1" t="s">
        <v>31</v>
      </c>
      <c r="B12" s="1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punkty_rekrutacyjne[[#This Row],[Osiagniecia]]+(punkty_rekrutacyjne[[#This Row],[Zachowanie]]=6)*2</f>
        <v>4</v>
      </c>
      <c r="O12">
        <f>punkty_rekrutacyjne[[#This Row],[GHP]]/10+punkty_rekrutacyjne[[#This Row],[GHH]]/10+punkty_rekrutacyjne[[#This Row],[GMM]]/10+punkty_rekrutacyjne[[#This Row],[GMP]]/10+punkty_rekrutacyjne[[#This Row],[GJP]]/10</f>
        <v>28.5</v>
      </c>
      <c r="P1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2" s="1">
        <f>SUM(punkty_rekrutacyjne[[#This Row],[pkt os.]:[pkt. Oce.]])</f>
        <v>56.5</v>
      </c>
    </row>
    <row r="13" spans="1:25" x14ac:dyDescent="0.25">
      <c r="A13" s="1" t="s">
        <v>33</v>
      </c>
      <c r="B13" s="1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punkty_rekrutacyjne[[#This Row],[Osiagniecia]]+(punkty_rekrutacyjne[[#This Row],[Zachowanie]]=6)*2</f>
        <v>6</v>
      </c>
      <c r="O13">
        <f>punkty_rekrutacyjne[[#This Row],[GHP]]/10+punkty_rekrutacyjne[[#This Row],[GHH]]/10+punkty_rekrutacyjne[[#This Row],[GMM]]/10+punkty_rekrutacyjne[[#This Row],[GMP]]/10+punkty_rekrutacyjne[[#This Row],[GJP]]/10</f>
        <v>25.2</v>
      </c>
      <c r="P1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13" s="1">
        <f>SUM(punkty_rekrutacyjne[[#This Row],[pkt os.]:[pkt. Oce.]])</f>
        <v>63.2</v>
      </c>
    </row>
    <row r="14" spans="1:25" x14ac:dyDescent="0.25">
      <c r="A14" s="1" t="s">
        <v>35</v>
      </c>
      <c r="B14" s="1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punkty_rekrutacyjne[[#This Row],[Osiagniecia]]+(punkty_rekrutacyjne[[#This Row],[Zachowanie]]=6)*2</f>
        <v>1</v>
      </c>
      <c r="O14">
        <f>punkty_rekrutacyjne[[#This Row],[GHP]]/10+punkty_rekrutacyjne[[#This Row],[GHH]]/10+punkty_rekrutacyjne[[#This Row],[GMM]]/10+punkty_rekrutacyjne[[#This Row],[GMP]]/10+punkty_rekrutacyjne[[#This Row],[GJP]]/10</f>
        <v>23.2</v>
      </c>
      <c r="P1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4" s="1">
        <f>SUM(punkty_rekrutacyjne[[#This Row],[pkt os.]:[pkt. Oce.]])</f>
        <v>42.2</v>
      </c>
    </row>
    <row r="15" spans="1:25" x14ac:dyDescent="0.25">
      <c r="A15" s="1" t="s">
        <v>37</v>
      </c>
      <c r="B15" s="1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punkty_rekrutacyjne[[#This Row],[Osiagniecia]]+(punkty_rekrutacyjne[[#This Row],[Zachowanie]]=6)*2</f>
        <v>8</v>
      </c>
      <c r="O15">
        <f>punkty_rekrutacyjne[[#This Row],[GHP]]/10+punkty_rekrutacyjne[[#This Row],[GHH]]/10+punkty_rekrutacyjne[[#This Row],[GMM]]/10+punkty_rekrutacyjne[[#This Row],[GMP]]/10+punkty_rekrutacyjne[[#This Row],[GJP]]/10</f>
        <v>15.399999999999999</v>
      </c>
      <c r="P1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5" s="1">
        <f>SUM(punkty_rekrutacyjne[[#This Row],[pkt os.]:[pkt. Oce.]])</f>
        <v>45.4</v>
      </c>
    </row>
    <row r="16" spans="1:25" x14ac:dyDescent="0.25">
      <c r="A16" s="1" t="s">
        <v>39</v>
      </c>
      <c r="B16" s="1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punkty_rekrutacyjne[[#This Row],[Osiagniecia]]+(punkty_rekrutacyjne[[#This Row],[Zachowanie]]=6)*2</f>
        <v>5</v>
      </c>
      <c r="O16">
        <f>punkty_rekrutacyjne[[#This Row],[GHP]]/10+punkty_rekrutacyjne[[#This Row],[GHH]]/10+punkty_rekrutacyjne[[#This Row],[GMM]]/10+punkty_rekrutacyjne[[#This Row],[GMP]]/10+punkty_rekrutacyjne[[#This Row],[GJP]]/10</f>
        <v>33.799999999999997</v>
      </c>
      <c r="P1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6" s="1">
        <f>SUM(punkty_rekrutacyjne[[#This Row],[pkt os.]:[pkt. Oce.]])</f>
        <v>56.8</v>
      </c>
    </row>
    <row r="17" spans="1:17" x14ac:dyDescent="0.25">
      <c r="A17" s="1" t="s">
        <v>40</v>
      </c>
      <c r="B17" s="1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punkty_rekrutacyjne[[#This Row],[Osiagniecia]]+(punkty_rekrutacyjne[[#This Row],[Zachowanie]]=6)*2</f>
        <v>10</v>
      </c>
      <c r="O17">
        <f>punkty_rekrutacyjne[[#This Row],[GHP]]/10+punkty_rekrutacyjne[[#This Row],[GHH]]/10+punkty_rekrutacyjne[[#This Row],[GMM]]/10+punkty_rekrutacyjne[[#This Row],[GMP]]/10+punkty_rekrutacyjne[[#This Row],[GJP]]/10</f>
        <v>23</v>
      </c>
      <c r="P1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7" s="1">
        <f>SUM(punkty_rekrutacyjne[[#This Row],[pkt os.]:[pkt. Oce.]])</f>
        <v>57</v>
      </c>
    </row>
    <row r="18" spans="1:17" x14ac:dyDescent="0.25">
      <c r="A18" s="1" t="s">
        <v>42</v>
      </c>
      <c r="B18" s="1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punkty_rekrutacyjne[[#This Row],[Osiagniecia]]+(punkty_rekrutacyjne[[#This Row],[Zachowanie]]=6)*2</f>
        <v>2</v>
      </c>
      <c r="O18">
        <f>punkty_rekrutacyjne[[#This Row],[GHP]]/10+punkty_rekrutacyjne[[#This Row],[GHH]]/10+punkty_rekrutacyjne[[#This Row],[GMM]]/10+punkty_rekrutacyjne[[#This Row],[GMP]]/10+punkty_rekrutacyjne[[#This Row],[GJP]]/10</f>
        <v>20</v>
      </c>
      <c r="P1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18" s="1">
        <f>SUM(punkty_rekrutacyjne[[#This Row],[pkt os.]:[pkt. Oce.]])</f>
        <v>48</v>
      </c>
    </row>
    <row r="19" spans="1:17" x14ac:dyDescent="0.25">
      <c r="A19" s="1" t="s">
        <v>44</v>
      </c>
      <c r="B19" s="1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punkty_rekrutacyjne[[#This Row],[Osiagniecia]]+(punkty_rekrutacyjne[[#This Row],[Zachowanie]]=6)*2</f>
        <v>8</v>
      </c>
      <c r="O19">
        <f>punkty_rekrutacyjne[[#This Row],[GHP]]/10+punkty_rekrutacyjne[[#This Row],[GHH]]/10+punkty_rekrutacyjne[[#This Row],[GMM]]/10+punkty_rekrutacyjne[[#This Row],[GMP]]/10+punkty_rekrutacyjne[[#This Row],[GJP]]/10</f>
        <v>17.200000000000003</v>
      </c>
      <c r="P1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9" s="1">
        <f>SUM(punkty_rekrutacyjne[[#This Row],[pkt os.]:[pkt. Oce.]])</f>
        <v>45.2</v>
      </c>
    </row>
    <row r="20" spans="1:17" x14ac:dyDescent="0.25">
      <c r="A20" s="1" t="s">
        <v>46</v>
      </c>
      <c r="B20" s="1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punkty_rekrutacyjne[[#This Row],[Osiagniecia]]+(punkty_rekrutacyjne[[#This Row],[Zachowanie]]=6)*2</f>
        <v>3</v>
      </c>
      <c r="O20">
        <f>punkty_rekrutacyjne[[#This Row],[GHP]]/10+punkty_rekrutacyjne[[#This Row],[GHH]]/10+punkty_rekrutacyjne[[#This Row],[GMM]]/10+punkty_rekrutacyjne[[#This Row],[GMP]]/10+punkty_rekrutacyjne[[#This Row],[GJP]]/10</f>
        <v>16.7</v>
      </c>
      <c r="P2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0" s="1">
        <f>SUM(punkty_rekrutacyjne[[#This Row],[pkt os.]:[pkt. Oce.]])</f>
        <v>43.7</v>
      </c>
    </row>
    <row r="21" spans="1:17" x14ac:dyDescent="0.25">
      <c r="A21" s="1" t="s">
        <v>47</v>
      </c>
      <c r="B21" s="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punkty_rekrutacyjne[[#This Row],[Osiagniecia]]+(punkty_rekrutacyjne[[#This Row],[Zachowanie]]=6)*2</f>
        <v>5</v>
      </c>
      <c r="O21">
        <f>punkty_rekrutacyjne[[#This Row],[GHP]]/10+punkty_rekrutacyjne[[#This Row],[GHH]]/10+punkty_rekrutacyjne[[#This Row],[GMM]]/10+punkty_rekrutacyjne[[#This Row],[GMP]]/10+punkty_rekrutacyjne[[#This Row],[GJP]]/10</f>
        <v>22.800000000000004</v>
      </c>
      <c r="P2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1" s="1">
        <f>SUM(punkty_rekrutacyjne[[#This Row],[pkt os.]:[pkt. Oce.]])</f>
        <v>49.800000000000004</v>
      </c>
    </row>
    <row r="22" spans="1:17" x14ac:dyDescent="0.25">
      <c r="A22" s="1" t="s">
        <v>49</v>
      </c>
      <c r="B22" s="1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punkty_rekrutacyjne[[#This Row],[Osiagniecia]]+(punkty_rekrutacyjne[[#This Row],[Zachowanie]]=6)*2</f>
        <v>3</v>
      </c>
      <c r="O22">
        <f>punkty_rekrutacyjne[[#This Row],[GHP]]/10+punkty_rekrutacyjne[[#This Row],[GHH]]/10+punkty_rekrutacyjne[[#This Row],[GMM]]/10+punkty_rekrutacyjne[[#This Row],[GMP]]/10+punkty_rekrutacyjne[[#This Row],[GJP]]/10</f>
        <v>32.299999999999997</v>
      </c>
      <c r="P2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8</v>
      </c>
      <c r="Q22" s="1">
        <f>SUM(punkty_rekrutacyjne[[#This Row],[pkt os.]:[pkt. Oce.]])</f>
        <v>43.3</v>
      </c>
    </row>
    <row r="23" spans="1:17" x14ac:dyDescent="0.25">
      <c r="A23" s="1" t="s">
        <v>50</v>
      </c>
      <c r="B23" s="1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punkty_rekrutacyjne[[#This Row],[Osiagniecia]]+(punkty_rekrutacyjne[[#This Row],[Zachowanie]]=6)*2</f>
        <v>7</v>
      </c>
      <c r="O23">
        <f>punkty_rekrutacyjne[[#This Row],[GHP]]/10+punkty_rekrutacyjne[[#This Row],[GHH]]/10+punkty_rekrutacyjne[[#This Row],[GMM]]/10+punkty_rekrutacyjne[[#This Row],[GMP]]/10+punkty_rekrutacyjne[[#This Row],[GJP]]/10</f>
        <v>43.5</v>
      </c>
      <c r="P2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23" s="1">
        <f>SUM(punkty_rekrutacyjne[[#This Row],[pkt os.]:[pkt. Oce.]])</f>
        <v>84.5</v>
      </c>
    </row>
    <row r="24" spans="1:17" x14ac:dyDescent="0.25">
      <c r="A24" s="1" t="s">
        <v>52</v>
      </c>
      <c r="B24" s="1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punkty_rekrutacyjne[[#This Row],[Osiagniecia]]+(punkty_rekrutacyjne[[#This Row],[Zachowanie]]=6)*2</f>
        <v>7</v>
      </c>
      <c r="O24">
        <f>punkty_rekrutacyjne[[#This Row],[GHP]]/10+punkty_rekrutacyjne[[#This Row],[GHH]]/10+punkty_rekrutacyjne[[#This Row],[GMM]]/10+punkty_rekrutacyjne[[#This Row],[GMP]]/10+punkty_rekrutacyjne[[#This Row],[GJP]]/10</f>
        <v>17.900000000000002</v>
      </c>
      <c r="P2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4" s="1">
        <f>SUM(punkty_rekrutacyjne[[#This Row],[pkt os.]:[pkt. Oce.]])</f>
        <v>48.900000000000006</v>
      </c>
    </row>
    <row r="25" spans="1:17" x14ac:dyDescent="0.25">
      <c r="A25" s="1" t="s">
        <v>54</v>
      </c>
      <c r="B25" s="1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punkty_rekrutacyjne[[#This Row],[Osiagniecia]]+(punkty_rekrutacyjne[[#This Row],[Zachowanie]]=6)*2</f>
        <v>3</v>
      </c>
      <c r="O25">
        <f>punkty_rekrutacyjne[[#This Row],[GHP]]/10+punkty_rekrutacyjne[[#This Row],[GHH]]/10+punkty_rekrutacyjne[[#This Row],[GMM]]/10+punkty_rekrutacyjne[[#This Row],[GMP]]/10+punkty_rekrutacyjne[[#This Row],[GJP]]/10</f>
        <v>19.5</v>
      </c>
      <c r="P2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25" s="1">
        <f>SUM(punkty_rekrutacyjne[[#This Row],[pkt os.]:[pkt. Oce.]])</f>
        <v>48.5</v>
      </c>
    </row>
    <row r="26" spans="1:17" x14ac:dyDescent="0.25">
      <c r="A26" s="1" t="s">
        <v>56</v>
      </c>
      <c r="B26" s="1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punkty_rekrutacyjne[[#This Row],[Osiagniecia]]+(punkty_rekrutacyjne[[#This Row],[Zachowanie]]=6)*2</f>
        <v>10</v>
      </c>
      <c r="O26">
        <f>punkty_rekrutacyjne[[#This Row],[GHP]]/10+punkty_rekrutacyjne[[#This Row],[GHH]]/10+punkty_rekrutacyjne[[#This Row],[GMM]]/10+punkty_rekrutacyjne[[#This Row],[GMP]]/10+punkty_rekrutacyjne[[#This Row],[GJP]]/10</f>
        <v>21.5</v>
      </c>
      <c r="P2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26" s="1">
        <f>SUM(punkty_rekrutacyjne[[#This Row],[pkt os.]:[pkt. Oce.]])</f>
        <v>47.5</v>
      </c>
    </row>
    <row r="27" spans="1:17" x14ac:dyDescent="0.25">
      <c r="A27" s="1" t="s">
        <v>57</v>
      </c>
      <c r="B27" s="1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punkty_rekrutacyjne[[#This Row],[Osiagniecia]]+(punkty_rekrutacyjne[[#This Row],[Zachowanie]]=6)*2</f>
        <v>3</v>
      </c>
      <c r="O27">
        <f>punkty_rekrutacyjne[[#This Row],[GHP]]/10+punkty_rekrutacyjne[[#This Row],[GHH]]/10+punkty_rekrutacyjne[[#This Row],[GMM]]/10+punkty_rekrutacyjne[[#This Row],[GMP]]/10+punkty_rekrutacyjne[[#This Row],[GJP]]/10</f>
        <v>21</v>
      </c>
      <c r="P2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7" s="1">
        <f>SUM(punkty_rekrutacyjne[[#This Row],[pkt os.]:[pkt. Oce.]])</f>
        <v>44</v>
      </c>
    </row>
    <row r="28" spans="1:17" x14ac:dyDescent="0.25">
      <c r="A28" s="1" t="s">
        <v>59</v>
      </c>
      <c r="B28" s="1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punkty_rekrutacyjne[[#This Row],[Osiagniecia]]+(punkty_rekrutacyjne[[#This Row],[Zachowanie]]=6)*2</f>
        <v>6</v>
      </c>
      <c r="O28">
        <f>punkty_rekrutacyjne[[#This Row],[GHP]]/10+punkty_rekrutacyjne[[#This Row],[GHH]]/10+punkty_rekrutacyjne[[#This Row],[GMM]]/10+punkty_rekrutacyjne[[#This Row],[GMP]]/10+punkty_rekrutacyjne[[#This Row],[GJP]]/10</f>
        <v>28.7</v>
      </c>
      <c r="P2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28" s="1">
        <f>SUM(punkty_rekrutacyjne[[#This Row],[pkt os.]:[pkt. Oce.]])</f>
        <v>48.7</v>
      </c>
    </row>
    <row r="29" spans="1:17" x14ac:dyDescent="0.25">
      <c r="A29" s="1" t="s">
        <v>60</v>
      </c>
      <c r="B29" s="1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punkty_rekrutacyjne[[#This Row],[Osiagniecia]]+(punkty_rekrutacyjne[[#This Row],[Zachowanie]]=6)*2</f>
        <v>1</v>
      </c>
      <c r="O29">
        <f>punkty_rekrutacyjne[[#This Row],[GHP]]/10+punkty_rekrutacyjne[[#This Row],[GHH]]/10+punkty_rekrutacyjne[[#This Row],[GMM]]/10+punkty_rekrutacyjne[[#This Row],[GMP]]/10+punkty_rekrutacyjne[[#This Row],[GJP]]/10</f>
        <v>34</v>
      </c>
      <c r="P2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9" s="1">
        <f>SUM(punkty_rekrutacyjne[[#This Row],[pkt os.]:[pkt. Oce.]])</f>
        <v>57</v>
      </c>
    </row>
    <row r="30" spans="1:17" x14ac:dyDescent="0.25">
      <c r="A30" s="1" t="s">
        <v>62</v>
      </c>
      <c r="B30" s="1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punkty_rekrutacyjne[[#This Row],[Osiagniecia]]+(punkty_rekrutacyjne[[#This Row],[Zachowanie]]=6)*2</f>
        <v>5</v>
      </c>
      <c r="O30">
        <f>punkty_rekrutacyjne[[#This Row],[GHP]]/10+punkty_rekrutacyjne[[#This Row],[GHH]]/10+punkty_rekrutacyjne[[#This Row],[GMM]]/10+punkty_rekrutacyjne[[#This Row],[GMP]]/10+punkty_rekrutacyjne[[#This Row],[GJP]]/10</f>
        <v>29.200000000000003</v>
      </c>
      <c r="P3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30" s="1">
        <f>SUM(punkty_rekrutacyjne[[#This Row],[pkt os.]:[pkt. Oce.]])</f>
        <v>64.2</v>
      </c>
    </row>
    <row r="31" spans="1:17" x14ac:dyDescent="0.25">
      <c r="A31" s="1" t="s">
        <v>63</v>
      </c>
      <c r="B31" s="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punkty_rekrutacyjne[[#This Row],[Osiagniecia]]+(punkty_rekrutacyjne[[#This Row],[Zachowanie]]=6)*2</f>
        <v>2</v>
      </c>
      <c r="O31">
        <f>punkty_rekrutacyjne[[#This Row],[GHP]]/10+punkty_rekrutacyjne[[#This Row],[GHH]]/10+punkty_rekrutacyjne[[#This Row],[GMM]]/10+punkty_rekrutacyjne[[#This Row],[GMP]]/10+punkty_rekrutacyjne[[#This Row],[GJP]]/10</f>
        <v>17.599999999999998</v>
      </c>
      <c r="P3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1" s="1">
        <f>SUM(punkty_rekrutacyjne[[#This Row],[pkt os.]:[pkt. Oce.]])</f>
        <v>35.599999999999994</v>
      </c>
    </row>
    <row r="32" spans="1:17" x14ac:dyDescent="0.25">
      <c r="A32" s="1" t="s">
        <v>65</v>
      </c>
      <c r="B32" s="1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punkty_rekrutacyjne[[#This Row],[Osiagniecia]]+(punkty_rekrutacyjne[[#This Row],[Zachowanie]]=6)*2</f>
        <v>0</v>
      </c>
      <c r="O32">
        <f>punkty_rekrutacyjne[[#This Row],[GHP]]/10+punkty_rekrutacyjne[[#This Row],[GHH]]/10+punkty_rekrutacyjne[[#This Row],[GMM]]/10+punkty_rekrutacyjne[[#This Row],[GMP]]/10+punkty_rekrutacyjne[[#This Row],[GJP]]/10</f>
        <v>23.599999999999998</v>
      </c>
      <c r="P3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2" s="1">
        <f>SUM(punkty_rekrutacyjne[[#This Row],[pkt os.]:[pkt. Oce.]])</f>
        <v>55.599999999999994</v>
      </c>
    </row>
    <row r="33" spans="1:17" x14ac:dyDescent="0.25">
      <c r="A33" s="1" t="s">
        <v>67</v>
      </c>
      <c r="B33" s="1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punkty_rekrutacyjne[[#This Row],[Osiagniecia]]+(punkty_rekrutacyjne[[#This Row],[Zachowanie]]=6)*2</f>
        <v>0</v>
      </c>
      <c r="O33">
        <f>punkty_rekrutacyjne[[#This Row],[GHP]]/10+punkty_rekrutacyjne[[#This Row],[GHH]]/10+punkty_rekrutacyjne[[#This Row],[GMM]]/10+punkty_rekrutacyjne[[#This Row],[GMP]]/10+punkty_rekrutacyjne[[#This Row],[GJP]]/10</f>
        <v>13.600000000000001</v>
      </c>
      <c r="P3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3" s="1">
        <f>SUM(punkty_rekrutacyjne[[#This Row],[pkt os.]:[pkt. Oce.]])</f>
        <v>35.6</v>
      </c>
    </row>
    <row r="34" spans="1:17" x14ac:dyDescent="0.25">
      <c r="A34" s="1" t="s">
        <v>69</v>
      </c>
      <c r="B34" s="1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punkty_rekrutacyjne[[#This Row],[Osiagniecia]]+(punkty_rekrutacyjne[[#This Row],[Zachowanie]]=6)*2</f>
        <v>6</v>
      </c>
      <c r="O34">
        <f>punkty_rekrutacyjne[[#This Row],[GHP]]/10+punkty_rekrutacyjne[[#This Row],[GHH]]/10+punkty_rekrutacyjne[[#This Row],[GMM]]/10+punkty_rekrutacyjne[[#This Row],[GMP]]/10+punkty_rekrutacyjne[[#This Row],[GJP]]/10</f>
        <v>30.700000000000003</v>
      </c>
      <c r="P3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6</v>
      </c>
      <c r="Q34" s="1">
        <f>SUM(punkty_rekrutacyjne[[#This Row],[pkt os.]:[pkt. Oce.]])</f>
        <v>42.7</v>
      </c>
    </row>
    <row r="35" spans="1:17" x14ac:dyDescent="0.25">
      <c r="A35" s="1" t="s">
        <v>71</v>
      </c>
      <c r="B35" s="1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punkty_rekrutacyjne[[#This Row],[Osiagniecia]]+(punkty_rekrutacyjne[[#This Row],[Zachowanie]]=6)*2</f>
        <v>7</v>
      </c>
      <c r="O35">
        <f>punkty_rekrutacyjne[[#This Row],[GHP]]/10+punkty_rekrutacyjne[[#This Row],[GHH]]/10+punkty_rekrutacyjne[[#This Row],[GMM]]/10+punkty_rekrutacyjne[[#This Row],[GMP]]/10+punkty_rekrutacyjne[[#This Row],[GJP]]/10</f>
        <v>26.7</v>
      </c>
      <c r="P3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35" s="1">
        <f>SUM(punkty_rekrutacyjne[[#This Row],[pkt os.]:[pkt. Oce.]])</f>
        <v>45.7</v>
      </c>
    </row>
    <row r="36" spans="1:17" x14ac:dyDescent="0.25">
      <c r="A36" s="1" t="s">
        <v>73</v>
      </c>
      <c r="B36" s="1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punkty_rekrutacyjne[[#This Row],[Osiagniecia]]+(punkty_rekrutacyjne[[#This Row],[Zachowanie]]=6)*2</f>
        <v>2</v>
      </c>
      <c r="O36">
        <f>punkty_rekrutacyjne[[#This Row],[GHP]]/10+punkty_rekrutacyjne[[#This Row],[GHH]]/10+punkty_rekrutacyjne[[#This Row],[GMM]]/10+punkty_rekrutacyjne[[#This Row],[GMP]]/10+punkty_rekrutacyjne[[#This Row],[GJP]]/10</f>
        <v>16</v>
      </c>
      <c r="P3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6" s="1">
        <f>SUM(punkty_rekrutacyjne[[#This Row],[pkt os.]:[pkt. Oce.]])</f>
        <v>50</v>
      </c>
    </row>
    <row r="37" spans="1:17" x14ac:dyDescent="0.25">
      <c r="A37" s="1" t="s">
        <v>75</v>
      </c>
      <c r="B37" s="1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punkty_rekrutacyjne[[#This Row],[Osiagniecia]]+(punkty_rekrutacyjne[[#This Row],[Zachowanie]]=6)*2</f>
        <v>6</v>
      </c>
      <c r="O37">
        <f>punkty_rekrutacyjne[[#This Row],[GHP]]/10+punkty_rekrutacyjne[[#This Row],[GHH]]/10+punkty_rekrutacyjne[[#This Row],[GMM]]/10+punkty_rekrutacyjne[[#This Row],[GMP]]/10+punkty_rekrutacyjne[[#This Row],[GJP]]/10</f>
        <v>30</v>
      </c>
      <c r="P3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7" s="1">
        <f>SUM(punkty_rekrutacyjne[[#This Row],[pkt os.]:[pkt. Oce.]])</f>
        <v>68</v>
      </c>
    </row>
    <row r="38" spans="1:17" x14ac:dyDescent="0.25">
      <c r="A38" s="1" t="s">
        <v>77</v>
      </c>
      <c r="B38" s="1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punkty_rekrutacyjne[[#This Row],[Osiagniecia]]+(punkty_rekrutacyjne[[#This Row],[Zachowanie]]=6)*2</f>
        <v>6</v>
      </c>
      <c r="O38">
        <f>punkty_rekrutacyjne[[#This Row],[GHP]]/10+punkty_rekrutacyjne[[#This Row],[GHH]]/10+punkty_rekrutacyjne[[#This Row],[GMM]]/10+punkty_rekrutacyjne[[#This Row],[GMP]]/10+punkty_rekrutacyjne[[#This Row],[GJP]]/10</f>
        <v>25.8</v>
      </c>
      <c r="P3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38" s="1">
        <f>SUM(punkty_rekrutacyjne[[#This Row],[pkt os.]:[pkt. Oce.]])</f>
        <v>61.8</v>
      </c>
    </row>
    <row r="39" spans="1:17" x14ac:dyDescent="0.25">
      <c r="A39" s="1" t="s">
        <v>79</v>
      </c>
      <c r="B39" s="1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punkty_rekrutacyjne[[#This Row],[Osiagniecia]]+(punkty_rekrutacyjne[[#This Row],[Zachowanie]]=6)*2</f>
        <v>2</v>
      </c>
      <c r="O39">
        <f>punkty_rekrutacyjne[[#This Row],[GHP]]/10+punkty_rekrutacyjne[[#This Row],[GHH]]/10+punkty_rekrutacyjne[[#This Row],[GMM]]/10+punkty_rekrutacyjne[[#This Row],[GMP]]/10+punkty_rekrutacyjne[[#This Row],[GJP]]/10</f>
        <v>27.900000000000002</v>
      </c>
      <c r="P3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39" s="1">
        <f>SUM(punkty_rekrutacyjne[[#This Row],[pkt os.]:[pkt. Oce.]])</f>
        <v>57.900000000000006</v>
      </c>
    </row>
    <row r="40" spans="1:17" x14ac:dyDescent="0.25">
      <c r="A40" s="1" t="s">
        <v>81</v>
      </c>
      <c r="B40" s="1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punkty_rekrutacyjne[[#This Row],[Osiagniecia]]+(punkty_rekrutacyjne[[#This Row],[Zachowanie]]=6)*2</f>
        <v>7</v>
      </c>
      <c r="O40">
        <f>punkty_rekrutacyjne[[#This Row],[GHP]]/10+punkty_rekrutacyjne[[#This Row],[GHH]]/10+punkty_rekrutacyjne[[#This Row],[GMM]]/10+punkty_rekrutacyjne[[#This Row],[GMP]]/10+punkty_rekrutacyjne[[#This Row],[GJP]]/10</f>
        <v>18.2</v>
      </c>
      <c r="P4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36</v>
      </c>
      <c r="Q40" s="1">
        <f>SUM(punkty_rekrutacyjne[[#This Row],[pkt os.]:[pkt. Oce.]])</f>
        <v>61.2</v>
      </c>
    </row>
    <row r="41" spans="1:17" x14ac:dyDescent="0.25">
      <c r="A41" s="1" t="s">
        <v>82</v>
      </c>
      <c r="B41" s="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punkty_rekrutacyjne[[#This Row],[Osiagniecia]]+(punkty_rekrutacyjne[[#This Row],[Zachowanie]]=6)*2</f>
        <v>6</v>
      </c>
      <c r="O41">
        <f>punkty_rekrutacyjne[[#This Row],[GHP]]/10+punkty_rekrutacyjne[[#This Row],[GHH]]/10+punkty_rekrutacyjne[[#This Row],[GMM]]/10+punkty_rekrutacyjne[[#This Row],[GMP]]/10+punkty_rekrutacyjne[[#This Row],[GJP]]/10</f>
        <v>21.900000000000002</v>
      </c>
      <c r="P4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1" s="1">
        <f>SUM(punkty_rekrutacyjne[[#This Row],[pkt os.]:[pkt. Oce.]])</f>
        <v>53.900000000000006</v>
      </c>
    </row>
    <row r="42" spans="1:17" x14ac:dyDescent="0.25">
      <c r="A42" s="1" t="s">
        <v>84</v>
      </c>
      <c r="B42" s="1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punkty_rekrutacyjne[[#This Row],[Osiagniecia]]+(punkty_rekrutacyjne[[#This Row],[Zachowanie]]=6)*2</f>
        <v>7</v>
      </c>
      <c r="O42">
        <f>punkty_rekrutacyjne[[#This Row],[GHP]]/10+punkty_rekrutacyjne[[#This Row],[GHH]]/10+punkty_rekrutacyjne[[#This Row],[GMM]]/10+punkty_rekrutacyjne[[#This Row],[GMP]]/10+punkty_rekrutacyjne[[#This Row],[GJP]]/10</f>
        <v>32.699999999999996</v>
      </c>
      <c r="P4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2" s="1">
        <f>SUM(punkty_rekrutacyjne[[#This Row],[pkt os.]:[pkt. Oce.]])</f>
        <v>63.699999999999996</v>
      </c>
    </row>
    <row r="43" spans="1:17" x14ac:dyDescent="0.25">
      <c r="A43" s="1" t="s">
        <v>46</v>
      </c>
      <c r="B43" s="1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punkty_rekrutacyjne[[#This Row],[Osiagniecia]]+(punkty_rekrutacyjne[[#This Row],[Zachowanie]]=6)*2</f>
        <v>0</v>
      </c>
      <c r="O43">
        <f>punkty_rekrutacyjne[[#This Row],[GHP]]/10+punkty_rekrutacyjne[[#This Row],[GHH]]/10+punkty_rekrutacyjne[[#This Row],[GMM]]/10+punkty_rekrutacyjne[[#This Row],[GMP]]/10+punkty_rekrutacyjne[[#This Row],[GJP]]/10</f>
        <v>23.2</v>
      </c>
      <c r="P4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3" s="1">
        <f>SUM(punkty_rekrutacyjne[[#This Row],[pkt os.]:[pkt. Oce.]])</f>
        <v>41.2</v>
      </c>
    </row>
    <row r="44" spans="1:17" x14ac:dyDescent="0.25">
      <c r="A44" s="1" t="s">
        <v>85</v>
      </c>
      <c r="B44" s="1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punkty_rekrutacyjne[[#This Row],[Osiagniecia]]+(punkty_rekrutacyjne[[#This Row],[Zachowanie]]=6)*2</f>
        <v>8</v>
      </c>
      <c r="O44">
        <f>punkty_rekrutacyjne[[#This Row],[GHP]]/10+punkty_rekrutacyjne[[#This Row],[GHH]]/10+punkty_rekrutacyjne[[#This Row],[GMM]]/10+punkty_rekrutacyjne[[#This Row],[GMP]]/10+punkty_rekrutacyjne[[#This Row],[GJP]]/10</f>
        <v>20.399999999999999</v>
      </c>
      <c r="P4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4" s="1">
        <f>SUM(punkty_rekrutacyjne[[#This Row],[pkt os.]:[pkt. Oce.]])</f>
        <v>54.4</v>
      </c>
    </row>
    <row r="45" spans="1:17" x14ac:dyDescent="0.25">
      <c r="A45" s="1" t="s">
        <v>87</v>
      </c>
      <c r="B45" s="1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punkty_rekrutacyjne[[#This Row],[Osiagniecia]]+(punkty_rekrutacyjne[[#This Row],[Zachowanie]]=6)*2</f>
        <v>2</v>
      </c>
      <c r="O45">
        <f>punkty_rekrutacyjne[[#This Row],[GHP]]/10+punkty_rekrutacyjne[[#This Row],[GHH]]/10+punkty_rekrutacyjne[[#This Row],[GMM]]/10+punkty_rekrutacyjne[[#This Row],[GMP]]/10+punkty_rekrutacyjne[[#This Row],[GJP]]/10</f>
        <v>35.299999999999997</v>
      </c>
      <c r="P4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45" s="1">
        <f>SUM(punkty_rekrutacyjne[[#This Row],[pkt os.]:[pkt. Oce.]])</f>
        <v>53.3</v>
      </c>
    </row>
    <row r="46" spans="1:17" x14ac:dyDescent="0.25">
      <c r="A46" s="1" t="s">
        <v>88</v>
      </c>
      <c r="B46" s="1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punkty_rekrutacyjne[[#This Row],[Osiagniecia]]+(punkty_rekrutacyjne[[#This Row],[Zachowanie]]=6)*2</f>
        <v>3</v>
      </c>
      <c r="O46">
        <f>punkty_rekrutacyjne[[#This Row],[GHP]]/10+punkty_rekrutacyjne[[#This Row],[GHH]]/10+punkty_rekrutacyjne[[#This Row],[GMM]]/10+punkty_rekrutacyjne[[#This Row],[GMP]]/10+punkty_rekrutacyjne[[#This Row],[GJP]]/10</f>
        <v>18.5</v>
      </c>
      <c r="P4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6" s="1">
        <f>SUM(punkty_rekrutacyjne[[#This Row],[pkt os.]:[pkt. Oce.]])</f>
        <v>49.5</v>
      </c>
    </row>
    <row r="47" spans="1:17" x14ac:dyDescent="0.25">
      <c r="A47" s="1" t="s">
        <v>89</v>
      </c>
      <c r="B47" s="1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punkty_rekrutacyjne[[#This Row],[Osiagniecia]]+(punkty_rekrutacyjne[[#This Row],[Zachowanie]]=6)*2</f>
        <v>2</v>
      </c>
      <c r="O47">
        <f>punkty_rekrutacyjne[[#This Row],[GHP]]/10+punkty_rekrutacyjne[[#This Row],[GHH]]/10+punkty_rekrutacyjne[[#This Row],[GMM]]/10+punkty_rekrutacyjne[[#This Row],[GMP]]/10+punkty_rekrutacyjne[[#This Row],[GJP]]/10</f>
        <v>17.100000000000001</v>
      </c>
      <c r="P4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7" s="1">
        <f>SUM(punkty_rekrutacyjne[[#This Row],[pkt os.]:[pkt. Oce.]])</f>
        <v>47.1</v>
      </c>
    </row>
    <row r="48" spans="1:17" x14ac:dyDescent="0.25">
      <c r="A48" s="1" t="s">
        <v>91</v>
      </c>
      <c r="B48" s="1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punkty_rekrutacyjne[[#This Row],[Osiagniecia]]+(punkty_rekrutacyjne[[#This Row],[Zachowanie]]=6)*2</f>
        <v>1</v>
      </c>
      <c r="O48">
        <f>punkty_rekrutacyjne[[#This Row],[GHP]]/10+punkty_rekrutacyjne[[#This Row],[GHH]]/10+punkty_rekrutacyjne[[#This Row],[GMM]]/10+punkty_rekrutacyjne[[#This Row],[GMP]]/10+punkty_rekrutacyjne[[#This Row],[GJP]]/10</f>
        <v>23.5</v>
      </c>
      <c r="P4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8" s="1">
        <f>SUM(punkty_rekrutacyjne[[#This Row],[pkt os.]:[pkt. Oce.]])</f>
        <v>50.5</v>
      </c>
    </row>
    <row r="49" spans="1:17" x14ac:dyDescent="0.25">
      <c r="A49" s="1" t="s">
        <v>92</v>
      </c>
      <c r="B49" s="1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punkty_rekrutacyjne[[#This Row],[Osiagniecia]]+(punkty_rekrutacyjne[[#This Row],[Zachowanie]]=6)*2</f>
        <v>8</v>
      </c>
      <c r="O49">
        <f>punkty_rekrutacyjne[[#This Row],[GHP]]/10+punkty_rekrutacyjne[[#This Row],[GHH]]/10+punkty_rekrutacyjne[[#This Row],[GMM]]/10+punkty_rekrutacyjne[[#This Row],[GMP]]/10+punkty_rekrutacyjne[[#This Row],[GJP]]/10</f>
        <v>26.900000000000002</v>
      </c>
      <c r="P4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9" s="1">
        <f>SUM(punkty_rekrutacyjne[[#This Row],[pkt os.]:[pkt. Oce.]])</f>
        <v>62.900000000000006</v>
      </c>
    </row>
    <row r="50" spans="1:17" x14ac:dyDescent="0.25">
      <c r="A50" s="1" t="s">
        <v>93</v>
      </c>
      <c r="B50" s="1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punkty_rekrutacyjne[[#This Row],[Osiagniecia]]+(punkty_rekrutacyjne[[#This Row],[Zachowanie]]=6)*2</f>
        <v>6</v>
      </c>
      <c r="O50">
        <f>punkty_rekrutacyjne[[#This Row],[GHP]]/10+punkty_rekrutacyjne[[#This Row],[GHH]]/10+punkty_rekrutacyjne[[#This Row],[GMM]]/10+punkty_rekrutacyjne[[#This Row],[GMP]]/10+punkty_rekrutacyjne[[#This Row],[GJP]]/10</f>
        <v>22.8</v>
      </c>
      <c r="P5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50" s="1">
        <f>SUM(punkty_rekrutacyjne[[#This Row],[pkt os.]:[pkt. Oce.]])</f>
        <v>60.8</v>
      </c>
    </row>
    <row r="51" spans="1:17" x14ac:dyDescent="0.25">
      <c r="A51" s="1" t="s">
        <v>94</v>
      </c>
      <c r="B51" s="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punkty_rekrutacyjne[[#This Row],[Osiagniecia]]+(punkty_rekrutacyjne[[#This Row],[Zachowanie]]=6)*2</f>
        <v>6</v>
      </c>
      <c r="O51">
        <f>punkty_rekrutacyjne[[#This Row],[GHP]]/10+punkty_rekrutacyjne[[#This Row],[GHH]]/10+punkty_rekrutacyjne[[#This Row],[GMM]]/10+punkty_rekrutacyjne[[#This Row],[GMP]]/10+punkty_rekrutacyjne[[#This Row],[GJP]]/10</f>
        <v>26.6</v>
      </c>
      <c r="P5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51" s="1">
        <f>SUM(punkty_rekrutacyjne[[#This Row],[pkt os.]:[pkt. Oce.]])</f>
        <v>60.6</v>
      </c>
    </row>
    <row r="52" spans="1:17" x14ac:dyDescent="0.25">
      <c r="A52" s="1" t="s">
        <v>95</v>
      </c>
      <c r="B52" s="1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punkty_rekrutacyjne[[#This Row],[Osiagniecia]]+(punkty_rekrutacyjne[[#This Row],[Zachowanie]]=6)*2</f>
        <v>6</v>
      </c>
      <c r="O52">
        <f>punkty_rekrutacyjne[[#This Row],[GHP]]/10+punkty_rekrutacyjne[[#This Row],[GHH]]/10+punkty_rekrutacyjne[[#This Row],[GMM]]/10+punkty_rekrutacyjne[[#This Row],[GMP]]/10+punkty_rekrutacyjne[[#This Row],[GJP]]/10</f>
        <v>28.799999999999997</v>
      </c>
      <c r="P5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52" s="1">
        <f>SUM(punkty_rekrutacyjne[[#This Row],[pkt os.]:[pkt. Oce.]])</f>
        <v>58.8</v>
      </c>
    </row>
    <row r="53" spans="1:17" x14ac:dyDescent="0.25">
      <c r="A53" s="1" t="s">
        <v>97</v>
      </c>
      <c r="B53" s="1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punkty_rekrutacyjne[[#This Row],[Osiagniecia]]+(punkty_rekrutacyjne[[#This Row],[Zachowanie]]=6)*2</f>
        <v>8</v>
      </c>
      <c r="O53">
        <f>punkty_rekrutacyjne[[#This Row],[GHP]]/10+punkty_rekrutacyjne[[#This Row],[GHH]]/10+punkty_rekrutacyjne[[#This Row],[GMM]]/10+punkty_rekrutacyjne[[#This Row],[GMP]]/10+punkty_rekrutacyjne[[#This Row],[GJP]]/10</f>
        <v>34.400000000000006</v>
      </c>
      <c r="P5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53" s="1">
        <f>SUM(punkty_rekrutacyjne[[#This Row],[pkt os.]:[pkt. Oce.]])</f>
        <v>56.400000000000006</v>
      </c>
    </row>
    <row r="54" spans="1:17" x14ac:dyDescent="0.25">
      <c r="A54" s="1" t="s">
        <v>98</v>
      </c>
      <c r="B54" s="1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punkty_rekrutacyjne[[#This Row],[Osiagniecia]]+(punkty_rekrutacyjne[[#This Row],[Zachowanie]]=6)*2</f>
        <v>0</v>
      </c>
      <c r="O54">
        <f>punkty_rekrutacyjne[[#This Row],[GHP]]/10+punkty_rekrutacyjne[[#This Row],[GHH]]/10+punkty_rekrutacyjne[[#This Row],[GMM]]/10+punkty_rekrutacyjne[[#This Row],[GMP]]/10+punkty_rekrutacyjne[[#This Row],[GJP]]/10</f>
        <v>19.400000000000002</v>
      </c>
      <c r="P5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54" s="1">
        <f>SUM(punkty_rekrutacyjne[[#This Row],[pkt os.]:[pkt. Oce.]])</f>
        <v>47.400000000000006</v>
      </c>
    </row>
    <row r="55" spans="1:17" x14ac:dyDescent="0.25">
      <c r="A55" s="1" t="s">
        <v>100</v>
      </c>
      <c r="B55" s="1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punkty_rekrutacyjne[[#This Row],[Osiagniecia]]+(punkty_rekrutacyjne[[#This Row],[Zachowanie]]=6)*2</f>
        <v>7</v>
      </c>
      <c r="O55">
        <f>punkty_rekrutacyjne[[#This Row],[GHP]]/10+punkty_rekrutacyjne[[#This Row],[GHH]]/10+punkty_rekrutacyjne[[#This Row],[GMM]]/10+punkty_rekrutacyjne[[#This Row],[GMP]]/10+punkty_rekrutacyjne[[#This Row],[GJP]]/10</f>
        <v>35.800000000000004</v>
      </c>
      <c r="P5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55" s="1">
        <f>SUM(punkty_rekrutacyjne[[#This Row],[pkt os.]:[pkt. Oce.]])</f>
        <v>72.800000000000011</v>
      </c>
    </row>
    <row r="56" spans="1:17" x14ac:dyDescent="0.25">
      <c r="A56" s="1" t="s">
        <v>102</v>
      </c>
      <c r="B56" s="1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punkty_rekrutacyjne[[#This Row],[Osiagniecia]]+(punkty_rekrutacyjne[[#This Row],[Zachowanie]]=6)*2</f>
        <v>5</v>
      </c>
      <c r="O56">
        <f>punkty_rekrutacyjne[[#This Row],[GHP]]/10+punkty_rekrutacyjne[[#This Row],[GHH]]/10+punkty_rekrutacyjne[[#This Row],[GMM]]/10+punkty_rekrutacyjne[[#This Row],[GMP]]/10+punkty_rekrutacyjne[[#This Row],[GJP]]/10</f>
        <v>33.6</v>
      </c>
      <c r="P5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56" s="1">
        <f>SUM(punkty_rekrutacyjne[[#This Row],[pkt os.]:[pkt. Oce.]])</f>
        <v>62.6</v>
      </c>
    </row>
    <row r="57" spans="1:17" x14ac:dyDescent="0.25">
      <c r="A57" s="1" t="s">
        <v>103</v>
      </c>
      <c r="B57" s="1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punkty_rekrutacyjne[[#This Row],[Osiagniecia]]+(punkty_rekrutacyjne[[#This Row],[Zachowanie]]=6)*2</f>
        <v>10</v>
      </c>
      <c r="O57">
        <f>punkty_rekrutacyjne[[#This Row],[GHP]]/10+punkty_rekrutacyjne[[#This Row],[GHH]]/10+punkty_rekrutacyjne[[#This Row],[GMM]]/10+punkty_rekrutacyjne[[#This Row],[GMP]]/10+punkty_rekrutacyjne[[#This Row],[GJP]]/10</f>
        <v>33</v>
      </c>
      <c r="P5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57" s="1">
        <f>SUM(punkty_rekrutacyjne[[#This Row],[pkt os.]:[pkt. Oce.]])</f>
        <v>63</v>
      </c>
    </row>
    <row r="58" spans="1:17" x14ac:dyDescent="0.25">
      <c r="A58" s="1" t="s">
        <v>104</v>
      </c>
      <c r="B58" s="1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punkty_rekrutacyjne[[#This Row],[Osiagniecia]]+(punkty_rekrutacyjne[[#This Row],[Zachowanie]]=6)*2</f>
        <v>7</v>
      </c>
      <c r="O58">
        <f>punkty_rekrutacyjne[[#This Row],[GHP]]/10+punkty_rekrutacyjne[[#This Row],[GHH]]/10+punkty_rekrutacyjne[[#This Row],[GMM]]/10+punkty_rekrutacyjne[[#This Row],[GMP]]/10+punkty_rekrutacyjne[[#This Row],[GJP]]/10</f>
        <v>18.3</v>
      </c>
      <c r="P5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58" s="1">
        <f>SUM(punkty_rekrutacyjne[[#This Row],[pkt os.]:[pkt. Oce.]])</f>
        <v>59.3</v>
      </c>
    </row>
    <row r="59" spans="1:17" x14ac:dyDescent="0.25">
      <c r="A59" s="1" t="s">
        <v>105</v>
      </c>
      <c r="B59" s="1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punkty_rekrutacyjne[[#This Row],[Osiagniecia]]+(punkty_rekrutacyjne[[#This Row],[Zachowanie]]=6)*2</f>
        <v>5</v>
      </c>
      <c r="O59">
        <f>punkty_rekrutacyjne[[#This Row],[GHP]]/10+punkty_rekrutacyjne[[#This Row],[GHH]]/10+punkty_rekrutacyjne[[#This Row],[GMM]]/10+punkty_rekrutacyjne[[#This Row],[GMP]]/10+punkty_rekrutacyjne[[#This Row],[GJP]]/10</f>
        <v>35.6</v>
      </c>
      <c r="P5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59" s="1">
        <f>SUM(punkty_rekrutacyjne[[#This Row],[pkt os.]:[pkt. Oce.]])</f>
        <v>60.6</v>
      </c>
    </row>
    <row r="60" spans="1:17" x14ac:dyDescent="0.25">
      <c r="A60" s="1" t="s">
        <v>106</v>
      </c>
      <c r="B60" s="1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punkty_rekrutacyjne[[#This Row],[Osiagniecia]]+(punkty_rekrutacyjne[[#This Row],[Zachowanie]]=6)*2</f>
        <v>5</v>
      </c>
      <c r="O60">
        <f>punkty_rekrutacyjne[[#This Row],[GHP]]/10+punkty_rekrutacyjne[[#This Row],[GHH]]/10+punkty_rekrutacyjne[[#This Row],[GMM]]/10+punkty_rekrutacyjne[[#This Row],[GMP]]/10+punkty_rekrutacyjne[[#This Row],[GJP]]/10</f>
        <v>20.300000000000004</v>
      </c>
      <c r="P6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60" s="1">
        <f>SUM(punkty_rekrutacyjne[[#This Row],[pkt os.]:[pkt. Oce.]])</f>
        <v>43.300000000000004</v>
      </c>
    </row>
    <row r="61" spans="1:17" x14ac:dyDescent="0.25">
      <c r="A61" s="1" t="s">
        <v>108</v>
      </c>
      <c r="B61" s="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punkty_rekrutacyjne[[#This Row],[Osiagniecia]]+(punkty_rekrutacyjne[[#This Row],[Zachowanie]]=6)*2</f>
        <v>8</v>
      </c>
      <c r="O61">
        <f>punkty_rekrutacyjne[[#This Row],[GHP]]/10+punkty_rekrutacyjne[[#This Row],[GHH]]/10+punkty_rekrutacyjne[[#This Row],[GMM]]/10+punkty_rekrutacyjne[[#This Row],[GMP]]/10+punkty_rekrutacyjne[[#This Row],[GJP]]/10</f>
        <v>44.1</v>
      </c>
      <c r="P6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61" s="1">
        <f>SUM(punkty_rekrutacyjne[[#This Row],[pkt os.]:[pkt. Oce.]])</f>
        <v>80.099999999999994</v>
      </c>
    </row>
    <row r="62" spans="1:17" x14ac:dyDescent="0.25">
      <c r="A62" s="1" t="s">
        <v>109</v>
      </c>
      <c r="B62" s="1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punkty_rekrutacyjne[[#This Row],[Osiagniecia]]+(punkty_rekrutacyjne[[#This Row],[Zachowanie]]=6)*2</f>
        <v>8</v>
      </c>
      <c r="O62">
        <f>punkty_rekrutacyjne[[#This Row],[GHP]]/10+punkty_rekrutacyjne[[#This Row],[GHH]]/10+punkty_rekrutacyjne[[#This Row],[GMM]]/10+punkty_rekrutacyjne[[#This Row],[GMP]]/10+punkty_rekrutacyjne[[#This Row],[GJP]]/10</f>
        <v>28.1</v>
      </c>
      <c r="P6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62" s="1">
        <f>SUM(punkty_rekrutacyjne[[#This Row],[pkt os.]:[pkt. Oce.]])</f>
        <v>56.1</v>
      </c>
    </row>
    <row r="63" spans="1:17" x14ac:dyDescent="0.25">
      <c r="A63" s="1" t="s">
        <v>111</v>
      </c>
      <c r="B63" s="1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punkty_rekrutacyjne[[#This Row],[Osiagniecia]]+(punkty_rekrutacyjne[[#This Row],[Zachowanie]]=6)*2</f>
        <v>5</v>
      </c>
      <c r="O63">
        <f>punkty_rekrutacyjne[[#This Row],[GHP]]/10+punkty_rekrutacyjne[[#This Row],[GHH]]/10+punkty_rekrutacyjne[[#This Row],[GMM]]/10+punkty_rekrutacyjne[[#This Row],[GMP]]/10+punkty_rekrutacyjne[[#This Row],[GJP]]/10</f>
        <v>15.799999999999999</v>
      </c>
      <c r="P6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63" s="1">
        <f>SUM(punkty_rekrutacyjne[[#This Row],[pkt os.]:[pkt. Oce.]])</f>
        <v>46.8</v>
      </c>
    </row>
    <row r="64" spans="1:17" x14ac:dyDescent="0.25">
      <c r="A64" s="1" t="s">
        <v>112</v>
      </c>
      <c r="B64" s="1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punkty_rekrutacyjne[[#This Row],[Osiagniecia]]+(punkty_rekrutacyjne[[#This Row],[Zachowanie]]=6)*2</f>
        <v>2</v>
      </c>
      <c r="O64">
        <f>punkty_rekrutacyjne[[#This Row],[GHP]]/10+punkty_rekrutacyjne[[#This Row],[GHH]]/10+punkty_rekrutacyjne[[#This Row],[GMM]]/10+punkty_rekrutacyjne[[#This Row],[GMP]]/10+punkty_rekrutacyjne[[#This Row],[GJP]]/10</f>
        <v>39.200000000000003</v>
      </c>
      <c r="P6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64" s="1">
        <f>SUM(punkty_rekrutacyjne[[#This Row],[pkt os.]:[pkt. Oce.]])</f>
        <v>59.2</v>
      </c>
    </row>
    <row r="65" spans="1:17" x14ac:dyDescent="0.25">
      <c r="A65" s="1" t="s">
        <v>114</v>
      </c>
      <c r="B65" s="1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punkty_rekrutacyjne[[#This Row],[Osiagniecia]]+(punkty_rekrutacyjne[[#This Row],[Zachowanie]]=6)*2</f>
        <v>1</v>
      </c>
      <c r="O65">
        <f>punkty_rekrutacyjne[[#This Row],[GHP]]/10+punkty_rekrutacyjne[[#This Row],[GHH]]/10+punkty_rekrutacyjne[[#This Row],[GMM]]/10+punkty_rekrutacyjne[[#This Row],[GMP]]/10+punkty_rekrutacyjne[[#This Row],[GJP]]/10</f>
        <v>32.099999999999994</v>
      </c>
      <c r="P6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65" s="1">
        <f>SUM(punkty_rekrutacyjne[[#This Row],[pkt os.]:[pkt. Oce.]])</f>
        <v>53.099999999999994</v>
      </c>
    </row>
    <row r="66" spans="1:17" x14ac:dyDescent="0.25">
      <c r="A66" s="1" t="s">
        <v>115</v>
      </c>
      <c r="B66" s="1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punkty_rekrutacyjne[[#This Row],[Osiagniecia]]+(punkty_rekrutacyjne[[#This Row],[Zachowanie]]=6)*2</f>
        <v>0</v>
      </c>
      <c r="O66">
        <f>punkty_rekrutacyjne[[#This Row],[GHP]]/10+punkty_rekrutacyjne[[#This Row],[GHH]]/10+punkty_rekrutacyjne[[#This Row],[GMM]]/10+punkty_rekrutacyjne[[#This Row],[GMP]]/10+punkty_rekrutacyjne[[#This Row],[GJP]]/10</f>
        <v>21.500000000000004</v>
      </c>
      <c r="P6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66" s="1">
        <f>SUM(punkty_rekrutacyjne[[#This Row],[pkt os.]:[pkt. Oce.]])</f>
        <v>45.5</v>
      </c>
    </row>
    <row r="67" spans="1:17" x14ac:dyDescent="0.25">
      <c r="A67" s="1" t="s">
        <v>116</v>
      </c>
      <c r="B67" s="1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punkty_rekrutacyjne[[#This Row],[Osiagniecia]]+(punkty_rekrutacyjne[[#This Row],[Zachowanie]]=6)*2</f>
        <v>8</v>
      </c>
      <c r="O67">
        <f>punkty_rekrutacyjne[[#This Row],[GHP]]/10+punkty_rekrutacyjne[[#This Row],[GHH]]/10+punkty_rekrutacyjne[[#This Row],[GMM]]/10+punkty_rekrutacyjne[[#This Row],[GMP]]/10+punkty_rekrutacyjne[[#This Row],[GJP]]/10</f>
        <v>27.200000000000003</v>
      </c>
      <c r="P6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67" s="1">
        <f>SUM(punkty_rekrutacyjne[[#This Row],[pkt os.]:[pkt. Oce.]])</f>
        <v>57.2</v>
      </c>
    </row>
    <row r="68" spans="1:17" x14ac:dyDescent="0.25">
      <c r="A68" s="1" t="s">
        <v>118</v>
      </c>
      <c r="B68" s="1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punkty_rekrutacyjne[[#This Row],[Osiagniecia]]+(punkty_rekrutacyjne[[#This Row],[Zachowanie]]=6)*2</f>
        <v>8</v>
      </c>
      <c r="O68">
        <f>punkty_rekrutacyjne[[#This Row],[GHP]]/10+punkty_rekrutacyjne[[#This Row],[GHH]]/10+punkty_rekrutacyjne[[#This Row],[GMM]]/10+punkty_rekrutacyjne[[#This Row],[GMP]]/10+punkty_rekrutacyjne[[#This Row],[GJP]]/10</f>
        <v>17.600000000000001</v>
      </c>
      <c r="P6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68" s="1">
        <f>SUM(punkty_rekrutacyjne[[#This Row],[pkt os.]:[pkt. Oce.]])</f>
        <v>47.6</v>
      </c>
    </row>
    <row r="69" spans="1:17" x14ac:dyDescent="0.25">
      <c r="A69" s="1" t="s">
        <v>120</v>
      </c>
      <c r="B69" s="1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punkty_rekrutacyjne[[#This Row],[Osiagniecia]]+(punkty_rekrutacyjne[[#This Row],[Zachowanie]]=6)*2</f>
        <v>0</v>
      </c>
      <c r="O69">
        <f>punkty_rekrutacyjne[[#This Row],[GHP]]/10+punkty_rekrutacyjne[[#This Row],[GHH]]/10+punkty_rekrutacyjne[[#This Row],[GMM]]/10+punkty_rekrutacyjne[[#This Row],[GMP]]/10+punkty_rekrutacyjne[[#This Row],[GJP]]/10</f>
        <v>23.3</v>
      </c>
      <c r="P6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69" s="1">
        <f>SUM(punkty_rekrutacyjne[[#This Row],[pkt os.]:[pkt. Oce.]])</f>
        <v>45.3</v>
      </c>
    </row>
    <row r="70" spans="1:17" x14ac:dyDescent="0.25">
      <c r="A70" s="1" t="s">
        <v>122</v>
      </c>
      <c r="B70" s="1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punkty_rekrutacyjne[[#This Row],[Osiagniecia]]+(punkty_rekrutacyjne[[#This Row],[Zachowanie]]=6)*2</f>
        <v>8</v>
      </c>
      <c r="O70">
        <f>punkty_rekrutacyjne[[#This Row],[GHP]]/10+punkty_rekrutacyjne[[#This Row],[GHH]]/10+punkty_rekrutacyjne[[#This Row],[GMM]]/10+punkty_rekrutacyjne[[#This Row],[GMP]]/10+punkty_rekrutacyjne[[#This Row],[GJP]]/10</f>
        <v>30.200000000000003</v>
      </c>
      <c r="P7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70" s="1">
        <f>SUM(punkty_rekrutacyjne[[#This Row],[pkt os.]:[pkt. Oce.]])</f>
        <v>68.2</v>
      </c>
    </row>
    <row r="71" spans="1:17" x14ac:dyDescent="0.25">
      <c r="A71" s="1" t="s">
        <v>123</v>
      </c>
      <c r="B71" s="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punkty_rekrutacyjne[[#This Row],[Osiagniecia]]+(punkty_rekrutacyjne[[#This Row],[Zachowanie]]=6)*2</f>
        <v>1</v>
      </c>
      <c r="O71">
        <f>punkty_rekrutacyjne[[#This Row],[GHP]]/10+punkty_rekrutacyjne[[#This Row],[GHH]]/10+punkty_rekrutacyjne[[#This Row],[GMM]]/10+punkty_rekrutacyjne[[#This Row],[GMP]]/10+punkty_rekrutacyjne[[#This Row],[GJP]]/10</f>
        <v>16.900000000000002</v>
      </c>
      <c r="P7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71" s="1">
        <f>SUM(punkty_rekrutacyjne[[#This Row],[pkt os.]:[pkt. Oce.]])</f>
        <v>35.900000000000006</v>
      </c>
    </row>
    <row r="72" spans="1:17" x14ac:dyDescent="0.25">
      <c r="A72" s="1" t="s">
        <v>124</v>
      </c>
      <c r="B72" s="1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punkty_rekrutacyjne[[#This Row],[Osiagniecia]]+(punkty_rekrutacyjne[[#This Row],[Zachowanie]]=6)*2</f>
        <v>3</v>
      </c>
      <c r="O72">
        <f>punkty_rekrutacyjne[[#This Row],[GHP]]/10+punkty_rekrutacyjne[[#This Row],[GHH]]/10+punkty_rekrutacyjne[[#This Row],[GMM]]/10+punkty_rekrutacyjne[[#This Row],[GMP]]/10+punkty_rekrutacyjne[[#This Row],[GJP]]/10</f>
        <v>24.5</v>
      </c>
      <c r="P7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72" s="1">
        <f>SUM(punkty_rekrutacyjne[[#This Row],[pkt os.]:[pkt. Oce.]])</f>
        <v>53.5</v>
      </c>
    </row>
    <row r="73" spans="1:17" x14ac:dyDescent="0.25">
      <c r="A73" s="1" t="s">
        <v>125</v>
      </c>
      <c r="B73" s="1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punkty_rekrutacyjne[[#This Row],[Osiagniecia]]+(punkty_rekrutacyjne[[#This Row],[Zachowanie]]=6)*2</f>
        <v>4</v>
      </c>
      <c r="O73">
        <f>punkty_rekrutacyjne[[#This Row],[GHP]]/10+punkty_rekrutacyjne[[#This Row],[GHH]]/10+punkty_rekrutacyjne[[#This Row],[GMM]]/10+punkty_rekrutacyjne[[#This Row],[GMP]]/10+punkty_rekrutacyjne[[#This Row],[GJP]]/10</f>
        <v>24.9</v>
      </c>
      <c r="P7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73" s="1">
        <f>SUM(punkty_rekrutacyjne[[#This Row],[pkt os.]:[pkt. Oce.]])</f>
        <v>58.9</v>
      </c>
    </row>
    <row r="74" spans="1:17" x14ac:dyDescent="0.25">
      <c r="A74" s="1" t="s">
        <v>127</v>
      </c>
      <c r="B74" s="1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punkty_rekrutacyjne[[#This Row],[Osiagniecia]]+(punkty_rekrutacyjne[[#This Row],[Zachowanie]]=6)*2</f>
        <v>4</v>
      </c>
      <c r="O74">
        <f>punkty_rekrutacyjne[[#This Row],[GHP]]/10+punkty_rekrutacyjne[[#This Row],[GHH]]/10+punkty_rekrutacyjne[[#This Row],[GMM]]/10+punkty_rekrutacyjne[[#This Row],[GMP]]/10+punkty_rekrutacyjne[[#This Row],[GJP]]/10</f>
        <v>39.700000000000003</v>
      </c>
      <c r="P7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74" s="1">
        <f>SUM(punkty_rekrutacyjne[[#This Row],[pkt os.]:[pkt. Oce.]])</f>
        <v>67.7</v>
      </c>
    </row>
    <row r="75" spans="1:17" x14ac:dyDescent="0.25">
      <c r="A75" s="1" t="s">
        <v>128</v>
      </c>
      <c r="B75" s="1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punkty_rekrutacyjne[[#This Row],[Osiagniecia]]+(punkty_rekrutacyjne[[#This Row],[Zachowanie]]=6)*2</f>
        <v>5</v>
      </c>
      <c r="O75">
        <f>punkty_rekrutacyjne[[#This Row],[GHP]]/10+punkty_rekrutacyjne[[#This Row],[GHH]]/10+punkty_rekrutacyjne[[#This Row],[GMM]]/10+punkty_rekrutacyjne[[#This Row],[GMP]]/10+punkty_rekrutacyjne[[#This Row],[GJP]]/10</f>
        <v>38.500000000000007</v>
      </c>
      <c r="P7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10</v>
      </c>
      <c r="Q75" s="1">
        <f>SUM(punkty_rekrutacyjne[[#This Row],[pkt os.]:[pkt. Oce.]])</f>
        <v>53.500000000000007</v>
      </c>
    </row>
    <row r="76" spans="1:17" x14ac:dyDescent="0.25">
      <c r="A76" s="1" t="s">
        <v>129</v>
      </c>
      <c r="B76" s="1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punkty_rekrutacyjne[[#This Row],[Osiagniecia]]+(punkty_rekrutacyjne[[#This Row],[Zachowanie]]=6)*2</f>
        <v>1</v>
      </c>
      <c r="O76">
        <f>punkty_rekrutacyjne[[#This Row],[GHP]]/10+punkty_rekrutacyjne[[#This Row],[GHH]]/10+punkty_rekrutacyjne[[#This Row],[GMM]]/10+punkty_rekrutacyjne[[#This Row],[GMP]]/10+punkty_rekrutacyjne[[#This Row],[GJP]]/10</f>
        <v>14.6</v>
      </c>
      <c r="P7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76" s="1">
        <f>SUM(punkty_rekrutacyjne[[#This Row],[pkt os.]:[pkt. Oce.]])</f>
        <v>27.6</v>
      </c>
    </row>
    <row r="77" spans="1:17" x14ac:dyDescent="0.25">
      <c r="A77" s="1" t="s">
        <v>131</v>
      </c>
      <c r="B77" s="1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punkty_rekrutacyjne[[#This Row],[Osiagniecia]]+(punkty_rekrutacyjne[[#This Row],[Zachowanie]]=6)*2</f>
        <v>5</v>
      </c>
      <c r="O77">
        <f>punkty_rekrutacyjne[[#This Row],[GHP]]/10+punkty_rekrutacyjne[[#This Row],[GHH]]/10+punkty_rekrutacyjne[[#This Row],[GMM]]/10+punkty_rekrutacyjne[[#This Row],[GMP]]/10+punkty_rekrutacyjne[[#This Row],[GJP]]/10</f>
        <v>21</v>
      </c>
      <c r="P7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77" s="1">
        <f>SUM(punkty_rekrutacyjne[[#This Row],[pkt os.]:[pkt. Oce.]])</f>
        <v>54</v>
      </c>
    </row>
    <row r="78" spans="1:17" x14ac:dyDescent="0.25">
      <c r="A78" s="1" t="s">
        <v>132</v>
      </c>
      <c r="B78" s="1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punkty_rekrutacyjne[[#This Row],[Osiagniecia]]+(punkty_rekrutacyjne[[#This Row],[Zachowanie]]=6)*2</f>
        <v>2</v>
      </c>
      <c r="O78">
        <f>punkty_rekrutacyjne[[#This Row],[GHP]]/10+punkty_rekrutacyjne[[#This Row],[GHH]]/10+punkty_rekrutacyjne[[#This Row],[GMM]]/10+punkty_rekrutacyjne[[#This Row],[GMP]]/10+punkty_rekrutacyjne[[#This Row],[GJP]]/10</f>
        <v>17.8</v>
      </c>
      <c r="P7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78" s="1">
        <f>SUM(punkty_rekrutacyjne[[#This Row],[pkt os.]:[pkt. Oce.]])</f>
        <v>49.8</v>
      </c>
    </row>
    <row r="79" spans="1:17" x14ac:dyDescent="0.25">
      <c r="A79" s="1" t="s">
        <v>134</v>
      </c>
      <c r="B79" s="1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punkty_rekrutacyjne[[#This Row],[Osiagniecia]]+(punkty_rekrutacyjne[[#This Row],[Zachowanie]]=6)*2</f>
        <v>6</v>
      </c>
      <c r="O79">
        <f>punkty_rekrutacyjne[[#This Row],[GHP]]/10+punkty_rekrutacyjne[[#This Row],[GHH]]/10+punkty_rekrutacyjne[[#This Row],[GMM]]/10+punkty_rekrutacyjne[[#This Row],[GMP]]/10+punkty_rekrutacyjne[[#This Row],[GJP]]/10</f>
        <v>21.799999999999997</v>
      </c>
      <c r="P7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79" s="1">
        <f>SUM(punkty_rekrutacyjne[[#This Row],[pkt os.]:[pkt. Oce.]])</f>
        <v>51.8</v>
      </c>
    </row>
    <row r="80" spans="1:17" x14ac:dyDescent="0.25">
      <c r="A80" s="1" t="s">
        <v>135</v>
      </c>
      <c r="B80" s="1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punkty_rekrutacyjne[[#This Row],[Osiagniecia]]+(punkty_rekrutacyjne[[#This Row],[Zachowanie]]=6)*2</f>
        <v>5</v>
      </c>
      <c r="O80">
        <f>punkty_rekrutacyjne[[#This Row],[GHP]]/10+punkty_rekrutacyjne[[#This Row],[GHH]]/10+punkty_rekrutacyjne[[#This Row],[GMM]]/10+punkty_rekrutacyjne[[#This Row],[GMP]]/10+punkty_rekrutacyjne[[#This Row],[GJP]]/10</f>
        <v>31.299999999999997</v>
      </c>
      <c r="P8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80" s="1">
        <f>SUM(punkty_rekrutacyjne[[#This Row],[pkt os.]:[pkt. Oce.]])</f>
        <v>62.3</v>
      </c>
    </row>
    <row r="81" spans="1:17" x14ac:dyDescent="0.25">
      <c r="A81" s="1" t="s">
        <v>136</v>
      </c>
      <c r="B81" s="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punkty_rekrutacyjne[[#This Row],[Osiagniecia]]+(punkty_rekrutacyjne[[#This Row],[Zachowanie]]=6)*2</f>
        <v>7</v>
      </c>
      <c r="O81">
        <f>punkty_rekrutacyjne[[#This Row],[GHP]]/10+punkty_rekrutacyjne[[#This Row],[GHH]]/10+punkty_rekrutacyjne[[#This Row],[GMM]]/10+punkty_rekrutacyjne[[#This Row],[GMP]]/10+punkty_rekrutacyjne[[#This Row],[GJP]]/10</f>
        <v>17.700000000000003</v>
      </c>
      <c r="P8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81" s="1">
        <f>SUM(punkty_rekrutacyjne[[#This Row],[pkt os.]:[pkt. Oce.]])</f>
        <v>48.7</v>
      </c>
    </row>
    <row r="82" spans="1:17" x14ac:dyDescent="0.25">
      <c r="A82" s="1" t="s">
        <v>138</v>
      </c>
      <c r="B82" s="1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>punkty_rekrutacyjne[[#This Row],[Osiagniecia]]+(punkty_rekrutacyjne[[#This Row],[Zachowanie]]=6)*2</f>
        <v>2</v>
      </c>
      <c r="O82">
        <f>punkty_rekrutacyjne[[#This Row],[GHP]]/10+punkty_rekrutacyjne[[#This Row],[GHH]]/10+punkty_rekrutacyjne[[#This Row],[GMM]]/10+punkty_rekrutacyjne[[#This Row],[GMP]]/10+punkty_rekrutacyjne[[#This Row],[GJP]]/10</f>
        <v>18.3</v>
      </c>
      <c r="P8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36</v>
      </c>
      <c r="Q82" s="1">
        <f>SUM(punkty_rekrutacyjne[[#This Row],[pkt os.]:[pkt. Oce.]])</f>
        <v>56.3</v>
      </c>
    </row>
    <row r="83" spans="1:17" x14ac:dyDescent="0.25">
      <c r="A83" s="1" t="s">
        <v>140</v>
      </c>
      <c r="B83" s="1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punkty_rekrutacyjne[[#This Row],[Osiagniecia]]+(punkty_rekrutacyjne[[#This Row],[Zachowanie]]=6)*2</f>
        <v>4</v>
      </c>
      <c r="O83">
        <f>punkty_rekrutacyjne[[#This Row],[GHP]]/10+punkty_rekrutacyjne[[#This Row],[GHH]]/10+punkty_rekrutacyjne[[#This Row],[GMM]]/10+punkty_rekrutacyjne[[#This Row],[GMP]]/10+punkty_rekrutacyjne[[#This Row],[GJP]]/10</f>
        <v>32.700000000000003</v>
      </c>
      <c r="P8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83" s="1">
        <f>SUM(punkty_rekrutacyjne[[#This Row],[pkt os.]:[pkt. Oce.]])</f>
        <v>52.7</v>
      </c>
    </row>
    <row r="84" spans="1:17" x14ac:dyDescent="0.25">
      <c r="A84" s="1" t="s">
        <v>141</v>
      </c>
      <c r="B84" s="1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punkty_rekrutacyjne[[#This Row],[Osiagniecia]]+(punkty_rekrutacyjne[[#This Row],[Zachowanie]]=6)*2</f>
        <v>0</v>
      </c>
      <c r="O84">
        <f>punkty_rekrutacyjne[[#This Row],[GHP]]/10+punkty_rekrutacyjne[[#This Row],[GHH]]/10+punkty_rekrutacyjne[[#This Row],[GMM]]/10+punkty_rekrutacyjne[[#This Row],[GMP]]/10+punkty_rekrutacyjne[[#This Row],[GJP]]/10</f>
        <v>28.6</v>
      </c>
      <c r="P8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84" s="1">
        <f>SUM(punkty_rekrutacyjne[[#This Row],[pkt os.]:[pkt. Oce.]])</f>
        <v>42.6</v>
      </c>
    </row>
    <row r="85" spans="1:17" x14ac:dyDescent="0.25">
      <c r="A85" s="1" t="s">
        <v>142</v>
      </c>
      <c r="B85" s="1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punkty_rekrutacyjne[[#This Row],[Osiagniecia]]+(punkty_rekrutacyjne[[#This Row],[Zachowanie]]=6)*2</f>
        <v>4</v>
      </c>
      <c r="O85">
        <f>punkty_rekrutacyjne[[#This Row],[GHP]]/10+punkty_rekrutacyjne[[#This Row],[GHH]]/10+punkty_rekrutacyjne[[#This Row],[GMM]]/10+punkty_rekrutacyjne[[#This Row],[GMP]]/10+punkty_rekrutacyjne[[#This Row],[GJP]]/10</f>
        <v>23.9</v>
      </c>
      <c r="P8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85" s="1">
        <f>SUM(punkty_rekrutacyjne[[#This Row],[pkt os.]:[pkt. Oce.]])</f>
        <v>45.9</v>
      </c>
    </row>
    <row r="86" spans="1:17" x14ac:dyDescent="0.25">
      <c r="A86" s="1" t="s">
        <v>143</v>
      </c>
      <c r="B86" s="1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punkty_rekrutacyjne[[#This Row],[Osiagniecia]]+(punkty_rekrutacyjne[[#This Row],[Zachowanie]]=6)*2</f>
        <v>1</v>
      </c>
      <c r="O86">
        <f>punkty_rekrutacyjne[[#This Row],[GHP]]/10+punkty_rekrutacyjne[[#This Row],[GHH]]/10+punkty_rekrutacyjne[[#This Row],[GMM]]/10+punkty_rekrutacyjne[[#This Row],[GMP]]/10+punkty_rekrutacyjne[[#This Row],[GJP]]/10</f>
        <v>34.6</v>
      </c>
      <c r="P8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86" s="1">
        <f>SUM(punkty_rekrutacyjne[[#This Row],[pkt os.]:[pkt. Oce.]])</f>
        <v>65.599999999999994</v>
      </c>
    </row>
    <row r="87" spans="1:17" x14ac:dyDescent="0.25">
      <c r="A87" s="1" t="s">
        <v>144</v>
      </c>
      <c r="B87" s="1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punkty_rekrutacyjne[[#This Row],[Osiagniecia]]+(punkty_rekrutacyjne[[#This Row],[Zachowanie]]=6)*2</f>
        <v>2</v>
      </c>
      <c r="O87">
        <f>punkty_rekrutacyjne[[#This Row],[GHP]]/10+punkty_rekrutacyjne[[#This Row],[GHH]]/10+punkty_rekrutacyjne[[#This Row],[GMM]]/10+punkty_rekrutacyjne[[#This Row],[GMP]]/10+punkty_rekrutacyjne[[#This Row],[GJP]]/10</f>
        <v>15.9</v>
      </c>
      <c r="P8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87" s="1">
        <f>SUM(punkty_rekrutacyjne[[#This Row],[pkt os.]:[pkt. Oce.]])</f>
        <v>49.9</v>
      </c>
    </row>
    <row r="88" spans="1:17" x14ac:dyDescent="0.25">
      <c r="A88" s="1" t="s">
        <v>146</v>
      </c>
      <c r="B88" s="1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punkty_rekrutacyjne[[#This Row],[Osiagniecia]]+(punkty_rekrutacyjne[[#This Row],[Zachowanie]]=6)*2</f>
        <v>3</v>
      </c>
      <c r="O88">
        <f>punkty_rekrutacyjne[[#This Row],[GHP]]/10+punkty_rekrutacyjne[[#This Row],[GHH]]/10+punkty_rekrutacyjne[[#This Row],[GMM]]/10+punkty_rekrutacyjne[[#This Row],[GMP]]/10+punkty_rekrutacyjne[[#This Row],[GJP]]/10</f>
        <v>19.7</v>
      </c>
      <c r="P8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88" s="1">
        <f>SUM(punkty_rekrutacyjne[[#This Row],[pkt os.]:[pkt. Oce.]])</f>
        <v>40.700000000000003</v>
      </c>
    </row>
    <row r="89" spans="1:17" x14ac:dyDescent="0.25">
      <c r="A89" s="1" t="s">
        <v>148</v>
      </c>
      <c r="B89" s="1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punkty_rekrutacyjne[[#This Row],[Osiagniecia]]+(punkty_rekrutacyjne[[#This Row],[Zachowanie]]=6)*2</f>
        <v>2</v>
      </c>
      <c r="O89">
        <f>punkty_rekrutacyjne[[#This Row],[GHP]]/10+punkty_rekrutacyjne[[#This Row],[GHH]]/10+punkty_rekrutacyjne[[#This Row],[GMM]]/10+punkty_rekrutacyjne[[#This Row],[GMP]]/10+punkty_rekrutacyjne[[#This Row],[GJP]]/10</f>
        <v>27.200000000000003</v>
      </c>
      <c r="P8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89" s="1">
        <f>SUM(punkty_rekrutacyjne[[#This Row],[pkt os.]:[pkt. Oce.]])</f>
        <v>51.2</v>
      </c>
    </row>
    <row r="90" spans="1:17" x14ac:dyDescent="0.25">
      <c r="A90" s="1" t="s">
        <v>149</v>
      </c>
      <c r="B90" s="1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punkty_rekrutacyjne[[#This Row],[Osiagniecia]]+(punkty_rekrutacyjne[[#This Row],[Zachowanie]]=6)*2</f>
        <v>5</v>
      </c>
      <c r="O90">
        <f>punkty_rekrutacyjne[[#This Row],[GHP]]/10+punkty_rekrutacyjne[[#This Row],[GHH]]/10+punkty_rekrutacyjne[[#This Row],[GMM]]/10+punkty_rekrutacyjne[[#This Row],[GMP]]/10+punkty_rekrutacyjne[[#This Row],[GJP]]/10</f>
        <v>24.3</v>
      </c>
      <c r="P9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90" s="1">
        <f>SUM(punkty_rekrutacyjne[[#This Row],[pkt os.]:[pkt. Oce.]])</f>
        <v>53.3</v>
      </c>
    </row>
    <row r="91" spans="1:17" x14ac:dyDescent="0.25">
      <c r="A91" s="1" t="s">
        <v>151</v>
      </c>
      <c r="B91" s="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punkty_rekrutacyjne[[#This Row],[Osiagniecia]]+(punkty_rekrutacyjne[[#This Row],[Zachowanie]]=6)*2</f>
        <v>1</v>
      </c>
      <c r="O91">
        <f>punkty_rekrutacyjne[[#This Row],[GHP]]/10+punkty_rekrutacyjne[[#This Row],[GHH]]/10+punkty_rekrutacyjne[[#This Row],[GMM]]/10+punkty_rekrutacyjne[[#This Row],[GMP]]/10+punkty_rekrutacyjne[[#This Row],[GJP]]/10</f>
        <v>36.5</v>
      </c>
      <c r="P9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91" s="1">
        <f>SUM(punkty_rekrutacyjne[[#This Row],[pkt os.]:[pkt. Oce.]])</f>
        <v>63.5</v>
      </c>
    </row>
    <row r="92" spans="1:17" x14ac:dyDescent="0.25">
      <c r="A92" s="1" t="s">
        <v>152</v>
      </c>
      <c r="B92" s="1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punkty_rekrutacyjne[[#This Row],[Osiagniecia]]+(punkty_rekrutacyjne[[#This Row],[Zachowanie]]=6)*2</f>
        <v>1</v>
      </c>
      <c r="O92">
        <f>punkty_rekrutacyjne[[#This Row],[GHP]]/10+punkty_rekrutacyjne[[#This Row],[GHH]]/10+punkty_rekrutacyjne[[#This Row],[GMM]]/10+punkty_rekrutacyjne[[#This Row],[GMP]]/10+punkty_rekrutacyjne[[#This Row],[GJP]]/10</f>
        <v>22.6</v>
      </c>
      <c r="P9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92" s="1">
        <f>SUM(punkty_rekrutacyjne[[#This Row],[pkt os.]:[pkt. Oce.]])</f>
        <v>47.6</v>
      </c>
    </row>
    <row r="93" spans="1:17" x14ac:dyDescent="0.25">
      <c r="A93" s="1" t="s">
        <v>154</v>
      </c>
      <c r="B93" s="1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punkty_rekrutacyjne[[#This Row],[Osiagniecia]]+(punkty_rekrutacyjne[[#This Row],[Zachowanie]]=6)*2</f>
        <v>6</v>
      </c>
      <c r="O93">
        <f>punkty_rekrutacyjne[[#This Row],[GHP]]/10+punkty_rekrutacyjne[[#This Row],[GHH]]/10+punkty_rekrutacyjne[[#This Row],[GMM]]/10+punkty_rekrutacyjne[[#This Row],[GMP]]/10+punkty_rekrutacyjne[[#This Row],[GJP]]/10</f>
        <v>20.200000000000003</v>
      </c>
      <c r="P9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93" s="1">
        <f>SUM(punkty_rekrutacyjne[[#This Row],[pkt os.]:[pkt. Oce.]])</f>
        <v>50.2</v>
      </c>
    </row>
    <row r="94" spans="1:17" x14ac:dyDescent="0.25">
      <c r="A94" s="1" t="s">
        <v>156</v>
      </c>
      <c r="B94" s="1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punkty_rekrutacyjne[[#This Row],[Osiagniecia]]+(punkty_rekrutacyjne[[#This Row],[Zachowanie]]=6)*2</f>
        <v>6</v>
      </c>
      <c r="O94">
        <f>punkty_rekrutacyjne[[#This Row],[GHP]]/10+punkty_rekrutacyjne[[#This Row],[GHH]]/10+punkty_rekrutacyjne[[#This Row],[GMM]]/10+punkty_rekrutacyjne[[#This Row],[GMP]]/10+punkty_rekrutacyjne[[#This Row],[GJP]]/10</f>
        <v>17.8</v>
      </c>
      <c r="P9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94" s="1">
        <f>SUM(punkty_rekrutacyjne[[#This Row],[pkt os.]:[pkt. Oce.]])</f>
        <v>55.8</v>
      </c>
    </row>
    <row r="95" spans="1:17" x14ac:dyDescent="0.25">
      <c r="A95" s="1" t="s">
        <v>158</v>
      </c>
      <c r="B95" s="1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punkty_rekrutacyjne[[#This Row],[Osiagniecia]]+(punkty_rekrutacyjne[[#This Row],[Zachowanie]]=6)*2</f>
        <v>0</v>
      </c>
      <c r="O95">
        <f>punkty_rekrutacyjne[[#This Row],[GHP]]/10+punkty_rekrutacyjne[[#This Row],[GHH]]/10+punkty_rekrutacyjne[[#This Row],[GMM]]/10+punkty_rekrutacyjne[[#This Row],[GMP]]/10+punkty_rekrutacyjne[[#This Row],[GJP]]/10</f>
        <v>24.299999999999997</v>
      </c>
      <c r="P9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95" s="1">
        <f>SUM(punkty_rekrutacyjne[[#This Row],[pkt os.]:[pkt. Oce.]])</f>
        <v>56.3</v>
      </c>
    </row>
    <row r="96" spans="1:17" x14ac:dyDescent="0.25">
      <c r="A96" s="1" t="s">
        <v>160</v>
      </c>
      <c r="B96" s="1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punkty_rekrutacyjne[[#This Row],[Osiagniecia]]+(punkty_rekrutacyjne[[#This Row],[Zachowanie]]=6)*2</f>
        <v>2</v>
      </c>
      <c r="O96">
        <f>punkty_rekrutacyjne[[#This Row],[GHP]]/10+punkty_rekrutacyjne[[#This Row],[GHH]]/10+punkty_rekrutacyjne[[#This Row],[GMM]]/10+punkty_rekrutacyjne[[#This Row],[GMP]]/10+punkty_rekrutacyjne[[#This Row],[GJP]]/10</f>
        <v>24.999999999999996</v>
      </c>
      <c r="P9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4</v>
      </c>
      <c r="Q96" s="1">
        <f>SUM(punkty_rekrutacyjne[[#This Row],[pkt os.]:[pkt. Oce.]])</f>
        <v>30.999999999999996</v>
      </c>
    </row>
    <row r="97" spans="1:17" x14ac:dyDescent="0.25">
      <c r="A97" s="1" t="s">
        <v>162</v>
      </c>
      <c r="B97" s="1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punkty_rekrutacyjne[[#This Row],[Osiagniecia]]+(punkty_rekrutacyjne[[#This Row],[Zachowanie]]=6)*2</f>
        <v>5</v>
      </c>
      <c r="O97">
        <f>punkty_rekrutacyjne[[#This Row],[GHP]]/10+punkty_rekrutacyjne[[#This Row],[GHH]]/10+punkty_rekrutacyjne[[#This Row],[GMM]]/10+punkty_rekrutacyjne[[#This Row],[GMP]]/10+punkty_rekrutacyjne[[#This Row],[GJP]]/10</f>
        <v>23.2</v>
      </c>
      <c r="P9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38</v>
      </c>
      <c r="Q97" s="1">
        <f>SUM(punkty_rekrutacyjne[[#This Row],[pkt os.]:[pkt. Oce.]])</f>
        <v>66.2</v>
      </c>
    </row>
    <row r="98" spans="1:17" x14ac:dyDescent="0.25">
      <c r="A98" s="1" t="s">
        <v>163</v>
      </c>
      <c r="B98" s="1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punkty_rekrutacyjne[[#This Row],[Osiagniecia]]+(punkty_rekrutacyjne[[#This Row],[Zachowanie]]=6)*2</f>
        <v>2</v>
      </c>
      <c r="O98">
        <f>punkty_rekrutacyjne[[#This Row],[GHP]]/10+punkty_rekrutacyjne[[#This Row],[GHH]]/10+punkty_rekrutacyjne[[#This Row],[GMM]]/10+punkty_rekrutacyjne[[#This Row],[GMP]]/10+punkty_rekrutacyjne[[#This Row],[GJP]]/10</f>
        <v>22.6</v>
      </c>
      <c r="P9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98" s="1">
        <f>SUM(punkty_rekrutacyjne[[#This Row],[pkt os.]:[pkt. Oce.]])</f>
        <v>48.6</v>
      </c>
    </row>
    <row r="99" spans="1:17" x14ac:dyDescent="0.25">
      <c r="A99" s="1" t="s">
        <v>165</v>
      </c>
      <c r="B99" s="1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punkty_rekrutacyjne[[#This Row],[Osiagniecia]]+(punkty_rekrutacyjne[[#This Row],[Zachowanie]]=6)*2</f>
        <v>7</v>
      </c>
      <c r="O99">
        <f>punkty_rekrutacyjne[[#This Row],[GHP]]/10+punkty_rekrutacyjne[[#This Row],[GHH]]/10+punkty_rekrutacyjne[[#This Row],[GMM]]/10+punkty_rekrutacyjne[[#This Row],[GMP]]/10+punkty_rekrutacyjne[[#This Row],[GJP]]/10</f>
        <v>23</v>
      </c>
      <c r="P9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99" s="1">
        <f>SUM(punkty_rekrutacyjne[[#This Row],[pkt os.]:[pkt. Oce.]])</f>
        <v>60</v>
      </c>
    </row>
    <row r="100" spans="1:17" x14ac:dyDescent="0.25">
      <c r="A100" s="1" t="s">
        <v>167</v>
      </c>
      <c r="B100" s="1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punkty_rekrutacyjne[[#This Row],[Osiagniecia]]+(punkty_rekrutacyjne[[#This Row],[Zachowanie]]=6)*2</f>
        <v>7</v>
      </c>
      <c r="O100">
        <f>punkty_rekrutacyjne[[#This Row],[GHP]]/10+punkty_rekrutacyjne[[#This Row],[GHH]]/10+punkty_rekrutacyjne[[#This Row],[GMM]]/10+punkty_rekrutacyjne[[#This Row],[GMP]]/10+punkty_rekrutacyjne[[#This Row],[GJP]]/10</f>
        <v>16.7</v>
      </c>
      <c r="P10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00" s="1">
        <f>SUM(punkty_rekrutacyjne[[#This Row],[pkt os.]:[pkt. Oce.]])</f>
        <v>45.7</v>
      </c>
    </row>
    <row r="101" spans="1:17" x14ac:dyDescent="0.25">
      <c r="A101" s="1" t="s">
        <v>168</v>
      </c>
      <c r="B101" s="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punkty_rekrutacyjne[[#This Row],[Osiagniecia]]+(punkty_rekrutacyjne[[#This Row],[Zachowanie]]=6)*2</f>
        <v>5</v>
      </c>
      <c r="O101">
        <f>punkty_rekrutacyjne[[#This Row],[GHP]]/10+punkty_rekrutacyjne[[#This Row],[GHH]]/10+punkty_rekrutacyjne[[#This Row],[GMM]]/10+punkty_rekrutacyjne[[#This Row],[GMP]]/10+punkty_rekrutacyjne[[#This Row],[GJP]]/10</f>
        <v>25.999999999999996</v>
      </c>
      <c r="P10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01" s="1">
        <f>SUM(punkty_rekrutacyjne[[#This Row],[pkt os.]:[pkt. Oce.]])</f>
        <v>55</v>
      </c>
    </row>
    <row r="102" spans="1:17" x14ac:dyDescent="0.25">
      <c r="A102" s="1" t="s">
        <v>170</v>
      </c>
      <c r="B102" s="1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punkty_rekrutacyjne[[#This Row],[Osiagniecia]]+(punkty_rekrutacyjne[[#This Row],[Zachowanie]]=6)*2</f>
        <v>5</v>
      </c>
      <c r="O102">
        <f>punkty_rekrutacyjne[[#This Row],[GHP]]/10+punkty_rekrutacyjne[[#This Row],[GHH]]/10+punkty_rekrutacyjne[[#This Row],[GMM]]/10+punkty_rekrutacyjne[[#This Row],[GMP]]/10+punkty_rekrutacyjne[[#This Row],[GJP]]/10</f>
        <v>18.8</v>
      </c>
      <c r="P10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02" s="1">
        <f>SUM(punkty_rekrutacyjne[[#This Row],[pkt os.]:[pkt. Oce.]])</f>
        <v>37.799999999999997</v>
      </c>
    </row>
    <row r="103" spans="1:17" x14ac:dyDescent="0.25">
      <c r="A103" s="1" t="s">
        <v>172</v>
      </c>
      <c r="B103" s="1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punkty_rekrutacyjne[[#This Row],[Osiagniecia]]+(punkty_rekrutacyjne[[#This Row],[Zachowanie]]=6)*2</f>
        <v>6</v>
      </c>
      <c r="O103">
        <f>punkty_rekrutacyjne[[#This Row],[GHP]]/10+punkty_rekrutacyjne[[#This Row],[GHH]]/10+punkty_rekrutacyjne[[#This Row],[GMM]]/10+punkty_rekrutacyjne[[#This Row],[GMP]]/10+punkty_rekrutacyjne[[#This Row],[GJP]]/10</f>
        <v>28.5</v>
      </c>
      <c r="P10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03" s="1">
        <f>SUM(punkty_rekrutacyjne[[#This Row],[pkt os.]:[pkt. Oce.]])</f>
        <v>52.5</v>
      </c>
    </row>
    <row r="104" spans="1:17" x14ac:dyDescent="0.25">
      <c r="A104" s="1" t="s">
        <v>173</v>
      </c>
      <c r="B104" s="1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punkty_rekrutacyjne[[#This Row],[Osiagniecia]]+(punkty_rekrutacyjne[[#This Row],[Zachowanie]]=6)*2</f>
        <v>8</v>
      </c>
      <c r="O104">
        <f>punkty_rekrutacyjne[[#This Row],[GHP]]/10+punkty_rekrutacyjne[[#This Row],[GHH]]/10+punkty_rekrutacyjne[[#This Row],[GMM]]/10+punkty_rekrutacyjne[[#This Row],[GMP]]/10+punkty_rekrutacyjne[[#This Row],[GJP]]/10</f>
        <v>22.9</v>
      </c>
      <c r="P10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04" s="1">
        <f>SUM(punkty_rekrutacyjne[[#This Row],[pkt os.]:[pkt. Oce.]])</f>
        <v>52.9</v>
      </c>
    </row>
    <row r="105" spans="1:17" x14ac:dyDescent="0.25">
      <c r="A105" s="1" t="s">
        <v>175</v>
      </c>
      <c r="B105" s="1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punkty_rekrutacyjne[[#This Row],[Osiagniecia]]+(punkty_rekrutacyjne[[#This Row],[Zachowanie]]=6)*2</f>
        <v>8</v>
      </c>
      <c r="O105">
        <f>punkty_rekrutacyjne[[#This Row],[GHP]]/10+punkty_rekrutacyjne[[#This Row],[GHH]]/10+punkty_rekrutacyjne[[#This Row],[GMM]]/10+punkty_rekrutacyjne[[#This Row],[GMP]]/10+punkty_rekrutacyjne[[#This Row],[GJP]]/10</f>
        <v>27.700000000000003</v>
      </c>
      <c r="P10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05" s="1">
        <f>SUM(punkty_rekrutacyjne[[#This Row],[pkt os.]:[pkt. Oce.]])</f>
        <v>59.7</v>
      </c>
    </row>
    <row r="106" spans="1:17" x14ac:dyDescent="0.25">
      <c r="A106" s="1" t="s">
        <v>176</v>
      </c>
      <c r="B106" s="1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punkty_rekrutacyjne[[#This Row],[Osiagniecia]]+(punkty_rekrutacyjne[[#This Row],[Zachowanie]]=6)*2</f>
        <v>6</v>
      </c>
      <c r="O106">
        <f>punkty_rekrutacyjne[[#This Row],[GHP]]/10+punkty_rekrutacyjne[[#This Row],[GHH]]/10+punkty_rekrutacyjne[[#This Row],[GMM]]/10+punkty_rekrutacyjne[[#This Row],[GMP]]/10+punkty_rekrutacyjne[[#This Row],[GJP]]/10</f>
        <v>23</v>
      </c>
      <c r="P10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106" s="1">
        <f>SUM(punkty_rekrutacyjne[[#This Row],[pkt os.]:[pkt. Oce.]])</f>
        <v>55</v>
      </c>
    </row>
    <row r="107" spans="1:17" x14ac:dyDescent="0.25">
      <c r="A107" s="1" t="s">
        <v>178</v>
      </c>
      <c r="B107" s="1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punkty_rekrutacyjne[[#This Row],[Osiagniecia]]+(punkty_rekrutacyjne[[#This Row],[Zachowanie]]=6)*2</f>
        <v>1</v>
      </c>
      <c r="O107">
        <f>punkty_rekrutacyjne[[#This Row],[GHP]]/10+punkty_rekrutacyjne[[#This Row],[GHH]]/10+punkty_rekrutacyjne[[#This Row],[GMM]]/10+punkty_rekrutacyjne[[#This Row],[GMP]]/10+punkty_rekrutacyjne[[#This Row],[GJP]]/10</f>
        <v>21.200000000000003</v>
      </c>
      <c r="P10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107" s="1">
        <f>SUM(punkty_rekrutacyjne[[#This Row],[pkt os.]:[pkt. Oce.]])</f>
        <v>34.200000000000003</v>
      </c>
    </row>
    <row r="108" spans="1:17" x14ac:dyDescent="0.25">
      <c r="A108" s="1" t="s">
        <v>179</v>
      </c>
      <c r="B108" s="1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punkty_rekrutacyjne[[#This Row],[Osiagniecia]]+(punkty_rekrutacyjne[[#This Row],[Zachowanie]]=6)*2</f>
        <v>0</v>
      </c>
      <c r="O108">
        <f>punkty_rekrutacyjne[[#This Row],[GHP]]/10+punkty_rekrutacyjne[[#This Row],[GHH]]/10+punkty_rekrutacyjne[[#This Row],[GMM]]/10+punkty_rekrutacyjne[[#This Row],[GMP]]/10+punkty_rekrutacyjne[[#This Row],[GJP]]/10</f>
        <v>27.4</v>
      </c>
      <c r="P10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08" s="1">
        <f>SUM(punkty_rekrutacyjne[[#This Row],[pkt os.]:[pkt. Oce.]])</f>
        <v>47.4</v>
      </c>
    </row>
    <row r="109" spans="1:17" x14ac:dyDescent="0.25">
      <c r="A109" s="1" t="s">
        <v>181</v>
      </c>
      <c r="B109" s="1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punkty_rekrutacyjne[[#This Row],[Osiagniecia]]+(punkty_rekrutacyjne[[#This Row],[Zachowanie]]=6)*2</f>
        <v>7</v>
      </c>
      <c r="O109">
        <f>punkty_rekrutacyjne[[#This Row],[GHP]]/10+punkty_rekrutacyjne[[#This Row],[GHH]]/10+punkty_rekrutacyjne[[#This Row],[GMM]]/10+punkty_rekrutacyjne[[#This Row],[GMP]]/10+punkty_rekrutacyjne[[#This Row],[GJP]]/10</f>
        <v>28</v>
      </c>
      <c r="P10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109" s="1">
        <f>SUM(punkty_rekrutacyjne[[#This Row],[pkt os.]:[pkt. Oce.]])</f>
        <v>61</v>
      </c>
    </row>
    <row r="110" spans="1:17" x14ac:dyDescent="0.25">
      <c r="A110" s="1" t="s">
        <v>183</v>
      </c>
      <c r="B110" s="1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punkty_rekrutacyjne[[#This Row],[Osiagniecia]]+(punkty_rekrutacyjne[[#This Row],[Zachowanie]]=6)*2</f>
        <v>4</v>
      </c>
      <c r="O110">
        <f>punkty_rekrutacyjne[[#This Row],[GHP]]/10+punkty_rekrutacyjne[[#This Row],[GHH]]/10+punkty_rekrutacyjne[[#This Row],[GMM]]/10+punkty_rekrutacyjne[[#This Row],[GMP]]/10+punkty_rekrutacyjne[[#This Row],[GJP]]/10</f>
        <v>38.5</v>
      </c>
      <c r="P11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36</v>
      </c>
      <c r="Q110" s="1">
        <f>SUM(punkty_rekrutacyjne[[#This Row],[pkt os.]:[pkt. Oce.]])</f>
        <v>78.5</v>
      </c>
    </row>
    <row r="111" spans="1:17" x14ac:dyDescent="0.25">
      <c r="A111" s="1" t="s">
        <v>184</v>
      </c>
      <c r="B111" s="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punkty_rekrutacyjne[[#This Row],[Osiagniecia]]+(punkty_rekrutacyjne[[#This Row],[Zachowanie]]=6)*2</f>
        <v>3</v>
      </c>
      <c r="O111">
        <f>punkty_rekrutacyjne[[#This Row],[GHP]]/10+punkty_rekrutacyjne[[#This Row],[GHH]]/10+punkty_rekrutacyjne[[#This Row],[GMM]]/10+punkty_rekrutacyjne[[#This Row],[GMP]]/10+punkty_rekrutacyjne[[#This Row],[GJP]]/10</f>
        <v>20.399999999999999</v>
      </c>
      <c r="P11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111" s="1">
        <f>SUM(punkty_rekrutacyjne[[#This Row],[pkt os.]:[pkt. Oce.]])</f>
        <v>51.4</v>
      </c>
    </row>
    <row r="112" spans="1:17" x14ac:dyDescent="0.25">
      <c r="A112" s="1" t="s">
        <v>186</v>
      </c>
      <c r="B112" s="1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punkty_rekrutacyjne[[#This Row],[Osiagniecia]]+(punkty_rekrutacyjne[[#This Row],[Zachowanie]]=6)*2</f>
        <v>1</v>
      </c>
      <c r="O112">
        <f>punkty_rekrutacyjne[[#This Row],[GHP]]/10+punkty_rekrutacyjne[[#This Row],[GHH]]/10+punkty_rekrutacyjne[[#This Row],[GMM]]/10+punkty_rekrutacyjne[[#This Row],[GMP]]/10+punkty_rekrutacyjne[[#This Row],[GJP]]/10</f>
        <v>24.400000000000002</v>
      </c>
      <c r="P11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12" s="1">
        <f>SUM(punkty_rekrutacyjne[[#This Row],[pkt os.]:[pkt. Oce.]])</f>
        <v>45.400000000000006</v>
      </c>
    </row>
    <row r="113" spans="1:17" x14ac:dyDescent="0.25">
      <c r="A113" s="1" t="s">
        <v>187</v>
      </c>
      <c r="B113" s="1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punkty_rekrutacyjne[[#This Row],[Osiagniecia]]+(punkty_rekrutacyjne[[#This Row],[Zachowanie]]=6)*2</f>
        <v>7</v>
      </c>
      <c r="O113">
        <f>punkty_rekrutacyjne[[#This Row],[GHP]]/10+punkty_rekrutacyjne[[#This Row],[GHH]]/10+punkty_rekrutacyjne[[#This Row],[GMM]]/10+punkty_rekrutacyjne[[#This Row],[GMP]]/10+punkty_rekrutacyjne[[#This Row],[GJP]]/10</f>
        <v>21.9</v>
      </c>
      <c r="P11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113" s="1">
        <f>SUM(punkty_rekrutacyjne[[#This Row],[pkt os.]:[pkt. Oce.]])</f>
        <v>54.9</v>
      </c>
    </row>
    <row r="114" spans="1:17" x14ac:dyDescent="0.25">
      <c r="A114" s="1" t="s">
        <v>189</v>
      </c>
      <c r="B114" s="1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punkty_rekrutacyjne[[#This Row],[Osiagniecia]]+(punkty_rekrutacyjne[[#This Row],[Zachowanie]]=6)*2</f>
        <v>7</v>
      </c>
      <c r="O114">
        <f>punkty_rekrutacyjne[[#This Row],[GHP]]/10+punkty_rekrutacyjne[[#This Row],[GHH]]/10+punkty_rekrutacyjne[[#This Row],[GMM]]/10+punkty_rekrutacyjne[[#This Row],[GMP]]/10+punkty_rekrutacyjne[[#This Row],[GJP]]/10</f>
        <v>13.4</v>
      </c>
      <c r="P11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14" s="1">
        <f>SUM(punkty_rekrutacyjne[[#This Row],[pkt os.]:[pkt. Oce.]])</f>
        <v>38.4</v>
      </c>
    </row>
    <row r="115" spans="1:17" x14ac:dyDescent="0.25">
      <c r="A115" s="1" t="s">
        <v>190</v>
      </c>
      <c r="B115" s="1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punkty_rekrutacyjne[[#This Row],[Osiagniecia]]+(punkty_rekrutacyjne[[#This Row],[Zachowanie]]=6)*2</f>
        <v>3</v>
      </c>
      <c r="O115">
        <f>punkty_rekrutacyjne[[#This Row],[GHP]]/10+punkty_rekrutacyjne[[#This Row],[GHH]]/10+punkty_rekrutacyjne[[#This Row],[GMM]]/10+punkty_rekrutacyjne[[#This Row],[GMP]]/10+punkty_rekrutacyjne[[#This Row],[GJP]]/10</f>
        <v>15.3</v>
      </c>
      <c r="P11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15" s="1">
        <f>SUM(punkty_rekrutacyjne[[#This Row],[pkt os.]:[pkt. Oce.]])</f>
        <v>32.299999999999997</v>
      </c>
    </row>
    <row r="116" spans="1:17" x14ac:dyDescent="0.25">
      <c r="A116" s="1" t="s">
        <v>191</v>
      </c>
      <c r="B116" s="1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punkty_rekrutacyjne[[#This Row],[Osiagniecia]]+(punkty_rekrutacyjne[[#This Row],[Zachowanie]]=6)*2</f>
        <v>2</v>
      </c>
      <c r="O116">
        <f>punkty_rekrutacyjne[[#This Row],[GHP]]/10+punkty_rekrutacyjne[[#This Row],[GHH]]/10+punkty_rekrutacyjne[[#This Row],[GMM]]/10+punkty_rekrutacyjne[[#This Row],[GMP]]/10+punkty_rekrutacyjne[[#This Row],[GJP]]/10</f>
        <v>24.799999999999997</v>
      </c>
      <c r="P11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116" s="1">
        <f>SUM(punkty_rekrutacyjne[[#This Row],[pkt os.]:[pkt. Oce.]])</f>
        <v>60.8</v>
      </c>
    </row>
    <row r="117" spans="1:17" x14ac:dyDescent="0.25">
      <c r="A117" s="1" t="s">
        <v>192</v>
      </c>
      <c r="B117" s="1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punkty_rekrutacyjne[[#This Row],[Osiagniecia]]+(punkty_rekrutacyjne[[#This Row],[Zachowanie]]=6)*2</f>
        <v>1</v>
      </c>
      <c r="O117">
        <f>punkty_rekrutacyjne[[#This Row],[GHP]]/10+punkty_rekrutacyjne[[#This Row],[GHH]]/10+punkty_rekrutacyjne[[#This Row],[GMM]]/10+punkty_rekrutacyjne[[#This Row],[GMP]]/10+punkty_rekrutacyjne[[#This Row],[GJP]]/10</f>
        <v>23.900000000000002</v>
      </c>
      <c r="P11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17" s="1">
        <f>SUM(punkty_rekrutacyjne[[#This Row],[pkt os.]:[pkt. Oce.]])</f>
        <v>48.900000000000006</v>
      </c>
    </row>
    <row r="118" spans="1:17" x14ac:dyDescent="0.25">
      <c r="A118" s="1" t="s">
        <v>148</v>
      </c>
      <c r="B118" s="1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punkty_rekrutacyjne[[#This Row],[Osiagniecia]]+(punkty_rekrutacyjne[[#This Row],[Zachowanie]]=6)*2</f>
        <v>4</v>
      </c>
      <c r="O118">
        <f>punkty_rekrutacyjne[[#This Row],[GHP]]/10+punkty_rekrutacyjne[[#This Row],[GHH]]/10+punkty_rekrutacyjne[[#This Row],[GMM]]/10+punkty_rekrutacyjne[[#This Row],[GMP]]/10+punkty_rekrutacyjne[[#This Row],[GJP]]/10</f>
        <v>35.5</v>
      </c>
      <c r="P11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18" s="1">
        <f>SUM(punkty_rekrutacyjne[[#This Row],[pkt os.]:[pkt. Oce.]])</f>
        <v>59.5</v>
      </c>
    </row>
    <row r="119" spans="1:17" x14ac:dyDescent="0.25">
      <c r="A119" s="1" t="s">
        <v>194</v>
      </c>
      <c r="B119" s="1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punkty_rekrutacyjne[[#This Row],[Osiagniecia]]+(punkty_rekrutacyjne[[#This Row],[Zachowanie]]=6)*2</f>
        <v>4</v>
      </c>
      <c r="O119">
        <f>punkty_rekrutacyjne[[#This Row],[GHP]]/10+punkty_rekrutacyjne[[#This Row],[GHH]]/10+punkty_rekrutacyjne[[#This Row],[GMM]]/10+punkty_rekrutacyjne[[#This Row],[GMP]]/10+punkty_rekrutacyjne[[#This Row],[GJP]]/10</f>
        <v>20.8</v>
      </c>
      <c r="P11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19" s="1">
        <f>SUM(punkty_rekrutacyjne[[#This Row],[pkt os.]:[pkt. Oce.]])</f>
        <v>44.8</v>
      </c>
    </row>
    <row r="120" spans="1:17" x14ac:dyDescent="0.25">
      <c r="A120" s="1" t="s">
        <v>195</v>
      </c>
      <c r="B120" s="1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punkty_rekrutacyjne[[#This Row],[Osiagniecia]]+(punkty_rekrutacyjne[[#This Row],[Zachowanie]]=6)*2</f>
        <v>5</v>
      </c>
      <c r="O120">
        <f>punkty_rekrutacyjne[[#This Row],[GHP]]/10+punkty_rekrutacyjne[[#This Row],[GHH]]/10+punkty_rekrutacyjne[[#This Row],[GMM]]/10+punkty_rekrutacyjne[[#This Row],[GMP]]/10+punkty_rekrutacyjne[[#This Row],[GJP]]/10</f>
        <v>22.4</v>
      </c>
      <c r="P12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20" s="1">
        <f>SUM(punkty_rekrutacyjne[[#This Row],[pkt os.]:[pkt. Oce.]])</f>
        <v>45.4</v>
      </c>
    </row>
    <row r="121" spans="1:17" x14ac:dyDescent="0.25">
      <c r="A121" s="1" t="s">
        <v>196</v>
      </c>
      <c r="B121" s="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punkty_rekrutacyjne[[#This Row],[Osiagniecia]]+(punkty_rekrutacyjne[[#This Row],[Zachowanie]]=6)*2</f>
        <v>2</v>
      </c>
      <c r="O121">
        <f>punkty_rekrutacyjne[[#This Row],[GHP]]/10+punkty_rekrutacyjne[[#This Row],[GHH]]/10+punkty_rekrutacyjne[[#This Row],[GMM]]/10+punkty_rekrutacyjne[[#This Row],[GMP]]/10+punkty_rekrutacyjne[[#This Row],[GJP]]/10</f>
        <v>25.700000000000003</v>
      </c>
      <c r="P12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0</v>
      </c>
      <c r="Q121" s="1">
        <f>SUM(punkty_rekrutacyjne[[#This Row],[pkt os.]:[pkt. Oce.]])</f>
        <v>27.700000000000003</v>
      </c>
    </row>
    <row r="122" spans="1:17" x14ac:dyDescent="0.25">
      <c r="A122" s="1" t="s">
        <v>198</v>
      </c>
      <c r="B122" s="1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punkty_rekrutacyjne[[#This Row],[Osiagniecia]]+(punkty_rekrutacyjne[[#This Row],[Zachowanie]]=6)*2</f>
        <v>0</v>
      </c>
      <c r="O122">
        <f>punkty_rekrutacyjne[[#This Row],[GHP]]/10+punkty_rekrutacyjne[[#This Row],[GHH]]/10+punkty_rekrutacyjne[[#This Row],[GMM]]/10+punkty_rekrutacyjne[[#This Row],[GMP]]/10+punkty_rekrutacyjne[[#This Row],[GJP]]/10</f>
        <v>18.100000000000001</v>
      </c>
      <c r="P12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22" s="1">
        <f>SUM(punkty_rekrutacyjne[[#This Row],[pkt os.]:[pkt. Oce.]])</f>
        <v>36.1</v>
      </c>
    </row>
    <row r="123" spans="1:17" x14ac:dyDescent="0.25">
      <c r="A123" s="1" t="s">
        <v>200</v>
      </c>
      <c r="B123" s="1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punkty_rekrutacyjne[[#This Row],[Osiagniecia]]+(punkty_rekrutacyjne[[#This Row],[Zachowanie]]=6)*2</f>
        <v>5</v>
      </c>
      <c r="O123">
        <f>punkty_rekrutacyjne[[#This Row],[GHP]]/10+punkty_rekrutacyjne[[#This Row],[GHH]]/10+punkty_rekrutacyjne[[#This Row],[GMM]]/10+punkty_rekrutacyjne[[#This Row],[GMP]]/10+punkty_rekrutacyjne[[#This Row],[GJP]]/10</f>
        <v>29.700000000000003</v>
      </c>
      <c r="P12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123" s="1">
        <f>SUM(punkty_rekrutacyjne[[#This Row],[pkt os.]:[pkt. Oce.]])</f>
        <v>50.7</v>
      </c>
    </row>
    <row r="124" spans="1:17" x14ac:dyDescent="0.25">
      <c r="A124" s="1" t="s">
        <v>202</v>
      </c>
      <c r="B124" s="1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punkty_rekrutacyjne[[#This Row],[Osiagniecia]]+(punkty_rekrutacyjne[[#This Row],[Zachowanie]]=6)*2</f>
        <v>7</v>
      </c>
      <c r="O124">
        <f>punkty_rekrutacyjne[[#This Row],[GHP]]/10+punkty_rekrutacyjne[[#This Row],[GHH]]/10+punkty_rekrutacyjne[[#This Row],[GMM]]/10+punkty_rekrutacyjne[[#This Row],[GMP]]/10+punkty_rekrutacyjne[[#This Row],[GJP]]/10</f>
        <v>19.600000000000001</v>
      </c>
      <c r="P12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24" s="1">
        <f>SUM(punkty_rekrutacyjne[[#This Row],[pkt os.]:[pkt. Oce.]])</f>
        <v>48.6</v>
      </c>
    </row>
    <row r="125" spans="1:17" x14ac:dyDescent="0.25">
      <c r="A125" s="1" t="s">
        <v>204</v>
      </c>
      <c r="B125" s="1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punkty_rekrutacyjne[[#This Row],[Osiagniecia]]+(punkty_rekrutacyjne[[#This Row],[Zachowanie]]=6)*2</f>
        <v>9</v>
      </c>
      <c r="O125">
        <f>punkty_rekrutacyjne[[#This Row],[GHP]]/10+punkty_rekrutacyjne[[#This Row],[GHH]]/10+punkty_rekrutacyjne[[#This Row],[GMM]]/10+punkty_rekrutacyjne[[#This Row],[GMP]]/10+punkty_rekrutacyjne[[#This Row],[GJP]]/10</f>
        <v>26.700000000000003</v>
      </c>
      <c r="P12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125" s="1">
        <f>SUM(punkty_rekrutacyjne[[#This Row],[pkt os.]:[pkt. Oce.]])</f>
        <v>51.7</v>
      </c>
    </row>
    <row r="126" spans="1:17" x14ac:dyDescent="0.25">
      <c r="A126" s="1" t="s">
        <v>206</v>
      </c>
      <c r="B126" s="1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punkty_rekrutacyjne[[#This Row],[Osiagniecia]]+(punkty_rekrutacyjne[[#This Row],[Zachowanie]]=6)*2</f>
        <v>6</v>
      </c>
      <c r="O126">
        <f>punkty_rekrutacyjne[[#This Row],[GHP]]/10+punkty_rekrutacyjne[[#This Row],[GHH]]/10+punkty_rekrutacyjne[[#This Row],[GMM]]/10+punkty_rekrutacyjne[[#This Row],[GMP]]/10+punkty_rekrutacyjne[[#This Row],[GJP]]/10</f>
        <v>18.099999999999998</v>
      </c>
      <c r="P12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26" s="1">
        <f>SUM(punkty_rekrutacyjne[[#This Row],[pkt os.]:[pkt. Oce.]])</f>
        <v>46.099999999999994</v>
      </c>
    </row>
    <row r="127" spans="1:17" x14ac:dyDescent="0.25">
      <c r="A127" s="1" t="s">
        <v>207</v>
      </c>
      <c r="B127" s="1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punkty_rekrutacyjne[[#This Row],[Osiagniecia]]+(punkty_rekrutacyjne[[#This Row],[Zachowanie]]=6)*2</f>
        <v>8</v>
      </c>
      <c r="O127">
        <f>punkty_rekrutacyjne[[#This Row],[GHP]]/10+punkty_rekrutacyjne[[#This Row],[GHH]]/10+punkty_rekrutacyjne[[#This Row],[GMM]]/10+punkty_rekrutacyjne[[#This Row],[GMP]]/10+punkty_rekrutacyjne[[#This Row],[GJP]]/10</f>
        <v>14.3</v>
      </c>
      <c r="P12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27" s="1">
        <f>SUM(punkty_rekrutacyjne[[#This Row],[pkt os.]:[pkt. Oce.]])</f>
        <v>46.3</v>
      </c>
    </row>
    <row r="128" spans="1:17" x14ac:dyDescent="0.25">
      <c r="A128" s="1" t="s">
        <v>208</v>
      </c>
      <c r="B128" s="1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punkty_rekrutacyjne[[#This Row],[Osiagniecia]]+(punkty_rekrutacyjne[[#This Row],[Zachowanie]]=6)*2</f>
        <v>5</v>
      </c>
      <c r="O128">
        <f>punkty_rekrutacyjne[[#This Row],[GHP]]/10+punkty_rekrutacyjne[[#This Row],[GHH]]/10+punkty_rekrutacyjne[[#This Row],[GMM]]/10+punkty_rekrutacyjne[[#This Row],[GMP]]/10+punkty_rekrutacyjne[[#This Row],[GJP]]/10</f>
        <v>28.700000000000003</v>
      </c>
      <c r="P12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128" s="1">
        <f>SUM(punkty_rekrutacyjne[[#This Row],[pkt os.]:[pkt. Oce.]])</f>
        <v>61.7</v>
      </c>
    </row>
    <row r="129" spans="1:17" x14ac:dyDescent="0.25">
      <c r="A129" s="1" t="s">
        <v>209</v>
      </c>
      <c r="B129" s="1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punkty_rekrutacyjne[[#This Row],[Osiagniecia]]+(punkty_rekrutacyjne[[#This Row],[Zachowanie]]=6)*2</f>
        <v>8</v>
      </c>
      <c r="O129">
        <f>punkty_rekrutacyjne[[#This Row],[GHP]]/10+punkty_rekrutacyjne[[#This Row],[GHH]]/10+punkty_rekrutacyjne[[#This Row],[GMM]]/10+punkty_rekrutacyjne[[#This Row],[GMP]]/10+punkty_rekrutacyjne[[#This Row],[GJP]]/10</f>
        <v>20.100000000000001</v>
      </c>
      <c r="P12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29" s="1">
        <f>SUM(punkty_rekrutacyjne[[#This Row],[pkt os.]:[pkt. Oce.]])</f>
        <v>48.1</v>
      </c>
    </row>
    <row r="130" spans="1:17" x14ac:dyDescent="0.25">
      <c r="A130" s="1" t="s">
        <v>211</v>
      </c>
      <c r="B130" s="1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punkty_rekrutacyjne[[#This Row],[Osiagniecia]]+(punkty_rekrutacyjne[[#This Row],[Zachowanie]]=6)*2</f>
        <v>4</v>
      </c>
      <c r="O130">
        <f>punkty_rekrutacyjne[[#This Row],[GHP]]/10+punkty_rekrutacyjne[[#This Row],[GHH]]/10+punkty_rekrutacyjne[[#This Row],[GMM]]/10+punkty_rekrutacyjne[[#This Row],[GMP]]/10+punkty_rekrutacyjne[[#This Row],[GJP]]/10</f>
        <v>28.499999999999996</v>
      </c>
      <c r="P13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30" s="1">
        <f>SUM(punkty_rekrutacyjne[[#This Row],[pkt os.]:[pkt. Oce.]])</f>
        <v>56.5</v>
      </c>
    </row>
    <row r="131" spans="1:17" x14ac:dyDescent="0.25">
      <c r="A131" s="1" t="s">
        <v>212</v>
      </c>
      <c r="B131" s="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punkty_rekrutacyjne[[#This Row],[Osiagniecia]]+(punkty_rekrutacyjne[[#This Row],[Zachowanie]]=6)*2</f>
        <v>6</v>
      </c>
      <c r="O131">
        <f>punkty_rekrutacyjne[[#This Row],[GHP]]/10+punkty_rekrutacyjne[[#This Row],[GHH]]/10+punkty_rekrutacyjne[[#This Row],[GMM]]/10+punkty_rekrutacyjne[[#This Row],[GMP]]/10+punkty_rekrutacyjne[[#This Row],[GJP]]/10</f>
        <v>22.699999999999996</v>
      </c>
      <c r="P13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31" s="1">
        <f>SUM(punkty_rekrutacyjne[[#This Row],[pkt os.]:[pkt. Oce.]])</f>
        <v>52.699999999999996</v>
      </c>
    </row>
    <row r="132" spans="1:17" x14ac:dyDescent="0.25">
      <c r="A132" s="1" t="s">
        <v>213</v>
      </c>
      <c r="B132" s="1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punkty_rekrutacyjne[[#This Row],[Osiagniecia]]+(punkty_rekrutacyjne[[#This Row],[Zachowanie]]=6)*2</f>
        <v>4</v>
      </c>
      <c r="O132">
        <f>punkty_rekrutacyjne[[#This Row],[GHP]]/10+punkty_rekrutacyjne[[#This Row],[GHH]]/10+punkty_rekrutacyjne[[#This Row],[GMM]]/10+punkty_rekrutacyjne[[#This Row],[GMP]]/10+punkty_rekrutacyjne[[#This Row],[GJP]]/10</f>
        <v>20.9</v>
      </c>
      <c r="P13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32" s="1">
        <f>SUM(punkty_rekrutacyjne[[#This Row],[pkt os.]:[pkt. Oce.]])</f>
        <v>42.9</v>
      </c>
    </row>
    <row r="133" spans="1:17" x14ac:dyDescent="0.25">
      <c r="A133" s="1" t="s">
        <v>214</v>
      </c>
      <c r="B133" s="1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punkty_rekrutacyjne[[#This Row],[Osiagniecia]]+(punkty_rekrutacyjne[[#This Row],[Zachowanie]]=6)*2</f>
        <v>9</v>
      </c>
      <c r="O133">
        <f>punkty_rekrutacyjne[[#This Row],[GHP]]/10+punkty_rekrutacyjne[[#This Row],[GHH]]/10+punkty_rekrutacyjne[[#This Row],[GMM]]/10+punkty_rekrutacyjne[[#This Row],[GMP]]/10+punkty_rekrutacyjne[[#This Row],[GJP]]/10</f>
        <v>29.2</v>
      </c>
      <c r="P13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10</v>
      </c>
      <c r="Q133" s="1">
        <f>SUM(punkty_rekrutacyjne[[#This Row],[pkt os.]:[pkt. Oce.]])</f>
        <v>48.2</v>
      </c>
    </row>
    <row r="134" spans="1:17" x14ac:dyDescent="0.25">
      <c r="A134" s="1" t="s">
        <v>215</v>
      </c>
      <c r="B134" s="1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punkty_rekrutacyjne[[#This Row],[Osiagniecia]]+(punkty_rekrutacyjne[[#This Row],[Zachowanie]]=6)*2</f>
        <v>7</v>
      </c>
      <c r="O134">
        <f>punkty_rekrutacyjne[[#This Row],[GHP]]/10+punkty_rekrutacyjne[[#This Row],[GHH]]/10+punkty_rekrutacyjne[[#This Row],[GMM]]/10+punkty_rekrutacyjne[[#This Row],[GMP]]/10+punkty_rekrutacyjne[[#This Row],[GJP]]/10</f>
        <v>31.4</v>
      </c>
      <c r="P13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34" s="1">
        <f>SUM(punkty_rekrutacyjne[[#This Row],[pkt os.]:[pkt. Oce.]])</f>
        <v>62.4</v>
      </c>
    </row>
    <row r="135" spans="1:17" x14ac:dyDescent="0.25">
      <c r="A135" s="1" t="s">
        <v>217</v>
      </c>
      <c r="B135" s="1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punkty_rekrutacyjne[[#This Row],[Osiagniecia]]+(punkty_rekrutacyjne[[#This Row],[Zachowanie]]=6)*2</f>
        <v>9</v>
      </c>
      <c r="O135">
        <f>punkty_rekrutacyjne[[#This Row],[GHP]]/10+punkty_rekrutacyjne[[#This Row],[GHH]]/10+punkty_rekrutacyjne[[#This Row],[GMM]]/10+punkty_rekrutacyjne[[#This Row],[GMP]]/10+punkty_rekrutacyjne[[#This Row],[GJP]]/10</f>
        <v>22.4</v>
      </c>
      <c r="P13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8</v>
      </c>
      <c r="Q135" s="1">
        <f>SUM(punkty_rekrutacyjne[[#This Row],[pkt os.]:[pkt. Oce.]])</f>
        <v>39.4</v>
      </c>
    </row>
    <row r="136" spans="1:17" x14ac:dyDescent="0.25">
      <c r="A136" s="1" t="s">
        <v>219</v>
      </c>
      <c r="B136" s="1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punkty_rekrutacyjne[[#This Row],[Osiagniecia]]+(punkty_rekrutacyjne[[#This Row],[Zachowanie]]=6)*2</f>
        <v>6</v>
      </c>
      <c r="O136">
        <f>punkty_rekrutacyjne[[#This Row],[GHP]]/10+punkty_rekrutacyjne[[#This Row],[GHH]]/10+punkty_rekrutacyjne[[#This Row],[GMM]]/10+punkty_rekrutacyjne[[#This Row],[GMP]]/10+punkty_rekrutacyjne[[#This Row],[GJP]]/10</f>
        <v>18.600000000000001</v>
      </c>
      <c r="P13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136" s="1">
        <f>SUM(punkty_rekrutacyjne[[#This Row],[pkt os.]:[pkt. Oce.]])</f>
        <v>54.6</v>
      </c>
    </row>
    <row r="137" spans="1:17" x14ac:dyDescent="0.25">
      <c r="A137" s="1" t="s">
        <v>220</v>
      </c>
      <c r="B137" s="1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punkty_rekrutacyjne[[#This Row],[Osiagniecia]]+(punkty_rekrutacyjne[[#This Row],[Zachowanie]]=6)*2</f>
        <v>0</v>
      </c>
      <c r="O137">
        <f>punkty_rekrutacyjne[[#This Row],[GHP]]/10+punkty_rekrutacyjne[[#This Row],[GHH]]/10+punkty_rekrutacyjne[[#This Row],[GMM]]/10+punkty_rekrutacyjne[[#This Row],[GMP]]/10+punkty_rekrutacyjne[[#This Row],[GJP]]/10</f>
        <v>36.6</v>
      </c>
      <c r="P13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37" s="1">
        <f>SUM(punkty_rekrutacyjne[[#This Row],[pkt os.]:[pkt. Oce.]])</f>
        <v>50.6</v>
      </c>
    </row>
    <row r="138" spans="1:17" x14ac:dyDescent="0.25">
      <c r="A138" s="1" t="s">
        <v>221</v>
      </c>
      <c r="B138" s="1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punkty_rekrutacyjne[[#This Row],[Osiagniecia]]+(punkty_rekrutacyjne[[#This Row],[Zachowanie]]=6)*2</f>
        <v>1</v>
      </c>
      <c r="O138">
        <f>punkty_rekrutacyjne[[#This Row],[GHP]]/10+punkty_rekrutacyjne[[#This Row],[GHH]]/10+punkty_rekrutacyjne[[#This Row],[GMM]]/10+punkty_rekrutacyjne[[#This Row],[GMP]]/10+punkty_rekrutacyjne[[#This Row],[GJP]]/10</f>
        <v>20.799999999999997</v>
      </c>
      <c r="P13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38" s="1">
        <f>SUM(punkty_rekrutacyjne[[#This Row],[pkt os.]:[pkt. Oce.]])</f>
        <v>39.799999999999997</v>
      </c>
    </row>
    <row r="139" spans="1:17" x14ac:dyDescent="0.25">
      <c r="A139" s="1" t="s">
        <v>223</v>
      </c>
      <c r="B139" s="1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punkty_rekrutacyjne[[#This Row],[Osiagniecia]]+(punkty_rekrutacyjne[[#This Row],[Zachowanie]]=6)*2</f>
        <v>3</v>
      </c>
      <c r="O139">
        <f>punkty_rekrutacyjne[[#This Row],[GHP]]/10+punkty_rekrutacyjne[[#This Row],[GHH]]/10+punkty_rekrutacyjne[[#This Row],[GMM]]/10+punkty_rekrutacyjne[[#This Row],[GMP]]/10+punkty_rekrutacyjne[[#This Row],[GJP]]/10</f>
        <v>20.5</v>
      </c>
      <c r="P13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39" s="1">
        <f>SUM(punkty_rekrutacyjne[[#This Row],[pkt os.]:[pkt. Oce.]])</f>
        <v>43.5</v>
      </c>
    </row>
    <row r="140" spans="1:17" x14ac:dyDescent="0.25">
      <c r="A140" s="1" t="s">
        <v>224</v>
      </c>
      <c r="B140" s="1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punkty_rekrutacyjne[[#This Row],[Osiagniecia]]+(punkty_rekrutacyjne[[#This Row],[Zachowanie]]=6)*2</f>
        <v>9</v>
      </c>
      <c r="O140">
        <f>punkty_rekrutacyjne[[#This Row],[GHP]]/10+punkty_rekrutacyjne[[#This Row],[GHH]]/10+punkty_rekrutacyjne[[#This Row],[GMM]]/10+punkty_rekrutacyjne[[#This Row],[GMP]]/10+punkty_rekrutacyjne[[#This Row],[GJP]]/10</f>
        <v>23.4</v>
      </c>
      <c r="P14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140" s="1">
        <f>SUM(punkty_rekrutacyjne[[#This Row],[pkt os.]:[pkt. Oce.]])</f>
        <v>58.4</v>
      </c>
    </row>
    <row r="141" spans="1:17" x14ac:dyDescent="0.25">
      <c r="A141" s="1" t="s">
        <v>226</v>
      </c>
      <c r="B141" s="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punkty_rekrutacyjne[[#This Row],[Osiagniecia]]+(punkty_rekrutacyjne[[#This Row],[Zachowanie]]=6)*2</f>
        <v>8</v>
      </c>
      <c r="O141">
        <f>punkty_rekrutacyjne[[#This Row],[GHP]]/10+punkty_rekrutacyjne[[#This Row],[GHH]]/10+punkty_rekrutacyjne[[#This Row],[GMM]]/10+punkty_rekrutacyjne[[#This Row],[GMP]]/10+punkty_rekrutacyjne[[#This Row],[GJP]]/10</f>
        <v>31.599999999999994</v>
      </c>
      <c r="P14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141" s="1">
        <f>SUM(punkty_rekrutacyjne[[#This Row],[pkt os.]:[pkt. Oce.]])</f>
        <v>55.599999999999994</v>
      </c>
    </row>
    <row r="142" spans="1:17" x14ac:dyDescent="0.25">
      <c r="A142" s="1" t="s">
        <v>227</v>
      </c>
      <c r="B142" s="1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punkty_rekrutacyjne[[#This Row],[Osiagniecia]]+(punkty_rekrutacyjne[[#This Row],[Zachowanie]]=6)*2</f>
        <v>6</v>
      </c>
      <c r="O142">
        <f>punkty_rekrutacyjne[[#This Row],[GHP]]/10+punkty_rekrutacyjne[[#This Row],[GHH]]/10+punkty_rekrutacyjne[[#This Row],[GMM]]/10+punkty_rekrutacyjne[[#This Row],[GMP]]/10+punkty_rekrutacyjne[[#This Row],[GJP]]/10</f>
        <v>20.6</v>
      </c>
      <c r="P14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142" s="1">
        <f>SUM(punkty_rekrutacyjne[[#This Row],[pkt os.]:[pkt. Oce.]])</f>
        <v>42.6</v>
      </c>
    </row>
    <row r="143" spans="1:17" x14ac:dyDescent="0.25">
      <c r="A143" s="1" t="s">
        <v>228</v>
      </c>
      <c r="B143" s="1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punkty_rekrutacyjne[[#This Row],[Osiagniecia]]+(punkty_rekrutacyjne[[#This Row],[Zachowanie]]=6)*2</f>
        <v>6</v>
      </c>
      <c r="O143">
        <f>punkty_rekrutacyjne[[#This Row],[GHP]]/10+punkty_rekrutacyjne[[#This Row],[GHH]]/10+punkty_rekrutacyjne[[#This Row],[GMM]]/10+punkty_rekrutacyjne[[#This Row],[GMP]]/10+punkty_rekrutacyjne[[#This Row],[GJP]]/10</f>
        <v>22.1</v>
      </c>
      <c r="P14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43" s="1">
        <f>SUM(punkty_rekrutacyjne[[#This Row],[pkt os.]:[pkt. Oce.]])</f>
        <v>42.1</v>
      </c>
    </row>
    <row r="144" spans="1:17" x14ac:dyDescent="0.25">
      <c r="A144" s="1" t="s">
        <v>229</v>
      </c>
      <c r="B144" s="1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punkty_rekrutacyjne[[#This Row],[Osiagniecia]]+(punkty_rekrutacyjne[[#This Row],[Zachowanie]]=6)*2</f>
        <v>1</v>
      </c>
      <c r="O144">
        <f>punkty_rekrutacyjne[[#This Row],[GHP]]/10+punkty_rekrutacyjne[[#This Row],[GHH]]/10+punkty_rekrutacyjne[[#This Row],[GMM]]/10+punkty_rekrutacyjne[[#This Row],[GMP]]/10+punkty_rekrutacyjne[[#This Row],[GJP]]/10</f>
        <v>25.799999999999997</v>
      </c>
      <c r="P14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44" s="1">
        <f>SUM(punkty_rekrutacyjne[[#This Row],[pkt os.]:[pkt. Oce.]])</f>
        <v>40.799999999999997</v>
      </c>
    </row>
    <row r="145" spans="1:17" x14ac:dyDescent="0.25">
      <c r="A145" s="1" t="s">
        <v>230</v>
      </c>
      <c r="B145" s="1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punkty_rekrutacyjne[[#This Row],[Osiagniecia]]+(punkty_rekrutacyjne[[#This Row],[Zachowanie]]=6)*2</f>
        <v>7</v>
      </c>
      <c r="O145">
        <f>punkty_rekrutacyjne[[#This Row],[GHP]]/10+punkty_rekrutacyjne[[#This Row],[GHH]]/10+punkty_rekrutacyjne[[#This Row],[GMM]]/10+punkty_rekrutacyjne[[#This Row],[GMP]]/10+punkty_rekrutacyjne[[#This Row],[GJP]]/10</f>
        <v>24.4</v>
      </c>
      <c r="P14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45" s="1">
        <f>SUM(punkty_rekrutacyjne[[#This Row],[pkt os.]:[pkt. Oce.]])</f>
        <v>53.4</v>
      </c>
    </row>
    <row r="146" spans="1:17" x14ac:dyDescent="0.25">
      <c r="A146" s="1" t="s">
        <v>231</v>
      </c>
      <c r="B146" s="1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punkty_rekrutacyjne[[#This Row],[Osiagniecia]]+(punkty_rekrutacyjne[[#This Row],[Zachowanie]]=6)*2</f>
        <v>8</v>
      </c>
      <c r="O146">
        <f>punkty_rekrutacyjne[[#This Row],[GHP]]/10+punkty_rekrutacyjne[[#This Row],[GHH]]/10+punkty_rekrutacyjne[[#This Row],[GMM]]/10+punkty_rekrutacyjne[[#This Row],[GMP]]/10+punkty_rekrutacyjne[[#This Row],[GJP]]/10</f>
        <v>18.3</v>
      </c>
      <c r="P14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46" s="1">
        <f>SUM(punkty_rekrutacyjne[[#This Row],[pkt os.]:[pkt. Oce.]])</f>
        <v>40.299999999999997</v>
      </c>
    </row>
    <row r="147" spans="1:17" x14ac:dyDescent="0.25">
      <c r="A147" s="1" t="s">
        <v>233</v>
      </c>
      <c r="B147" s="1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punkty_rekrutacyjne[[#This Row],[Osiagniecia]]+(punkty_rekrutacyjne[[#This Row],[Zachowanie]]=6)*2</f>
        <v>5</v>
      </c>
      <c r="O147">
        <f>punkty_rekrutacyjne[[#This Row],[GHP]]/10+punkty_rekrutacyjne[[#This Row],[GHH]]/10+punkty_rekrutacyjne[[#This Row],[GMM]]/10+punkty_rekrutacyjne[[#This Row],[GMP]]/10+punkty_rekrutacyjne[[#This Row],[GJP]]/10</f>
        <v>24.699999999999996</v>
      </c>
      <c r="P14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147" s="1">
        <f>SUM(punkty_rekrutacyjne[[#This Row],[pkt os.]:[pkt. Oce.]])</f>
        <v>59.699999999999996</v>
      </c>
    </row>
    <row r="148" spans="1:17" x14ac:dyDescent="0.25">
      <c r="A148" s="1" t="s">
        <v>234</v>
      </c>
      <c r="B148" s="1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punkty_rekrutacyjne[[#This Row],[Osiagniecia]]+(punkty_rekrutacyjne[[#This Row],[Zachowanie]]=6)*2</f>
        <v>4</v>
      </c>
      <c r="O148">
        <f>punkty_rekrutacyjne[[#This Row],[GHP]]/10+punkty_rekrutacyjne[[#This Row],[GHH]]/10+punkty_rekrutacyjne[[#This Row],[GMM]]/10+punkty_rekrutacyjne[[#This Row],[GMP]]/10+punkty_rekrutacyjne[[#This Row],[GJP]]/10</f>
        <v>37.799999999999997</v>
      </c>
      <c r="P14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48" s="1">
        <f>SUM(punkty_rekrutacyjne[[#This Row],[pkt os.]:[pkt. Oce.]])</f>
        <v>59.8</v>
      </c>
    </row>
    <row r="149" spans="1:17" x14ac:dyDescent="0.25">
      <c r="A149" s="1" t="s">
        <v>235</v>
      </c>
      <c r="B149" s="1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punkty_rekrutacyjne[[#This Row],[Osiagniecia]]+(punkty_rekrutacyjne[[#This Row],[Zachowanie]]=6)*2</f>
        <v>5</v>
      </c>
      <c r="O149">
        <f>punkty_rekrutacyjne[[#This Row],[GHP]]/10+punkty_rekrutacyjne[[#This Row],[GHH]]/10+punkty_rekrutacyjne[[#This Row],[GMM]]/10+punkty_rekrutacyjne[[#This Row],[GMP]]/10+punkty_rekrutacyjne[[#This Row],[GJP]]/10</f>
        <v>30.5</v>
      </c>
      <c r="P14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149" s="1">
        <f>SUM(punkty_rekrutacyjne[[#This Row],[pkt os.]:[pkt. Oce.]])</f>
        <v>47.5</v>
      </c>
    </row>
    <row r="150" spans="1:17" x14ac:dyDescent="0.25">
      <c r="A150" s="1" t="s">
        <v>236</v>
      </c>
      <c r="B150" s="1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punkty_rekrutacyjne[[#This Row],[Osiagniecia]]+(punkty_rekrutacyjne[[#This Row],[Zachowanie]]=6)*2</f>
        <v>8</v>
      </c>
      <c r="O150">
        <f>punkty_rekrutacyjne[[#This Row],[GHP]]/10+punkty_rekrutacyjne[[#This Row],[GHH]]/10+punkty_rekrutacyjne[[#This Row],[GMM]]/10+punkty_rekrutacyjne[[#This Row],[GMP]]/10+punkty_rekrutacyjne[[#This Row],[GJP]]/10</f>
        <v>31.200000000000003</v>
      </c>
      <c r="P15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50" s="1">
        <f>SUM(punkty_rekrutacyjne[[#This Row],[pkt os.]:[pkt. Oce.]])</f>
        <v>63.2</v>
      </c>
    </row>
    <row r="151" spans="1:17" x14ac:dyDescent="0.25">
      <c r="A151" s="1" t="s">
        <v>237</v>
      </c>
      <c r="B151" s="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punkty_rekrutacyjne[[#This Row],[Osiagniecia]]+(punkty_rekrutacyjne[[#This Row],[Zachowanie]]=6)*2</f>
        <v>1</v>
      </c>
      <c r="O151">
        <f>punkty_rekrutacyjne[[#This Row],[GHP]]/10+punkty_rekrutacyjne[[#This Row],[GHH]]/10+punkty_rekrutacyjne[[#This Row],[GMM]]/10+punkty_rekrutacyjne[[#This Row],[GMP]]/10+punkty_rekrutacyjne[[#This Row],[GJP]]/10</f>
        <v>26.200000000000003</v>
      </c>
      <c r="P15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151" s="1">
        <f>SUM(punkty_rekrutacyjne[[#This Row],[pkt os.]:[pkt. Oce.]])</f>
        <v>55.2</v>
      </c>
    </row>
    <row r="152" spans="1:17" x14ac:dyDescent="0.25">
      <c r="A152" s="1" t="s">
        <v>238</v>
      </c>
      <c r="B152" s="1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punkty_rekrutacyjne[[#This Row],[Osiagniecia]]+(punkty_rekrutacyjne[[#This Row],[Zachowanie]]=6)*2</f>
        <v>7</v>
      </c>
      <c r="O152">
        <f>punkty_rekrutacyjne[[#This Row],[GHP]]/10+punkty_rekrutacyjne[[#This Row],[GHH]]/10+punkty_rekrutacyjne[[#This Row],[GMM]]/10+punkty_rekrutacyjne[[#This Row],[GMP]]/10+punkty_rekrutacyjne[[#This Row],[GJP]]/10</f>
        <v>33.199999999999996</v>
      </c>
      <c r="P15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152" s="1">
        <f>SUM(punkty_rekrutacyjne[[#This Row],[pkt os.]:[pkt. Oce.]])</f>
        <v>68.199999999999989</v>
      </c>
    </row>
    <row r="153" spans="1:17" x14ac:dyDescent="0.25">
      <c r="A153" s="1" t="s">
        <v>240</v>
      </c>
      <c r="B153" s="1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punkty_rekrutacyjne[[#This Row],[Osiagniecia]]+(punkty_rekrutacyjne[[#This Row],[Zachowanie]]=6)*2</f>
        <v>8</v>
      </c>
      <c r="O153">
        <f>punkty_rekrutacyjne[[#This Row],[GHP]]/10+punkty_rekrutacyjne[[#This Row],[GHH]]/10+punkty_rekrutacyjne[[#This Row],[GMM]]/10+punkty_rekrutacyjne[[#This Row],[GMP]]/10+punkty_rekrutacyjne[[#This Row],[GJP]]/10</f>
        <v>36.1</v>
      </c>
      <c r="P15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153" s="1">
        <f>SUM(punkty_rekrutacyjne[[#This Row],[pkt os.]:[pkt. Oce.]])</f>
        <v>74.099999999999994</v>
      </c>
    </row>
    <row r="154" spans="1:17" x14ac:dyDescent="0.25">
      <c r="A154" s="1" t="s">
        <v>241</v>
      </c>
      <c r="B154" s="1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punkty_rekrutacyjne[[#This Row],[Osiagniecia]]+(punkty_rekrutacyjne[[#This Row],[Zachowanie]]=6)*2</f>
        <v>6</v>
      </c>
      <c r="O154">
        <f>punkty_rekrutacyjne[[#This Row],[GHP]]/10+punkty_rekrutacyjne[[#This Row],[GHH]]/10+punkty_rekrutacyjne[[#This Row],[GMM]]/10+punkty_rekrutacyjne[[#This Row],[GMP]]/10+punkty_rekrutacyjne[[#This Row],[GJP]]/10</f>
        <v>25.3</v>
      </c>
      <c r="P15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154" s="1">
        <f>SUM(punkty_rekrutacyjne[[#This Row],[pkt os.]:[pkt. Oce.]])</f>
        <v>57.3</v>
      </c>
    </row>
    <row r="155" spans="1:17" x14ac:dyDescent="0.25">
      <c r="A155" s="1" t="s">
        <v>243</v>
      </c>
      <c r="B155" s="1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punkty_rekrutacyjne[[#This Row],[Osiagniecia]]+(punkty_rekrutacyjne[[#This Row],[Zachowanie]]=6)*2</f>
        <v>2</v>
      </c>
      <c r="O155">
        <f>punkty_rekrutacyjne[[#This Row],[GHP]]/10+punkty_rekrutacyjne[[#This Row],[GHH]]/10+punkty_rekrutacyjne[[#This Row],[GMM]]/10+punkty_rekrutacyjne[[#This Row],[GMP]]/10+punkty_rekrutacyjne[[#This Row],[GJP]]/10</f>
        <v>22.2</v>
      </c>
      <c r="P15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55" s="1">
        <f>SUM(punkty_rekrutacyjne[[#This Row],[pkt os.]:[pkt. Oce.]])</f>
        <v>38.200000000000003</v>
      </c>
    </row>
    <row r="156" spans="1:17" x14ac:dyDescent="0.25">
      <c r="A156" s="1" t="s">
        <v>245</v>
      </c>
      <c r="B156" s="1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punkty_rekrutacyjne[[#This Row],[Osiagniecia]]+(punkty_rekrutacyjne[[#This Row],[Zachowanie]]=6)*2</f>
        <v>8</v>
      </c>
      <c r="O156">
        <f>punkty_rekrutacyjne[[#This Row],[GHP]]/10+punkty_rekrutacyjne[[#This Row],[GHH]]/10+punkty_rekrutacyjne[[#This Row],[GMM]]/10+punkty_rekrutacyjne[[#This Row],[GMP]]/10+punkty_rekrutacyjne[[#This Row],[GJP]]/10</f>
        <v>27.800000000000004</v>
      </c>
      <c r="P15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156" s="1">
        <f>SUM(punkty_rekrutacyjne[[#This Row],[pkt os.]:[pkt. Oce.]])</f>
        <v>47.800000000000004</v>
      </c>
    </row>
    <row r="157" spans="1:17" x14ac:dyDescent="0.25">
      <c r="A157" s="1" t="s">
        <v>247</v>
      </c>
      <c r="B157" s="1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punkty_rekrutacyjne[[#This Row],[Osiagniecia]]+(punkty_rekrutacyjne[[#This Row],[Zachowanie]]=6)*2</f>
        <v>1</v>
      </c>
      <c r="O157">
        <f>punkty_rekrutacyjne[[#This Row],[GHP]]/10+punkty_rekrutacyjne[[#This Row],[GHH]]/10+punkty_rekrutacyjne[[#This Row],[GMM]]/10+punkty_rekrutacyjne[[#This Row],[GMP]]/10+punkty_rekrutacyjne[[#This Row],[GJP]]/10</f>
        <v>32.4</v>
      </c>
      <c r="P15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157" s="1">
        <f>SUM(punkty_rekrutacyjne[[#This Row],[pkt os.]:[pkt. Oce.]])</f>
        <v>67.400000000000006</v>
      </c>
    </row>
    <row r="158" spans="1:17" x14ac:dyDescent="0.25">
      <c r="A158" s="1" t="s">
        <v>248</v>
      </c>
      <c r="B158" s="1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punkty_rekrutacyjne[[#This Row],[Osiagniecia]]+(punkty_rekrutacyjne[[#This Row],[Zachowanie]]=6)*2</f>
        <v>3</v>
      </c>
      <c r="O158">
        <f>punkty_rekrutacyjne[[#This Row],[GHP]]/10+punkty_rekrutacyjne[[#This Row],[GHH]]/10+punkty_rekrutacyjne[[#This Row],[GMM]]/10+punkty_rekrutacyjne[[#This Row],[GMP]]/10+punkty_rekrutacyjne[[#This Row],[GJP]]/10</f>
        <v>12.4</v>
      </c>
      <c r="P15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58" s="1">
        <f>SUM(punkty_rekrutacyjne[[#This Row],[pkt os.]:[pkt. Oce.]])</f>
        <v>33.4</v>
      </c>
    </row>
    <row r="159" spans="1:17" x14ac:dyDescent="0.25">
      <c r="A159" s="1" t="s">
        <v>250</v>
      </c>
      <c r="B159" s="1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punkty_rekrutacyjne[[#This Row],[Osiagniecia]]+(punkty_rekrutacyjne[[#This Row],[Zachowanie]]=6)*2</f>
        <v>6</v>
      </c>
      <c r="O159">
        <f>punkty_rekrutacyjne[[#This Row],[GHP]]/10+punkty_rekrutacyjne[[#This Row],[GHH]]/10+punkty_rekrutacyjne[[#This Row],[GMM]]/10+punkty_rekrutacyjne[[#This Row],[GMP]]/10+punkty_rekrutacyjne[[#This Row],[GJP]]/10</f>
        <v>24</v>
      </c>
      <c r="P15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59" s="1">
        <f>SUM(punkty_rekrutacyjne[[#This Row],[pkt os.]:[pkt. Oce.]])</f>
        <v>52</v>
      </c>
    </row>
    <row r="160" spans="1:17" x14ac:dyDescent="0.25">
      <c r="A160" s="1" t="s">
        <v>252</v>
      </c>
      <c r="B160" s="1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punkty_rekrutacyjne[[#This Row],[Osiagniecia]]+(punkty_rekrutacyjne[[#This Row],[Zachowanie]]=6)*2</f>
        <v>1</v>
      </c>
      <c r="O160">
        <f>punkty_rekrutacyjne[[#This Row],[GHP]]/10+punkty_rekrutacyjne[[#This Row],[GHH]]/10+punkty_rekrutacyjne[[#This Row],[GMM]]/10+punkty_rekrutacyjne[[#This Row],[GMP]]/10+punkty_rekrutacyjne[[#This Row],[GJP]]/10</f>
        <v>30.599999999999998</v>
      </c>
      <c r="P16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60" s="1">
        <f>SUM(punkty_rekrutacyjne[[#This Row],[pkt os.]:[pkt. Oce.]])</f>
        <v>55.599999999999994</v>
      </c>
    </row>
    <row r="161" spans="1:17" x14ac:dyDescent="0.25">
      <c r="A161" s="1" t="s">
        <v>254</v>
      </c>
      <c r="B161" s="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punkty_rekrutacyjne[[#This Row],[Osiagniecia]]+(punkty_rekrutacyjne[[#This Row],[Zachowanie]]=6)*2</f>
        <v>5</v>
      </c>
      <c r="O161">
        <f>punkty_rekrutacyjne[[#This Row],[GHP]]/10+punkty_rekrutacyjne[[#This Row],[GHH]]/10+punkty_rekrutacyjne[[#This Row],[GMM]]/10+punkty_rekrutacyjne[[#This Row],[GMP]]/10+punkty_rekrutacyjne[[#This Row],[GJP]]/10</f>
        <v>22.499999999999996</v>
      </c>
      <c r="P16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161" s="1">
        <f>SUM(punkty_rekrutacyjne[[#This Row],[pkt os.]:[pkt. Oce.]])</f>
        <v>57.5</v>
      </c>
    </row>
    <row r="162" spans="1:17" x14ac:dyDescent="0.25">
      <c r="A162" s="1" t="s">
        <v>255</v>
      </c>
      <c r="B162" s="1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punkty_rekrutacyjne[[#This Row],[Osiagniecia]]+(punkty_rekrutacyjne[[#This Row],[Zachowanie]]=6)*2</f>
        <v>1</v>
      </c>
      <c r="O162">
        <f>punkty_rekrutacyjne[[#This Row],[GHP]]/10+punkty_rekrutacyjne[[#This Row],[GHH]]/10+punkty_rekrutacyjne[[#This Row],[GMM]]/10+punkty_rekrutacyjne[[#This Row],[GMP]]/10+punkty_rekrutacyjne[[#This Row],[GJP]]/10</f>
        <v>11.399999999999999</v>
      </c>
      <c r="P16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162" s="1">
        <f>SUM(punkty_rekrutacyjne[[#This Row],[pkt os.]:[pkt. Oce.]])</f>
        <v>28.4</v>
      </c>
    </row>
    <row r="163" spans="1:17" x14ac:dyDescent="0.25">
      <c r="A163" s="1" t="s">
        <v>256</v>
      </c>
      <c r="B163" s="1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punkty_rekrutacyjne[[#This Row],[Osiagniecia]]+(punkty_rekrutacyjne[[#This Row],[Zachowanie]]=6)*2</f>
        <v>4</v>
      </c>
      <c r="O163">
        <f>punkty_rekrutacyjne[[#This Row],[GHP]]/10+punkty_rekrutacyjne[[#This Row],[GHH]]/10+punkty_rekrutacyjne[[#This Row],[GMM]]/10+punkty_rekrutacyjne[[#This Row],[GMP]]/10+punkty_rekrutacyjne[[#This Row],[GJP]]/10</f>
        <v>33.200000000000003</v>
      </c>
      <c r="P16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63" s="1">
        <f>SUM(punkty_rekrutacyjne[[#This Row],[pkt os.]:[pkt. Oce.]])</f>
        <v>51.2</v>
      </c>
    </row>
    <row r="164" spans="1:17" x14ac:dyDescent="0.25">
      <c r="A164" s="1" t="s">
        <v>257</v>
      </c>
      <c r="B164" s="1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punkty_rekrutacyjne[[#This Row],[Osiagniecia]]+(punkty_rekrutacyjne[[#This Row],[Zachowanie]]=6)*2</f>
        <v>2</v>
      </c>
      <c r="O164">
        <f>punkty_rekrutacyjne[[#This Row],[GHP]]/10+punkty_rekrutacyjne[[#This Row],[GHH]]/10+punkty_rekrutacyjne[[#This Row],[GMM]]/10+punkty_rekrutacyjne[[#This Row],[GMP]]/10+punkty_rekrutacyjne[[#This Row],[GJP]]/10</f>
        <v>25.7</v>
      </c>
      <c r="P16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64" s="1">
        <f>SUM(punkty_rekrutacyjne[[#This Row],[pkt os.]:[pkt. Oce.]])</f>
        <v>49.7</v>
      </c>
    </row>
    <row r="165" spans="1:17" x14ac:dyDescent="0.25">
      <c r="A165" s="1" t="s">
        <v>258</v>
      </c>
      <c r="B165" s="1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punkty_rekrutacyjne[[#This Row],[Osiagniecia]]+(punkty_rekrutacyjne[[#This Row],[Zachowanie]]=6)*2</f>
        <v>2</v>
      </c>
      <c r="O165">
        <f>punkty_rekrutacyjne[[#This Row],[GHP]]/10+punkty_rekrutacyjne[[#This Row],[GHH]]/10+punkty_rekrutacyjne[[#This Row],[GMM]]/10+punkty_rekrutacyjne[[#This Row],[GMP]]/10+punkty_rekrutacyjne[[#This Row],[GJP]]/10</f>
        <v>27.4</v>
      </c>
      <c r="P16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165" s="1">
        <f>SUM(punkty_rekrutacyjne[[#This Row],[pkt os.]:[pkt. Oce.]])</f>
        <v>45.4</v>
      </c>
    </row>
    <row r="166" spans="1:17" x14ac:dyDescent="0.25">
      <c r="A166" s="1" t="s">
        <v>259</v>
      </c>
      <c r="B166" s="1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punkty_rekrutacyjne[[#This Row],[Osiagniecia]]+(punkty_rekrutacyjne[[#This Row],[Zachowanie]]=6)*2</f>
        <v>2</v>
      </c>
      <c r="O166">
        <f>punkty_rekrutacyjne[[#This Row],[GHP]]/10+punkty_rekrutacyjne[[#This Row],[GHH]]/10+punkty_rekrutacyjne[[#This Row],[GMM]]/10+punkty_rekrutacyjne[[#This Row],[GMP]]/10+punkty_rekrutacyjne[[#This Row],[GJP]]/10</f>
        <v>35.6</v>
      </c>
      <c r="P16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66" s="1">
        <f>SUM(punkty_rekrutacyjne[[#This Row],[pkt os.]:[pkt. Oce.]])</f>
        <v>55.6</v>
      </c>
    </row>
    <row r="167" spans="1:17" x14ac:dyDescent="0.25">
      <c r="A167" s="1" t="s">
        <v>261</v>
      </c>
      <c r="B167" s="1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punkty_rekrutacyjne[[#This Row],[Osiagniecia]]+(punkty_rekrutacyjne[[#This Row],[Zachowanie]]=6)*2</f>
        <v>5</v>
      </c>
      <c r="O167">
        <f>punkty_rekrutacyjne[[#This Row],[GHP]]/10+punkty_rekrutacyjne[[#This Row],[GHH]]/10+punkty_rekrutacyjne[[#This Row],[GMM]]/10+punkty_rekrutacyjne[[#This Row],[GMP]]/10+punkty_rekrutacyjne[[#This Row],[GJP]]/10</f>
        <v>24.7</v>
      </c>
      <c r="P16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167" s="1">
        <f>SUM(punkty_rekrutacyjne[[#This Row],[pkt os.]:[pkt. Oce.]])</f>
        <v>55.7</v>
      </c>
    </row>
    <row r="168" spans="1:17" x14ac:dyDescent="0.25">
      <c r="A168" s="1" t="s">
        <v>262</v>
      </c>
      <c r="B168" s="1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punkty_rekrutacyjne[[#This Row],[Osiagniecia]]+(punkty_rekrutacyjne[[#This Row],[Zachowanie]]=6)*2</f>
        <v>4</v>
      </c>
      <c r="O168">
        <f>punkty_rekrutacyjne[[#This Row],[GHP]]/10+punkty_rekrutacyjne[[#This Row],[GHH]]/10+punkty_rekrutacyjne[[#This Row],[GMM]]/10+punkty_rekrutacyjne[[#This Row],[GMP]]/10+punkty_rekrutacyjne[[#This Row],[GJP]]/10</f>
        <v>18</v>
      </c>
      <c r="P16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168" s="1">
        <f>SUM(punkty_rekrutacyjne[[#This Row],[pkt os.]:[pkt. Oce.]])</f>
        <v>54</v>
      </c>
    </row>
    <row r="169" spans="1:17" x14ac:dyDescent="0.25">
      <c r="A169" s="1" t="s">
        <v>263</v>
      </c>
      <c r="B169" s="1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punkty_rekrutacyjne[[#This Row],[Osiagniecia]]+(punkty_rekrutacyjne[[#This Row],[Zachowanie]]=6)*2</f>
        <v>5</v>
      </c>
      <c r="O169">
        <f>punkty_rekrutacyjne[[#This Row],[GHP]]/10+punkty_rekrutacyjne[[#This Row],[GHH]]/10+punkty_rekrutacyjne[[#This Row],[GMM]]/10+punkty_rekrutacyjne[[#This Row],[GMP]]/10+punkty_rekrutacyjne[[#This Row],[GJP]]/10</f>
        <v>39.6</v>
      </c>
      <c r="P16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40</v>
      </c>
      <c r="Q169" s="1">
        <f>SUM(punkty_rekrutacyjne[[#This Row],[pkt os.]:[pkt. Oce.]])</f>
        <v>84.6</v>
      </c>
    </row>
    <row r="170" spans="1:17" x14ac:dyDescent="0.25">
      <c r="A170" s="1" t="s">
        <v>264</v>
      </c>
      <c r="B170" s="1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punkty_rekrutacyjne[[#This Row],[Osiagniecia]]+(punkty_rekrutacyjne[[#This Row],[Zachowanie]]=6)*2</f>
        <v>8</v>
      </c>
      <c r="O170">
        <f>punkty_rekrutacyjne[[#This Row],[GHP]]/10+punkty_rekrutacyjne[[#This Row],[GHH]]/10+punkty_rekrutacyjne[[#This Row],[GMM]]/10+punkty_rekrutacyjne[[#This Row],[GMP]]/10+punkty_rekrutacyjne[[#This Row],[GJP]]/10</f>
        <v>23.1</v>
      </c>
      <c r="P17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170" s="1">
        <f>SUM(punkty_rekrutacyjne[[#This Row],[pkt os.]:[pkt. Oce.]])</f>
        <v>65.099999999999994</v>
      </c>
    </row>
    <row r="171" spans="1:17" x14ac:dyDescent="0.25">
      <c r="A171" s="1" t="s">
        <v>265</v>
      </c>
      <c r="B171" s="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punkty_rekrutacyjne[[#This Row],[Osiagniecia]]+(punkty_rekrutacyjne[[#This Row],[Zachowanie]]=6)*2</f>
        <v>7</v>
      </c>
      <c r="O171">
        <f>punkty_rekrutacyjne[[#This Row],[GHP]]/10+punkty_rekrutacyjne[[#This Row],[GHH]]/10+punkty_rekrutacyjne[[#This Row],[GMM]]/10+punkty_rekrutacyjne[[#This Row],[GMP]]/10+punkty_rekrutacyjne[[#This Row],[GJP]]/10</f>
        <v>16.2</v>
      </c>
      <c r="P17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171" s="1">
        <f>SUM(punkty_rekrutacyjne[[#This Row],[pkt os.]:[pkt. Oce.]])</f>
        <v>55.2</v>
      </c>
    </row>
    <row r="172" spans="1:17" x14ac:dyDescent="0.25">
      <c r="A172" s="1" t="s">
        <v>266</v>
      </c>
      <c r="B172" s="1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punkty_rekrutacyjne[[#This Row],[Osiagniecia]]+(punkty_rekrutacyjne[[#This Row],[Zachowanie]]=6)*2</f>
        <v>0</v>
      </c>
      <c r="O172">
        <f>punkty_rekrutacyjne[[#This Row],[GHP]]/10+punkty_rekrutacyjne[[#This Row],[GHH]]/10+punkty_rekrutacyjne[[#This Row],[GMM]]/10+punkty_rekrutacyjne[[#This Row],[GMP]]/10+punkty_rekrutacyjne[[#This Row],[GJP]]/10</f>
        <v>28.6</v>
      </c>
      <c r="P17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172" s="1">
        <f>SUM(punkty_rekrutacyjne[[#This Row],[pkt os.]:[pkt. Oce.]])</f>
        <v>58.6</v>
      </c>
    </row>
    <row r="173" spans="1:17" x14ac:dyDescent="0.25">
      <c r="A173" s="1" t="s">
        <v>267</v>
      </c>
      <c r="B173" s="1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punkty_rekrutacyjne[[#This Row],[Osiagniecia]]+(punkty_rekrutacyjne[[#This Row],[Zachowanie]]=6)*2</f>
        <v>5</v>
      </c>
      <c r="O173">
        <f>punkty_rekrutacyjne[[#This Row],[GHP]]/10+punkty_rekrutacyjne[[#This Row],[GHH]]/10+punkty_rekrutacyjne[[#This Row],[GMM]]/10+punkty_rekrutacyjne[[#This Row],[GMP]]/10+punkty_rekrutacyjne[[#This Row],[GJP]]/10</f>
        <v>28.799999999999997</v>
      </c>
      <c r="P17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173" s="1">
        <f>SUM(punkty_rekrutacyjne[[#This Row],[pkt os.]:[pkt. Oce.]])</f>
        <v>49.8</v>
      </c>
    </row>
    <row r="174" spans="1:17" x14ac:dyDescent="0.25">
      <c r="A174" s="1" t="s">
        <v>268</v>
      </c>
      <c r="B174" s="1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punkty_rekrutacyjne[[#This Row],[Osiagniecia]]+(punkty_rekrutacyjne[[#This Row],[Zachowanie]]=6)*2</f>
        <v>4</v>
      </c>
      <c r="O174">
        <f>punkty_rekrutacyjne[[#This Row],[GHP]]/10+punkty_rekrutacyjne[[#This Row],[GHH]]/10+punkty_rekrutacyjne[[#This Row],[GMM]]/10+punkty_rekrutacyjne[[#This Row],[GMP]]/10+punkty_rekrutacyjne[[#This Row],[GJP]]/10</f>
        <v>26.900000000000002</v>
      </c>
      <c r="P17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74" s="1">
        <f>SUM(punkty_rekrutacyjne[[#This Row],[pkt os.]:[pkt. Oce.]])</f>
        <v>54.900000000000006</v>
      </c>
    </row>
    <row r="175" spans="1:17" x14ac:dyDescent="0.25">
      <c r="A175" s="1" t="s">
        <v>269</v>
      </c>
      <c r="B175" s="1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punkty_rekrutacyjne[[#This Row],[Osiagniecia]]+(punkty_rekrutacyjne[[#This Row],[Zachowanie]]=6)*2</f>
        <v>1</v>
      </c>
      <c r="O175">
        <f>punkty_rekrutacyjne[[#This Row],[GHP]]/10+punkty_rekrutacyjne[[#This Row],[GHH]]/10+punkty_rekrutacyjne[[#This Row],[GMM]]/10+punkty_rekrutacyjne[[#This Row],[GMP]]/10+punkty_rekrutacyjne[[#This Row],[GJP]]/10</f>
        <v>21.9</v>
      </c>
      <c r="P17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175" s="1">
        <f>SUM(punkty_rekrutacyjne[[#This Row],[pkt os.]:[pkt. Oce.]])</f>
        <v>56.9</v>
      </c>
    </row>
    <row r="176" spans="1:17" x14ac:dyDescent="0.25">
      <c r="A176" s="1" t="s">
        <v>270</v>
      </c>
      <c r="B176" s="1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punkty_rekrutacyjne[[#This Row],[Osiagniecia]]+(punkty_rekrutacyjne[[#This Row],[Zachowanie]]=6)*2</f>
        <v>0</v>
      </c>
      <c r="O176">
        <f>punkty_rekrutacyjne[[#This Row],[GHP]]/10+punkty_rekrutacyjne[[#This Row],[GHH]]/10+punkty_rekrutacyjne[[#This Row],[GMM]]/10+punkty_rekrutacyjne[[#This Row],[GMP]]/10+punkty_rekrutacyjne[[#This Row],[GJP]]/10</f>
        <v>18.100000000000001</v>
      </c>
      <c r="P17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176" s="1">
        <f>SUM(punkty_rekrutacyjne[[#This Row],[pkt os.]:[pkt. Oce.]])</f>
        <v>46.1</v>
      </c>
    </row>
    <row r="177" spans="1:17" x14ac:dyDescent="0.25">
      <c r="A177" s="1" t="s">
        <v>271</v>
      </c>
      <c r="B177" s="1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punkty_rekrutacyjne[[#This Row],[Osiagniecia]]+(punkty_rekrutacyjne[[#This Row],[Zachowanie]]=6)*2</f>
        <v>6</v>
      </c>
      <c r="O177">
        <f>punkty_rekrutacyjne[[#This Row],[GHP]]/10+punkty_rekrutacyjne[[#This Row],[GHH]]/10+punkty_rekrutacyjne[[#This Row],[GMM]]/10+punkty_rekrutacyjne[[#This Row],[GMP]]/10+punkty_rekrutacyjne[[#This Row],[GJP]]/10</f>
        <v>22.700000000000003</v>
      </c>
      <c r="P17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77" s="1">
        <f>SUM(punkty_rekrutacyjne[[#This Row],[pkt os.]:[pkt. Oce.]])</f>
        <v>48.7</v>
      </c>
    </row>
    <row r="178" spans="1:17" x14ac:dyDescent="0.25">
      <c r="A178" s="1" t="s">
        <v>272</v>
      </c>
      <c r="B178" s="1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punkty_rekrutacyjne[[#This Row],[Osiagniecia]]+(punkty_rekrutacyjne[[#This Row],[Zachowanie]]=6)*2</f>
        <v>0</v>
      </c>
      <c r="O178">
        <f>punkty_rekrutacyjne[[#This Row],[GHP]]/10+punkty_rekrutacyjne[[#This Row],[GHH]]/10+punkty_rekrutacyjne[[#This Row],[GMM]]/10+punkty_rekrutacyjne[[#This Row],[GMP]]/10+punkty_rekrutacyjne[[#This Row],[GJP]]/10</f>
        <v>34.4</v>
      </c>
      <c r="P17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78" s="1">
        <f>SUM(punkty_rekrutacyjne[[#This Row],[pkt os.]:[pkt. Oce.]])</f>
        <v>56.4</v>
      </c>
    </row>
    <row r="179" spans="1:17" x14ac:dyDescent="0.25">
      <c r="A179" s="1" t="s">
        <v>274</v>
      </c>
      <c r="B179" s="1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punkty_rekrutacyjne[[#This Row],[Osiagniecia]]+(punkty_rekrutacyjne[[#This Row],[Zachowanie]]=6)*2</f>
        <v>3</v>
      </c>
      <c r="O179">
        <f>punkty_rekrutacyjne[[#This Row],[GHP]]/10+punkty_rekrutacyjne[[#This Row],[GHH]]/10+punkty_rekrutacyjne[[#This Row],[GMM]]/10+punkty_rekrutacyjne[[#This Row],[GMP]]/10+punkty_rekrutacyjne[[#This Row],[GJP]]/10</f>
        <v>24.6</v>
      </c>
      <c r="P17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179" s="1">
        <f>SUM(punkty_rekrutacyjne[[#This Row],[pkt os.]:[pkt. Oce.]])</f>
        <v>59.6</v>
      </c>
    </row>
    <row r="180" spans="1:17" x14ac:dyDescent="0.25">
      <c r="A180" s="1" t="s">
        <v>275</v>
      </c>
      <c r="B180" s="1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punkty_rekrutacyjne[[#This Row],[Osiagniecia]]+(punkty_rekrutacyjne[[#This Row],[Zachowanie]]=6)*2</f>
        <v>5</v>
      </c>
      <c r="O180">
        <f>punkty_rekrutacyjne[[#This Row],[GHP]]/10+punkty_rekrutacyjne[[#This Row],[GHH]]/10+punkty_rekrutacyjne[[#This Row],[GMM]]/10+punkty_rekrutacyjne[[#This Row],[GMP]]/10+punkty_rekrutacyjne[[#This Row],[GJP]]/10</f>
        <v>39.200000000000003</v>
      </c>
      <c r="P18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180" s="1">
        <f>SUM(punkty_rekrutacyjne[[#This Row],[pkt os.]:[pkt. Oce.]])</f>
        <v>72.2</v>
      </c>
    </row>
    <row r="181" spans="1:17" x14ac:dyDescent="0.25">
      <c r="A181" s="1" t="s">
        <v>276</v>
      </c>
      <c r="B181" s="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>punkty_rekrutacyjne[[#This Row],[Osiagniecia]]+(punkty_rekrutacyjne[[#This Row],[Zachowanie]]=6)*2</f>
        <v>2</v>
      </c>
      <c r="O181">
        <f>punkty_rekrutacyjne[[#This Row],[GHP]]/10+punkty_rekrutacyjne[[#This Row],[GHH]]/10+punkty_rekrutacyjne[[#This Row],[GMM]]/10+punkty_rekrutacyjne[[#This Row],[GMP]]/10+punkty_rekrutacyjne[[#This Row],[GJP]]/10</f>
        <v>19.5</v>
      </c>
      <c r="P18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38</v>
      </c>
      <c r="Q181" s="1">
        <f>SUM(punkty_rekrutacyjne[[#This Row],[pkt os.]:[pkt. Oce.]])</f>
        <v>59.5</v>
      </c>
    </row>
    <row r="182" spans="1:17" x14ac:dyDescent="0.25">
      <c r="A182" s="1" t="s">
        <v>277</v>
      </c>
      <c r="B182" s="1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punkty_rekrutacyjne[[#This Row],[Osiagniecia]]+(punkty_rekrutacyjne[[#This Row],[Zachowanie]]=6)*2</f>
        <v>1</v>
      </c>
      <c r="O182">
        <f>punkty_rekrutacyjne[[#This Row],[GHP]]/10+punkty_rekrutacyjne[[#This Row],[GHH]]/10+punkty_rekrutacyjne[[#This Row],[GMM]]/10+punkty_rekrutacyjne[[#This Row],[GMP]]/10+punkty_rekrutacyjne[[#This Row],[GJP]]/10</f>
        <v>23.8</v>
      </c>
      <c r="P18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182" s="1">
        <f>SUM(punkty_rekrutacyjne[[#This Row],[pkt os.]:[pkt. Oce.]])</f>
        <v>54.8</v>
      </c>
    </row>
    <row r="183" spans="1:17" x14ac:dyDescent="0.25">
      <c r="A183" s="1" t="s">
        <v>278</v>
      </c>
      <c r="B183" s="1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punkty_rekrutacyjne[[#This Row],[Osiagniecia]]+(punkty_rekrutacyjne[[#This Row],[Zachowanie]]=6)*2</f>
        <v>7</v>
      </c>
      <c r="O183">
        <f>punkty_rekrutacyjne[[#This Row],[GHP]]/10+punkty_rekrutacyjne[[#This Row],[GHH]]/10+punkty_rekrutacyjne[[#This Row],[GMM]]/10+punkty_rekrutacyjne[[#This Row],[GMP]]/10+punkty_rekrutacyjne[[#This Row],[GJP]]/10</f>
        <v>24.400000000000002</v>
      </c>
      <c r="P18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83" s="1">
        <f>SUM(punkty_rekrutacyjne[[#This Row],[pkt os.]:[pkt. Oce.]])</f>
        <v>55.400000000000006</v>
      </c>
    </row>
    <row r="184" spans="1:17" x14ac:dyDescent="0.25">
      <c r="A184" s="1" t="s">
        <v>280</v>
      </c>
      <c r="B184" s="1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punkty_rekrutacyjne[[#This Row],[Osiagniecia]]+(punkty_rekrutacyjne[[#This Row],[Zachowanie]]=6)*2</f>
        <v>8</v>
      </c>
      <c r="O184">
        <f>punkty_rekrutacyjne[[#This Row],[GHP]]/10+punkty_rekrutacyjne[[#This Row],[GHH]]/10+punkty_rekrutacyjne[[#This Row],[GMM]]/10+punkty_rekrutacyjne[[#This Row],[GMP]]/10+punkty_rekrutacyjne[[#This Row],[GJP]]/10</f>
        <v>28.9</v>
      </c>
      <c r="P18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84" s="1">
        <f>SUM(punkty_rekrutacyjne[[#This Row],[pkt os.]:[pkt. Oce.]])</f>
        <v>50.9</v>
      </c>
    </row>
    <row r="185" spans="1:17" x14ac:dyDescent="0.25">
      <c r="A185" s="1" t="s">
        <v>281</v>
      </c>
      <c r="B185" s="1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punkty_rekrutacyjne[[#This Row],[Osiagniecia]]+(punkty_rekrutacyjne[[#This Row],[Zachowanie]]=6)*2</f>
        <v>8</v>
      </c>
      <c r="O185">
        <f>punkty_rekrutacyjne[[#This Row],[GHP]]/10+punkty_rekrutacyjne[[#This Row],[GHH]]/10+punkty_rekrutacyjne[[#This Row],[GMM]]/10+punkty_rekrutacyjne[[#This Row],[GMP]]/10+punkty_rekrutacyjne[[#This Row],[GJP]]/10</f>
        <v>19.200000000000003</v>
      </c>
      <c r="P18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85" s="1">
        <f>SUM(punkty_rekrutacyjne[[#This Row],[pkt os.]:[pkt. Oce.]])</f>
        <v>51.2</v>
      </c>
    </row>
    <row r="186" spans="1:17" x14ac:dyDescent="0.25">
      <c r="A186" s="1" t="s">
        <v>282</v>
      </c>
      <c r="B186" s="1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punkty_rekrutacyjne[[#This Row],[Osiagniecia]]+(punkty_rekrutacyjne[[#This Row],[Zachowanie]]=6)*2</f>
        <v>1</v>
      </c>
      <c r="O186">
        <f>punkty_rekrutacyjne[[#This Row],[GHP]]/10+punkty_rekrutacyjne[[#This Row],[GHH]]/10+punkty_rekrutacyjne[[#This Row],[GMM]]/10+punkty_rekrutacyjne[[#This Row],[GMP]]/10+punkty_rekrutacyjne[[#This Row],[GJP]]/10</f>
        <v>16.5</v>
      </c>
      <c r="P18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86" s="1">
        <f>SUM(punkty_rekrutacyjne[[#This Row],[pkt os.]:[pkt. Oce.]])</f>
        <v>37.5</v>
      </c>
    </row>
    <row r="187" spans="1:17" x14ac:dyDescent="0.25">
      <c r="A187" s="1" t="s">
        <v>283</v>
      </c>
      <c r="B187" s="1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punkty_rekrutacyjne[[#This Row],[Osiagniecia]]+(punkty_rekrutacyjne[[#This Row],[Zachowanie]]=6)*2</f>
        <v>8</v>
      </c>
      <c r="O187">
        <f>punkty_rekrutacyjne[[#This Row],[GHP]]/10+punkty_rekrutacyjne[[#This Row],[GHH]]/10+punkty_rekrutacyjne[[#This Row],[GMM]]/10+punkty_rekrutacyjne[[#This Row],[GMP]]/10+punkty_rekrutacyjne[[#This Row],[GJP]]/10</f>
        <v>17.3</v>
      </c>
      <c r="P18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187" s="1">
        <f>SUM(punkty_rekrutacyjne[[#This Row],[pkt os.]:[pkt. Oce.]])</f>
        <v>43.3</v>
      </c>
    </row>
    <row r="188" spans="1:17" x14ac:dyDescent="0.25">
      <c r="A188" s="1" t="s">
        <v>284</v>
      </c>
      <c r="B188" s="1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punkty_rekrutacyjne[[#This Row],[Osiagniecia]]+(punkty_rekrutacyjne[[#This Row],[Zachowanie]]=6)*2</f>
        <v>3</v>
      </c>
      <c r="O188">
        <f>punkty_rekrutacyjne[[#This Row],[GHP]]/10+punkty_rekrutacyjne[[#This Row],[GHH]]/10+punkty_rekrutacyjne[[#This Row],[GMM]]/10+punkty_rekrutacyjne[[#This Row],[GMP]]/10+punkty_rekrutacyjne[[#This Row],[GJP]]/10</f>
        <v>29</v>
      </c>
      <c r="P18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88" s="1">
        <f>SUM(punkty_rekrutacyjne[[#This Row],[pkt os.]:[pkt. Oce.]])</f>
        <v>56</v>
      </c>
    </row>
    <row r="189" spans="1:17" x14ac:dyDescent="0.25">
      <c r="A189" s="1" t="s">
        <v>285</v>
      </c>
      <c r="B189" s="1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punkty_rekrutacyjne[[#This Row],[Osiagniecia]]+(punkty_rekrutacyjne[[#This Row],[Zachowanie]]=6)*2</f>
        <v>2</v>
      </c>
      <c r="O189">
        <f>punkty_rekrutacyjne[[#This Row],[GHP]]/10+punkty_rekrutacyjne[[#This Row],[GHH]]/10+punkty_rekrutacyjne[[#This Row],[GMM]]/10+punkty_rekrutacyjne[[#This Row],[GMP]]/10+punkty_rekrutacyjne[[#This Row],[GJP]]/10</f>
        <v>19.299999999999997</v>
      </c>
      <c r="P18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189" s="1">
        <f>SUM(punkty_rekrutacyjne[[#This Row],[pkt os.]:[pkt. Oce.]])</f>
        <v>41.3</v>
      </c>
    </row>
    <row r="190" spans="1:17" x14ac:dyDescent="0.25">
      <c r="A190" s="1" t="s">
        <v>287</v>
      </c>
      <c r="B190" s="1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punkty_rekrutacyjne[[#This Row],[Osiagniecia]]+(punkty_rekrutacyjne[[#This Row],[Zachowanie]]=6)*2</f>
        <v>3</v>
      </c>
      <c r="O190">
        <f>punkty_rekrutacyjne[[#This Row],[GHP]]/10+punkty_rekrutacyjne[[#This Row],[GHH]]/10+punkty_rekrutacyjne[[#This Row],[GMM]]/10+punkty_rekrutacyjne[[#This Row],[GMP]]/10+punkty_rekrutacyjne[[#This Row],[GJP]]/10</f>
        <v>30.300000000000004</v>
      </c>
      <c r="P19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190" s="1">
        <f>SUM(punkty_rekrutacyjne[[#This Row],[pkt os.]:[pkt. Oce.]])</f>
        <v>47.300000000000004</v>
      </c>
    </row>
    <row r="191" spans="1:17" x14ac:dyDescent="0.25">
      <c r="A191" s="1" t="s">
        <v>289</v>
      </c>
      <c r="B191" s="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punkty_rekrutacyjne[[#This Row],[Osiagniecia]]+(punkty_rekrutacyjne[[#This Row],[Zachowanie]]=6)*2</f>
        <v>5</v>
      </c>
      <c r="O191">
        <f>punkty_rekrutacyjne[[#This Row],[GHP]]/10+punkty_rekrutacyjne[[#This Row],[GHH]]/10+punkty_rekrutacyjne[[#This Row],[GMM]]/10+punkty_rekrutacyjne[[#This Row],[GMP]]/10+punkty_rekrutacyjne[[#This Row],[GJP]]/10</f>
        <v>24.3</v>
      </c>
      <c r="P19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91" s="1">
        <f>SUM(punkty_rekrutacyjne[[#This Row],[pkt os.]:[pkt. Oce.]])</f>
        <v>51.3</v>
      </c>
    </row>
    <row r="192" spans="1:17" x14ac:dyDescent="0.25">
      <c r="A192" s="1" t="s">
        <v>290</v>
      </c>
      <c r="B192" s="1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punkty_rekrutacyjne[[#This Row],[Osiagniecia]]+(punkty_rekrutacyjne[[#This Row],[Zachowanie]]=6)*2</f>
        <v>4</v>
      </c>
      <c r="O192">
        <f>punkty_rekrutacyjne[[#This Row],[GHP]]/10+punkty_rekrutacyjne[[#This Row],[GHH]]/10+punkty_rekrutacyjne[[#This Row],[GMM]]/10+punkty_rekrutacyjne[[#This Row],[GMP]]/10+punkty_rekrutacyjne[[#This Row],[GJP]]/10</f>
        <v>28.299999999999997</v>
      </c>
      <c r="P19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92" s="1">
        <f>SUM(punkty_rekrutacyjne[[#This Row],[pkt os.]:[pkt. Oce.]])</f>
        <v>56.3</v>
      </c>
    </row>
    <row r="193" spans="1:17" x14ac:dyDescent="0.25">
      <c r="A193" s="1" t="s">
        <v>264</v>
      </c>
      <c r="B193" s="1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punkty_rekrutacyjne[[#This Row],[Osiagniecia]]+(punkty_rekrutacyjne[[#This Row],[Zachowanie]]=6)*2</f>
        <v>7</v>
      </c>
      <c r="O193">
        <f>punkty_rekrutacyjne[[#This Row],[GHP]]/10+punkty_rekrutacyjne[[#This Row],[GHH]]/10+punkty_rekrutacyjne[[#This Row],[GMM]]/10+punkty_rekrutacyjne[[#This Row],[GMP]]/10+punkty_rekrutacyjne[[#This Row],[GJP]]/10</f>
        <v>16</v>
      </c>
      <c r="P19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193" s="1">
        <f>SUM(punkty_rekrutacyjne[[#This Row],[pkt os.]:[pkt. Oce.]])</f>
        <v>47</v>
      </c>
    </row>
    <row r="194" spans="1:17" x14ac:dyDescent="0.25">
      <c r="A194" s="1" t="s">
        <v>291</v>
      </c>
      <c r="B194" s="1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punkty_rekrutacyjne[[#This Row],[Osiagniecia]]+(punkty_rekrutacyjne[[#This Row],[Zachowanie]]=6)*2</f>
        <v>3</v>
      </c>
      <c r="O194">
        <f>punkty_rekrutacyjne[[#This Row],[GHP]]/10+punkty_rekrutacyjne[[#This Row],[GHH]]/10+punkty_rekrutacyjne[[#This Row],[GMM]]/10+punkty_rekrutacyjne[[#This Row],[GMP]]/10+punkty_rekrutacyjne[[#This Row],[GJP]]/10</f>
        <v>32.799999999999997</v>
      </c>
      <c r="P19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194" s="1">
        <f>SUM(punkty_rekrutacyjne[[#This Row],[pkt os.]:[pkt. Oce.]])</f>
        <v>51.8</v>
      </c>
    </row>
    <row r="195" spans="1:17" x14ac:dyDescent="0.25">
      <c r="A195" s="1" t="s">
        <v>292</v>
      </c>
      <c r="B195" s="1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punkty_rekrutacyjne[[#This Row],[Osiagniecia]]+(punkty_rekrutacyjne[[#This Row],[Zachowanie]]=6)*2</f>
        <v>9</v>
      </c>
      <c r="O195">
        <f>punkty_rekrutacyjne[[#This Row],[GHP]]/10+punkty_rekrutacyjne[[#This Row],[GHH]]/10+punkty_rekrutacyjne[[#This Row],[GMM]]/10+punkty_rekrutacyjne[[#This Row],[GMP]]/10+punkty_rekrutacyjne[[#This Row],[GJP]]/10</f>
        <v>26.6</v>
      </c>
      <c r="P19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195" s="1">
        <f>SUM(punkty_rekrutacyjne[[#This Row],[pkt os.]:[pkt. Oce.]])</f>
        <v>65.599999999999994</v>
      </c>
    </row>
    <row r="196" spans="1:17" x14ac:dyDescent="0.25">
      <c r="A196" s="1" t="s">
        <v>293</v>
      </c>
      <c r="B196" s="1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punkty_rekrutacyjne[[#This Row],[Osiagniecia]]+(punkty_rekrutacyjne[[#This Row],[Zachowanie]]=6)*2</f>
        <v>9</v>
      </c>
      <c r="O196">
        <f>punkty_rekrutacyjne[[#This Row],[GHP]]/10+punkty_rekrutacyjne[[#This Row],[GHH]]/10+punkty_rekrutacyjne[[#This Row],[GMM]]/10+punkty_rekrutacyjne[[#This Row],[GMP]]/10+punkty_rekrutacyjne[[#This Row],[GJP]]/10</f>
        <v>28.7</v>
      </c>
      <c r="P19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196" s="1">
        <f>SUM(punkty_rekrutacyjne[[#This Row],[pkt os.]:[pkt. Oce.]])</f>
        <v>71.7</v>
      </c>
    </row>
    <row r="197" spans="1:17" x14ac:dyDescent="0.25">
      <c r="A197" s="1" t="s">
        <v>294</v>
      </c>
      <c r="B197" s="1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punkty_rekrutacyjne[[#This Row],[Osiagniecia]]+(punkty_rekrutacyjne[[#This Row],[Zachowanie]]=6)*2</f>
        <v>8</v>
      </c>
      <c r="O197">
        <f>punkty_rekrutacyjne[[#This Row],[GHP]]/10+punkty_rekrutacyjne[[#This Row],[GHH]]/10+punkty_rekrutacyjne[[#This Row],[GMM]]/10+punkty_rekrutacyjne[[#This Row],[GMP]]/10+punkty_rekrutacyjne[[#This Row],[GJP]]/10</f>
        <v>29.8</v>
      </c>
      <c r="P19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97" s="1">
        <f>SUM(punkty_rekrutacyjne[[#This Row],[pkt os.]:[pkt. Oce.]])</f>
        <v>59.8</v>
      </c>
    </row>
    <row r="198" spans="1:17" x14ac:dyDescent="0.25">
      <c r="A198" s="1" t="s">
        <v>295</v>
      </c>
      <c r="B198" s="1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punkty_rekrutacyjne[[#This Row],[Osiagniecia]]+(punkty_rekrutacyjne[[#This Row],[Zachowanie]]=6)*2</f>
        <v>2</v>
      </c>
      <c r="O198">
        <f>punkty_rekrutacyjne[[#This Row],[GHP]]/10+punkty_rekrutacyjne[[#This Row],[GHH]]/10+punkty_rekrutacyjne[[#This Row],[GMM]]/10+punkty_rekrutacyjne[[#This Row],[GMP]]/10+punkty_rekrutacyjne[[#This Row],[GJP]]/10</f>
        <v>25.3</v>
      </c>
      <c r="P19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198" s="1">
        <f>SUM(punkty_rekrutacyjne[[#This Row],[pkt os.]:[pkt. Oce.]])</f>
        <v>61.3</v>
      </c>
    </row>
    <row r="199" spans="1:17" x14ac:dyDescent="0.25">
      <c r="A199" s="1" t="s">
        <v>296</v>
      </c>
      <c r="B199" s="1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punkty_rekrutacyjne[[#This Row],[Osiagniecia]]+(punkty_rekrutacyjne[[#This Row],[Zachowanie]]=6)*2</f>
        <v>7</v>
      </c>
      <c r="O199">
        <f>punkty_rekrutacyjne[[#This Row],[GHP]]/10+punkty_rekrutacyjne[[#This Row],[GHH]]/10+punkty_rekrutacyjne[[#This Row],[GMM]]/10+punkty_rekrutacyjne[[#This Row],[GMP]]/10+punkty_rekrutacyjne[[#This Row],[GJP]]/10</f>
        <v>19</v>
      </c>
      <c r="P19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199" s="1">
        <f>SUM(punkty_rekrutacyjne[[#This Row],[pkt os.]:[pkt. Oce.]])</f>
        <v>48</v>
      </c>
    </row>
    <row r="200" spans="1:17" x14ac:dyDescent="0.25">
      <c r="A200" s="1" t="s">
        <v>297</v>
      </c>
      <c r="B200" s="1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punkty_rekrutacyjne[[#This Row],[Osiagniecia]]+(punkty_rekrutacyjne[[#This Row],[Zachowanie]]=6)*2</f>
        <v>3</v>
      </c>
      <c r="O200">
        <f>punkty_rekrutacyjne[[#This Row],[GHP]]/10+punkty_rekrutacyjne[[#This Row],[GHH]]/10+punkty_rekrutacyjne[[#This Row],[GMM]]/10+punkty_rekrutacyjne[[#This Row],[GMP]]/10+punkty_rekrutacyjne[[#This Row],[GJP]]/10</f>
        <v>25.3</v>
      </c>
      <c r="P20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200" s="1">
        <f>SUM(punkty_rekrutacyjne[[#This Row],[pkt os.]:[pkt. Oce.]])</f>
        <v>46.3</v>
      </c>
    </row>
    <row r="201" spans="1:17" x14ac:dyDescent="0.25">
      <c r="A201" s="1" t="s">
        <v>298</v>
      </c>
      <c r="B201" s="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punkty_rekrutacyjne[[#This Row],[Osiagniecia]]+(punkty_rekrutacyjne[[#This Row],[Zachowanie]]=6)*2</f>
        <v>4</v>
      </c>
      <c r="O201">
        <f>punkty_rekrutacyjne[[#This Row],[GHP]]/10+punkty_rekrutacyjne[[#This Row],[GHH]]/10+punkty_rekrutacyjne[[#This Row],[GMM]]/10+punkty_rekrutacyjne[[#This Row],[GMP]]/10+punkty_rekrutacyjne[[#This Row],[GJP]]/10</f>
        <v>30.9</v>
      </c>
      <c r="P20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201" s="1">
        <f>SUM(punkty_rekrutacyjne[[#This Row],[pkt os.]:[pkt. Oce.]])</f>
        <v>60.9</v>
      </c>
    </row>
    <row r="202" spans="1:17" x14ac:dyDescent="0.25">
      <c r="A202" s="1" t="s">
        <v>300</v>
      </c>
      <c r="B202" s="1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>punkty_rekrutacyjne[[#This Row],[Osiagniecia]]+(punkty_rekrutacyjne[[#This Row],[Zachowanie]]=6)*2</f>
        <v>0</v>
      </c>
      <c r="O202">
        <f>punkty_rekrutacyjne[[#This Row],[GHP]]/10+punkty_rekrutacyjne[[#This Row],[GHH]]/10+punkty_rekrutacyjne[[#This Row],[GMM]]/10+punkty_rekrutacyjne[[#This Row],[GMP]]/10+punkty_rekrutacyjne[[#This Row],[GJP]]/10</f>
        <v>22.299999999999997</v>
      </c>
      <c r="P20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02" s="1">
        <f>SUM(punkty_rekrutacyjne[[#This Row],[pkt os.]:[pkt. Oce.]])</f>
        <v>52.3</v>
      </c>
    </row>
    <row r="203" spans="1:17" x14ac:dyDescent="0.25">
      <c r="A203" s="1" t="s">
        <v>301</v>
      </c>
      <c r="B203" s="1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punkty_rekrutacyjne[[#This Row],[Osiagniecia]]+(punkty_rekrutacyjne[[#This Row],[Zachowanie]]=6)*2</f>
        <v>8</v>
      </c>
      <c r="O203">
        <f>punkty_rekrutacyjne[[#This Row],[GHP]]/10+punkty_rekrutacyjne[[#This Row],[GHH]]/10+punkty_rekrutacyjne[[#This Row],[GMM]]/10+punkty_rekrutacyjne[[#This Row],[GMP]]/10+punkty_rekrutacyjne[[#This Row],[GJP]]/10</f>
        <v>15.600000000000001</v>
      </c>
      <c r="P20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203" s="1">
        <f>SUM(punkty_rekrutacyjne[[#This Row],[pkt os.]:[pkt. Oce.]])</f>
        <v>51.6</v>
      </c>
    </row>
    <row r="204" spans="1:17" x14ac:dyDescent="0.25">
      <c r="A204" s="1" t="s">
        <v>303</v>
      </c>
      <c r="B204" s="1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punkty_rekrutacyjne[[#This Row],[Osiagniecia]]+(punkty_rekrutacyjne[[#This Row],[Zachowanie]]=6)*2</f>
        <v>3</v>
      </c>
      <c r="O204">
        <f>punkty_rekrutacyjne[[#This Row],[GHP]]/10+punkty_rekrutacyjne[[#This Row],[GHH]]/10+punkty_rekrutacyjne[[#This Row],[GMM]]/10+punkty_rekrutacyjne[[#This Row],[GMP]]/10+punkty_rekrutacyjne[[#This Row],[GJP]]/10</f>
        <v>30.5</v>
      </c>
      <c r="P20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04" s="1">
        <f>SUM(punkty_rekrutacyjne[[#This Row],[pkt os.]:[pkt. Oce.]])</f>
        <v>53.5</v>
      </c>
    </row>
    <row r="205" spans="1:17" x14ac:dyDescent="0.25">
      <c r="A205" s="1" t="s">
        <v>304</v>
      </c>
      <c r="B205" s="1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punkty_rekrutacyjne[[#This Row],[Osiagniecia]]+(punkty_rekrutacyjne[[#This Row],[Zachowanie]]=6)*2</f>
        <v>4</v>
      </c>
      <c r="O205">
        <f>punkty_rekrutacyjne[[#This Row],[GHP]]/10+punkty_rekrutacyjne[[#This Row],[GHH]]/10+punkty_rekrutacyjne[[#This Row],[GMM]]/10+punkty_rekrutacyjne[[#This Row],[GMP]]/10+punkty_rekrutacyjne[[#This Row],[GJP]]/10</f>
        <v>21.1</v>
      </c>
      <c r="P20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05" s="1">
        <f>SUM(punkty_rekrutacyjne[[#This Row],[pkt os.]:[pkt. Oce.]])</f>
        <v>45.1</v>
      </c>
    </row>
    <row r="206" spans="1:17" x14ac:dyDescent="0.25">
      <c r="A206" s="1" t="s">
        <v>305</v>
      </c>
      <c r="B206" s="1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punkty_rekrutacyjne[[#This Row],[Osiagniecia]]+(punkty_rekrutacyjne[[#This Row],[Zachowanie]]=6)*2</f>
        <v>2</v>
      </c>
      <c r="O206">
        <f>punkty_rekrutacyjne[[#This Row],[GHP]]/10+punkty_rekrutacyjne[[#This Row],[GHH]]/10+punkty_rekrutacyjne[[#This Row],[GMM]]/10+punkty_rekrutacyjne[[#This Row],[GMP]]/10+punkty_rekrutacyjne[[#This Row],[GJP]]/10</f>
        <v>27.200000000000003</v>
      </c>
      <c r="P20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206" s="1">
        <f>SUM(punkty_rekrutacyjne[[#This Row],[pkt os.]:[pkt. Oce.]])</f>
        <v>57.2</v>
      </c>
    </row>
    <row r="207" spans="1:17" x14ac:dyDescent="0.25">
      <c r="A207" s="1" t="s">
        <v>125</v>
      </c>
      <c r="B207" s="1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punkty_rekrutacyjne[[#This Row],[Osiagniecia]]+(punkty_rekrutacyjne[[#This Row],[Zachowanie]]=6)*2</f>
        <v>2</v>
      </c>
      <c r="O207">
        <f>punkty_rekrutacyjne[[#This Row],[GHP]]/10+punkty_rekrutacyjne[[#This Row],[GHH]]/10+punkty_rekrutacyjne[[#This Row],[GMM]]/10+punkty_rekrutacyjne[[#This Row],[GMP]]/10+punkty_rekrutacyjne[[#This Row],[GJP]]/10</f>
        <v>21</v>
      </c>
      <c r="P20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07" s="1">
        <f>SUM(punkty_rekrutacyjne[[#This Row],[pkt os.]:[pkt. Oce.]])</f>
        <v>45</v>
      </c>
    </row>
    <row r="208" spans="1:17" x14ac:dyDescent="0.25">
      <c r="A208" s="1" t="s">
        <v>308</v>
      </c>
      <c r="B208" s="1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punkty_rekrutacyjne[[#This Row],[Osiagniecia]]+(punkty_rekrutacyjne[[#This Row],[Zachowanie]]=6)*2</f>
        <v>8</v>
      </c>
      <c r="O208">
        <f>punkty_rekrutacyjne[[#This Row],[GHP]]/10+punkty_rekrutacyjne[[#This Row],[GHH]]/10+punkty_rekrutacyjne[[#This Row],[GMM]]/10+punkty_rekrutacyjne[[#This Row],[GMP]]/10+punkty_rekrutacyjne[[#This Row],[GJP]]/10</f>
        <v>23.699999999999996</v>
      </c>
      <c r="P20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08" s="1">
        <f>SUM(punkty_rekrutacyjne[[#This Row],[pkt os.]:[pkt. Oce.]])</f>
        <v>51.699999999999996</v>
      </c>
    </row>
    <row r="209" spans="1:17" x14ac:dyDescent="0.25">
      <c r="A209" s="1" t="s">
        <v>309</v>
      </c>
      <c r="B209" s="1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punkty_rekrutacyjne[[#This Row],[Osiagniecia]]+(punkty_rekrutacyjne[[#This Row],[Zachowanie]]=6)*2</f>
        <v>3</v>
      </c>
      <c r="O209">
        <f>punkty_rekrutacyjne[[#This Row],[GHP]]/10+punkty_rekrutacyjne[[#This Row],[GHH]]/10+punkty_rekrutacyjne[[#This Row],[GMM]]/10+punkty_rekrutacyjne[[#This Row],[GMP]]/10+punkty_rekrutacyjne[[#This Row],[GJP]]/10</f>
        <v>28.499999999999996</v>
      </c>
      <c r="P20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209" s="1">
        <f>SUM(punkty_rekrutacyjne[[#This Row],[pkt os.]:[pkt. Oce.]])</f>
        <v>47.5</v>
      </c>
    </row>
    <row r="210" spans="1:17" x14ac:dyDescent="0.25">
      <c r="A210" s="1" t="s">
        <v>310</v>
      </c>
      <c r="B210" s="1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punkty_rekrutacyjne[[#This Row],[Osiagniecia]]+(punkty_rekrutacyjne[[#This Row],[Zachowanie]]=6)*2</f>
        <v>2</v>
      </c>
      <c r="O210">
        <f>punkty_rekrutacyjne[[#This Row],[GHP]]/10+punkty_rekrutacyjne[[#This Row],[GHH]]/10+punkty_rekrutacyjne[[#This Row],[GMM]]/10+punkty_rekrutacyjne[[#This Row],[GMP]]/10+punkty_rekrutacyjne[[#This Row],[GJP]]/10</f>
        <v>20.8</v>
      </c>
      <c r="P21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10" s="1">
        <f>SUM(punkty_rekrutacyjne[[#This Row],[pkt os.]:[pkt. Oce.]])</f>
        <v>42.8</v>
      </c>
    </row>
    <row r="211" spans="1:17" x14ac:dyDescent="0.25">
      <c r="A211" s="1" t="s">
        <v>312</v>
      </c>
      <c r="B211" s="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punkty_rekrutacyjne[[#This Row],[Osiagniecia]]+(punkty_rekrutacyjne[[#This Row],[Zachowanie]]=6)*2</f>
        <v>5</v>
      </c>
      <c r="O211">
        <f>punkty_rekrutacyjne[[#This Row],[GHP]]/10+punkty_rekrutacyjne[[#This Row],[GHH]]/10+punkty_rekrutacyjne[[#This Row],[GMM]]/10+punkty_rekrutacyjne[[#This Row],[GMP]]/10+punkty_rekrutacyjne[[#This Row],[GJP]]/10</f>
        <v>29.800000000000004</v>
      </c>
      <c r="P21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11" s="1">
        <f>SUM(punkty_rekrutacyjne[[#This Row],[pkt os.]:[pkt. Oce.]])</f>
        <v>64.800000000000011</v>
      </c>
    </row>
    <row r="212" spans="1:17" x14ac:dyDescent="0.25">
      <c r="A212" s="1" t="s">
        <v>314</v>
      </c>
      <c r="B212" s="1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punkty_rekrutacyjne[[#This Row],[Osiagniecia]]+(punkty_rekrutacyjne[[#This Row],[Zachowanie]]=6)*2</f>
        <v>7</v>
      </c>
      <c r="O212">
        <f>punkty_rekrutacyjne[[#This Row],[GHP]]/10+punkty_rekrutacyjne[[#This Row],[GHH]]/10+punkty_rekrutacyjne[[#This Row],[GMM]]/10+punkty_rekrutacyjne[[#This Row],[GMP]]/10+punkty_rekrutacyjne[[#This Row],[GJP]]/10</f>
        <v>13</v>
      </c>
      <c r="P21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12" s="1">
        <f>SUM(punkty_rekrutacyjne[[#This Row],[pkt os.]:[pkt. Oce.]])</f>
        <v>42</v>
      </c>
    </row>
    <row r="213" spans="1:17" x14ac:dyDescent="0.25">
      <c r="A213" s="1" t="s">
        <v>315</v>
      </c>
      <c r="B213" s="1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punkty_rekrutacyjne[[#This Row],[Osiagniecia]]+(punkty_rekrutacyjne[[#This Row],[Zachowanie]]=6)*2</f>
        <v>2</v>
      </c>
      <c r="O213">
        <f>punkty_rekrutacyjne[[#This Row],[GHP]]/10+punkty_rekrutacyjne[[#This Row],[GHH]]/10+punkty_rekrutacyjne[[#This Row],[GMM]]/10+punkty_rekrutacyjne[[#This Row],[GMP]]/10+punkty_rekrutacyjne[[#This Row],[GJP]]/10</f>
        <v>25.1</v>
      </c>
      <c r="P21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213" s="1">
        <f>SUM(punkty_rekrutacyjne[[#This Row],[pkt os.]:[pkt. Oce.]])</f>
        <v>43.1</v>
      </c>
    </row>
    <row r="214" spans="1:17" x14ac:dyDescent="0.25">
      <c r="A214" s="1" t="s">
        <v>317</v>
      </c>
      <c r="B214" s="1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punkty_rekrutacyjne[[#This Row],[Osiagniecia]]+(punkty_rekrutacyjne[[#This Row],[Zachowanie]]=6)*2</f>
        <v>8</v>
      </c>
      <c r="O214">
        <f>punkty_rekrutacyjne[[#This Row],[GHP]]/10+punkty_rekrutacyjne[[#This Row],[GHH]]/10+punkty_rekrutacyjne[[#This Row],[GMM]]/10+punkty_rekrutacyjne[[#This Row],[GMP]]/10+punkty_rekrutacyjne[[#This Row],[GJP]]/10</f>
        <v>27.699999999999996</v>
      </c>
      <c r="P21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214" s="1">
        <f>SUM(punkty_rekrutacyjne[[#This Row],[pkt os.]:[pkt. Oce.]])</f>
        <v>61.699999999999996</v>
      </c>
    </row>
    <row r="215" spans="1:17" x14ac:dyDescent="0.25">
      <c r="A215" s="1" t="s">
        <v>318</v>
      </c>
      <c r="B215" s="1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punkty_rekrutacyjne[[#This Row],[Osiagniecia]]+(punkty_rekrutacyjne[[#This Row],[Zachowanie]]=6)*2</f>
        <v>7</v>
      </c>
      <c r="O215">
        <f>punkty_rekrutacyjne[[#This Row],[GHP]]/10+punkty_rekrutacyjne[[#This Row],[GHH]]/10+punkty_rekrutacyjne[[#This Row],[GMM]]/10+punkty_rekrutacyjne[[#This Row],[GMP]]/10+punkty_rekrutacyjne[[#This Row],[GJP]]/10</f>
        <v>15.200000000000003</v>
      </c>
      <c r="P21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215" s="1">
        <f>SUM(punkty_rekrutacyjne[[#This Row],[pkt os.]:[pkt. Oce.]])</f>
        <v>50.2</v>
      </c>
    </row>
    <row r="216" spans="1:17" x14ac:dyDescent="0.25">
      <c r="A216" s="1" t="s">
        <v>319</v>
      </c>
      <c r="B216" s="1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punkty_rekrutacyjne[[#This Row],[Osiagniecia]]+(punkty_rekrutacyjne[[#This Row],[Zachowanie]]=6)*2</f>
        <v>3</v>
      </c>
      <c r="O216">
        <f>punkty_rekrutacyjne[[#This Row],[GHP]]/10+punkty_rekrutacyjne[[#This Row],[GHH]]/10+punkty_rekrutacyjne[[#This Row],[GMM]]/10+punkty_rekrutacyjne[[#This Row],[GMP]]/10+punkty_rekrutacyjne[[#This Row],[GJP]]/10</f>
        <v>28.5</v>
      </c>
      <c r="P21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16" s="1">
        <f>SUM(punkty_rekrutacyjne[[#This Row],[pkt os.]:[pkt. Oce.]])</f>
        <v>51.5</v>
      </c>
    </row>
    <row r="217" spans="1:17" x14ac:dyDescent="0.25">
      <c r="A217" s="1" t="s">
        <v>320</v>
      </c>
      <c r="B217" s="1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punkty_rekrutacyjne[[#This Row],[Osiagniecia]]+(punkty_rekrutacyjne[[#This Row],[Zachowanie]]=6)*2</f>
        <v>3</v>
      </c>
      <c r="O217">
        <f>punkty_rekrutacyjne[[#This Row],[GHP]]/10+punkty_rekrutacyjne[[#This Row],[GHH]]/10+punkty_rekrutacyjne[[#This Row],[GMM]]/10+punkty_rekrutacyjne[[#This Row],[GMP]]/10+punkty_rekrutacyjne[[#This Row],[GJP]]/10</f>
        <v>25.400000000000002</v>
      </c>
      <c r="P21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17" s="1">
        <f>SUM(punkty_rekrutacyjne[[#This Row],[pkt os.]:[pkt. Oce.]])</f>
        <v>50.400000000000006</v>
      </c>
    </row>
    <row r="218" spans="1:17" x14ac:dyDescent="0.25">
      <c r="A218" s="1" t="s">
        <v>321</v>
      </c>
      <c r="B218" s="1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punkty_rekrutacyjne[[#This Row],[Osiagniecia]]+(punkty_rekrutacyjne[[#This Row],[Zachowanie]]=6)*2</f>
        <v>3</v>
      </c>
      <c r="O218">
        <f>punkty_rekrutacyjne[[#This Row],[GHP]]/10+punkty_rekrutacyjne[[#This Row],[GHH]]/10+punkty_rekrutacyjne[[#This Row],[GMM]]/10+punkty_rekrutacyjne[[#This Row],[GMP]]/10+punkty_rekrutacyjne[[#This Row],[GJP]]/10</f>
        <v>24.599999999999994</v>
      </c>
      <c r="P21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18" s="1">
        <f>SUM(punkty_rekrutacyjne[[#This Row],[pkt os.]:[pkt. Oce.]])</f>
        <v>51.599999999999994</v>
      </c>
    </row>
    <row r="219" spans="1:17" x14ac:dyDescent="0.25">
      <c r="A219" s="1" t="s">
        <v>323</v>
      </c>
      <c r="B219" s="1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punkty_rekrutacyjne[[#This Row],[Osiagniecia]]+(punkty_rekrutacyjne[[#This Row],[Zachowanie]]=6)*2</f>
        <v>3</v>
      </c>
      <c r="O219">
        <f>punkty_rekrutacyjne[[#This Row],[GHP]]/10+punkty_rekrutacyjne[[#This Row],[GHH]]/10+punkty_rekrutacyjne[[#This Row],[GMM]]/10+punkty_rekrutacyjne[[#This Row],[GMP]]/10+punkty_rekrutacyjne[[#This Row],[GJP]]/10</f>
        <v>18.299999999999997</v>
      </c>
      <c r="P21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219" s="1">
        <f>SUM(punkty_rekrutacyjne[[#This Row],[pkt os.]:[pkt. Oce.]])</f>
        <v>37.299999999999997</v>
      </c>
    </row>
    <row r="220" spans="1:17" x14ac:dyDescent="0.25">
      <c r="A220" s="1" t="s">
        <v>325</v>
      </c>
      <c r="B220" s="1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punkty_rekrutacyjne[[#This Row],[Osiagniecia]]+(punkty_rekrutacyjne[[#This Row],[Zachowanie]]=6)*2</f>
        <v>7</v>
      </c>
      <c r="O220">
        <f>punkty_rekrutacyjne[[#This Row],[GHP]]/10+punkty_rekrutacyjne[[#This Row],[GHH]]/10+punkty_rekrutacyjne[[#This Row],[GMM]]/10+punkty_rekrutacyjne[[#This Row],[GMP]]/10+punkty_rekrutacyjne[[#This Row],[GJP]]/10</f>
        <v>27.400000000000002</v>
      </c>
      <c r="P22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20" s="1">
        <f>SUM(punkty_rekrutacyjne[[#This Row],[pkt os.]:[pkt. Oce.]])</f>
        <v>56.400000000000006</v>
      </c>
    </row>
    <row r="221" spans="1:17" x14ac:dyDescent="0.25">
      <c r="A221" s="1" t="s">
        <v>108</v>
      </c>
      <c r="B221" s="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punkty_rekrutacyjne[[#This Row],[Osiagniecia]]+(punkty_rekrutacyjne[[#This Row],[Zachowanie]]=6)*2</f>
        <v>1</v>
      </c>
      <c r="O221">
        <f>punkty_rekrutacyjne[[#This Row],[GHP]]/10+punkty_rekrutacyjne[[#This Row],[GHH]]/10+punkty_rekrutacyjne[[#This Row],[GMM]]/10+punkty_rekrutacyjne[[#This Row],[GMP]]/10+punkty_rekrutacyjne[[#This Row],[GJP]]/10</f>
        <v>25.599999999999994</v>
      </c>
      <c r="P22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221" s="1">
        <f>SUM(punkty_rekrutacyjne[[#This Row],[pkt os.]:[pkt. Oce.]])</f>
        <v>44.599999999999994</v>
      </c>
    </row>
    <row r="222" spans="1:17" x14ac:dyDescent="0.25">
      <c r="A222" s="1" t="s">
        <v>328</v>
      </c>
      <c r="B222" s="1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>punkty_rekrutacyjne[[#This Row],[Osiagniecia]]+(punkty_rekrutacyjne[[#This Row],[Zachowanie]]=6)*2</f>
        <v>2</v>
      </c>
      <c r="O222">
        <f>punkty_rekrutacyjne[[#This Row],[GHP]]/10+punkty_rekrutacyjne[[#This Row],[GHH]]/10+punkty_rekrutacyjne[[#This Row],[GMM]]/10+punkty_rekrutacyjne[[#This Row],[GMP]]/10+punkty_rekrutacyjne[[#This Row],[GJP]]/10</f>
        <v>27.3</v>
      </c>
      <c r="P22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222" s="1">
        <f>SUM(punkty_rekrutacyjne[[#This Row],[pkt os.]:[pkt. Oce.]])</f>
        <v>55.3</v>
      </c>
    </row>
    <row r="223" spans="1:17" x14ac:dyDescent="0.25">
      <c r="A223" s="1" t="s">
        <v>329</v>
      </c>
      <c r="B223" s="1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punkty_rekrutacyjne[[#This Row],[Osiagniecia]]+(punkty_rekrutacyjne[[#This Row],[Zachowanie]]=6)*2</f>
        <v>2</v>
      </c>
      <c r="O223">
        <f>punkty_rekrutacyjne[[#This Row],[GHP]]/10+punkty_rekrutacyjne[[#This Row],[GHH]]/10+punkty_rekrutacyjne[[#This Row],[GMM]]/10+punkty_rekrutacyjne[[#This Row],[GMP]]/10+punkty_rekrutacyjne[[#This Row],[GJP]]/10</f>
        <v>26.8</v>
      </c>
      <c r="P22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223" s="1">
        <f>SUM(punkty_rekrutacyjne[[#This Row],[pkt os.]:[pkt. Oce.]])</f>
        <v>40.799999999999997</v>
      </c>
    </row>
    <row r="224" spans="1:17" x14ac:dyDescent="0.25">
      <c r="A224" s="1" t="s">
        <v>330</v>
      </c>
      <c r="B224" s="1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punkty_rekrutacyjne[[#This Row],[Osiagniecia]]+(punkty_rekrutacyjne[[#This Row],[Zachowanie]]=6)*2</f>
        <v>5</v>
      </c>
      <c r="O224">
        <f>punkty_rekrutacyjne[[#This Row],[GHP]]/10+punkty_rekrutacyjne[[#This Row],[GHH]]/10+punkty_rekrutacyjne[[#This Row],[GMM]]/10+punkty_rekrutacyjne[[#This Row],[GMP]]/10+punkty_rekrutacyjne[[#This Row],[GJP]]/10</f>
        <v>21.6</v>
      </c>
      <c r="P22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24" s="1">
        <f>SUM(punkty_rekrutacyjne[[#This Row],[pkt os.]:[pkt. Oce.]])</f>
        <v>48.6</v>
      </c>
    </row>
    <row r="225" spans="1:17" x14ac:dyDescent="0.25">
      <c r="A225" s="1" t="s">
        <v>131</v>
      </c>
      <c r="B225" s="1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punkty_rekrutacyjne[[#This Row],[Osiagniecia]]+(punkty_rekrutacyjne[[#This Row],[Zachowanie]]=6)*2</f>
        <v>8</v>
      </c>
      <c r="O225">
        <f>punkty_rekrutacyjne[[#This Row],[GHP]]/10+punkty_rekrutacyjne[[#This Row],[GHH]]/10+punkty_rekrutacyjne[[#This Row],[GMM]]/10+punkty_rekrutacyjne[[#This Row],[GMP]]/10+punkty_rekrutacyjne[[#This Row],[GJP]]/10</f>
        <v>29.799999999999997</v>
      </c>
      <c r="P22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25" s="1">
        <f>SUM(punkty_rekrutacyjne[[#This Row],[pkt os.]:[pkt. Oce.]])</f>
        <v>59.8</v>
      </c>
    </row>
    <row r="226" spans="1:17" x14ac:dyDescent="0.25">
      <c r="A226" s="1" t="s">
        <v>265</v>
      </c>
      <c r="B226" s="1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punkty_rekrutacyjne[[#This Row],[Osiagniecia]]+(punkty_rekrutacyjne[[#This Row],[Zachowanie]]=6)*2</f>
        <v>5</v>
      </c>
      <c r="O226">
        <f>punkty_rekrutacyjne[[#This Row],[GHP]]/10+punkty_rekrutacyjne[[#This Row],[GHH]]/10+punkty_rekrutacyjne[[#This Row],[GMM]]/10+punkty_rekrutacyjne[[#This Row],[GMP]]/10+punkty_rekrutacyjne[[#This Row],[GJP]]/10</f>
        <v>24</v>
      </c>
      <c r="P22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26" s="1">
        <f>SUM(punkty_rekrutacyjne[[#This Row],[pkt os.]:[pkt. Oce.]])</f>
        <v>59</v>
      </c>
    </row>
    <row r="227" spans="1:17" x14ac:dyDescent="0.25">
      <c r="A227" s="1" t="s">
        <v>331</v>
      </c>
      <c r="B227" s="1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punkty_rekrutacyjne[[#This Row],[Osiagniecia]]+(punkty_rekrutacyjne[[#This Row],[Zachowanie]]=6)*2</f>
        <v>0</v>
      </c>
      <c r="O227">
        <f>punkty_rekrutacyjne[[#This Row],[GHP]]/10+punkty_rekrutacyjne[[#This Row],[GHH]]/10+punkty_rekrutacyjne[[#This Row],[GMM]]/10+punkty_rekrutacyjne[[#This Row],[GMP]]/10+punkty_rekrutacyjne[[#This Row],[GJP]]/10</f>
        <v>27.100000000000005</v>
      </c>
      <c r="P22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227" s="1">
        <f>SUM(punkty_rekrutacyjne[[#This Row],[pkt os.]:[pkt. Oce.]])</f>
        <v>39.100000000000009</v>
      </c>
    </row>
    <row r="228" spans="1:17" x14ac:dyDescent="0.25">
      <c r="A228" s="1" t="s">
        <v>332</v>
      </c>
      <c r="B228" s="1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punkty_rekrutacyjne[[#This Row],[Osiagniecia]]+(punkty_rekrutacyjne[[#This Row],[Zachowanie]]=6)*2</f>
        <v>1</v>
      </c>
      <c r="O228">
        <f>punkty_rekrutacyjne[[#This Row],[GHP]]/10+punkty_rekrutacyjne[[#This Row],[GHH]]/10+punkty_rekrutacyjne[[#This Row],[GMM]]/10+punkty_rekrutacyjne[[#This Row],[GMP]]/10+punkty_rekrutacyjne[[#This Row],[GJP]]/10</f>
        <v>31.800000000000004</v>
      </c>
      <c r="P22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28" s="1">
        <f>SUM(punkty_rekrutacyjne[[#This Row],[pkt os.]:[pkt. Oce.]])</f>
        <v>56.800000000000004</v>
      </c>
    </row>
    <row r="229" spans="1:17" x14ac:dyDescent="0.25">
      <c r="A229" s="1" t="s">
        <v>333</v>
      </c>
      <c r="B229" s="1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punkty_rekrutacyjne[[#This Row],[Osiagniecia]]+(punkty_rekrutacyjne[[#This Row],[Zachowanie]]=6)*2</f>
        <v>3</v>
      </c>
      <c r="O229">
        <f>punkty_rekrutacyjne[[#This Row],[GHP]]/10+punkty_rekrutacyjne[[#This Row],[GHH]]/10+punkty_rekrutacyjne[[#This Row],[GMM]]/10+punkty_rekrutacyjne[[#This Row],[GMP]]/10+punkty_rekrutacyjne[[#This Row],[GJP]]/10</f>
        <v>17.2</v>
      </c>
      <c r="P22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29" s="1">
        <f>SUM(punkty_rekrutacyjne[[#This Row],[pkt os.]:[pkt. Oce.]])</f>
        <v>50.2</v>
      </c>
    </row>
    <row r="230" spans="1:17" x14ac:dyDescent="0.25">
      <c r="A230" s="1" t="s">
        <v>334</v>
      </c>
      <c r="B230" s="1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punkty_rekrutacyjne[[#This Row],[Osiagniecia]]+(punkty_rekrutacyjne[[#This Row],[Zachowanie]]=6)*2</f>
        <v>0</v>
      </c>
      <c r="O230">
        <f>punkty_rekrutacyjne[[#This Row],[GHP]]/10+punkty_rekrutacyjne[[#This Row],[GHH]]/10+punkty_rekrutacyjne[[#This Row],[GMM]]/10+punkty_rekrutacyjne[[#This Row],[GMP]]/10+punkty_rekrutacyjne[[#This Row],[GJP]]/10</f>
        <v>21.200000000000003</v>
      </c>
      <c r="P23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230" s="1">
        <f>SUM(punkty_rekrutacyjne[[#This Row],[pkt os.]:[pkt. Oce.]])</f>
        <v>49.2</v>
      </c>
    </row>
    <row r="231" spans="1:17" x14ac:dyDescent="0.25">
      <c r="A231" s="1" t="s">
        <v>335</v>
      </c>
      <c r="B231" s="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punkty_rekrutacyjne[[#This Row],[Osiagniecia]]+(punkty_rekrutacyjne[[#This Row],[Zachowanie]]=6)*2</f>
        <v>1</v>
      </c>
      <c r="O231">
        <f>punkty_rekrutacyjne[[#This Row],[GHP]]/10+punkty_rekrutacyjne[[#This Row],[GHH]]/10+punkty_rekrutacyjne[[#This Row],[GMM]]/10+punkty_rekrutacyjne[[#This Row],[GMP]]/10+punkty_rekrutacyjne[[#This Row],[GJP]]/10</f>
        <v>16.5</v>
      </c>
      <c r="P23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4</v>
      </c>
      <c r="Q231" s="1">
        <f>SUM(punkty_rekrutacyjne[[#This Row],[pkt os.]:[pkt. Oce.]])</f>
        <v>21.5</v>
      </c>
    </row>
    <row r="232" spans="1:17" x14ac:dyDescent="0.25">
      <c r="A232" s="1" t="s">
        <v>336</v>
      </c>
      <c r="B232" s="1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punkty_rekrutacyjne[[#This Row],[Osiagniecia]]+(punkty_rekrutacyjne[[#This Row],[Zachowanie]]=6)*2</f>
        <v>8</v>
      </c>
      <c r="O232">
        <f>punkty_rekrutacyjne[[#This Row],[GHP]]/10+punkty_rekrutacyjne[[#This Row],[GHH]]/10+punkty_rekrutacyjne[[#This Row],[GMM]]/10+punkty_rekrutacyjne[[#This Row],[GMP]]/10+punkty_rekrutacyjne[[#This Row],[GJP]]/10</f>
        <v>8.1999999999999993</v>
      </c>
      <c r="P23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32" s="1">
        <f>SUM(punkty_rekrutacyjne[[#This Row],[pkt os.]:[pkt. Oce.]])</f>
        <v>46.2</v>
      </c>
    </row>
    <row r="233" spans="1:17" x14ac:dyDescent="0.25">
      <c r="A233" s="1" t="s">
        <v>337</v>
      </c>
      <c r="B233" s="1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punkty_rekrutacyjne[[#This Row],[Osiagniecia]]+(punkty_rekrutacyjne[[#This Row],[Zachowanie]]=6)*2</f>
        <v>7</v>
      </c>
      <c r="O233">
        <f>punkty_rekrutacyjne[[#This Row],[GHP]]/10+punkty_rekrutacyjne[[#This Row],[GHH]]/10+punkty_rekrutacyjne[[#This Row],[GMM]]/10+punkty_rekrutacyjne[[#This Row],[GMP]]/10+punkty_rekrutacyjne[[#This Row],[GJP]]/10</f>
        <v>13.4</v>
      </c>
      <c r="P23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33" s="1">
        <f>SUM(punkty_rekrutacyjne[[#This Row],[pkt os.]:[pkt. Oce.]])</f>
        <v>50.4</v>
      </c>
    </row>
    <row r="234" spans="1:17" x14ac:dyDescent="0.25">
      <c r="A234" s="1" t="s">
        <v>339</v>
      </c>
      <c r="B234" s="1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punkty_rekrutacyjne[[#This Row],[Osiagniecia]]+(punkty_rekrutacyjne[[#This Row],[Zachowanie]]=6)*2</f>
        <v>6</v>
      </c>
      <c r="O234">
        <f>punkty_rekrutacyjne[[#This Row],[GHP]]/10+punkty_rekrutacyjne[[#This Row],[GHH]]/10+punkty_rekrutacyjne[[#This Row],[GMM]]/10+punkty_rekrutacyjne[[#This Row],[GMP]]/10+punkty_rekrutacyjne[[#This Row],[GJP]]/10</f>
        <v>27.099999999999998</v>
      </c>
      <c r="P23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34" s="1">
        <f>SUM(punkty_rekrutacyjne[[#This Row],[pkt os.]:[pkt. Oce.]])</f>
        <v>57.099999999999994</v>
      </c>
    </row>
    <row r="235" spans="1:17" x14ac:dyDescent="0.25">
      <c r="A235" s="1" t="s">
        <v>341</v>
      </c>
      <c r="B235" s="1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punkty_rekrutacyjne[[#This Row],[Osiagniecia]]+(punkty_rekrutacyjne[[#This Row],[Zachowanie]]=6)*2</f>
        <v>6</v>
      </c>
      <c r="O235">
        <f>punkty_rekrutacyjne[[#This Row],[GHP]]/10+punkty_rekrutacyjne[[#This Row],[GHH]]/10+punkty_rekrutacyjne[[#This Row],[GMM]]/10+punkty_rekrutacyjne[[#This Row],[GMP]]/10+punkty_rekrutacyjne[[#This Row],[GJP]]/10</f>
        <v>11.5</v>
      </c>
      <c r="P23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35" s="1">
        <f>SUM(punkty_rekrutacyjne[[#This Row],[pkt os.]:[pkt. Oce.]])</f>
        <v>39.5</v>
      </c>
    </row>
    <row r="236" spans="1:17" x14ac:dyDescent="0.25">
      <c r="A236" s="1" t="s">
        <v>342</v>
      </c>
      <c r="B236" s="1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punkty_rekrutacyjne[[#This Row],[Osiagniecia]]+(punkty_rekrutacyjne[[#This Row],[Zachowanie]]=6)*2</f>
        <v>2</v>
      </c>
      <c r="O236">
        <f>punkty_rekrutacyjne[[#This Row],[GHP]]/10+punkty_rekrutacyjne[[#This Row],[GHH]]/10+punkty_rekrutacyjne[[#This Row],[GMM]]/10+punkty_rekrutacyjne[[#This Row],[GMP]]/10+punkty_rekrutacyjne[[#This Row],[GJP]]/10</f>
        <v>30.7</v>
      </c>
      <c r="P23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236" s="1">
        <f>SUM(punkty_rekrutacyjne[[#This Row],[pkt os.]:[pkt. Oce.]])</f>
        <v>50.7</v>
      </c>
    </row>
    <row r="237" spans="1:17" x14ac:dyDescent="0.25">
      <c r="A237" s="1" t="s">
        <v>344</v>
      </c>
      <c r="B237" s="1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punkty_rekrutacyjne[[#This Row],[Osiagniecia]]+(punkty_rekrutacyjne[[#This Row],[Zachowanie]]=6)*2</f>
        <v>7</v>
      </c>
      <c r="O237">
        <f>punkty_rekrutacyjne[[#This Row],[GHP]]/10+punkty_rekrutacyjne[[#This Row],[GHH]]/10+punkty_rekrutacyjne[[#This Row],[GMM]]/10+punkty_rekrutacyjne[[#This Row],[GMP]]/10+punkty_rekrutacyjne[[#This Row],[GJP]]/10</f>
        <v>28.8</v>
      </c>
      <c r="P23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37" s="1">
        <f>SUM(punkty_rekrutacyjne[[#This Row],[pkt os.]:[pkt. Oce.]])</f>
        <v>57.8</v>
      </c>
    </row>
    <row r="238" spans="1:17" x14ac:dyDescent="0.25">
      <c r="A238" s="1" t="s">
        <v>346</v>
      </c>
      <c r="B238" s="1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punkty_rekrutacyjne[[#This Row],[Osiagniecia]]+(punkty_rekrutacyjne[[#This Row],[Zachowanie]]=6)*2</f>
        <v>4</v>
      </c>
      <c r="O238">
        <f>punkty_rekrutacyjne[[#This Row],[GHP]]/10+punkty_rekrutacyjne[[#This Row],[GHH]]/10+punkty_rekrutacyjne[[#This Row],[GMM]]/10+punkty_rekrutacyjne[[#This Row],[GMP]]/10+punkty_rekrutacyjne[[#This Row],[GJP]]/10</f>
        <v>23.000000000000004</v>
      </c>
      <c r="P23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38" s="1">
        <f>SUM(punkty_rekrutacyjne[[#This Row],[pkt os.]:[pkt. Oce.]])</f>
        <v>47</v>
      </c>
    </row>
    <row r="239" spans="1:17" x14ac:dyDescent="0.25">
      <c r="A239" s="1" t="s">
        <v>348</v>
      </c>
      <c r="B239" s="1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punkty_rekrutacyjne[[#This Row],[Osiagniecia]]+(punkty_rekrutacyjne[[#This Row],[Zachowanie]]=6)*2</f>
        <v>7</v>
      </c>
      <c r="O239">
        <f>punkty_rekrutacyjne[[#This Row],[GHP]]/10+punkty_rekrutacyjne[[#This Row],[GHH]]/10+punkty_rekrutacyjne[[#This Row],[GMM]]/10+punkty_rekrutacyjne[[#This Row],[GMP]]/10+punkty_rekrutacyjne[[#This Row],[GJP]]/10</f>
        <v>32.5</v>
      </c>
      <c r="P23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239" s="1">
        <f>SUM(punkty_rekrutacyjne[[#This Row],[pkt os.]:[pkt. Oce.]])</f>
        <v>55.5</v>
      </c>
    </row>
    <row r="240" spans="1:17" x14ac:dyDescent="0.25">
      <c r="A240" s="1" t="s">
        <v>349</v>
      </c>
      <c r="B240" s="1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punkty_rekrutacyjne[[#This Row],[Osiagniecia]]+(punkty_rekrutacyjne[[#This Row],[Zachowanie]]=6)*2</f>
        <v>8</v>
      </c>
      <c r="O240">
        <f>punkty_rekrutacyjne[[#This Row],[GHP]]/10+punkty_rekrutacyjne[[#This Row],[GHH]]/10+punkty_rekrutacyjne[[#This Row],[GMM]]/10+punkty_rekrutacyjne[[#This Row],[GMP]]/10+punkty_rekrutacyjne[[#This Row],[GJP]]/10</f>
        <v>29.799999999999997</v>
      </c>
      <c r="P24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240" s="1">
        <f>SUM(punkty_rekrutacyjne[[#This Row],[pkt os.]:[pkt. Oce.]])</f>
        <v>69.8</v>
      </c>
    </row>
    <row r="241" spans="1:17" x14ac:dyDescent="0.25">
      <c r="A241" s="1" t="s">
        <v>351</v>
      </c>
      <c r="B241" s="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punkty_rekrutacyjne[[#This Row],[Osiagniecia]]+(punkty_rekrutacyjne[[#This Row],[Zachowanie]]=6)*2</f>
        <v>2</v>
      </c>
      <c r="O241">
        <f>punkty_rekrutacyjne[[#This Row],[GHP]]/10+punkty_rekrutacyjne[[#This Row],[GHH]]/10+punkty_rekrutacyjne[[#This Row],[GMM]]/10+punkty_rekrutacyjne[[#This Row],[GMP]]/10+punkty_rekrutacyjne[[#This Row],[GJP]]/10</f>
        <v>16.7</v>
      </c>
      <c r="P24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41" s="1">
        <f>SUM(punkty_rekrutacyjne[[#This Row],[pkt os.]:[pkt. Oce.]])</f>
        <v>38.700000000000003</v>
      </c>
    </row>
    <row r="242" spans="1:17" x14ac:dyDescent="0.25">
      <c r="A242" s="1" t="s">
        <v>352</v>
      </c>
      <c r="B242" s="1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punkty_rekrutacyjne[[#This Row],[Osiagniecia]]+(punkty_rekrutacyjne[[#This Row],[Zachowanie]]=6)*2</f>
        <v>9</v>
      </c>
      <c r="O242">
        <f>punkty_rekrutacyjne[[#This Row],[GHP]]/10+punkty_rekrutacyjne[[#This Row],[GHH]]/10+punkty_rekrutacyjne[[#This Row],[GMM]]/10+punkty_rekrutacyjne[[#This Row],[GMP]]/10+punkty_rekrutacyjne[[#This Row],[GJP]]/10</f>
        <v>19</v>
      </c>
      <c r="P24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42" s="1">
        <f>SUM(punkty_rekrutacyjne[[#This Row],[pkt os.]:[pkt. Oce.]])</f>
        <v>52</v>
      </c>
    </row>
    <row r="243" spans="1:17" x14ac:dyDescent="0.25">
      <c r="A243" s="1" t="s">
        <v>353</v>
      </c>
      <c r="B243" s="1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punkty_rekrutacyjne[[#This Row],[Osiagniecia]]+(punkty_rekrutacyjne[[#This Row],[Zachowanie]]=6)*2</f>
        <v>2</v>
      </c>
      <c r="O243">
        <f>punkty_rekrutacyjne[[#This Row],[GHP]]/10+punkty_rekrutacyjne[[#This Row],[GHH]]/10+punkty_rekrutacyjne[[#This Row],[GMM]]/10+punkty_rekrutacyjne[[#This Row],[GMP]]/10+punkty_rekrutacyjne[[#This Row],[GJP]]/10</f>
        <v>32.5</v>
      </c>
      <c r="P24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43" s="1">
        <f>SUM(punkty_rekrutacyjne[[#This Row],[pkt os.]:[pkt. Oce.]])</f>
        <v>56.5</v>
      </c>
    </row>
    <row r="244" spans="1:17" x14ac:dyDescent="0.25">
      <c r="A244" s="1" t="s">
        <v>354</v>
      </c>
      <c r="B244" s="1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punkty_rekrutacyjne[[#This Row],[Osiagniecia]]+(punkty_rekrutacyjne[[#This Row],[Zachowanie]]=6)*2</f>
        <v>6</v>
      </c>
      <c r="O244">
        <f>punkty_rekrutacyjne[[#This Row],[GHP]]/10+punkty_rekrutacyjne[[#This Row],[GHH]]/10+punkty_rekrutacyjne[[#This Row],[GMM]]/10+punkty_rekrutacyjne[[#This Row],[GMP]]/10+punkty_rekrutacyjne[[#This Row],[GJP]]/10</f>
        <v>32.099999999999994</v>
      </c>
      <c r="P24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244" s="1">
        <f>SUM(punkty_rekrutacyjne[[#This Row],[pkt os.]:[pkt. Oce.]])</f>
        <v>70.099999999999994</v>
      </c>
    </row>
    <row r="245" spans="1:17" x14ac:dyDescent="0.25">
      <c r="A245" s="1" t="s">
        <v>356</v>
      </c>
      <c r="B245" s="1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punkty_rekrutacyjne[[#This Row],[Osiagniecia]]+(punkty_rekrutacyjne[[#This Row],[Zachowanie]]=6)*2</f>
        <v>2</v>
      </c>
      <c r="O245">
        <f>punkty_rekrutacyjne[[#This Row],[GHP]]/10+punkty_rekrutacyjne[[#This Row],[GHH]]/10+punkty_rekrutacyjne[[#This Row],[GMM]]/10+punkty_rekrutacyjne[[#This Row],[GMP]]/10+punkty_rekrutacyjne[[#This Row],[GJP]]/10</f>
        <v>28.5</v>
      </c>
      <c r="P24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245" s="1">
        <f>SUM(punkty_rekrutacyjne[[#This Row],[pkt os.]:[pkt. Oce.]])</f>
        <v>46.5</v>
      </c>
    </row>
    <row r="246" spans="1:17" x14ac:dyDescent="0.25">
      <c r="A246" s="1" t="s">
        <v>358</v>
      </c>
      <c r="B246" s="1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punkty_rekrutacyjne[[#This Row],[Osiagniecia]]+(punkty_rekrutacyjne[[#This Row],[Zachowanie]]=6)*2</f>
        <v>8</v>
      </c>
      <c r="O246">
        <f>punkty_rekrutacyjne[[#This Row],[GHP]]/10+punkty_rekrutacyjne[[#This Row],[GHH]]/10+punkty_rekrutacyjne[[#This Row],[GMM]]/10+punkty_rekrutacyjne[[#This Row],[GMP]]/10+punkty_rekrutacyjne[[#This Row],[GJP]]/10</f>
        <v>24.6</v>
      </c>
      <c r="P24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246" s="1">
        <f>SUM(punkty_rekrutacyjne[[#This Row],[pkt os.]:[pkt. Oce.]])</f>
        <v>60.6</v>
      </c>
    </row>
    <row r="247" spans="1:17" x14ac:dyDescent="0.25">
      <c r="A247" s="1" t="s">
        <v>359</v>
      </c>
      <c r="B247" s="1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punkty_rekrutacyjne[[#This Row],[Osiagniecia]]+(punkty_rekrutacyjne[[#This Row],[Zachowanie]]=6)*2</f>
        <v>9</v>
      </c>
      <c r="O247">
        <f>punkty_rekrutacyjne[[#This Row],[GHP]]/10+punkty_rekrutacyjne[[#This Row],[GHH]]/10+punkty_rekrutacyjne[[#This Row],[GMM]]/10+punkty_rekrutacyjne[[#This Row],[GMP]]/10+punkty_rekrutacyjne[[#This Row],[GJP]]/10</f>
        <v>33.299999999999997</v>
      </c>
      <c r="P24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4</v>
      </c>
      <c r="Q247" s="1">
        <f>SUM(punkty_rekrutacyjne[[#This Row],[pkt os.]:[pkt. Oce.]])</f>
        <v>46.3</v>
      </c>
    </row>
    <row r="248" spans="1:17" x14ac:dyDescent="0.25">
      <c r="A248" s="1" t="s">
        <v>361</v>
      </c>
      <c r="B248" s="1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punkty_rekrutacyjne[[#This Row],[Osiagniecia]]+(punkty_rekrutacyjne[[#This Row],[Zachowanie]]=6)*2</f>
        <v>4</v>
      </c>
      <c r="O248">
        <f>punkty_rekrutacyjne[[#This Row],[GHP]]/10+punkty_rekrutacyjne[[#This Row],[GHH]]/10+punkty_rekrutacyjne[[#This Row],[GMM]]/10+punkty_rekrutacyjne[[#This Row],[GMP]]/10+punkty_rekrutacyjne[[#This Row],[GJP]]/10</f>
        <v>28.8</v>
      </c>
      <c r="P24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48" s="1">
        <f>SUM(punkty_rekrutacyjne[[#This Row],[pkt os.]:[pkt. Oce.]])</f>
        <v>56.8</v>
      </c>
    </row>
    <row r="249" spans="1:17" x14ac:dyDescent="0.25">
      <c r="A249" s="1" t="s">
        <v>363</v>
      </c>
      <c r="B249" s="1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punkty_rekrutacyjne[[#This Row],[Osiagniecia]]+(punkty_rekrutacyjne[[#This Row],[Zachowanie]]=6)*2</f>
        <v>4</v>
      </c>
      <c r="O249">
        <f>punkty_rekrutacyjne[[#This Row],[GHP]]/10+punkty_rekrutacyjne[[#This Row],[GHH]]/10+punkty_rekrutacyjne[[#This Row],[GMM]]/10+punkty_rekrutacyjne[[#This Row],[GMP]]/10+punkty_rekrutacyjne[[#This Row],[GJP]]/10</f>
        <v>17.3</v>
      </c>
      <c r="P24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249" s="1">
        <f>SUM(punkty_rekrutacyjne[[#This Row],[pkt os.]:[pkt. Oce.]])</f>
        <v>37.299999999999997</v>
      </c>
    </row>
    <row r="250" spans="1:17" x14ac:dyDescent="0.25">
      <c r="A250" s="1" t="s">
        <v>364</v>
      </c>
      <c r="B250" s="1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>punkty_rekrutacyjne[[#This Row],[Osiagniecia]]+(punkty_rekrutacyjne[[#This Row],[Zachowanie]]=6)*2</f>
        <v>2</v>
      </c>
      <c r="O250">
        <f>punkty_rekrutacyjne[[#This Row],[GHP]]/10+punkty_rekrutacyjne[[#This Row],[GHH]]/10+punkty_rekrutacyjne[[#This Row],[GMM]]/10+punkty_rekrutacyjne[[#This Row],[GMP]]/10+punkty_rekrutacyjne[[#This Row],[GJP]]/10</f>
        <v>24.9</v>
      </c>
      <c r="P25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250" s="1">
        <f>SUM(punkty_rekrutacyjne[[#This Row],[pkt os.]:[pkt. Oce.]])</f>
        <v>54.9</v>
      </c>
    </row>
    <row r="251" spans="1:17" x14ac:dyDescent="0.25">
      <c r="A251" s="1" t="s">
        <v>365</v>
      </c>
      <c r="B251" s="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punkty_rekrutacyjne[[#This Row],[Osiagniecia]]+(punkty_rekrutacyjne[[#This Row],[Zachowanie]]=6)*2</f>
        <v>8</v>
      </c>
      <c r="O251">
        <f>punkty_rekrutacyjne[[#This Row],[GHP]]/10+punkty_rekrutacyjne[[#This Row],[GHH]]/10+punkty_rekrutacyjne[[#This Row],[GMM]]/10+punkty_rekrutacyjne[[#This Row],[GMP]]/10+punkty_rekrutacyjne[[#This Row],[GJP]]/10</f>
        <v>20.8</v>
      </c>
      <c r="P25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51" s="1">
        <f>SUM(punkty_rekrutacyjne[[#This Row],[pkt os.]:[pkt. Oce.]])</f>
        <v>50.8</v>
      </c>
    </row>
    <row r="252" spans="1:17" x14ac:dyDescent="0.25">
      <c r="A252" s="1" t="s">
        <v>366</v>
      </c>
      <c r="B252" s="1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punkty_rekrutacyjne[[#This Row],[Osiagniecia]]+(punkty_rekrutacyjne[[#This Row],[Zachowanie]]=6)*2</f>
        <v>5</v>
      </c>
      <c r="O252">
        <f>punkty_rekrutacyjne[[#This Row],[GHP]]/10+punkty_rekrutacyjne[[#This Row],[GHH]]/10+punkty_rekrutacyjne[[#This Row],[GMM]]/10+punkty_rekrutacyjne[[#This Row],[GMP]]/10+punkty_rekrutacyjne[[#This Row],[GJP]]/10</f>
        <v>24.799999999999997</v>
      </c>
      <c r="P25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52" s="1">
        <f>SUM(punkty_rekrutacyjne[[#This Row],[pkt os.]:[pkt. Oce.]])</f>
        <v>51.8</v>
      </c>
    </row>
    <row r="253" spans="1:17" x14ac:dyDescent="0.25">
      <c r="A253" s="1" t="s">
        <v>368</v>
      </c>
      <c r="B253" s="1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punkty_rekrutacyjne[[#This Row],[Osiagniecia]]+(punkty_rekrutacyjne[[#This Row],[Zachowanie]]=6)*2</f>
        <v>7</v>
      </c>
      <c r="O253">
        <f>punkty_rekrutacyjne[[#This Row],[GHP]]/10+punkty_rekrutacyjne[[#This Row],[GHH]]/10+punkty_rekrutacyjne[[#This Row],[GMM]]/10+punkty_rekrutacyjne[[#This Row],[GMP]]/10+punkty_rekrutacyjne[[#This Row],[GJP]]/10</f>
        <v>19</v>
      </c>
      <c r="P25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53" s="1">
        <f>SUM(punkty_rekrutacyjne[[#This Row],[pkt os.]:[pkt. Oce.]])</f>
        <v>56</v>
      </c>
    </row>
    <row r="254" spans="1:17" x14ac:dyDescent="0.25">
      <c r="A254" s="1" t="s">
        <v>370</v>
      </c>
      <c r="B254" s="1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punkty_rekrutacyjne[[#This Row],[Osiagniecia]]+(punkty_rekrutacyjne[[#This Row],[Zachowanie]]=6)*2</f>
        <v>4</v>
      </c>
      <c r="O254">
        <f>punkty_rekrutacyjne[[#This Row],[GHP]]/10+punkty_rekrutacyjne[[#This Row],[GHH]]/10+punkty_rekrutacyjne[[#This Row],[GMM]]/10+punkty_rekrutacyjne[[#This Row],[GMP]]/10+punkty_rekrutacyjne[[#This Row],[GJP]]/10</f>
        <v>29.6</v>
      </c>
      <c r="P25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254" s="1">
        <f>SUM(punkty_rekrutacyjne[[#This Row],[pkt os.]:[pkt. Oce.]])</f>
        <v>51.6</v>
      </c>
    </row>
    <row r="255" spans="1:17" x14ac:dyDescent="0.25">
      <c r="A255" s="1" t="s">
        <v>372</v>
      </c>
      <c r="B255" s="1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punkty_rekrutacyjne[[#This Row],[Osiagniecia]]+(punkty_rekrutacyjne[[#This Row],[Zachowanie]]=6)*2</f>
        <v>8</v>
      </c>
      <c r="O255">
        <f>punkty_rekrutacyjne[[#This Row],[GHP]]/10+punkty_rekrutacyjne[[#This Row],[GHH]]/10+punkty_rekrutacyjne[[#This Row],[GMM]]/10+punkty_rekrutacyjne[[#This Row],[GMP]]/10+punkty_rekrutacyjne[[#This Row],[GJP]]/10</f>
        <v>41.899999999999991</v>
      </c>
      <c r="P25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55" s="1">
        <f>SUM(punkty_rekrutacyjne[[#This Row],[pkt os.]:[pkt. Oce.]])</f>
        <v>69.899999999999991</v>
      </c>
    </row>
    <row r="256" spans="1:17" x14ac:dyDescent="0.25">
      <c r="A256" s="1" t="s">
        <v>373</v>
      </c>
      <c r="B256" s="1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punkty_rekrutacyjne[[#This Row],[Osiagniecia]]+(punkty_rekrutacyjne[[#This Row],[Zachowanie]]=6)*2</f>
        <v>3</v>
      </c>
      <c r="O256">
        <f>punkty_rekrutacyjne[[#This Row],[GHP]]/10+punkty_rekrutacyjne[[#This Row],[GHH]]/10+punkty_rekrutacyjne[[#This Row],[GMM]]/10+punkty_rekrutacyjne[[#This Row],[GMP]]/10+punkty_rekrutacyjne[[#This Row],[GJP]]/10</f>
        <v>34.300000000000004</v>
      </c>
      <c r="P25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256" s="1">
        <f>SUM(punkty_rekrutacyjne[[#This Row],[pkt os.]:[pkt. Oce.]])</f>
        <v>69.300000000000011</v>
      </c>
    </row>
    <row r="257" spans="1:17" x14ac:dyDescent="0.25">
      <c r="A257" s="1" t="s">
        <v>374</v>
      </c>
      <c r="B257" s="1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punkty_rekrutacyjne[[#This Row],[Osiagniecia]]+(punkty_rekrutacyjne[[#This Row],[Zachowanie]]=6)*2</f>
        <v>6</v>
      </c>
      <c r="O257">
        <f>punkty_rekrutacyjne[[#This Row],[GHP]]/10+punkty_rekrutacyjne[[#This Row],[GHH]]/10+punkty_rekrutacyjne[[#This Row],[GMM]]/10+punkty_rekrutacyjne[[#This Row],[GMP]]/10+punkty_rekrutacyjne[[#This Row],[GJP]]/10</f>
        <v>14.9</v>
      </c>
      <c r="P25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257" s="1">
        <f>SUM(punkty_rekrutacyjne[[#This Row],[pkt os.]:[pkt. Oce.]])</f>
        <v>32.9</v>
      </c>
    </row>
    <row r="258" spans="1:17" x14ac:dyDescent="0.25">
      <c r="A258" s="1" t="s">
        <v>375</v>
      </c>
      <c r="B258" s="1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punkty_rekrutacyjne[[#This Row],[Osiagniecia]]+(punkty_rekrutacyjne[[#This Row],[Zachowanie]]=6)*2</f>
        <v>8</v>
      </c>
      <c r="O258">
        <f>punkty_rekrutacyjne[[#This Row],[GHP]]/10+punkty_rekrutacyjne[[#This Row],[GHH]]/10+punkty_rekrutacyjne[[#This Row],[GMM]]/10+punkty_rekrutacyjne[[#This Row],[GMP]]/10+punkty_rekrutacyjne[[#This Row],[GJP]]/10</f>
        <v>20.6</v>
      </c>
      <c r="P25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58" s="1">
        <f>SUM(punkty_rekrutacyjne[[#This Row],[pkt os.]:[pkt. Oce.]])</f>
        <v>52.6</v>
      </c>
    </row>
    <row r="259" spans="1:17" x14ac:dyDescent="0.25">
      <c r="A259" s="1" t="s">
        <v>376</v>
      </c>
      <c r="B259" s="1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punkty_rekrutacyjne[[#This Row],[Osiagniecia]]+(punkty_rekrutacyjne[[#This Row],[Zachowanie]]=6)*2</f>
        <v>3</v>
      </c>
      <c r="O259">
        <f>punkty_rekrutacyjne[[#This Row],[GHP]]/10+punkty_rekrutacyjne[[#This Row],[GHH]]/10+punkty_rekrutacyjne[[#This Row],[GMM]]/10+punkty_rekrutacyjne[[#This Row],[GMP]]/10+punkty_rekrutacyjne[[#This Row],[GJP]]/10</f>
        <v>30.5</v>
      </c>
      <c r="P25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59" s="1">
        <f>SUM(punkty_rekrutacyjne[[#This Row],[pkt os.]:[pkt. Oce.]])</f>
        <v>53.5</v>
      </c>
    </row>
    <row r="260" spans="1:17" x14ac:dyDescent="0.25">
      <c r="A260" s="1" t="s">
        <v>377</v>
      </c>
      <c r="B260" s="1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punkty_rekrutacyjne[[#This Row],[Osiagniecia]]+(punkty_rekrutacyjne[[#This Row],[Zachowanie]]=6)*2</f>
        <v>3</v>
      </c>
      <c r="O260">
        <f>punkty_rekrutacyjne[[#This Row],[GHP]]/10+punkty_rekrutacyjne[[#This Row],[GHH]]/10+punkty_rekrutacyjne[[#This Row],[GMM]]/10+punkty_rekrutacyjne[[#This Row],[GMP]]/10+punkty_rekrutacyjne[[#This Row],[GJP]]/10</f>
        <v>25.2</v>
      </c>
      <c r="P26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260" s="1">
        <f>SUM(punkty_rekrutacyjne[[#This Row],[pkt os.]:[pkt. Oce.]])</f>
        <v>44.2</v>
      </c>
    </row>
    <row r="261" spans="1:17" x14ac:dyDescent="0.25">
      <c r="A261" s="1" t="s">
        <v>378</v>
      </c>
      <c r="B261" s="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punkty_rekrutacyjne[[#This Row],[Osiagniecia]]+(punkty_rekrutacyjne[[#This Row],[Zachowanie]]=6)*2</f>
        <v>6</v>
      </c>
      <c r="O261">
        <f>punkty_rekrutacyjne[[#This Row],[GHP]]/10+punkty_rekrutacyjne[[#This Row],[GHH]]/10+punkty_rekrutacyjne[[#This Row],[GMM]]/10+punkty_rekrutacyjne[[#This Row],[GMP]]/10+punkty_rekrutacyjne[[#This Row],[GJP]]/10</f>
        <v>30.9</v>
      </c>
      <c r="P26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261" s="1">
        <f>SUM(punkty_rekrutacyjne[[#This Row],[pkt os.]:[pkt. Oce.]])</f>
        <v>64.900000000000006</v>
      </c>
    </row>
    <row r="262" spans="1:17" x14ac:dyDescent="0.25">
      <c r="A262" s="1" t="s">
        <v>379</v>
      </c>
      <c r="B262" s="1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punkty_rekrutacyjne[[#This Row],[Osiagniecia]]+(punkty_rekrutacyjne[[#This Row],[Zachowanie]]=6)*2</f>
        <v>3</v>
      </c>
      <c r="O262">
        <f>punkty_rekrutacyjne[[#This Row],[GHP]]/10+punkty_rekrutacyjne[[#This Row],[GHH]]/10+punkty_rekrutacyjne[[#This Row],[GMM]]/10+punkty_rekrutacyjne[[#This Row],[GMP]]/10+punkty_rekrutacyjne[[#This Row],[GJP]]/10</f>
        <v>21</v>
      </c>
      <c r="P26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62" s="1">
        <f>SUM(punkty_rekrutacyjne[[#This Row],[pkt os.]:[pkt. Oce.]])</f>
        <v>54</v>
      </c>
    </row>
    <row r="263" spans="1:17" x14ac:dyDescent="0.25">
      <c r="A263" s="1" t="s">
        <v>380</v>
      </c>
      <c r="B263" s="1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punkty_rekrutacyjne[[#This Row],[Osiagniecia]]+(punkty_rekrutacyjne[[#This Row],[Zachowanie]]=6)*2</f>
        <v>3</v>
      </c>
      <c r="O263">
        <f>punkty_rekrutacyjne[[#This Row],[GHP]]/10+punkty_rekrutacyjne[[#This Row],[GHH]]/10+punkty_rekrutacyjne[[#This Row],[GMM]]/10+punkty_rekrutacyjne[[#This Row],[GMP]]/10+punkty_rekrutacyjne[[#This Row],[GJP]]/10</f>
        <v>17.600000000000001</v>
      </c>
      <c r="P26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263" s="1">
        <f>SUM(punkty_rekrutacyjne[[#This Row],[pkt os.]:[pkt. Oce.]])</f>
        <v>38.6</v>
      </c>
    </row>
    <row r="264" spans="1:17" x14ac:dyDescent="0.25">
      <c r="A264" s="1" t="s">
        <v>382</v>
      </c>
      <c r="B264" s="1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punkty_rekrutacyjne[[#This Row],[Osiagniecia]]+(punkty_rekrutacyjne[[#This Row],[Zachowanie]]=6)*2</f>
        <v>2</v>
      </c>
      <c r="O264">
        <f>punkty_rekrutacyjne[[#This Row],[GHP]]/10+punkty_rekrutacyjne[[#This Row],[GHH]]/10+punkty_rekrutacyjne[[#This Row],[GMM]]/10+punkty_rekrutacyjne[[#This Row],[GMP]]/10+punkty_rekrutacyjne[[#This Row],[GJP]]/10</f>
        <v>16.899999999999999</v>
      </c>
      <c r="P26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64" s="1">
        <f>SUM(punkty_rekrutacyjne[[#This Row],[pkt os.]:[pkt. Oce.]])</f>
        <v>42.9</v>
      </c>
    </row>
    <row r="265" spans="1:17" x14ac:dyDescent="0.25">
      <c r="A265" s="1" t="s">
        <v>383</v>
      </c>
      <c r="B265" s="1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punkty_rekrutacyjne[[#This Row],[Osiagniecia]]+(punkty_rekrutacyjne[[#This Row],[Zachowanie]]=6)*2</f>
        <v>2</v>
      </c>
      <c r="O265">
        <f>punkty_rekrutacyjne[[#This Row],[GHP]]/10+punkty_rekrutacyjne[[#This Row],[GHH]]/10+punkty_rekrutacyjne[[#This Row],[GMM]]/10+punkty_rekrutacyjne[[#This Row],[GMP]]/10+punkty_rekrutacyjne[[#This Row],[GJP]]/10</f>
        <v>30.799999999999997</v>
      </c>
      <c r="P26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65" s="1">
        <f>SUM(punkty_rekrutacyjne[[#This Row],[pkt os.]:[pkt. Oce.]])</f>
        <v>54.8</v>
      </c>
    </row>
    <row r="266" spans="1:17" x14ac:dyDescent="0.25">
      <c r="A266" s="1" t="s">
        <v>385</v>
      </c>
      <c r="B266" s="1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punkty_rekrutacyjne[[#This Row],[Osiagniecia]]+(punkty_rekrutacyjne[[#This Row],[Zachowanie]]=6)*2</f>
        <v>0</v>
      </c>
      <c r="O266">
        <f>punkty_rekrutacyjne[[#This Row],[GHP]]/10+punkty_rekrutacyjne[[#This Row],[GHH]]/10+punkty_rekrutacyjne[[#This Row],[GMM]]/10+punkty_rekrutacyjne[[#This Row],[GMP]]/10+punkty_rekrutacyjne[[#This Row],[GJP]]/10</f>
        <v>28.599999999999998</v>
      </c>
      <c r="P26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66" s="1">
        <f>SUM(punkty_rekrutacyjne[[#This Row],[pkt os.]:[pkt. Oce.]])</f>
        <v>50.599999999999994</v>
      </c>
    </row>
    <row r="267" spans="1:17" x14ac:dyDescent="0.25">
      <c r="A267" s="1" t="s">
        <v>386</v>
      </c>
      <c r="B267" s="1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punkty_rekrutacyjne[[#This Row],[Osiagniecia]]+(punkty_rekrutacyjne[[#This Row],[Zachowanie]]=6)*2</f>
        <v>8</v>
      </c>
      <c r="O267">
        <f>punkty_rekrutacyjne[[#This Row],[GHP]]/10+punkty_rekrutacyjne[[#This Row],[GHH]]/10+punkty_rekrutacyjne[[#This Row],[GMM]]/10+punkty_rekrutacyjne[[#This Row],[GMP]]/10+punkty_rekrutacyjne[[#This Row],[GJP]]/10</f>
        <v>19</v>
      </c>
      <c r="P26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67" s="1">
        <f>SUM(punkty_rekrutacyjne[[#This Row],[pkt os.]:[pkt. Oce.]])</f>
        <v>57</v>
      </c>
    </row>
    <row r="268" spans="1:17" x14ac:dyDescent="0.25">
      <c r="A268" s="1" t="s">
        <v>387</v>
      </c>
      <c r="B268" s="1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punkty_rekrutacyjne[[#This Row],[Osiagniecia]]+(punkty_rekrutacyjne[[#This Row],[Zachowanie]]=6)*2</f>
        <v>8</v>
      </c>
      <c r="O268">
        <f>punkty_rekrutacyjne[[#This Row],[GHP]]/10+punkty_rekrutacyjne[[#This Row],[GHH]]/10+punkty_rekrutacyjne[[#This Row],[GMM]]/10+punkty_rekrutacyjne[[#This Row],[GMP]]/10+punkty_rekrutacyjne[[#This Row],[GJP]]/10</f>
        <v>32.699999999999996</v>
      </c>
      <c r="P26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68" s="1">
        <f>SUM(punkty_rekrutacyjne[[#This Row],[pkt os.]:[pkt. Oce.]])</f>
        <v>60.699999999999996</v>
      </c>
    </row>
    <row r="269" spans="1:17" x14ac:dyDescent="0.25">
      <c r="A269" s="1" t="s">
        <v>389</v>
      </c>
      <c r="B269" s="1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punkty_rekrutacyjne[[#This Row],[Osiagniecia]]+(punkty_rekrutacyjne[[#This Row],[Zachowanie]]=6)*2</f>
        <v>6</v>
      </c>
      <c r="O269">
        <f>punkty_rekrutacyjne[[#This Row],[GHP]]/10+punkty_rekrutacyjne[[#This Row],[GHH]]/10+punkty_rekrutacyjne[[#This Row],[GMM]]/10+punkty_rekrutacyjne[[#This Row],[GMP]]/10+punkty_rekrutacyjne[[#This Row],[GJP]]/10</f>
        <v>17</v>
      </c>
      <c r="P26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69" s="1">
        <f>SUM(punkty_rekrutacyjne[[#This Row],[pkt os.]:[pkt. Oce.]])</f>
        <v>45</v>
      </c>
    </row>
    <row r="270" spans="1:17" x14ac:dyDescent="0.25">
      <c r="A270" s="1" t="s">
        <v>390</v>
      </c>
      <c r="B270" s="1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punkty_rekrutacyjne[[#This Row],[Osiagniecia]]+(punkty_rekrutacyjne[[#This Row],[Zachowanie]]=6)*2</f>
        <v>0</v>
      </c>
      <c r="O270">
        <f>punkty_rekrutacyjne[[#This Row],[GHP]]/10+punkty_rekrutacyjne[[#This Row],[GHH]]/10+punkty_rekrutacyjne[[#This Row],[GMM]]/10+punkty_rekrutacyjne[[#This Row],[GMP]]/10+punkty_rekrutacyjne[[#This Row],[GJP]]/10</f>
        <v>11.7</v>
      </c>
      <c r="P27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70" s="1">
        <f>SUM(punkty_rekrutacyjne[[#This Row],[pkt os.]:[pkt. Oce.]])</f>
        <v>31.7</v>
      </c>
    </row>
    <row r="271" spans="1:17" x14ac:dyDescent="0.25">
      <c r="A271" s="1" t="s">
        <v>392</v>
      </c>
      <c r="B271" s="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punkty_rekrutacyjne[[#This Row],[Osiagniecia]]+(punkty_rekrutacyjne[[#This Row],[Zachowanie]]=6)*2</f>
        <v>5</v>
      </c>
      <c r="O271">
        <f>punkty_rekrutacyjne[[#This Row],[GHP]]/10+punkty_rekrutacyjne[[#This Row],[GHH]]/10+punkty_rekrutacyjne[[#This Row],[GMM]]/10+punkty_rekrutacyjne[[#This Row],[GMP]]/10+punkty_rekrutacyjne[[#This Row],[GJP]]/10</f>
        <v>15.100000000000001</v>
      </c>
      <c r="P27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271" s="1">
        <f>SUM(punkty_rekrutacyjne[[#This Row],[pkt os.]:[pkt. Oce.]])</f>
        <v>54.1</v>
      </c>
    </row>
    <row r="272" spans="1:17" x14ac:dyDescent="0.25">
      <c r="A272" s="1" t="s">
        <v>393</v>
      </c>
      <c r="B272" s="1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punkty_rekrutacyjne[[#This Row],[Osiagniecia]]+(punkty_rekrutacyjne[[#This Row],[Zachowanie]]=6)*2</f>
        <v>2</v>
      </c>
      <c r="O272">
        <f>punkty_rekrutacyjne[[#This Row],[GHP]]/10+punkty_rekrutacyjne[[#This Row],[GHH]]/10+punkty_rekrutacyjne[[#This Row],[GMM]]/10+punkty_rekrutacyjne[[#This Row],[GMP]]/10+punkty_rekrutacyjne[[#This Row],[GJP]]/10</f>
        <v>19.899999999999999</v>
      </c>
      <c r="P27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72" s="1">
        <f>SUM(punkty_rekrutacyjne[[#This Row],[pkt os.]:[pkt. Oce.]])</f>
        <v>45.9</v>
      </c>
    </row>
    <row r="273" spans="1:17" x14ac:dyDescent="0.25">
      <c r="A273" s="1" t="s">
        <v>394</v>
      </c>
      <c r="B273" s="1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punkty_rekrutacyjne[[#This Row],[Osiagniecia]]+(punkty_rekrutacyjne[[#This Row],[Zachowanie]]=6)*2</f>
        <v>4</v>
      </c>
      <c r="O273">
        <f>punkty_rekrutacyjne[[#This Row],[GHP]]/10+punkty_rekrutacyjne[[#This Row],[GHH]]/10+punkty_rekrutacyjne[[#This Row],[GMM]]/10+punkty_rekrutacyjne[[#This Row],[GMP]]/10+punkty_rekrutacyjne[[#This Row],[GJP]]/10</f>
        <v>26.299999999999997</v>
      </c>
      <c r="P27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73" s="1">
        <f>SUM(punkty_rekrutacyjne[[#This Row],[pkt os.]:[pkt. Oce.]])</f>
        <v>52.3</v>
      </c>
    </row>
    <row r="274" spans="1:17" x14ac:dyDescent="0.25">
      <c r="A274" s="1" t="s">
        <v>396</v>
      </c>
      <c r="B274" s="1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punkty_rekrutacyjne[[#This Row],[Osiagniecia]]+(punkty_rekrutacyjne[[#This Row],[Zachowanie]]=6)*2</f>
        <v>5</v>
      </c>
      <c r="O274">
        <f>punkty_rekrutacyjne[[#This Row],[GHP]]/10+punkty_rekrutacyjne[[#This Row],[GHH]]/10+punkty_rekrutacyjne[[#This Row],[GMM]]/10+punkty_rekrutacyjne[[#This Row],[GMP]]/10+punkty_rekrutacyjne[[#This Row],[GJP]]/10</f>
        <v>27</v>
      </c>
      <c r="P27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274" s="1">
        <f>SUM(punkty_rekrutacyjne[[#This Row],[pkt os.]:[pkt. Oce.]])</f>
        <v>54</v>
      </c>
    </row>
    <row r="275" spans="1:17" x14ac:dyDescent="0.25">
      <c r="A275" s="1" t="s">
        <v>398</v>
      </c>
      <c r="B275" s="1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punkty_rekrutacyjne[[#This Row],[Osiagniecia]]+(punkty_rekrutacyjne[[#This Row],[Zachowanie]]=6)*2</f>
        <v>0</v>
      </c>
      <c r="O275">
        <f>punkty_rekrutacyjne[[#This Row],[GHP]]/10+punkty_rekrutacyjne[[#This Row],[GHH]]/10+punkty_rekrutacyjne[[#This Row],[GMM]]/10+punkty_rekrutacyjne[[#This Row],[GMP]]/10+punkty_rekrutacyjne[[#This Row],[GJP]]/10</f>
        <v>40.200000000000003</v>
      </c>
      <c r="P27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8</v>
      </c>
      <c r="Q275" s="1">
        <f>SUM(punkty_rekrutacyjne[[#This Row],[pkt os.]:[pkt. Oce.]])</f>
        <v>48.2</v>
      </c>
    </row>
    <row r="276" spans="1:17" x14ac:dyDescent="0.25">
      <c r="A276" s="1" t="s">
        <v>75</v>
      </c>
      <c r="B276" s="1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punkty_rekrutacyjne[[#This Row],[Osiagniecia]]+(punkty_rekrutacyjne[[#This Row],[Zachowanie]]=6)*2</f>
        <v>5</v>
      </c>
      <c r="O276">
        <f>punkty_rekrutacyjne[[#This Row],[GHP]]/10+punkty_rekrutacyjne[[#This Row],[GHH]]/10+punkty_rekrutacyjne[[#This Row],[GMM]]/10+punkty_rekrutacyjne[[#This Row],[GMP]]/10+punkty_rekrutacyjne[[#This Row],[GJP]]/10</f>
        <v>22.599999999999998</v>
      </c>
      <c r="P27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276" s="1">
        <f>SUM(punkty_rekrutacyjne[[#This Row],[pkt os.]:[pkt. Oce.]])</f>
        <v>59.599999999999994</v>
      </c>
    </row>
    <row r="277" spans="1:17" x14ac:dyDescent="0.25">
      <c r="A277" s="1" t="s">
        <v>400</v>
      </c>
      <c r="B277" s="1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punkty_rekrutacyjne[[#This Row],[Osiagniecia]]+(punkty_rekrutacyjne[[#This Row],[Zachowanie]]=6)*2</f>
        <v>6</v>
      </c>
      <c r="O277">
        <f>punkty_rekrutacyjne[[#This Row],[GHP]]/10+punkty_rekrutacyjne[[#This Row],[GHH]]/10+punkty_rekrutacyjne[[#This Row],[GMM]]/10+punkty_rekrutacyjne[[#This Row],[GMP]]/10+punkty_rekrutacyjne[[#This Row],[GJP]]/10</f>
        <v>34</v>
      </c>
      <c r="P27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277" s="1">
        <f>SUM(punkty_rekrutacyjne[[#This Row],[pkt os.]:[pkt. Oce.]])</f>
        <v>72</v>
      </c>
    </row>
    <row r="278" spans="1:17" x14ac:dyDescent="0.25">
      <c r="A278" s="1" t="s">
        <v>401</v>
      </c>
      <c r="B278" s="1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punkty_rekrutacyjne[[#This Row],[Osiagniecia]]+(punkty_rekrutacyjne[[#This Row],[Zachowanie]]=6)*2</f>
        <v>3</v>
      </c>
      <c r="O278">
        <f>punkty_rekrutacyjne[[#This Row],[GHP]]/10+punkty_rekrutacyjne[[#This Row],[GHH]]/10+punkty_rekrutacyjne[[#This Row],[GMM]]/10+punkty_rekrutacyjne[[#This Row],[GMP]]/10+punkty_rekrutacyjne[[#This Row],[GJP]]/10</f>
        <v>32.799999999999997</v>
      </c>
      <c r="P27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78" s="1">
        <f>SUM(punkty_rekrutacyjne[[#This Row],[pkt os.]:[pkt. Oce.]])</f>
        <v>55.8</v>
      </c>
    </row>
    <row r="279" spans="1:17" x14ac:dyDescent="0.25">
      <c r="A279" s="1" t="s">
        <v>403</v>
      </c>
      <c r="B279" s="1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punkty_rekrutacyjne[[#This Row],[Osiagniecia]]+(punkty_rekrutacyjne[[#This Row],[Zachowanie]]=6)*2</f>
        <v>3</v>
      </c>
      <c r="O279">
        <f>punkty_rekrutacyjne[[#This Row],[GHP]]/10+punkty_rekrutacyjne[[#This Row],[GHH]]/10+punkty_rekrutacyjne[[#This Row],[GMM]]/10+punkty_rekrutacyjne[[#This Row],[GMP]]/10+punkty_rekrutacyjne[[#This Row],[GJP]]/10</f>
        <v>22</v>
      </c>
      <c r="P27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279" s="1">
        <f>SUM(punkty_rekrutacyjne[[#This Row],[pkt os.]:[pkt. Oce.]])</f>
        <v>51</v>
      </c>
    </row>
    <row r="280" spans="1:17" x14ac:dyDescent="0.25">
      <c r="A280" s="1" t="s">
        <v>404</v>
      </c>
      <c r="B280" s="1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punkty_rekrutacyjne[[#This Row],[Osiagniecia]]+(punkty_rekrutacyjne[[#This Row],[Zachowanie]]=6)*2</f>
        <v>2</v>
      </c>
      <c r="O280">
        <f>punkty_rekrutacyjne[[#This Row],[GHP]]/10+punkty_rekrutacyjne[[#This Row],[GHH]]/10+punkty_rekrutacyjne[[#This Row],[GMM]]/10+punkty_rekrutacyjne[[#This Row],[GMP]]/10+punkty_rekrutacyjne[[#This Row],[GJP]]/10</f>
        <v>22.2</v>
      </c>
      <c r="P28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80" s="1">
        <f>SUM(punkty_rekrutacyjne[[#This Row],[pkt os.]:[pkt. Oce.]])</f>
        <v>54.2</v>
      </c>
    </row>
    <row r="281" spans="1:17" x14ac:dyDescent="0.25">
      <c r="A281" s="1" t="s">
        <v>405</v>
      </c>
      <c r="B281" s="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punkty_rekrutacyjne[[#This Row],[Osiagniecia]]+(punkty_rekrutacyjne[[#This Row],[Zachowanie]]=6)*2</f>
        <v>7</v>
      </c>
      <c r="O281">
        <f>punkty_rekrutacyjne[[#This Row],[GHP]]/10+punkty_rekrutacyjne[[#This Row],[GHH]]/10+punkty_rekrutacyjne[[#This Row],[GMM]]/10+punkty_rekrutacyjne[[#This Row],[GMP]]/10+punkty_rekrutacyjne[[#This Row],[GJP]]/10</f>
        <v>23.900000000000002</v>
      </c>
      <c r="P28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81" s="1">
        <f>SUM(punkty_rekrutacyjne[[#This Row],[pkt os.]:[pkt. Oce.]])</f>
        <v>50.900000000000006</v>
      </c>
    </row>
    <row r="282" spans="1:17" x14ac:dyDescent="0.25">
      <c r="A282" s="1" t="s">
        <v>406</v>
      </c>
      <c r="B282" s="1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punkty_rekrutacyjne[[#This Row],[Osiagniecia]]+(punkty_rekrutacyjne[[#This Row],[Zachowanie]]=6)*2</f>
        <v>0</v>
      </c>
      <c r="O282">
        <f>punkty_rekrutacyjne[[#This Row],[GHP]]/10+punkty_rekrutacyjne[[#This Row],[GHH]]/10+punkty_rekrutacyjne[[#This Row],[GMM]]/10+punkty_rekrutacyjne[[#This Row],[GMP]]/10+punkty_rekrutacyjne[[#This Row],[GJP]]/10</f>
        <v>15.8</v>
      </c>
      <c r="P28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282" s="1">
        <f>SUM(punkty_rekrutacyjne[[#This Row],[pkt os.]:[pkt. Oce.]])</f>
        <v>29.8</v>
      </c>
    </row>
    <row r="283" spans="1:17" x14ac:dyDescent="0.25">
      <c r="A283" s="1" t="s">
        <v>407</v>
      </c>
      <c r="B283" s="1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punkty_rekrutacyjne[[#This Row],[Osiagniecia]]+(punkty_rekrutacyjne[[#This Row],[Zachowanie]]=6)*2</f>
        <v>5</v>
      </c>
      <c r="O283">
        <f>punkty_rekrutacyjne[[#This Row],[GHP]]/10+punkty_rekrutacyjne[[#This Row],[GHH]]/10+punkty_rekrutacyjne[[#This Row],[GMM]]/10+punkty_rekrutacyjne[[#This Row],[GMP]]/10+punkty_rekrutacyjne[[#This Row],[GJP]]/10</f>
        <v>24.8</v>
      </c>
      <c r="P28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283" s="1">
        <f>SUM(punkty_rekrutacyjne[[#This Row],[pkt os.]:[pkt. Oce.]])</f>
        <v>61.8</v>
      </c>
    </row>
    <row r="284" spans="1:17" x14ac:dyDescent="0.25">
      <c r="A284" s="1" t="s">
        <v>408</v>
      </c>
      <c r="B284" s="1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punkty_rekrutacyjne[[#This Row],[Osiagniecia]]+(punkty_rekrutacyjne[[#This Row],[Zachowanie]]=6)*2</f>
        <v>2</v>
      </c>
      <c r="O284">
        <f>punkty_rekrutacyjne[[#This Row],[GHP]]/10+punkty_rekrutacyjne[[#This Row],[GHH]]/10+punkty_rekrutacyjne[[#This Row],[GMM]]/10+punkty_rekrutacyjne[[#This Row],[GMP]]/10+punkty_rekrutacyjne[[#This Row],[GJP]]/10</f>
        <v>26.1</v>
      </c>
      <c r="P28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84" s="1">
        <f>SUM(punkty_rekrutacyjne[[#This Row],[pkt os.]:[pkt. Oce.]])</f>
        <v>52.1</v>
      </c>
    </row>
    <row r="285" spans="1:17" x14ac:dyDescent="0.25">
      <c r="A285" s="1" t="s">
        <v>408</v>
      </c>
      <c r="B285" s="1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punkty_rekrutacyjne[[#This Row],[Osiagniecia]]+(punkty_rekrutacyjne[[#This Row],[Zachowanie]]=6)*2</f>
        <v>6</v>
      </c>
      <c r="O285">
        <f>punkty_rekrutacyjne[[#This Row],[GHP]]/10+punkty_rekrutacyjne[[#This Row],[GHH]]/10+punkty_rekrutacyjne[[#This Row],[GMM]]/10+punkty_rekrutacyjne[[#This Row],[GMP]]/10+punkty_rekrutacyjne[[#This Row],[GJP]]/10</f>
        <v>21.6</v>
      </c>
      <c r="P28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285" s="1">
        <f>SUM(punkty_rekrutacyjne[[#This Row],[pkt os.]:[pkt. Oce.]])</f>
        <v>45.6</v>
      </c>
    </row>
    <row r="286" spans="1:17" x14ac:dyDescent="0.25">
      <c r="A286" s="1" t="s">
        <v>410</v>
      </c>
      <c r="B286" s="1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punkty_rekrutacyjne[[#This Row],[Osiagniecia]]+(punkty_rekrutacyjne[[#This Row],[Zachowanie]]=6)*2</f>
        <v>2</v>
      </c>
      <c r="O286">
        <f>punkty_rekrutacyjne[[#This Row],[GHP]]/10+punkty_rekrutacyjne[[#This Row],[GHH]]/10+punkty_rekrutacyjne[[#This Row],[GMM]]/10+punkty_rekrutacyjne[[#This Row],[GMP]]/10+punkty_rekrutacyjne[[#This Row],[GJP]]/10</f>
        <v>31.200000000000003</v>
      </c>
      <c r="P28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86" s="1">
        <f>SUM(punkty_rekrutacyjne[[#This Row],[pkt os.]:[pkt. Oce.]])</f>
        <v>63.2</v>
      </c>
    </row>
    <row r="287" spans="1:17" x14ac:dyDescent="0.25">
      <c r="A287" s="1" t="s">
        <v>411</v>
      </c>
      <c r="B287" s="1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punkty_rekrutacyjne[[#This Row],[Osiagniecia]]+(punkty_rekrutacyjne[[#This Row],[Zachowanie]]=6)*2</f>
        <v>3</v>
      </c>
      <c r="O287">
        <f>punkty_rekrutacyjne[[#This Row],[GHP]]/10+punkty_rekrutacyjne[[#This Row],[GHH]]/10+punkty_rekrutacyjne[[#This Row],[GMM]]/10+punkty_rekrutacyjne[[#This Row],[GMP]]/10+punkty_rekrutacyjne[[#This Row],[GJP]]/10</f>
        <v>24.7</v>
      </c>
      <c r="P28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287" s="1">
        <f>SUM(punkty_rekrutacyjne[[#This Row],[pkt os.]:[pkt. Oce.]])</f>
        <v>53.7</v>
      </c>
    </row>
    <row r="288" spans="1:17" x14ac:dyDescent="0.25">
      <c r="A288" s="1" t="s">
        <v>413</v>
      </c>
      <c r="B288" s="1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punkty_rekrutacyjne[[#This Row],[Osiagniecia]]+(punkty_rekrutacyjne[[#This Row],[Zachowanie]]=6)*2</f>
        <v>3</v>
      </c>
      <c r="O288">
        <f>punkty_rekrutacyjne[[#This Row],[GHP]]/10+punkty_rekrutacyjne[[#This Row],[GHH]]/10+punkty_rekrutacyjne[[#This Row],[GMM]]/10+punkty_rekrutacyjne[[#This Row],[GMP]]/10+punkty_rekrutacyjne[[#This Row],[GJP]]/10</f>
        <v>23.1</v>
      </c>
      <c r="P28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288" s="1">
        <f>SUM(punkty_rekrutacyjne[[#This Row],[pkt os.]:[pkt. Oce.]])</f>
        <v>46.1</v>
      </c>
    </row>
    <row r="289" spans="1:17" x14ac:dyDescent="0.25">
      <c r="A289" s="1" t="s">
        <v>40</v>
      </c>
      <c r="B289" s="1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>punkty_rekrutacyjne[[#This Row],[Osiagniecia]]+(punkty_rekrutacyjne[[#This Row],[Zachowanie]]=6)*2</f>
        <v>2</v>
      </c>
      <c r="O289">
        <f>punkty_rekrutacyjne[[#This Row],[GHP]]/10+punkty_rekrutacyjne[[#This Row],[GHH]]/10+punkty_rekrutacyjne[[#This Row],[GMM]]/10+punkty_rekrutacyjne[[#This Row],[GMP]]/10+punkty_rekrutacyjne[[#This Row],[GJP]]/10</f>
        <v>25.6</v>
      </c>
      <c r="P28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289" s="1">
        <f>SUM(punkty_rekrutacyjne[[#This Row],[pkt os.]:[pkt. Oce.]])</f>
        <v>53.6</v>
      </c>
    </row>
    <row r="290" spans="1:17" x14ac:dyDescent="0.25">
      <c r="A290" s="1" t="s">
        <v>415</v>
      </c>
      <c r="B290" s="1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punkty_rekrutacyjne[[#This Row],[Osiagniecia]]+(punkty_rekrutacyjne[[#This Row],[Zachowanie]]=6)*2</f>
        <v>4</v>
      </c>
      <c r="O290">
        <f>punkty_rekrutacyjne[[#This Row],[GHP]]/10+punkty_rekrutacyjne[[#This Row],[GHH]]/10+punkty_rekrutacyjne[[#This Row],[GMM]]/10+punkty_rekrutacyjne[[#This Row],[GMP]]/10+punkty_rekrutacyjne[[#This Row],[GJP]]/10</f>
        <v>42.4</v>
      </c>
      <c r="P29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290" s="1">
        <f>SUM(punkty_rekrutacyjne[[#This Row],[pkt os.]:[pkt. Oce.]])</f>
        <v>70.400000000000006</v>
      </c>
    </row>
    <row r="291" spans="1:17" x14ac:dyDescent="0.25">
      <c r="A291" s="1" t="s">
        <v>417</v>
      </c>
      <c r="B291" s="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punkty_rekrutacyjne[[#This Row],[Osiagniecia]]+(punkty_rekrutacyjne[[#This Row],[Zachowanie]]=6)*2</f>
        <v>1</v>
      </c>
      <c r="O291">
        <f>punkty_rekrutacyjne[[#This Row],[GHP]]/10+punkty_rekrutacyjne[[#This Row],[GHH]]/10+punkty_rekrutacyjne[[#This Row],[GMM]]/10+punkty_rekrutacyjne[[#This Row],[GMP]]/10+punkty_rekrutacyjne[[#This Row],[GJP]]/10</f>
        <v>31.7</v>
      </c>
      <c r="P29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291" s="1">
        <f>SUM(punkty_rekrutacyjne[[#This Row],[pkt os.]:[pkt. Oce.]])</f>
        <v>48.7</v>
      </c>
    </row>
    <row r="292" spans="1:17" x14ac:dyDescent="0.25">
      <c r="A292" s="1" t="s">
        <v>418</v>
      </c>
      <c r="B292" s="1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punkty_rekrutacyjne[[#This Row],[Osiagniecia]]+(punkty_rekrutacyjne[[#This Row],[Zachowanie]]=6)*2</f>
        <v>6</v>
      </c>
      <c r="O292">
        <f>punkty_rekrutacyjne[[#This Row],[GHP]]/10+punkty_rekrutacyjne[[#This Row],[GHH]]/10+punkty_rekrutacyjne[[#This Row],[GMM]]/10+punkty_rekrutacyjne[[#This Row],[GMP]]/10+punkty_rekrutacyjne[[#This Row],[GJP]]/10</f>
        <v>24.700000000000003</v>
      </c>
      <c r="P29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292" s="1">
        <f>SUM(punkty_rekrutacyjne[[#This Row],[pkt os.]:[pkt. Oce.]])</f>
        <v>48.7</v>
      </c>
    </row>
    <row r="293" spans="1:17" x14ac:dyDescent="0.25">
      <c r="A293" s="1" t="s">
        <v>419</v>
      </c>
      <c r="B293" s="1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punkty_rekrutacyjne[[#This Row],[Osiagniecia]]+(punkty_rekrutacyjne[[#This Row],[Zachowanie]]=6)*2</f>
        <v>6</v>
      </c>
      <c r="O293">
        <f>punkty_rekrutacyjne[[#This Row],[GHP]]/10+punkty_rekrutacyjne[[#This Row],[GHH]]/10+punkty_rekrutacyjne[[#This Row],[GMM]]/10+punkty_rekrutacyjne[[#This Row],[GMP]]/10+punkty_rekrutacyjne[[#This Row],[GJP]]/10</f>
        <v>24.000000000000004</v>
      </c>
      <c r="P29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293" s="1">
        <f>SUM(punkty_rekrutacyjne[[#This Row],[pkt os.]:[pkt. Oce.]])</f>
        <v>56</v>
      </c>
    </row>
    <row r="294" spans="1:17" x14ac:dyDescent="0.25">
      <c r="A294" s="1" t="s">
        <v>420</v>
      </c>
      <c r="B294" s="1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punkty_rekrutacyjne[[#This Row],[Osiagniecia]]+(punkty_rekrutacyjne[[#This Row],[Zachowanie]]=6)*2</f>
        <v>3</v>
      </c>
      <c r="O294">
        <f>punkty_rekrutacyjne[[#This Row],[GHP]]/10+punkty_rekrutacyjne[[#This Row],[GHH]]/10+punkty_rekrutacyjne[[#This Row],[GMM]]/10+punkty_rekrutacyjne[[#This Row],[GMP]]/10+punkty_rekrutacyjne[[#This Row],[GJP]]/10</f>
        <v>37.299999999999997</v>
      </c>
      <c r="P29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94" s="1">
        <f>SUM(punkty_rekrutacyjne[[#This Row],[pkt os.]:[pkt. Oce.]])</f>
        <v>70.3</v>
      </c>
    </row>
    <row r="295" spans="1:17" x14ac:dyDescent="0.25">
      <c r="A295" s="1" t="s">
        <v>421</v>
      </c>
      <c r="B295" s="1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punkty_rekrutacyjne[[#This Row],[Osiagniecia]]+(punkty_rekrutacyjne[[#This Row],[Zachowanie]]=6)*2</f>
        <v>8</v>
      </c>
      <c r="O295">
        <f>punkty_rekrutacyjne[[#This Row],[GHP]]/10+punkty_rekrutacyjne[[#This Row],[GHH]]/10+punkty_rekrutacyjne[[#This Row],[GMM]]/10+punkty_rekrutacyjne[[#This Row],[GMP]]/10+punkty_rekrutacyjne[[#This Row],[GJP]]/10</f>
        <v>25.000000000000004</v>
      </c>
      <c r="P29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295" s="1">
        <f>SUM(punkty_rekrutacyjne[[#This Row],[pkt os.]:[pkt. Oce.]])</f>
        <v>51</v>
      </c>
    </row>
    <row r="296" spans="1:17" x14ac:dyDescent="0.25">
      <c r="A296" s="1" t="s">
        <v>422</v>
      </c>
      <c r="B296" s="1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punkty_rekrutacyjne[[#This Row],[Osiagniecia]]+(punkty_rekrutacyjne[[#This Row],[Zachowanie]]=6)*2</f>
        <v>0</v>
      </c>
      <c r="O296">
        <f>punkty_rekrutacyjne[[#This Row],[GHP]]/10+punkty_rekrutacyjne[[#This Row],[GHH]]/10+punkty_rekrutacyjne[[#This Row],[GMM]]/10+punkty_rekrutacyjne[[#This Row],[GMP]]/10+punkty_rekrutacyjne[[#This Row],[GJP]]/10</f>
        <v>21.299999999999997</v>
      </c>
      <c r="P29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296" s="1">
        <f>SUM(punkty_rekrutacyjne[[#This Row],[pkt os.]:[pkt. Oce.]])</f>
        <v>51.3</v>
      </c>
    </row>
    <row r="297" spans="1:17" x14ac:dyDescent="0.25">
      <c r="A297" s="1" t="s">
        <v>423</v>
      </c>
      <c r="B297" s="1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punkty_rekrutacyjne[[#This Row],[Osiagniecia]]+(punkty_rekrutacyjne[[#This Row],[Zachowanie]]=6)*2</f>
        <v>5</v>
      </c>
      <c r="O297">
        <f>punkty_rekrutacyjne[[#This Row],[GHP]]/10+punkty_rekrutacyjne[[#This Row],[GHH]]/10+punkty_rekrutacyjne[[#This Row],[GMM]]/10+punkty_rekrutacyjne[[#This Row],[GMP]]/10+punkty_rekrutacyjne[[#This Row],[GJP]]/10</f>
        <v>30.199999999999996</v>
      </c>
      <c r="P29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297" s="1">
        <f>SUM(punkty_rekrutacyjne[[#This Row],[pkt os.]:[pkt. Oce.]])</f>
        <v>53.199999999999996</v>
      </c>
    </row>
    <row r="298" spans="1:17" x14ac:dyDescent="0.25">
      <c r="A298" s="1" t="s">
        <v>424</v>
      </c>
      <c r="B298" s="1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punkty_rekrutacyjne[[#This Row],[Osiagniecia]]+(punkty_rekrutacyjne[[#This Row],[Zachowanie]]=6)*2</f>
        <v>8</v>
      </c>
      <c r="O298">
        <f>punkty_rekrutacyjne[[#This Row],[GHP]]/10+punkty_rekrutacyjne[[#This Row],[GHH]]/10+punkty_rekrutacyjne[[#This Row],[GMM]]/10+punkty_rekrutacyjne[[#This Row],[GMP]]/10+punkty_rekrutacyjne[[#This Row],[GJP]]/10</f>
        <v>21.3</v>
      </c>
      <c r="P29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298" s="1">
        <f>SUM(punkty_rekrutacyjne[[#This Row],[pkt os.]:[pkt. Oce.]])</f>
        <v>63.3</v>
      </c>
    </row>
    <row r="299" spans="1:17" x14ac:dyDescent="0.25">
      <c r="A299" s="1" t="s">
        <v>426</v>
      </c>
      <c r="B299" s="1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punkty_rekrutacyjne[[#This Row],[Osiagniecia]]+(punkty_rekrutacyjne[[#This Row],[Zachowanie]]=6)*2</f>
        <v>5</v>
      </c>
      <c r="O299">
        <f>punkty_rekrutacyjne[[#This Row],[GHP]]/10+punkty_rekrutacyjne[[#This Row],[GHH]]/10+punkty_rekrutacyjne[[#This Row],[GMM]]/10+punkty_rekrutacyjne[[#This Row],[GMP]]/10+punkty_rekrutacyjne[[#This Row],[GJP]]/10</f>
        <v>30.1</v>
      </c>
      <c r="P29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299" s="1">
        <f>SUM(punkty_rekrutacyjne[[#This Row],[pkt os.]:[pkt. Oce.]])</f>
        <v>63.1</v>
      </c>
    </row>
    <row r="300" spans="1:17" x14ac:dyDescent="0.25">
      <c r="A300" s="1" t="s">
        <v>428</v>
      </c>
      <c r="B300" s="1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punkty_rekrutacyjne[[#This Row],[Osiagniecia]]+(punkty_rekrutacyjne[[#This Row],[Zachowanie]]=6)*2</f>
        <v>3</v>
      </c>
      <c r="O300">
        <f>punkty_rekrutacyjne[[#This Row],[GHP]]/10+punkty_rekrutacyjne[[#This Row],[GHH]]/10+punkty_rekrutacyjne[[#This Row],[GMM]]/10+punkty_rekrutacyjne[[#This Row],[GMP]]/10+punkty_rekrutacyjne[[#This Row],[GJP]]/10</f>
        <v>40.299999999999997</v>
      </c>
      <c r="P30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00" s="1">
        <f>SUM(punkty_rekrutacyjne[[#This Row],[pkt os.]:[pkt. Oce.]])</f>
        <v>59.3</v>
      </c>
    </row>
    <row r="301" spans="1:17" x14ac:dyDescent="0.25">
      <c r="A301" s="1" t="s">
        <v>428</v>
      </c>
      <c r="B301" s="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punkty_rekrutacyjne[[#This Row],[Osiagniecia]]+(punkty_rekrutacyjne[[#This Row],[Zachowanie]]=6)*2</f>
        <v>5</v>
      </c>
      <c r="O301">
        <f>punkty_rekrutacyjne[[#This Row],[GHP]]/10+punkty_rekrutacyjne[[#This Row],[GHH]]/10+punkty_rekrutacyjne[[#This Row],[GMM]]/10+punkty_rekrutacyjne[[#This Row],[GMP]]/10+punkty_rekrutacyjne[[#This Row],[GJP]]/10</f>
        <v>31</v>
      </c>
      <c r="P30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01" s="1">
        <f>SUM(punkty_rekrutacyjne[[#This Row],[pkt os.]:[pkt. Oce.]])</f>
        <v>60</v>
      </c>
    </row>
    <row r="302" spans="1:17" x14ac:dyDescent="0.25">
      <c r="A302" s="1" t="s">
        <v>431</v>
      </c>
      <c r="B302" s="1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punkty_rekrutacyjne[[#This Row],[Osiagniecia]]+(punkty_rekrutacyjne[[#This Row],[Zachowanie]]=6)*2</f>
        <v>2</v>
      </c>
      <c r="O302">
        <f>punkty_rekrutacyjne[[#This Row],[GHP]]/10+punkty_rekrutacyjne[[#This Row],[GHH]]/10+punkty_rekrutacyjne[[#This Row],[GMM]]/10+punkty_rekrutacyjne[[#This Row],[GMP]]/10+punkty_rekrutacyjne[[#This Row],[GJP]]/10</f>
        <v>30.3</v>
      </c>
      <c r="P30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02" s="1">
        <f>SUM(punkty_rekrutacyjne[[#This Row],[pkt os.]:[pkt. Oce.]])</f>
        <v>48.3</v>
      </c>
    </row>
    <row r="303" spans="1:17" x14ac:dyDescent="0.25">
      <c r="A303" s="1" t="s">
        <v>432</v>
      </c>
      <c r="B303" s="1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punkty_rekrutacyjne[[#This Row],[Osiagniecia]]+(punkty_rekrutacyjne[[#This Row],[Zachowanie]]=6)*2</f>
        <v>8</v>
      </c>
      <c r="O303">
        <f>punkty_rekrutacyjne[[#This Row],[GHP]]/10+punkty_rekrutacyjne[[#This Row],[GHH]]/10+punkty_rekrutacyjne[[#This Row],[GMM]]/10+punkty_rekrutacyjne[[#This Row],[GMP]]/10+punkty_rekrutacyjne[[#This Row],[GJP]]/10</f>
        <v>28.999999999999996</v>
      </c>
      <c r="P30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03" s="1">
        <f>SUM(punkty_rekrutacyjne[[#This Row],[pkt os.]:[pkt. Oce.]])</f>
        <v>69</v>
      </c>
    </row>
    <row r="304" spans="1:17" x14ac:dyDescent="0.25">
      <c r="A304" s="1" t="s">
        <v>433</v>
      </c>
      <c r="B304" s="1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punkty_rekrutacyjne[[#This Row],[Osiagniecia]]+(punkty_rekrutacyjne[[#This Row],[Zachowanie]]=6)*2</f>
        <v>5</v>
      </c>
      <c r="O304">
        <f>punkty_rekrutacyjne[[#This Row],[GHP]]/10+punkty_rekrutacyjne[[#This Row],[GHH]]/10+punkty_rekrutacyjne[[#This Row],[GMM]]/10+punkty_rekrutacyjne[[#This Row],[GMP]]/10+punkty_rekrutacyjne[[#This Row],[GJP]]/10</f>
        <v>25.299999999999997</v>
      </c>
      <c r="P30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304" s="1">
        <f>SUM(punkty_rekrutacyjne[[#This Row],[pkt os.]:[pkt. Oce.]])</f>
        <v>64.3</v>
      </c>
    </row>
    <row r="305" spans="1:17" x14ac:dyDescent="0.25">
      <c r="A305" s="1" t="s">
        <v>435</v>
      </c>
      <c r="B305" s="1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punkty_rekrutacyjne[[#This Row],[Osiagniecia]]+(punkty_rekrutacyjne[[#This Row],[Zachowanie]]=6)*2</f>
        <v>3</v>
      </c>
      <c r="O305">
        <f>punkty_rekrutacyjne[[#This Row],[GHP]]/10+punkty_rekrutacyjne[[#This Row],[GHH]]/10+punkty_rekrutacyjne[[#This Row],[GMM]]/10+punkty_rekrutacyjne[[#This Row],[GMP]]/10+punkty_rekrutacyjne[[#This Row],[GJP]]/10</f>
        <v>19.2</v>
      </c>
      <c r="P30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05" s="1">
        <f>SUM(punkty_rekrutacyjne[[#This Row],[pkt os.]:[pkt. Oce.]])</f>
        <v>44.2</v>
      </c>
    </row>
    <row r="306" spans="1:17" x14ac:dyDescent="0.25">
      <c r="A306" s="1" t="s">
        <v>437</v>
      </c>
      <c r="B306" s="1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punkty_rekrutacyjne[[#This Row],[Osiagniecia]]+(punkty_rekrutacyjne[[#This Row],[Zachowanie]]=6)*2</f>
        <v>5</v>
      </c>
      <c r="O306">
        <f>punkty_rekrutacyjne[[#This Row],[GHP]]/10+punkty_rekrutacyjne[[#This Row],[GHH]]/10+punkty_rekrutacyjne[[#This Row],[GMM]]/10+punkty_rekrutacyjne[[#This Row],[GMP]]/10+punkty_rekrutacyjne[[#This Row],[GJP]]/10</f>
        <v>23.1</v>
      </c>
      <c r="P30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306" s="1">
        <f>SUM(punkty_rekrutacyjne[[#This Row],[pkt os.]:[pkt. Oce.]])</f>
        <v>54.1</v>
      </c>
    </row>
    <row r="307" spans="1:17" x14ac:dyDescent="0.25">
      <c r="A307" s="1" t="s">
        <v>439</v>
      </c>
      <c r="B307" s="1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punkty_rekrutacyjne[[#This Row],[Osiagniecia]]+(punkty_rekrutacyjne[[#This Row],[Zachowanie]]=6)*2</f>
        <v>0</v>
      </c>
      <c r="O307">
        <f>punkty_rekrutacyjne[[#This Row],[GHP]]/10+punkty_rekrutacyjne[[#This Row],[GHH]]/10+punkty_rekrutacyjne[[#This Row],[GMM]]/10+punkty_rekrutacyjne[[#This Row],[GMP]]/10+punkty_rekrutacyjne[[#This Row],[GJP]]/10</f>
        <v>28.299999999999997</v>
      </c>
      <c r="P30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307" s="1">
        <f>SUM(punkty_rekrutacyjne[[#This Row],[pkt os.]:[pkt. Oce.]])</f>
        <v>58.3</v>
      </c>
    </row>
    <row r="308" spans="1:17" x14ac:dyDescent="0.25">
      <c r="A308" s="1" t="s">
        <v>440</v>
      </c>
      <c r="B308" s="1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punkty_rekrutacyjne[[#This Row],[Osiagniecia]]+(punkty_rekrutacyjne[[#This Row],[Zachowanie]]=6)*2</f>
        <v>3</v>
      </c>
      <c r="O308">
        <f>punkty_rekrutacyjne[[#This Row],[GHP]]/10+punkty_rekrutacyjne[[#This Row],[GHH]]/10+punkty_rekrutacyjne[[#This Row],[GMM]]/10+punkty_rekrutacyjne[[#This Row],[GMP]]/10+punkty_rekrutacyjne[[#This Row],[GJP]]/10</f>
        <v>12.8</v>
      </c>
      <c r="P30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08" s="1">
        <f>SUM(punkty_rekrutacyjne[[#This Row],[pkt os.]:[pkt. Oce.]])</f>
        <v>47.8</v>
      </c>
    </row>
    <row r="309" spans="1:17" x14ac:dyDescent="0.25">
      <c r="A309" s="1" t="s">
        <v>441</v>
      </c>
      <c r="B309" s="1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punkty_rekrutacyjne[[#This Row],[Osiagniecia]]+(punkty_rekrutacyjne[[#This Row],[Zachowanie]]=6)*2</f>
        <v>2</v>
      </c>
      <c r="O309">
        <f>punkty_rekrutacyjne[[#This Row],[GHP]]/10+punkty_rekrutacyjne[[#This Row],[GHH]]/10+punkty_rekrutacyjne[[#This Row],[GMM]]/10+punkty_rekrutacyjne[[#This Row],[GMP]]/10+punkty_rekrutacyjne[[#This Row],[GJP]]/10</f>
        <v>23</v>
      </c>
      <c r="P30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09" s="1">
        <f>SUM(punkty_rekrutacyjne[[#This Row],[pkt os.]:[pkt. Oce.]])</f>
        <v>47</v>
      </c>
    </row>
    <row r="310" spans="1:17" x14ac:dyDescent="0.25">
      <c r="A310" s="1" t="s">
        <v>442</v>
      </c>
      <c r="B310" s="1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punkty_rekrutacyjne[[#This Row],[Osiagniecia]]+(punkty_rekrutacyjne[[#This Row],[Zachowanie]]=6)*2</f>
        <v>2</v>
      </c>
      <c r="O310">
        <f>punkty_rekrutacyjne[[#This Row],[GHP]]/10+punkty_rekrutacyjne[[#This Row],[GHH]]/10+punkty_rekrutacyjne[[#This Row],[GMM]]/10+punkty_rekrutacyjne[[#This Row],[GMP]]/10+punkty_rekrutacyjne[[#This Row],[GJP]]/10</f>
        <v>31.4</v>
      </c>
      <c r="P31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10" s="1">
        <f>SUM(punkty_rekrutacyjne[[#This Row],[pkt os.]:[pkt. Oce.]])</f>
        <v>53.4</v>
      </c>
    </row>
    <row r="311" spans="1:17" x14ac:dyDescent="0.25">
      <c r="A311" s="1" t="s">
        <v>443</v>
      </c>
      <c r="B311" s="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punkty_rekrutacyjne[[#This Row],[Osiagniecia]]+(punkty_rekrutacyjne[[#This Row],[Zachowanie]]=6)*2</f>
        <v>4</v>
      </c>
      <c r="O311">
        <f>punkty_rekrutacyjne[[#This Row],[GHP]]/10+punkty_rekrutacyjne[[#This Row],[GHH]]/10+punkty_rekrutacyjne[[#This Row],[GMM]]/10+punkty_rekrutacyjne[[#This Row],[GMP]]/10+punkty_rekrutacyjne[[#This Row],[GJP]]/10</f>
        <v>19.100000000000001</v>
      </c>
      <c r="P31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311" s="1">
        <f>SUM(punkty_rekrutacyjne[[#This Row],[pkt os.]:[pkt. Oce.]])</f>
        <v>49.1</v>
      </c>
    </row>
    <row r="312" spans="1:17" x14ac:dyDescent="0.25">
      <c r="A312" s="1" t="s">
        <v>444</v>
      </c>
      <c r="B312" s="1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punkty_rekrutacyjne[[#This Row],[Osiagniecia]]+(punkty_rekrutacyjne[[#This Row],[Zachowanie]]=6)*2</f>
        <v>0</v>
      </c>
      <c r="O312">
        <f>punkty_rekrutacyjne[[#This Row],[GHP]]/10+punkty_rekrutacyjne[[#This Row],[GHH]]/10+punkty_rekrutacyjne[[#This Row],[GMM]]/10+punkty_rekrutacyjne[[#This Row],[GMP]]/10+punkty_rekrutacyjne[[#This Row],[GJP]]/10</f>
        <v>30.2</v>
      </c>
      <c r="P31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12" s="1">
        <f>SUM(punkty_rekrutacyjne[[#This Row],[pkt os.]:[pkt. Oce.]])</f>
        <v>52.2</v>
      </c>
    </row>
    <row r="313" spans="1:17" x14ac:dyDescent="0.25">
      <c r="A313" s="1" t="s">
        <v>446</v>
      </c>
      <c r="B313" s="1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punkty_rekrutacyjne[[#This Row],[Osiagniecia]]+(punkty_rekrutacyjne[[#This Row],[Zachowanie]]=6)*2</f>
        <v>3</v>
      </c>
      <c r="O313">
        <f>punkty_rekrutacyjne[[#This Row],[GHP]]/10+punkty_rekrutacyjne[[#This Row],[GHH]]/10+punkty_rekrutacyjne[[#This Row],[GMM]]/10+punkty_rekrutacyjne[[#This Row],[GMP]]/10+punkty_rekrutacyjne[[#This Row],[GJP]]/10</f>
        <v>21.8</v>
      </c>
      <c r="P31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13" s="1">
        <f>SUM(punkty_rekrutacyjne[[#This Row],[pkt os.]:[pkt. Oce.]])</f>
        <v>46.8</v>
      </c>
    </row>
    <row r="314" spans="1:17" x14ac:dyDescent="0.25">
      <c r="A314" s="1" t="s">
        <v>400</v>
      </c>
      <c r="B314" s="1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punkty_rekrutacyjne[[#This Row],[Osiagniecia]]+(punkty_rekrutacyjne[[#This Row],[Zachowanie]]=6)*2</f>
        <v>0</v>
      </c>
      <c r="O314">
        <f>punkty_rekrutacyjne[[#This Row],[GHP]]/10+punkty_rekrutacyjne[[#This Row],[GHH]]/10+punkty_rekrutacyjne[[#This Row],[GMM]]/10+punkty_rekrutacyjne[[#This Row],[GMP]]/10+punkty_rekrutacyjne[[#This Row],[GJP]]/10</f>
        <v>14.899999999999999</v>
      </c>
      <c r="P31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314" s="1">
        <f>SUM(punkty_rekrutacyjne[[#This Row],[pkt os.]:[pkt. Oce.]])</f>
        <v>44.9</v>
      </c>
    </row>
    <row r="315" spans="1:17" x14ac:dyDescent="0.25">
      <c r="A315" s="1" t="s">
        <v>447</v>
      </c>
      <c r="B315" s="1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punkty_rekrutacyjne[[#This Row],[Osiagniecia]]+(punkty_rekrutacyjne[[#This Row],[Zachowanie]]=6)*2</f>
        <v>0</v>
      </c>
      <c r="O315">
        <f>punkty_rekrutacyjne[[#This Row],[GHP]]/10+punkty_rekrutacyjne[[#This Row],[GHH]]/10+punkty_rekrutacyjne[[#This Row],[GMM]]/10+punkty_rekrutacyjne[[#This Row],[GMP]]/10+punkty_rekrutacyjne[[#This Row],[GJP]]/10</f>
        <v>32</v>
      </c>
      <c r="P31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15" s="1">
        <f>SUM(punkty_rekrutacyjne[[#This Row],[pkt os.]:[pkt. Oce.]])</f>
        <v>56</v>
      </c>
    </row>
    <row r="316" spans="1:17" x14ac:dyDescent="0.25">
      <c r="A316" s="1" t="s">
        <v>449</v>
      </c>
      <c r="B316" s="1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punkty_rekrutacyjne[[#This Row],[Osiagniecia]]+(punkty_rekrutacyjne[[#This Row],[Zachowanie]]=6)*2</f>
        <v>5</v>
      </c>
      <c r="O316">
        <f>punkty_rekrutacyjne[[#This Row],[GHP]]/10+punkty_rekrutacyjne[[#This Row],[GHH]]/10+punkty_rekrutacyjne[[#This Row],[GMM]]/10+punkty_rekrutacyjne[[#This Row],[GMP]]/10+punkty_rekrutacyjne[[#This Row],[GJP]]/10</f>
        <v>27.700000000000003</v>
      </c>
      <c r="P31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316" s="1">
        <f>SUM(punkty_rekrutacyjne[[#This Row],[pkt os.]:[pkt. Oce.]])</f>
        <v>46.7</v>
      </c>
    </row>
    <row r="317" spans="1:17" x14ac:dyDescent="0.25">
      <c r="A317" s="1" t="s">
        <v>450</v>
      </c>
      <c r="B317" s="1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punkty_rekrutacyjne[[#This Row],[Osiagniecia]]+(punkty_rekrutacyjne[[#This Row],[Zachowanie]]=6)*2</f>
        <v>7</v>
      </c>
      <c r="O317">
        <f>punkty_rekrutacyjne[[#This Row],[GHP]]/10+punkty_rekrutacyjne[[#This Row],[GHH]]/10+punkty_rekrutacyjne[[#This Row],[GMM]]/10+punkty_rekrutacyjne[[#This Row],[GMP]]/10+punkty_rekrutacyjne[[#This Row],[GJP]]/10</f>
        <v>29.099999999999994</v>
      </c>
      <c r="P31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17" s="1">
        <f>SUM(punkty_rekrutacyjne[[#This Row],[pkt os.]:[pkt. Oce.]])</f>
        <v>52.099999999999994</v>
      </c>
    </row>
    <row r="318" spans="1:17" x14ac:dyDescent="0.25">
      <c r="A318" s="1" t="s">
        <v>163</v>
      </c>
      <c r="B318" s="1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punkty_rekrutacyjne[[#This Row],[Osiagniecia]]+(punkty_rekrutacyjne[[#This Row],[Zachowanie]]=6)*2</f>
        <v>8</v>
      </c>
      <c r="O318">
        <f>punkty_rekrutacyjne[[#This Row],[GHP]]/10+punkty_rekrutacyjne[[#This Row],[GHH]]/10+punkty_rekrutacyjne[[#This Row],[GMM]]/10+punkty_rekrutacyjne[[#This Row],[GMP]]/10+punkty_rekrutacyjne[[#This Row],[GJP]]/10</f>
        <v>27.4</v>
      </c>
      <c r="P31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318" s="1">
        <f>SUM(punkty_rekrutacyjne[[#This Row],[pkt os.]:[pkt. Oce.]])</f>
        <v>49.4</v>
      </c>
    </row>
    <row r="319" spans="1:17" x14ac:dyDescent="0.25">
      <c r="A319" s="1" t="s">
        <v>451</v>
      </c>
      <c r="B319" s="1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punkty_rekrutacyjne[[#This Row],[Osiagniecia]]+(punkty_rekrutacyjne[[#This Row],[Zachowanie]]=6)*2</f>
        <v>6</v>
      </c>
      <c r="O319">
        <f>punkty_rekrutacyjne[[#This Row],[GHP]]/10+punkty_rekrutacyjne[[#This Row],[GHH]]/10+punkty_rekrutacyjne[[#This Row],[GMM]]/10+punkty_rekrutacyjne[[#This Row],[GMP]]/10+punkty_rekrutacyjne[[#This Row],[GJP]]/10</f>
        <v>17.5</v>
      </c>
      <c r="P31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319" s="1">
        <f>SUM(punkty_rekrutacyjne[[#This Row],[pkt os.]:[pkt. Oce.]])</f>
        <v>41.5</v>
      </c>
    </row>
    <row r="320" spans="1:17" x14ac:dyDescent="0.25">
      <c r="A320" s="1" t="s">
        <v>283</v>
      </c>
      <c r="B320" s="1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punkty_rekrutacyjne[[#This Row],[Osiagniecia]]+(punkty_rekrutacyjne[[#This Row],[Zachowanie]]=6)*2</f>
        <v>8</v>
      </c>
      <c r="O320">
        <f>punkty_rekrutacyjne[[#This Row],[GHP]]/10+punkty_rekrutacyjne[[#This Row],[GHH]]/10+punkty_rekrutacyjne[[#This Row],[GMM]]/10+punkty_rekrutacyjne[[#This Row],[GMP]]/10+punkty_rekrutacyjne[[#This Row],[GJP]]/10</f>
        <v>42.1</v>
      </c>
      <c r="P32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20" s="1">
        <f>SUM(punkty_rekrutacyjne[[#This Row],[pkt os.]:[pkt. Oce.]])</f>
        <v>66.099999999999994</v>
      </c>
    </row>
    <row r="321" spans="1:17" x14ac:dyDescent="0.25">
      <c r="A321" s="1" t="s">
        <v>453</v>
      </c>
      <c r="B321" s="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punkty_rekrutacyjne[[#This Row],[Osiagniecia]]+(punkty_rekrutacyjne[[#This Row],[Zachowanie]]=6)*2</f>
        <v>6</v>
      </c>
      <c r="O321">
        <f>punkty_rekrutacyjne[[#This Row],[GHP]]/10+punkty_rekrutacyjne[[#This Row],[GHH]]/10+punkty_rekrutacyjne[[#This Row],[GMM]]/10+punkty_rekrutacyjne[[#This Row],[GMP]]/10+punkty_rekrutacyjne[[#This Row],[GJP]]/10</f>
        <v>26.400000000000002</v>
      </c>
      <c r="P32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21" s="1">
        <f>SUM(punkty_rekrutacyjne[[#This Row],[pkt os.]:[pkt. Oce.]])</f>
        <v>52.400000000000006</v>
      </c>
    </row>
    <row r="322" spans="1:17" x14ac:dyDescent="0.25">
      <c r="A322" s="1" t="s">
        <v>454</v>
      </c>
      <c r="B322" s="1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punkty_rekrutacyjne[[#This Row],[Osiagniecia]]+(punkty_rekrutacyjne[[#This Row],[Zachowanie]]=6)*2</f>
        <v>3</v>
      </c>
      <c r="O322">
        <f>punkty_rekrutacyjne[[#This Row],[GHP]]/10+punkty_rekrutacyjne[[#This Row],[GHH]]/10+punkty_rekrutacyjne[[#This Row],[GMM]]/10+punkty_rekrutacyjne[[#This Row],[GMP]]/10+punkty_rekrutacyjne[[#This Row],[GJP]]/10</f>
        <v>29.3</v>
      </c>
      <c r="P32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22" s="1">
        <f>SUM(punkty_rekrutacyjne[[#This Row],[pkt os.]:[pkt. Oce.]])</f>
        <v>48.3</v>
      </c>
    </row>
    <row r="323" spans="1:17" x14ac:dyDescent="0.25">
      <c r="A323" s="1" t="s">
        <v>455</v>
      </c>
      <c r="B323" s="1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punkty_rekrutacyjne[[#This Row],[Osiagniecia]]+(punkty_rekrutacyjne[[#This Row],[Zachowanie]]=6)*2</f>
        <v>4</v>
      </c>
      <c r="O323">
        <f>punkty_rekrutacyjne[[#This Row],[GHP]]/10+punkty_rekrutacyjne[[#This Row],[GHH]]/10+punkty_rekrutacyjne[[#This Row],[GMM]]/10+punkty_rekrutacyjne[[#This Row],[GMP]]/10+punkty_rekrutacyjne[[#This Row],[GJP]]/10</f>
        <v>15.9</v>
      </c>
      <c r="P32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8</v>
      </c>
      <c r="Q323" s="1">
        <f>SUM(punkty_rekrutacyjne[[#This Row],[pkt os.]:[pkt. Oce.]])</f>
        <v>27.9</v>
      </c>
    </row>
    <row r="324" spans="1:17" x14ac:dyDescent="0.25">
      <c r="A324" s="1" t="s">
        <v>456</v>
      </c>
      <c r="B324" s="1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punkty_rekrutacyjne[[#This Row],[Osiagniecia]]+(punkty_rekrutacyjne[[#This Row],[Zachowanie]]=6)*2</f>
        <v>8</v>
      </c>
      <c r="O324">
        <f>punkty_rekrutacyjne[[#This Row],[GHP]]/10+punkty_rekrutacyjne[[#This Row],[GHH]]/10+punkty_rekrutacyjne[[#This Row],[GMM]]/10+punkty_rekrutacyjne[[#This Row],[GMP]]/10+punkty_rekrutacyjne[[#This Row],[GJP]]/10</f>
        <v>26.6</v>
      </c>
      <c r="P32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324" s="1">
        <f>SUM(punkty_rekrutacyjne[[#This Row],[pkt os.]:[pkt. Oce.]])</f>
        <v>48.6</v>
      </c>
    </row>
    <row r="325" spans="1:17" x14ac:dyDescent="0.25">
      <c r="A325" s="1" t="s">
        <v>457</v>
      </c>
      <c r="B325" s="1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punkty_rekrutacyjne[[#This Row],[Osiagniecia]]+(punkty_rekrutacyjne[[#This Row],[Zachowanie]]=6)*2</f>
        <v>0</v>
      </c>
      <c r="O325">
        <f>punkty_rekrutacyjne[[#This Row],[GHP]]/10+punkty_rekrutacyjne[[#This Row],[GHH]]/10+punkty_rekrutacyjne[[#This Row],[GMM]]/10+punkty_rekrutacyjne[[#This Row],[GMP]]/10+punkty_rekrutacyjne[[#This Row],[GJP]]/10</f>
        <v>16.5</v>
      </c>
      <c r="P32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325" s="1">
        <f>SUM(punkty_rekrutacyjne[[#This Row],[pkt os.]:[pkt. Oce.]])</f>
        <v>46.5</v>
      </c>
    </row>
    <row r="326" spans="1:17" x14ac:dyDescent="0.25">
      <c r="A326" s="1" t="s">
        <v>458</v>
      </c>
      <c r="B326" s="1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punkty_rekrutacyjne[[#This Row],[Osiagniecia]]+(punkty_rekrutacyjne[[#This Row],[Zachowanie]]=6)*2</f>
        <v>2</v>
      </c>
      <c r="O326">
        <f>punkty_rekrutacyjne[[#This Row],[GHP]]/10+punkty_rekrutacyjne[[#This Row],[GHH]]/10+punkty_rekrutacyjne[[#This Row],[GMM]]/10+punkty_rekrutacyjne[[#This Row],[GMP]]/10+punkty_rekrutacyjne[[#This Row],[GJP]]/10</f>
        <v>30.799999999999997</v>
      </c>
      <c r="P32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26" s="1">
        <f>SUM(punkty_rekrutacyjne[[#This Row],[pkt os.]:[pkt. Oce.]])</f>
        <v>64.8</v>
      </c>
    </row>
    <row r="327" spans="1:17" x14ac:dyDescent="0.25">
      <c r="A327" s="1" t="s">
        <v>459</v>
      </c>
      <c r="B327" s="1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punkty_rekrutacyjne[[#This Row],[Osiagniecia]]+(punkty_rekrutacyjne[[#This Row],[Zachowanie]]=6)*2</f>
        <v>6</v>
      </c>
      <c r="O327">
        <f>punkty_rekrutacyjne[[#This Row],[GHP]]/10+punkty_rekrutacyjne[[#This Row],[GHH]]/10+punkty_rekrutacyjne[[#This Row],[GMM]]/10+punkty_rekrutacyjne[[#This Row],[GMP]]/10+punkty_rekrutacyjne[[#This Row],[GJP]]/10</f>
        <v>25.200000000000003</v>
      </c>
      <c r="P32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327" s="1">
        <f>SUM(punkty_rekrutacyjne[[#This Row],[pkt os.]:[pkt. Oce.]])</f>
        <v>43.2</v>
      </c>
    </row>
    <row r="328" spans="1:17" x14ac:dyDescent="0.25">
      <c r="A328" s="1" t="s">
        <v>460</v>
      </c>
      <c r="B328" s="1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punkty_rekrutacyjne[[#This Row],[Osiagniecia]]+(punkty_rekrutacyjne[[#This Row],[Zachowanie]]=6)*2</f>
        <v>4</v>
      </c>
      <c r="O328">
        <f>punkty_rekrutacyjne[[#This Row],[GHP]]/10+punkty_rekrutacyjne[[#This Row],[GHH]]/10+punkty_rekrutacyjne[[#This Row],[GMM]]/10+punkty_rekrutacyjne[[#This Row],[GMP]]/10+punkty_rekrutacyjne[[#This Row],[GJP]]/10</f>
        <v>34.700000000000003</v>
      </c>
      <c r="P32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328" s="1">
        <f>SUM(punkty_rekrutacyjne[[#This Row],[pkt os.]:[pkt. Oce.]])</f>
        <v>64.7</v>
      </c>
    </row>
    <row r="329" spans="1:17" x14ac:dyDescent="0.25">
      <c r="A329" s="1" t="s">
        <v>461</v>
      </c>
      <c r="B329" s="1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punkty_rekrutacyjne[[#This Row],[Osiagniecia]]+(punkty_rekrutacyjne[[#This Row],[Zachowanie]]=6)*2</f>
        <v>2</v>
      </c>
      <c r="O329">
        <f>punkty_rekrutacyjne[[#This Row],[GHP]]/10+punkty_rekrutacyjne[[#This Row],[GHH]]/10+punkty_rekrutacyjne[[#This Row],[GMM]]/10+punkty_rekrutacyjne[[#This Row],[GMP]]/10+punkty_rekrutacyjne[[#This Row],[GJP]]/10</f>
        <v>28.9</v>
      </c>
      <c r="P32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29" s="1">
        <f>SUM(punkty_rekrutacyjne[[#This Row],[pkt os.]:[pkt. Oce.]])</f>
        <v>46.9</v>
      </c>
    </row>
    <row r="330" spans="1:17" x14ac:dyDescent="0.25">
      <c r="A330" s="1" t="s">
        <v>462</v>
      </c>
      <c r="B330" s="1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punkty_rekrutacyjne[[#This Row],[Osiagniecia]]+(punkty_rekrutacyjne[[#This Row],[Zachowanie]]=6)*2</f>
        <v>4</v>
      </c>
      <c r="O330">
        <f>punkty_rekrutacyjne[[#This Row],[GHP]]/10+punkty_rekrutacyjne[[#This Row],[GHH]]/10+punkty_rekrutacyjne[[#This Row],[GMM]]/10+punkty_rekrutacyjne[[#This Row],[GMP]]/10+punkty_rekrutacyjne[[#This Row],[GJP]]/10</f>
        <v>15.3</v>
      </c>
      <c r="P33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30" s="1">
        <f>SUM(punkty_rekrutacyjne[[#This Row],[pkt os.]:[pkt. Oce.]])</f>
        <v>43.3</v>
      </c>
    </row>
    <row r="331" spans="1:17" x14ac:dyDescent="0.25">
      <c r="A331" s="1" t="s">
        <v>464</v>
      </c>
      <c r="B331" s="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punkty_rekrutacyjne[[#This Row],[Osiagniecia]]+(punkty_rekrutacyjne[[#This Row],[Zachowanie]]=6)*2</f>
        <v>6</v>
      </c>
      <c r="O331">
        <f>punkty_rekrutacyjne[[#This Row],[GHP]]/10+punkty_rekrutacyjne[[#This Row],[GHH]]/10+punkty_rekrutacyjne[[#This Row],[GMM]]/10+punkty_rekrutacyjne[[#This Row],[GMP]]/10+punkty_rekrutacyjne[[#This Row],[GJP]]/10</f>
        <v>29.700000000000003</v>
      </c>
      <c r="P33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331" s="1">
        <f>SUM(punkty_rekrutacyjne[[#This Row],[pkt os.]:[pkt. Oce.]])</f>
        <v>61.7</v>
      </c>
    </row>
    <row r="332" spans="1:17" x14ac:dyDescent="0.25">
      <c r="A332" s="1" t="s">
        <v>465</v>
      </c>
      <c r="B332" s="1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punkty_rekrutacyjne[[#This Row],[Osiagniecia]]+(punkty_rekrutacyjne[[#This Row],[Zachowanie]]=6)*2</f>
        <v>4</v>
      </c>
      <c r="O332">
        <f>punkty_rekrutacyjne[[#This Row],[GHP]]/10+punkty_rekrutacyjne[[#This Row],[GHH]]/10+punkty_rekrutacyjne[[#This Row],[GMM]]/10+punkty_rekrutacyjne[[#This Row],[GMP]]/10+punkty_rekrutacyjne[[#This Row],[GJP]]/10</f>
        <v>13.600000000000001</v>
      </c>
      <c r="P33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332" s="1">
        <f>SUM(punkty_rekrutacyjne[[#This Row],[pkt os.]:[pkt. Oce.]])</f>
        <v>35.6</v>
      </c>
    </row>
    <row r="333" spans="1:17" x14ac:dyDescent="0.25">
      <c r="A333" s="1" t="s">
        <v>466</v>
      </c>
      <c r="B333" s="1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punkty_rekrutacyjne[[#This Row],[Osiagniecia]]+(punkty_rekrutacyjne[[#This Row],[Zachowanie]]=6)*2</f>
        <v>5</v>
      </c>
      <c r="O333">
        <f>punkty_rekrutacyjne[[#This Row],[GHP]]/10+punkty_rekrutacyjne[[#This Row],[GHH]]/10+punkty_rekrutacyjne[[#This Row],[GMM]]/10+punkty_rekrutacyjne[[#This Row],[GMP]]/10+punkty_rekrutacyjne[[#This Row],[GJP]]/10</f>
        <v>24.9</v>
      </c>
      <c r="P33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333" s="1">
        <f>SUM(punkty_rekrutacyjne[[#This Row],[pkt os.]:[pkt. Oce.]])</f>
        <v>63.9</v>
      </c>
    </row>
    <row r="334" spans="1:17" x14ac:dyDescent="0.25">
      <c r="A334" s="1" t="s">
        <v>467</v>
      </c>
      <c r="B334" s="1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punkty_rekrutacyjne[[#This Row],[Osiagniecia]]+(punkty_rekrutacyjne[[#This Row],[Zachowanie]]=6)*2</f>
        <v>3</v>
      </c>
      <c r="O334">
        <f>punkty_rekrutacyjne[[#This Row],[GHP]]/10+punkty_rekrutacyjne[[#This Row],[GHH]]/10+punkty_rekrutacyjne[[#This Row],[GMM]]/10+punkty_rekrutacyjne[[#This Row],[GMP]]/10+punkty_rekrutacyjne[[#This Row],[GJP]]/10</f>
        <v>22.3</v>
      </c>
      <c r="P33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334" s="1">
        <f>SUM(punkty_rekrutacyjne[[#This Row],[pkt os.]:[pkt. Oce.]])</f>
        <v>37.299999999999997</v>
      </c>
    </row>
    <row r="335" spans="1:17" x14ac:dyDescent="0.25">
      <c r="A335" s="1" t="s">
        <v>468</v>
      </c>
      <c r="B335" s="1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punkty_rekrutacyjne[[#This Row],[Osiagniecia]]+(punkty_rekrutacyjne[[#This Row],[Zachowanie]]=6)*2</f>
        <v>5</v>
      </c>
      <c r="O335">
        <f>punkty_rekrutacyjne[[#This Row],[GHP]]/10+punkty_rekrutacyjne[[#This Row],[GHH]]/10+punkty_rekrutacyjne[[#This Row],[GMM]]/10+punkty_rekrutacyjne[[#This Row],[GMP]]/10+punkty_rekrutacyjne[[#This Row],[GJP]]/10</f>
        <v>27.1</v>
      </c>
      <c r="P33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35" s="1">
        <f>SUM(punkty_rekrutacyjne[[#This Row],[pkt os.]:[pkt. Oce.]])</f>
        <v>56.1</v>
      </c>
    </row>
    <row r="336" spans="1:17" x14ac:dyDescent="0.25">
      <c r="A336" s="1" t="s">
        <v>469</v>
      </c>
      <c r="B336" s="1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punkty_rekrutacyjne[[#This Row],[Osiagniecia]]+(punkty_rekrutacyjne[[#This Row],[Zachowanie]]=6)*2</f>
        <v>5</v>
      </c>
      <c r="O336">
        <f>punkty_rekrutacyjne[[#This Row],[GHP]]/10+punkty_rekrutacyjne[[#This Row],[GHH]]/10+punkty_rekrutacyjne[[#This Row],[GMM]]/10+punkty_rekrutacyjne[[#This Row],[GMP]]/10+punkty_rekrutacyjne[[#This Row],[GJP]]/10</f>
        <v>23.6</v>
      </c>
      <c r="P33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6</v>
      </c>
      <c r="Q336" s="1">
        <f>SUM(punkty_rekrutacyjne[[#This Row],[pkt os.]:[pkt. Oce.]])</f>
        <v>34.6</v>
      </c>
    </row>
    <row r="337" spans="1:17" x14ac:dyDescent="0.25">
      <c r="A337" s="1" t="s">
        <v>470</v>
      </c>
      <c r="B337" s="1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punkty_rekrutacyjne[[#This Row],[Osiagniecia]]+(punkty_rekrutacyjne[[#This Row],[Zachowanie]]=6)*2</f>
        <v>1</v>
      </c>
      <c r="O337">
        <f>punkty_rekrutacyjne[[#This Row],[GHP]]/10+punkty_rekrutacyjne[[#This Row],[GHH]]/10+punkty_rekrutacyjne[[#This Row],[GMM]]/10+punkty_rekrutacyjne[[#This Row],[GMP]]/10+punkty_rekrutacyjne[[#This Row],[GJP]]/10</f>
        <v>41.699999999999996</v>
      </c>
      <c r="P33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337" s="1">
        <f>SUM(punkty_rekrutacyjne[[#This Row],[pkt os.]:[pkt. Oce.]])</f>
        <v>54.699999999999996</v>
      </c>
    </row>
    <row r="338" spans="1:17" x14ac:dyDescent="0.25">
      <c r="A338" s="1" t="s">
        <v>471</v>
      </c>
      <c r="B338" s="1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punkty_rekrutacyjne[[#This Row],[Osiagniecia]]+(punkty_rekrutacyjne[[#This Row],[Zachowanie]]=6)*2</f>
        <v>4</v>
      </c>
      <c r="O338">
        <f>punkty_rekrutacyjne[[#This Row],[GHP]]/10+punkty_rekrutacyjne[[#This Row],[GHH]]/10+punkty_rekrutacyjne[[#This Row],[GMM]]/10+punkty_rekrutacyjne[[#This Row],[GMP]]/10+punkty_rekrutacyjne[[#This Row],[GJP]]/10</f>
        <v>31.2</v>
      </c>
      <c r="P33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38" s="1">
        <f>SUM(punkty_rekrutacyjne[[#This Row],[pkt os.]:[pkt. Oce.]])</f>
        <v>57.2</v>
      </c>
    </row>
    <row r="339" spans="1:17" x14ac:dyDescent="0.25">
      <c r="A339" s="1" t="s">
        <v>472</v>
      </c>
      <c r="B339" s="1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punkty_rekrutacyjne[[#This Row],[Osiagniecia]]+(punkty_rekrutacyjne[[#This Row],[Zachowanie]]=6)*2</f>
        <v>2</v>
      </c>
      <c r="O339">
        <f>punkty_rekrutacyjne[[#This Row],[GHP]]/10+punkty_rekrutacyjne[[#This Row],[GHH]]/10+punkty_rekrutacyjne[[#This Row],[GMM]]/10+punkty_rekrutacyjne[[#This Row],[GMP]]/10+punkty_rekrutacyjne[[#This Row],[GJP]]/10</f>
        <v>23.699999999999996</v>
      </c>
      <c r="P33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339" s="1">
        <f>SUM(punkty_rekrutacyjne[[#This Row],[pkt os.]:[pkt. Oce.]])</f>
        <v>55.699999999999996</v>
      </c>
    </row>
    <row r="340" spans="1:17" x14ac:dyDescent="0.25">
      <c r="A340" s="1" t="s">
        <v>473</v>
      </c>
      <c r="B340" s="1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punkty_rekrutacyjne[[#This Row],[Osiagniecia]]+(punkty_rekrutacyjne[[#This Row],[Zachowanie]]=6)*2</f>
        <v>7</v>
      </c>
      <c r="O340">
        <f>punkty_rekrutacyjne[[#This Row],[GHP]]/10+punkty_rekrutacyjne[[#This Row],[GHH]]/10+punkty_rekrutacyjne[[#This Row],[GMM]]/10+punkty_rekrutacyjne[[#This Row],[GMP]]/10+punkty_rekrutacyjne[[#This Row],[GJP]]/10</f>
        <v>20.2</v>
      </c>
      <c r="P34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340" s="1">
        <f>SUM(punkty_rekrutacyjne[[#This Row],[pkt os.]:[pkt. Oce.]])</f>
        <v>41.2</v>
      </c>
    </row>
    <row r="341" spans="1:17" x14ac:dyDescent="0.25">
      <c r="A341" s="1" t="s">
        <v>474</v>
      </c>
      <c r="B341" s="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punkty_rekrutacyjne[[#This Row],[Osiagniecia]]+(punkty_rekrutacyjne[[#This Row],[Zachowanie]]=6)*2</f>
        <v>9</v>
      </c>
      <c r="O341">
        <f>punkty_rekrutacyjne[[#This Row],[GHP]]/10+punkty_rekrutacyjne[[#This Row],[GHH]]/10+punkty_rekrutacyjne[[#This Row],[GMM]]/10+punkty_rekrutacyjne[[#This Row],[GMP]]/10+punkty_rekrutacyjne[[#This Row],[GJP]]/10</f>
        <v>32.9</v>
      </c>
      <c r="P34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41" s="1">
        <f>SUM(punkty_rekrutacyjne[[#This Row],[pkt os.]:[pkt. Oce.]])</f>
        <v>61.9</v>
      </c>
    </row>
    <row r="342" spans="1:17" x14ac:dyDescent="0.25">
      <c r="A342" s="1" t="s">
        <v>475</v>
      </c>
      <c r="B342" s="1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punkty_rekrutacyjne[[#This Row],[Osiagniecia]]+(punkty_rekrutacyjne[[#This Row],[Zachowanie]]=6)*2</f>
        <v>5</v>
      </c>
      <c r="O342">
        <f>punkty_rekrutacyjne[[#This Row],[GHP]]/10+punkty_rekrutacyjne[[#This Row],[GHH]]/10+punkty_rekrutacyjne[[#This Row],[GMM]]/10+punkty_rekrutacyjne[[#This Row],[GMP]]/10+punkty_rekrutacyjne[[#This Row],[GJP]]/10</f>
        <v>35.299999999999997</v>
      </c>
      <c r="P34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42" s="1">
        <f>SUM(punkty_rekrutacyjne[[#This Row],[pkt os.]:[pkt. Oce.]])</f>
        <v>72.3</v>
      </c>
    </row>
    <row r="343" spans="1:17" x14ac:dyDescent="0.25">
      <c r="A343" s="1" t="s">
        <v>476</v>
      </c>
      <c r="B343" s="1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punkty_rekrutacyjne[[#This Row],[Osiagniecia]]+(punkty_rekrutacyjne[[#This Row],[Zachowanie]]=6)*2</f>
        <v>0</v>
      </c>
      <c r="O343">
        <f>punkty_rekrutacyjne[[#This Row],[GHP]]/10+punkty_rekrutacyjne[[#This Row],[GHH]]/10+punkty_rekrutacyjne[[#This Row],[GMM]]/10+punkty_rekrutacyjne[[#This Row],[GMP]]/10+punkty_rekrutacyjne[[#This Row],[GJP]]/10</f>
        <v>31.700000000000003</v>
      </c>
      <c r="P34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43" s="1">
        <f>SUM(punkty_rekrutacyjne[[#This Row],[pkt os.]:[pkt. Oce.]])</f>
        <v>55.7</v>
      </c>
    </row>
    <row r="344" spans="1:17" x14ac:dyDescent="0.25">
      <c r="A344" s="1" t="s">
        <v>478</v>
      </c>
      <c r="B344" s="1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punkty_rekrutacyjne[[#This Row],[Osiagniecia]]+(punkty_rekrutacyjne[[#This Row],[Zachowanie]]=6)*2</f>
        <v>5</v>
      </c>
      <c r="O344">
        <f>punkty_rekrutacyjne[[#This Row],[GHP]]/10+punkty_rekrutacyjne[[#This Row],[GHH]]/10+punkty_rekrutacyjne[[#This Row],[GMM]]/10+punkty_rekrutacyjne[[#This Row],[GMP]]/10+punkty_rekrutacyjne[[#This Row],[GJP]]/10</f>
        <v>28.299999999999997</v>
      </c>
      <c r="P34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8</v>
      </c>
      <c r="Q344" s="1">
        <f>SUM(punkty_rekrutacyjne[[#This Row],[pkt os.]:[pkt. Oce.]])</f>
        <v>41.3</v>
      </c>
    </row>
    <row r="345" spans="1:17" x14ac:dyDescent="0.25">
      <c r="A345" s="1" t="s">
        <v>479</v>
      </c>
      <c r="B345" s="1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punkty_rekrutacyjne[[#This Row],[Osiagniecia]]+(punkty_rekrutacyjne[[#This Row],[Zachowanie]]=6)*2</f>
        <v>7</v>
      </c>
      <c r="O345">
        <f>punkty_rekrutacyjne[[#This Row],[GHP]]/10+punkty_rekrutacyjne[[#This Row],[GHH]]/10+punkty_rekrutacyjne[[#This Row],[GMM]]/10+punkty_rekrutacyjne[[#This Row],[GMP]]/10+punkty_rekrutacyjne[[#This Row],[GJP]]/10</f>
        <v>24</v>
      </c>
      <c r="P34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45" s="1">
        <f>SUM(punkty_rekrutacyjne[[#This Row],[pkt os.]:[pkt. Oce.]])</f>
        <v>63</v>
      </c>
    </row>
    <row r="346" spans="1:17" x14ac:dyDescent="0.25">
      <c r="A346" s="1" t="s">
        <v>480</v>
      </c>
      <c r="B346" s="1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punkty_rekrutacyjne[[#This Row],[Osiagniecia]]+(punkty_rekrutacyjne[[#This Row],[Zachowanie]]=6)*2</f>
        <v>3</v>
      </c>
      <c r="O346">
        <f>punkty_rekrutacyjne[[#This Row],[GHP]]/10+punkty_rekrutacyjne[[#This Row],[GHH]]/10+punkty_rekrutacyjne[[#This Row],[GMM]]/10+punkty_rekrutacyjne[[#This Row],[GMP]]/10+punkty_rekrutacyjne[[#This Row],[GJP]]/10</f>
        <v>29</v>
      </c>
      <c r="P34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346" s="1">
        <f>SUM(punkty_rekrutacyjne[[#This Row],[pkt os.]:[pkt. Oce.]])</f>
        <v>62</v>
      </c>
    </row>
    <row r="347" spans="1:17" x14ac:dyDescent="0.25">
      <c r="A347" s="1" t="s">
        <v>481</v>
      </c>
      <c r="B347" s="1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punkty_rekrutacyjne[[#This Row],[Osiagniecia]]+(punkty_rekrutacyjne[[#This Row],[Zachowanie]]=6)*2</f>
        <v>5</v>
      </c>
      <c r="O347">
        <f>punkty_rekrutacyjne[[#This Row],[GHP]]/10+punkty_rekrutacyjne[[#This Row],[GHH]]/10+punkty_rekrutacyjne[[#This Row],[GMM]]/10+punkty_rekrutacyjne[[#This Row],[GMP]]/10+punkty_rekrutacyjne[[#This Row],[GJP]]/10</f>
        <v>16.600000000000001</v>
      </c>
      <c r="P34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47" s="1">
        <f>SUM(punkty_rekrutacyjne[[#This Row],[pkt os.]:[pkt. Oce.]])</f>
        <v>43.6</v>
      </c>
    </row>
    <row r="348" spans="1:17" x14ac:dyDescent="0.25">
      <c r="A348" s="1" t="s">
        <v>482</v>
      </c>
      <c r="B348" s="1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punkty_rekrutacyjne[[#This Row],[Osiagniecia]]+(punkty_rekrutacyjne[[#This Row],[Zachowanie]]=6)*2</f>
        <v>2</v>
      </c>
      <c r="O348">
        <f>punkty_rekrutacyjne[[#This Row],[GHP]]/10+punkty_rekrutacyjne[[#This Row],[GHH]]/10+punkty_rekrutacyjne[[#This Row],[GMM]]/10+punkty_rekrutacyjne[[#This Row],[GMP]]/10+punkty_rekrutacyjne[[#This Row],[GJP]]/10</f>
        <v>25.6</v>
      </c>
      <c r="P34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48" s="1">
        <f>SUM(punkty_rekrutacyjne[[#This Row],[pkt os.]:[pkt. Oce.]])</f>
        <v>47.6</v>
      </c>
    </row>
    <row r="349" spans="1:17" x14ac:dyDescent="0.25">
      <c r="A349" s="1" t="s">
        <v>483</v>
      </c>
      <c r="B349" s="1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punkty_rekrutacyjne[[#This Row],[Osiagniecia]]+(punkty_rekrutacyjne[[#This Row],[Zachowanie]]=6)*2</f>
        <v>2</v>
      </c>
      <c r="O349">
        <f>punkty_rekrutacyjne[[#This Row],[GHP]]/10+punkty_rekrutacyjne[[#This Row],[GHH]]/10+punkty_rekrutacyjne[[#This Row],[GMM]]/10+punkty_rekrutacyjne[[#This Row],[GMP]]/10+punkty_rekrutacyjne[[#This Row],[GJP]]/10</f>
        <v>35.200000000000003</v>
      </c>
      <c r="P34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49" s="1">
        <f>SUM(punkty_rekrutacyjne[[#This Row],[pkt os.]:[pkt. Oce.]])</f>
        <v>61.2</v>
      </c>
    </row>
    <row r="350" spans="1:17" x14ac:dyDescent="0.25">
      <c r="A350" s="1" t="s">
        <v>484</v>
      </c>
      <c r="B350" s="1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punkty_rekrutacyjne[[#This Row],[Osiagniecia]]+(punkty_rekrutacyjne[[#This Row],[Zachowanie]]=6)*2</f>
        <v>2</v>
      </c>
      <c r="O350">
        <f>punkty_rekrutacyjne[[#This Row],[GHP]]/10+punkty_rekrutacyjne[[#This Row],[GHH]]/10+punkty_rekrutacyjne[[#This Row],[GMM]]/10+punkty_rekrutacyjne[[#This Row],[GMP]]/10+punkty_rekrutacyjne[[#This Row],[GJP]]/10</f>
        <v>28.8</v>
      </c>
      <c r="P35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350" s="1">
        <f>SUM(punkty_rekrutacyjne[[#This Row],[pkt os.]:[pkt. Oce.]])</f>
        <v>42.8</v>
      </c>
    </row>
    <row r="351" spans="1:17" x14ac:dyDescent="0.25">
      <c r="A351" s="1" t="s">
        <v>485</v>
      </c>
      <c r="B351" s="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punkty_rekrutacyjne[[#This Row],[Osiagniecia]]+(punkty_rekrutacyjne[[#This Row],[Zachowanie]]=6)*2</f>
        <v>9</v>
      </c>
      <c r="O351">
        <f>punkty_rekrutacyjne[[#This Row],[GHP]]/10+punkty_rekrutacyjne[[#This Row],[GHH]]/10+punkty_rekrutacyjne[[#This Row],[GMM]]/10+punkty_rekrutacyjne[[#This Row],[GMP]]/10+punkty_rekrutacyjne[[#This Row],[GJP]]/10</f>
        <v>25.799999999999997</v>
      </c>
      <c r="P35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51" s="1">
        <f>SUM(punkty_rekrutacyjne[[#This Row],[pkt os.]:[pkt. Oce.]])</f>
        <v>58.8</v>
      </c>
    </row>
    <row r="352" spans="1:17" x14ac:dyDescent="0.25">
      <c r="A352" s="1" t="s">
        <v>486</v>
      </c>
      <c r="B352" s="1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punkty_rekrutacyjne[[#This Row],[Osiagniecia]]+(punkty_rekrutacyjne[[#This Row],[Zachowanie]]=6)*2</f>
        <v>0</v>
      </c>
      <c r="O352">
        <f>punkty_rekrutacyjne[[#This Row],[GHP]]/10+punkty_rekrutacyjne[[#This Row],[GHH]]/10+punkty_rekrutacyjne[[#This Row],[GMM]]/10+punkty_rekrutacyjne[[#This Row],[GMP]]/10+punkty_rekrutacyjne[[#This Row],[GJP]]/10</f>
        <v>23.200000000000003</v>
      </c>
      <c r="P35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52" s="1">
        <f>SUM(punkty_rekrutacyjne[[#This Row],[pkt os.]:[pkt. Oce.]])</f>
        <v>55.2</v>
      </c>
    </row>
    <row r="353" spans="1:17" x14ac:dyDescent="0.25">
      <c r="A353" s="1" t="s">
        <v>487</v>
      </c>
      <c r="B353" s="1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punkty_rekrutacyjne[[#This Row],[Osiagniecia]]+(punkty_rekrutacyjne[[#This Row],[Zachowanie]]=6)*2</f>
        <v>3</v>
      </c>
      <c r="O353">
        <f>punkty_rekrutacyjne[[#This Row],[GHP]]/10+punkty_rekrutacyjne[[#This Row],[GHH]]/10+punkty_rekrutacyjne[[#This Row],[GMM]]/10+punkty_rekrutacyjne[[#This Row],[GMP]]/10+punkty_rekrutacyjne[[#This Row],[GJP]]/10</f>
        <v>32.6</v>
      </c>
      <c r="P35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53" s="1">
        <f>SUM(punkty_rekrutacyjne[[#This Row],[pkt os.]:[pkt. Oce.]])</f>
        <v>59.6</v>
      </c>
    </row>
    <row r="354" spans="1:17" x14ac:dyDescent="0.25">
      <c r="A354" s="1" t="s">
        <v>488</v>
      </c>
      <c r="B354" s="1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punkty_rekrutacyjne[[#This Row],[Osiagniecia]]+(punkty_rekrutacyjne[[#This Row],[Zachowanie]]=6)*2</f>
        <v>8</v>
      </c>
      <c r="O354">
        <f>punkty_rekrutacyjne[[#This Row],[GHP]]/10+punkty_rekrutacyjne[[#This Row],[GHH]]/10+punkty_rekrutacyjne[[#This Row],[GMM]]/10+punkty_rekrutacyjne[[#This Row],[GMP]]/10+punkty_rekrutacyjne[[#This Row],[GJP]]/10</f>
        <v>20.400000000000002</v>
      </c>
      <c r="P35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54" s="1">
        <f>SUM(punkty_rekrutacyjne[[#This Row],[pkt os.]:[pkt. Oce.]])</f>
        <v>60.400000000000006</v>
      </c>
    </row>
    <row r="355" spans="1:17" x14ac:dyDescent="0.25">
      <c r="A355" s="1" t="s">
        <v>490</v>
      </c>
      <c r="B355" s="1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punkty_rekrutacyjne[[#This Row],[Osiagniecia]]+(punkty_rekrutacyjne[[#This Row],[Zachowanie]]=6)*2</f>
        <v>2</v>
      </c>
      <c r="O355">
        <f>punkty_rekrutacyjne[[#This Row],[GHP]]/10+punkty_rekrutacyjne[[#This Row],[GHH]]/10+punkty_rekrutacyjne[[#This Row],[GMM]]/10+punkty_rekrutacyjne[[#This Row],[GMP]]/10+punkty_rekrutacyjne[[#This Row],[GJP]]/10</f>
        <v>28.200000000000003</v>
      </c>
      <c r="P35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55" s="1">
        <f>SUM(punkty_rekrutacyjne[[#This Row],[pkt os.]:[pkt. Oce.]])</f>
        <v>46.2</v>
      </c>
    </row>
    <row r="356" spans="1:17" x14ac:dyDescent="0.25">
      <c r="A356" s="1" t="s">
        <v>491</v>
      </c>
      <c r="B356" s="1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punkty_rekrutacyjne[[#This Row],[Osiagniecia]]+(punkty_rekrutacyjne[[#This Row],[Zachowanie]]=6)*2</f>
        <v>8</v>
      </c>
      <c r="O356">
        <f>punkty_rekrutacyjne[[#This Row],[GHP]]/10+punkty_rekrutacyjne[[#This Row],[GHH]]/10+punkty_rekrutacyjne[[#This Row],[GMM]]/10+punkty_rekrutacyjne[[#This Row],[GMP]]/10+punkty_rekrutacyjne[[#This Row],[GJP]]/10</f>
        <v>37.4</v>
      </c>
      <c r="P35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356" s="1">
        <f>SUM(punkty_rekrutacyjne[[#This Row],[pkt os.]:[pkt. Oce.]])</f>
        <v>75.400000000000006</v>
      </c>
    </row>
    <row r="357" spans="1:17" x14ac:dyDescent="0.25">
      <c r="A357" s="1" t="s">
        <v>492</v>
      </c>
      <c r="B357" s="1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punkty_rekrutacyjne[[#This Row],[Osiagniecia]]+(punkty_rekrutacyjne[[#This Row],[Zachowanie]]=6)*2</f>
        <v>4</v>
      </c>
      <c r="O357">
        <f>punkty_rekrutacyjne[[#This Row],[GHP]]/10+punkty_rekrutacyjne[[#This Row],[GHH]]/10+punkty_rekrutacyjne[[#This Row],[GMM]]/10+punkty_rekrutacyjne[[#This Row],[GMP]]/10+punkty_rekrutacyjne[[#This Row],[GJP]]/10</f>
        <v>19.600000000000001</v>
      </c>
      <c r="P35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57" s="1">
        <f>SUM(punkty_rekrutacyjne[[#This Row],[pkt os.]:[pkt. Oce.]])</f>
        <v>43.6</v>
      </c>
    </row>
    <row r="358" spans="1:17" x14ac:dyDescent="0.25">
      <c r="A358" s="1" t="s">
        <v>493</v>
      </c>
      <c r="B358" s="1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punkty_rekrutacyjne[[#This Row],[Osiagniecia]]+(punkty_rekrutacyjne[[#This Row],[Zachowanie]]=6)*2</f>
        <v>4</v>
      </c>
      <c r="O358">
        <f>punkty_rekrutacyjne[[#This Row],[GHP]]/10+punkty_rekrutacyjne[[#This Row],[GHH]]/10+punkty_rekrutacyjne[[#This Row],[GMM]]/10+punkty_rekrutacyjne[[#This Row],[GMP]]/10+punkty_rekrutacyjne[[#This Row],[GJP]]/10</f>
        <v>29.1</v>
      </c>
      <c r="P35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58" s="1">
        <f>SUM(punkty_rekrutacyjne[[#This Row],[pkt os.]:[pkt. Oce.]])</f>
        <v>53.1</v>
      </c>
    </row>
    <row r="359" spans="1:17" x14ac:dyDescent="0.25">
      <c r="A359" s="1" t="s">
        <v>494</v>
      </c>
      <c r="B359" s="1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punkty_rekrutacyjne[[#This Row],[Osiagniecia]]+(punkty_rekrutacyjne[[#This Row],[Zachowanie]]=6)*2</f>
        <v>4</v>
      </c>
      <c r="O359">
        <f>punkty_rekrutacyjne[[#This Row],[GHP]]/10+punkty_rekrutacyjne[[#This Row],[GHH]]/10+punkty_rekrutacyjne[[#This Row],[GMM]]/10+punkty_rekrutacyjne[[#This Row],[GMP]]/10+punkty_rekrutacyjne[[#This Row],[GJP]]/10</f>
        <v>25.500000000000004</v>
      </c>
      <c r="P35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59" s="1">
        <f>SUM(punkty_rekrutacyjne[[#This Row],[pkt os.]:[pkt. Oce.]])</f>
        <v>51.5</v>
      </c>
    </row>
    <row r="360" spans="1:17" x14ac:dyDescent="0.25">
      <c r="A360" s="1" t="s">
        <v>496</v>
      </c>
      <c r="B360" s="1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punkty_rekrutacyjne[[#This Row],[Osiagniecia]]+(punkty_rekrutacyjne[[#This Row],[Zachowanie]]=6)*2</f>
        <v>7</v>
      </c>
      <c r="O360">
        <f>punkty_rekrutacyjne[[#This Row],[GHP]]/10+punkty_rekrutacyjne[[#This Row],[GHH]]/10+punkty_rekrutacyjne[[#This Row],[GMM]]/10+punkty_rekrutacyjne[[#This Row],[GMP]]/10+punkty_rekrutacyjne[[#This Row],[GJP]]/10</f>
        <v>25.900000000000002</v>
      </c>
      <c r="P36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360" s="1">
        <f>SUM(punkty_rekrutacyjne[[#This Row],[pkt os.]:[pkt. Oce.]])</f>
        <v>60.900000000000006</v>
      </c>
    </row>
    <row r="361" spans="1:17" x14ac:dyDescent="0.25">
      <c r="A361" s="1" t="s">
        <v>497</v>
      </c>
      <c r="B361" s="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punkty_rekrutacyjne[[#This Row],[Osiagniecia]]+(punkty_rekrutacyjne[[#This Row],[Zachowanie]]=6)*2</f>
        <v>7</v>
      </c>
      <c r="O361">
        <f>punkty_rekrutacyjne[[#This Row],[GHP]]/10+punkty_rekrutacyjne[[#This Row],[GHH]]/10+punkty_rekrutacyjne[[#This Row],[GMM]]/10+punkty_rekrutacyjne[[#This Row],[GMP]]/10+punkty_rekrutacyjne[[#This Row],[GJP]]/10</f>
        <v>23.2</v>
      </c>
      <c r="P36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361" s="1">
        <f>SUM(punkty_rekrutacyjne[[#This Row],[pkt os.]:[pkt. Oce.]])</f>
        <v>44.2</v>
      </c>
    </row>
    <row r="362" spans="1:17" x14ac:dyDescent="0.25">
      <c r="A362" s="1" t="s">
        <v>499</v>
      </c>
      <c r="B362" s="1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punkty_rekrutacyjne[[#This Row],[Osiagniecia]]+(punkty_rekrutacyjne[[#This Row],[Zachowanie]]=6)*2</f>
        <v>6</v>
      </c>
      <c r="O362">
        <f>punkty_rekrutacyjne[[#This Row],[GHP]]/10+punkty_rekrutacyjne[[#This Row],[GHH]]/10+punkty_rekrutacyjne[[#This Row],[GMM]]/10+punkty_rekrutacyjne[[#This Row],[GMP]]/10+punkty_rekrutacyjne[[#This Row],[GJP]]/10</f>
        <v>30.4</v>
      </c>
      <c r="P36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62" s="1">
        <f>SUM(punkty_rekrutacyjne[[#This Row],[pkt os.]:[pkt. Oce.]])</f>
        <v>60.4</v>
      </c>
    </row>
    <row r="363" spans="1:17" x14ac:dyDescent="0.25">
      <c r="A363" s="1" t="s">
        <v>500</v>
      </c>
      <c r="B363" s="1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punkty_rekrutacyjne[[#This Row],[Osiagniecia]]+(punkty_rekrutacyjne[[#This Row],[Zachowanie]]=6)*2</f>
        <v>7</v>
      </c>
      <c r="O363">
        <f>punkty_rekrutacyjne[[#This Row],[GHP]]/10+punkty_rekrutacyjne[[#This Row],[GHH]]/10+punkty_rekrutacyjne[[#This Row],[GMM]]/10+punkty_rekrutacyjne[[#This Row],[GMP]]/10+punkty_rekrutacyjne[[#This Row],[GJP]]/10</f>
        <v>26</v>
      </c>
      <c r="P36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63" s="1">
        <f>SUM(punkty_rekrutacyjne[[#This Row],[pkt os.]:[pkt. Oce.]])</f>
        <v>65</v>
      </c>
    </row>
    <row r="364" spans="1:17" x14ac:dyDescent="0.25">
      <c r="A364" s="1" t="s">
        <v>501</v>
      </c>
      <c r="B364" s="1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punkty_rekrutacyjne[[#This Row],[Osiagniecia]]+(punkty_rekrutacyjne[[#This Row],[Zachowanie]]=6)*2</f>
        <v>8</v>
      </c>
      <c r="O364">
        <f>punkty_rekrutacyjne[[#This Row],[GHP]]/10+punkty_rekrutacyjne[[#This Row],[GHH]]/10+punkty_rekrutacyjne[[#This Row],[GMM]]/10+punkty_rekrutacyjne[[#This Row],[GMP]]/10+punkty_rekrutacyjne[[#This Row],[GJP]]/10</f>
        <v>20</v>
      </c>
      <c r="P36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6</v>
      </c>
      <c r="Q364" s="1">
        <f>SUM(punkty_rekrutacyjne[[#This Row],[pkt os.]:[pkt. Oce.]])</f>
        <v>34</v>
      </c>
    </row>
    <row r="365" spans="1:17" x14ac:dyDescent="0.25">
      <c r="A365" s="1" t="s">
        <v>502</v>
      </c>
      <c r="B365" s="1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punkty_rekrutacyjne[[#This Row],[Osiagniecia]]+(punkty_rekrutacyjne[[#This Row],[Zachowanie]]=6)*2</f>
        <v>5</v>
      </c>
      <c r="O365">
        <f>punkty_rekrutacyjne[[#This Row],[GHP]]/10+punkty_rekrutacyjne[[#This Row],[GHH]]/10+punkty_rekrutacyjne[[#This Row],[GMM]]/10+punkty_rekrutacyjne[[#This Row],[GMP]]/10+punkty_rekrutacyjne[[#This Row],[GJP]]/10</f>
        <v>23.5</v>
      </c>
      <c r="P36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65" s="1">
        <f>SUM(punkty_rekrutacyjne[[#This Row],[pkt os.]:[pkt. Oce.]])</f>
        <v>50.5</v>
      </c>
    </row>
    <row r="366" spans="1:17" x14ac:dyDescent="0.25">
      <c r="A366" s="1" t="s">
        <v>504</v>
      </c>
      <c r="B366" s="1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punkty_rekrutacyjne[[#This Row],[Osiagniecia]]+(punkty_rekrutacyjne[[#This Row],[Zachowanie]]=6)*2</f>
        <v>0</v>
      </c>
      <c r="O366">
        <f>punkty_rekrutacyjne[[#This Row],[GHP]]/10+punkty_rekrutacyjne[[#This Row],[GHH]]/10+punkty_rekrutacyjne[[#This Row],[GMM]]/10+punkty_rekrutacyjne[[#This Row],[GMP]]/10+punkty_rekrutacyjne[[#This Row],[GJP]]/10</f>
        <v>28.9</v>
      </c>
      <c r="P36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366" s="1">
        <f>SUM(punkty_rekrutacyjne[[#This Row],[pkt os.]:[pkt. Oce.]])</f>
        <v>60.9</v>
      </c>
    </row>
    <row r="367" spans="1:17" x14ac:dyDescent="0.25">
      <c r="A367" s="1" t="s">
        <v>505</v>
      </c>
      <c r="B367" s="1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punkty_rekrutacyjne[[#This Row],[Osiagniecia]]+(punkty_rekrutacyjne[[#This Row],[Zachowanie]]=6)*2</f>
        <v>2</v>
      </c>
      <c r="O367">
        <f>punkty_rekrutacyjne[[#This Row],[GHP]]/10+punkty_rekrutacyjne[[#This Row],[GHH]]/10+punkty_rekrutacyjne[[#This Row],[GMM]]/10+punkty_rekrutacyjne[[#This Row],[GMP]]/10+punkty_rekrutacyjne[[#This Row],[GJP]]/10</f>
        <v>29.200000000000003</v>
      </c>
      <c r="P36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367" s="1">
        <f>SUM(punkty_rekrutacyjne[[#This Row],[pkt os.]:[pkt. Oce.]])</f>
        <v>49.2</v>
      </c>
    </row>
    <row r="368" spans="1:17" x14ac:dyDescent="0.25">
      <c r="A368" s="1" t="s">
        <v>507</v>
      </c>
      <c r="B368" s="1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punkty_rekrutacyjne[[#This Row],[Osiagniecia]]+(punkty_rekrutacyjne[[#This Row],[Zachowanie]]=6)*2</f>
        <v>1</v>
      </c>
      <c r="O368">
        <f>punkty_rekrutacyjne[[#This Row],[GHP]]/10+punkty_rekrutacyjne[[#This Row],[GHH]]/10+punkty_rekrutacyjne[[#This Row],[GMM]]/10+punkty_rekrutacyjne[[#This Row],[GMP]]/10+punkty_rekrutacyjne[[#This Row],[GJP]]/10</f>
        <v>29.9</v>
      </c>
      <c r="P36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368" s="1">
        <f>SUM(punkty_rekrutacyjne[[#This Row],[pkt os.]:[pkt. Oce.]])</f>
        <v>58.9</v>
      </c>
    </row>
    <row r="369" spans="1:17" x14ac:dyDescent="0.25">
      <c r="A369" s="1" t="s">
        <v>509</v>
      </c>
      <c r="B369" s="1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punkty_rekrutacyjne[[#This Row],[Osiagniecia]]+(punkty_rekrutacyjne[[#This Row],[Zachowanie]]=6)*2</f>
        <v>2</v>
      </c>
      <c r="O369">
        <f>punkty_rekrutacyjne[[#This Row],[GHP]]/10+punkty_rekrutacyjne[[#This Row],[GHH]]/10+punkty_rekrutacyjne[[#This Row],[GMM]]/10+punkty_rekrutacyjne[[#This Row],[GMP]]/10+punkty_rekrutacyjne[[#This Row],[GJP]]/10</f>
        <v>20.7</v>
      </c>
      <c r="P36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10</v>
      </c>
      <c r="Q369" s="1">
        <f>SUM(punkty_rekrutacyjne[[#This Row],[pkt os.]:[pkt. Oce.]])</f>
        <v>32.700000000000003</v>
      </c>
    </row>
    <row r="370" spans="1:17" x14ac:dyDescent="0.25">
      <c r="A370" s="1" t="s">
        <v>510</v>
      </c>
      <c r="B370" s="1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punkty_rekrutacyjne[[#This Row],[Osiagniecia]]+(punkty_rekrutacyjne[[#This Row],[Zachowanie]]=6)*2</f>
        <v>1</v>
      </c>
      <c r="O370">
        <f>punkty_rekrutacyjne[[#This Row],[GHP]]/10+punkty_rekrutacyjne[[#This Row],[GHH]]/10+punkty_rekrutacyjne[[#This Row],[GMM]]/10+punkty_rekrutacyjne[[#This Row],[GMP]]/10+punkty_rekrutacyjne[[#This Row],[GJP]]/10</f>
        <v>23.1</v>
      </c>
      <c r="P37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70" s="1">
        <f>SUM(punkty_rekrutacyjne[[#This Row],[pkt os.]:[pkt. Oce.]])</f>
        <v>44.1</v>
      </c>
    </row>
    <row r="371" spans="1:17" x14ac:dyDescent="0.25">
      <c r="A371" s="1" t="s">
        <v>511</v>
      </c>
      <c r="B371" s="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punkty_rekrutacyjne[[#This Row],[Osiagniecia]]+(punkty_rekrutacyjne[[#This Row],[Zachowanie]]=6)*2</f>
        <v>8</v>
      </c>
      <c r="O371">
        <f>punkty_rekrutacyjne[[#This Row],[GHP]]/10+punkty_rekrutacyjne[[#This Row],[GHH]]/10+punkty_rekrutacyjne[[#This Row],[GMM]]/10+punkty_rekrutacyjne[[#This Row],[GMP]]/10+punkty_rekrutacyjne[[#This Row],[GJP]]/10</f>
        <v>24.5</v>
      </c>
      <c r="P37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371" s="1">
        <f>SUM(punkty_rekrutacyjne[[#This Row],[pkt os.]:[pkt. Oce.]])</f>
        <v>58.5</v>
      </c>
    </row>
    <row r="372" spans="1:17" x14ac:dyDescent="0.25">
      <c r="A372" s="1" t="s">
        <v>512</v>
      </c>
      <c r="B372" s="1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punkty_rekrutacyjne[[#This Row],[Osiagniecia]]+(punkty_rekrutacyjne[[#This Row],[Zachowanie]]=6)*2</f>
        <v>3</v>
      </c>
      <c r="O372">
        <f>punkty_rekrutacyjne[[#This Row],[GHP]]/10+punkty_rekrutacyjne[[#This Row],[GHH]]/10+punkty_rekrutacyjne[[#This Row],[GMM]]/10+punkty_rekrutacyjne[[#This Row],[GMP]]/10+punkty_rekrutacyjne[[#This Row],[GJP]]/10</f>
        <v>29.299999999999997</v>
      </c>
      <c r="P37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72" s="1">
        <f>SUM(punkty_rekrutacyjne[[#This Row],[pkt os.]:[pkt. Oce.]])</f>
        <v>52.3</v>
      </c>
    </row>
    <row r="373" spans="1:17" x14ac:dyDescent="0.25">
      <c r="A373" s="1" t="s">
        <v>308</v>
      </c>
      <c r="B373" s="1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punkty_rekrutacyjne[[#This Row],[Osiagniecia]]+(punkty_rekrutacyjne[[#This Row],[Zachowanie]]=6)*2</f>
        <v>8</v>
      </c>
      <c r="O373">
        <f>punkty_rekrutacyjne[[#This Row],[GHP]]/10+punkty_rekrutacyjne[[#This Row],[GHH]]/10+punkty_rekrutacyjne[[#This Row],[GMM]]/10+punkty_rekrutacyjne[[#This Row],[GMP]]/10+punkty_rekrutacyjne[[#This Row],[GJP]]/10</f>
        <v>26.799999999999997</v>
      </c>
      <c r="P37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73" s="1">
        <f>SUM(punkty_rekrutacyjne[[#This Row],[pkt os.]:[pkt. Oce.]])</f>
        <v>58.8</v>
      </c>
    </row>
    <row r="374" spans="1:17" x14ac:dyDescent="0.25">
      <c r="A374" s="1" t="s">
        <v>69</v>
      </c>
      <c r="B374" s="1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punkty_rekrutacyjne[[#This Row],[Osiagniecia]]+(punkty_rekrutacyjne[[#This Row],[Zachowanie]]=6)*2</f>
        <v>3</v>
      </c>
      <c r="O374">
        <f>punkty_rekrutacyjne[[#This Row],[GHP]]/10+punkty_rekrutacyjne[[#This Row],[GHH]]/10+punkty_rekrutacyjne[[#This Row],[GMM]]/10+punkty_rekrutacyjne[[#This Row],[GMP]]/10+punkty_rekrutacyjne[[#This Row],[GJP]]/10</f>
        <v>30.700000000000003</v>
      </c>
      <c r="P37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374" s="1">
        <f>SUM(punkty_rekrutacyjne[[#This Row],[pkt os.]:[pkt. Oce.]])</f>
        <v>61.7</v>
      </c>
    </row>
    <row r="375" spans="1:17" x14ac:dyDescent="0.25">
      <c r="A375" s="1" t="s">
        <v>513</v>
      </c>
      <c r="B375" s="1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punkty_rekrutacyjne[[#This Row],[Osiagniecia]]+(punkty_rekrutacyjne[[#This Row],[Zachowanie]]=6)*2</f>
        <v>8</v>
      </c>
      <c r="O375">
        <f>punkty_rekrutacyjne[[#This Row],[GHP]]/10+punkty_rekrutacyjne[[#This Row],[GHH]]/10+punkty_rekrutacyjne[[#This Row],[GMM]]/10+punkty_rekrutacyjne[[#This Row],[GMP]]/10+punkty_rekrutacyjne[[#This Row],[GJP]]/10</f>
        <v>8.7999999999999989</v>
      </c>
      <c r="P37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75" s="1">
        <f>SUM(punkty_rekrutacyjne[[#This Row],[pkt os.]:[pkt. Oce.]])</f>
        <v>40.799999999999997</v>
      </c>
    </row>
    <row r="376" spans="1:17" x14ac:dyDescent="0.25">
      <c r="A376" s="1" t="s">
        <v>514</v>
      </c>
      <c r="B376" s="1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punkty_rekrutacyjne[[#This Row],[Osiagniecia]]+(punkty_rekrutacyjne[[#This Row],[Zachowanie]]=6)*2</f>
        <v>0</v>
      </c>
      <c r="O376">
        <f>punkty_rekrutacyjne[[#This Row],[GHP]]/10+punkty_rekrutacyjne[[#This Row],[GHH]]/10+punkty_rekrutacyjne[[#This Row],[GMM]]/10+punkty_rekrutacyjne[[#This Row],[GMP]]/10+punkty_rekrutacyjne[[#This Row],[GJP]]/10</f>
        <v>38.300000000000004</v>
      </c>
      <c r="P37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376" s="1">
        <f>SUM(punkty_rekrutacyjne[[#This Row],[pkt os.]:[pkt. Oce.]])</f>
        <v>68.300000000000011</v>
      </c>
    </row>
    <row r="377" spans="1:17" x14ac:dyDescent="0.25">
      <c r="A377" s="1" t="s">
        <v>411</v>
      </c>
      <c r="B377" s="1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punkty_rekrutacyjne[[#This Row],[Osiagniecia]]+(punkty_rekrutacyjne[[#This Row],[Zachowanie]]=6)*2</f>
        <v>2</v>
      </c>
      <c r="O377">
        <f>punkty_rekrutacyjne[[#This Row],[GHP]]/10+punkty_rekrutacyjne[[#This Row],[GHH]]/10+punkty_rekrutacyjne[[#This Row],[GMM]]/10+punkty_rekrutacyjne[[#This Row],[GMP]]/10+punkty_rekrutacyjne[[#This Row],[GJP]]/10</f>
        <v>20.7</v>
      </c>
      <c r="P37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377" s="1">
        <f>SUM(punkty_rekrutacyjne[[#This Row],[pkt os.]:[pkt. Oce.]])</f>
        <v>46.7</v>
      </c>
    </row>
    <row r="378" spans="1:17" x14ac:dyDescent="0.25">
      <c r="A378" s="1" t="s">
        <v>516</v>
      </c>
      <c r="B378" s="1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punkty_rekrutacyjne[[#This Row],[Osiagniecia]]+(punkty_rekrutacyjne[[#This Row],[Zachowanie]]=6)*2</f>
        <v>8</v>
      </c>
      <c r="O378">
        <f>punkty_rekrutacyjne[[#This Row],[GHP]]/10+punkty_rekrutacyjne[[#This Row],[GHH]]/10+punkty_rekrutacyjne[[#This Row],[GMM]]/10+punkty_rekrutacyjne[[#This Row],[GMP]]/10+punkty_rekrutacyjne[[#This Row],[GJP]]/10</f>
        <v>29.8</v>
      </c>
      <c r="P37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78" s="1">
        <f>SUM(punkty_rekrutacyjne[[#This Row],[pkt os.]:[pkt. Oce.]])</f>
        <v>53.8</v>
      </c>
    </row>
    <row r="379" spans="1:17" x14ac:dyDescent="0.25">
      <c r="A379" s="1" t="s">
        <v>517</v>
      </c>
      <c r="B379" s="1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punkty_rekrutacyjne[[#This Row],[Osiagniecia]]+(punkty_rekrutacyjne[[#This Row],[Zachowanie]]=6)*2</f>
        <v>5</v>
      </c>
      <c r="O379">
        <f>punkty_rekrutacyjne[[#This Row],[GHP]]/10+punkty_rekrutacyjne[[#This Row],[GHH]]/10+punkty_rekrutacyjne[[#This Row],[GMM]]/10+punkty_rekrutacyjne[[#This Row],[GMP]]/10+punkty_rekrutacyjne[[#This Row],[GJP]]/10</f>
        <v>32</v>
      </c>
      <c r="P37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79" s="1">
        <f>SUM(punkty_rekrutacyjne[[#This Row],[pkt os.]:[pkt. Oce.]])</f>
        <v>57</v>
      </c>
    </row>
    <row r="380" spans="1:17" x14ac:dyDescent="0.25">
      <c r="A380" s="1" t="s">
        <v>519</v>
      </c>
      <c r="B380" s="1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punkty_rekrutacyjne[[#This Row],[Osiagniecia]]+(punkty_rekrutacyjne[[#This Row],[Zachowanie]]=6)*2</f>
        <v>3</v>
      </c>
      <c r="O380">
        <f>punkty_rekrutacyjne[[#This Row],[GHP]]/10+punkty_rekrutacyjne[[#This Row],[GHH]]/10+punkty_rekrutacyjne[[#This Row],[GMM]]/10+punkty_rekrutacyjne[[#This Row],[GMP]]/10+punkty_rekrutacyjne[[#This Row],[GJP]]/10</f>
        <v>34.5</v>
      </c>
      <c r="P38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380" s="1">
        <f>SUM(punkty_rekrutacyjne[[#This Row],[pkt os.]:[pkt. Oce.]])</f>
        <v>55.5</v>
      </c>
    </row>
    <row r="381" spans="1:17" x14ac:dyDescent="0.25">
      <c r="A381" s="1" t="s">
        <v>521</v>
      </c>
      <c r="B381" s="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punkty_rekrutacyjne[[#This Row],[Osiagniecia]]+(punkty_rekrutacyjne[[#This Row],[Zachowanie]]=6)*2</f>
        <v>6</v>
      </c>
      <c r="O381">
        <f>punkty_rekrutacyjne[[#This Row],[GHP]]/10+punkty_rekrutacyjne[[#This Row],[GHH]]/10+punkty_rekrutacyjne[[#This Row],[GMM]]/10+punkty_rekrutacyjne[[#This Row],[GMP]]/10+punkty_rekrutacyjne[[#This Row],[GJP]]/10</f>
        <v>25.799999999999997</v>
      </c>
      <c r="P38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81" s="1">
        <f>SUM(punkty_rekrutacyjne[[#This Row],[pkt os.]:[pkt. Oce.]])</f>
        <v>53.8</v>
      </c>
    </row>
    <row r="382" spans="1:17" x14ac:dyDescent="0.25">
      <c r="A382" s="1" t="s">
        <v>237</v>
      </c>
      <c r="B382" s="1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punkty_rekrutacyjne[[#This Row],[Osiagniecia]]+(punkty_rekrutacyjne[[#This Row],[Zachowanie]]=6)*2</f>
        <v>4</v>
      </c>
      <c r="O382">
        <f>punkty_rekrutacyjne[[#This Row],[GHP]]/10+punkty_rekrutacyjne[[#This Row],[GHH]]/10+punkty_rekrutacyjne[[#This Row],[GMM]]/10+punkty_rekrutacyjne[[#This Row],[GMP]]/10+punkty_rekrutacyjne[[#This Row],[GJP]]/10</f>
        <v>27.1</v>
      </c>
      <c r="P38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382" s="1">
        <f>SUM(punkty_rekrutacyjne[[#This Row],[pkt os.]:[pkt. Oce.]])</f>
        <v>43.1</v>
      </c>
    </row>
    <row r="383" spans="1:17" x14ac:dyDescent="0.25">
      <c r="A383" s="1" t="s">
        <v>522</v>
      </c>
      <c r="B383" s="1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punkty_rekrutacyjne[[#This Row],[Osiagniecia]]+(punkty_rekrutacyjne[[#This Row],[Zachowanie]]=6)*2</f>
        <v>8</v>
      </c>
      <c r="O383">
        <f>punkty_rekrutacyjne[[#This Row],[GHP]]/10+punkty_rekrutacyjne[[#This Row],[GHH]]/10+punkty_rekrutacyjne[[#This Row],[GMM]]/10+punkty_rekrutacyjne[[#This Row],[GMP]]/10+punkty_rekrutacyjne[[#This Row],[GJP]]/10</f>
        <v>25.1</v>
      </c>
      <c r="P38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383" s="1">
        <f>SUM(punkty_rekrutacyjne[[#This Row],[pkt os.]:[pkt. Oce.]])</f>
        <v>61.1</v>
      </c>
    </row>
    <row r="384" spans="1:17" x14ac:dyDescent="0.25">
      <c r="A384" s="1" t="s">
        <v>523</v>
      </c>
      <c r="B384" s="1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punkty_rekrutacyjne[[#This Row],[Osiagniecia]]+(punkty_rekrutacyjne[[#This Row],[Zachowanie]]=6)*2</f>
        <v>2</v>
      </c>
      <c r="O384">
        <f>punkty_rekrutacyjne[[#This Row],[GHP]]/10+punkty_rekrutacyjne[[#This Row],[GHH]]/10+punkty_rekrutacyjne[[#This Row],[GMM]]/10+punkty_rekrutacyjne[[#This Row],[GMP]]/10+punkty_rekrutacyjne[[#This Row],[GJP]]/10</f>
        <v>17.8</v>
      </c>
      <c r="P38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384" s="1">
        <f>SUM(punkty_rekrutacyjne[[#This Row],[pkt os.]:[pkt. Oce.]])</f>
        <v>35.799999999999997</v>
      </c>
    </row>
    <row r="385" spans="1:17" x14ac:dyDescent="0.25">
      <c r="A385" s="1" t="s">
        <v>524</v>
      </c>
      <c r="B385" s="1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punkty_rekrutacyjne[[#This Row],[Osiagniecia]]+(punkty_rekrutacyjne[[#This Row],[Zachowanie]]=6)*2</f>
        <v>7</v>
      </c>
      <c r="O385">
        <f>punkty_rekrutacyjne[[#This Row],[GHP]]/10+punkty_rekrutacyjne[[#This Row],[GHH]]/10+punkty_rekrutacyjne[[#This Row],[GMM]]/10+punkty_rekrutacyjne[[#This Row],[GMP]]/10+punkty_rekrutacyjne[[#This Row],[GJP]]/10</f>
        <v>27.199999999999996</v>
      </c>
      <c r="P38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385" s="1">
        <f>SUM(punkty_rekrutacyjne[[#This Row],[pkt os.]:[pkt. Oce.]])</f>
        <v>52.199999999999996</v>
      </c>
    </row>
    <row r="386" spans="1:17" x14ac:dyDescent="0.25">
      <c r="A386" s="1" t="s">
        <v>525</v>
      </c>
      <c r="B386" s="1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punkty_rekrutacyjne[[#This Row],[Osiagniecia]]+(punkty_rekrutacyjne[[#This Row],[Zachowanie]]=6)*2</f>
        <v>5</v>
      </c>
      <c r="O386">
        <f>punkty_rekrutacyjne[[#This Row],[GHP]]/10+punkty_rekrutacyjne[[#This Row],[GHH]]/10+punkty_rekrutacyjne[[#This Row],[GMM]]/10+punkty_rekrutacyjne[[#This Row],[GMP]]/10+punkty_rekrutacyjne[[#This Row],[GJP]]/10</f>
        <v>15.9</v>
      </c>
      <c r="P38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386" s="1">
        <f>SUM(punkty_rekrutacyjne[[#This Row],[pkt os.]:[pkt. Oce.]])</f>
        <v>46.9</v>
      </c>
    </row>
    <row r="387" spans="1:17" x14ac:dyDescent="0.25">
      <c r="A387" s="1" t="s">
        <v>527</v>
      </c>
      <c r="B387" s="1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punkty_rekrutacyjne[[#This Row],[Osiagniecia]]+(punkty_rekrutacyjne[[#This Row],[Zachowanie]]=6)*2</f>
        <v>5</v>
      </c>
      <c r="O387">
        <f>punkty_rekrutacyjne[[#This Row],[GHP]]/10+punkty_rekrutacyjne[[#This Row],[GHH]]/10+punkty_rekrutacyjne[[#This Row],[GMM]]/10+punkty_rekrutacyjne[[#This Row],[GMP]]/10+punkty_rekrutacyjne[[#This Row],[GJP]]/10</f>
        <v>25.299999999999997</v>
      </c>
      <c r="P38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387" s="1">
        <f>SUM(punkty_rekrutacyjne[[#This Row],[pkt os.]:[pkt. Oce.]])</f>
        <v>52.3</v>
      </c>
    </row>
    <row r="388" spans="1:17" x14ac:dyDescent="0.25">
      <c r="A388" s="1" t="s">
        <v>528</v>
      </c>
      <c r="B388" s="1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punkty_rekrutacyjne[[#This Row],[Osiagniecia]]+(punkty_rekrutacyjne[[#This Row],[Zachowanie]]=6)*2</f>
        <v>3</v>
      </c>
      <c r="O388">
        <f>punkty_rekrutacyjne[[#This Row],[GHP]]/10+punkty_rekrutacyjne[[#This Row],[GHH]]/10+punkty_rekrutacyjne[[#This Row],[GMM]]/10+punkty_rekrutacyjne[[#This Row],[GMP]]/10+punkty_rekrutacyjne[[#This Row],[GJP]]/10</f>
        <v>24.8</v>
      </c>
      <c r="P38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388" s="1">
        <f>SUM(punkty_rekrutacyjne[[#This Row],[pkt os.]:[pkt. Oce.]])</f>
        <v>53.8</v>
      </c>
    </row>
    <row r="389" spans="1:17" x14ac:dyDescent="0.25">
      <c r="A389" s="1" t="s">
        <v>529</v>
      </c>
      <c r="B389" s="1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punkty_rekrutacyjne[[#This Row],[Osiagniecia]]+(punkty_rekrutacyjne[[#This Row],[Zachowanie]]=6)*2</f>
        <v>5</v>
      </c>
      <c r="O389">
        <f>punkty_rekrutacyjne[[#This Row],[GHP]]/10+punkty_rekrutacyjne[[#This Row],[GHH]]/10+punkty_rekrutacyjne[[#This Row],[GMM]]/10+punkty_rekrutacyjne[[#This Row],[GMP]]/10+punkty_rekrutacyjne[[#This Row],[GJP]]/10</f>
        <v>21.400000000000002</v>
      </c>
      <c r="P38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389" s="1">
        <f>SUM(punkty_rekrutacyjne[[#This Row],[pkt os.]:[pkt. Oce.]])</f>
        <v>54.400000000000006</v>
      </c>
    </row>
    <row r="390" spans="1:17" x14ac:dyDescent="0.25">
      <c r="A390" s="1" t="s">
        <v>531</v>
      </c>
      <c r="B390" s="1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punkty_rekrutacyjne[[#This Row],[Osiagniecia]]+(punkty_rekrutacyjne[[#This Row],[Zachowanie]]=6)*2</f>
        <v>5</v>
      </c>
      <c r="O390">
        <f>punkty_rekrutacyjne[[#This Row],[GHP]]/10+punkty_rekrutacyjne[[#This Row],[GHH]]/10+punkty_rekrutacyjne[[#This Row],[GMM]]/10+punkty_rekrutacyjne[[#This Row],[GMP]]/10+punkty_rekrutacyjne[[#This Row],[GJP]]/10</f>
        <v>30.299999999999997</v>
      </c>
      <c r="P39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390" s="1">
        <f>SUM(punkty_rekrutacyjne[[#This Row],[pkt os.]:[pkt. Oce.]])</f>
        <v>53.3</v>
      </c>
    </row>
    <row r="391" spans="1:17" x14ac:dyDescent="0.25">
      <c r="A391" s="1" t="s">
        <v>533</v>
      </c>
      <c r="B391" s="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punkty_rekrutacyjne[[#This Row],[Osiagniecia]]+(punkty_rekrutacyjne[[#This Row],[Zachowanie]]=6)*2</f>
        <v>5</v>
      </c>
      <c r="O391">
        <f>punkty_rekrutacyjne[[#This Row],[GHP]]/10+punkty_rekrutacyjne[[#This Row],[GHH]]/10+punkty_rekrutacyjne[[#This Row],[GMM]]/10+punkty_rekrutacyjne[[#This Row],[GMP]]/10+punkty_rekrutacyjne[[#This Row],[GJP]]/10</f>
        <v>30.200000000000003</v>
      </c>
      <c r="P39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391" s="1">
        <f>SUM(punkty_rekrutacyjne[[#This Row],[pkt os.]:[pkt. Oce.]])</f>
        <v>63.2</v>
      </c>
    </row>
    <row r="392" spans="1:17" x14ac:dyDescent="0.25">
      <c r="A392" s="1" t="s">
        <v>534</v>
      </c>
      <c r="B392" s="1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punkty_rekrutacyjne[[#This Row],[Osiagniecia]]+(punkty_rekrutacyjne[[#This Row],[Zachowanie]]=6)*2</f>
        <v>2</v>
      </c>
      <c r="O392">
        <f>punkty_rekrutacyjne[[#This Row],[GHP]]/10+punkty_rekrutacyjne[[#This Row],[GHH]]/10+punkty_rekrutacyjne[[#This Row],[GMM]]/10+punkty_rekrutacyjne[[#This Row],[GMP]]/10+punkty_rekrutacyjne[[#This Row],[GJP]]/10</f>
        <v>23.5</v>
      </c>
      <c r="P39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392" s="1">
        <f>SUM(punkty_rekrutacyjne[[#This Row],[pkt os.]:[pkt. Oce.]])</f>
        <v>37.5</v>
      </c>
    </row>
    <row r="393" spans="1:17" x14ac:dyDescent="0.25">
      <c r="A393" s="1" t="s">
        <v>535</v>
      </c>
      <c r="B393" s="1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punkty_rekrutacyjne[[#This Row],[Osiagniecia]]+(punkty_rekrutacyjne[[#This Row],[Zachowanie]]=6)*2</f>
        <v>1</v>
      </c>
      <c r="O393">
        <f>punkty_rekrutacyjne[[#This Row],[GHP]]/10+punkty_rekrutacyjne[[#This Row],[GHH]]/10+punkty_rekrutacyjne[[#This Row],[GMM]]/10+punkty_rekrutacyjne[[#This Row],[GMP]]/10+punkty_rekrutacyjne[[#This Row],[GJP]]/10</f>
        <v>21.4</v>
      </c>
      <c r="P39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393" s="1">
        <f>SUM(punkty_rekrutacyjne[[#This Row],[pkt os.]:[pkt. Oce.]])</f>
        <v>56.4</v>
      </c>
    </row>
    <row r="394" spans="1:17" x14ac:dyDescent="0.25">
      <c r="A394" s="1" t="s">
        <v>537</v>
      </c>
      <c r="B394" s="1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punkty_rekrutacyjne[[#This Row],[Osiagniecia]]+(punkty_rekrutacyjne[[#This Row],[Zachowanie]]=6)*2</f>
        <v>0</v>
      </c>
      <c r="O394">
        <f>punkty_rekrutacyjne[[#This Row],[GHP]]/10+punkty_rekrutacyjne[[#This Row],[GHH]]/10+punkty_rekrutacyjne[[#This Row],[GMM]]/10+punkty_rekrutacyjne[[#This Row],[GMP]]/10+punkty_rekrutacyjne[[#This Row],[GJP]]/10</f>
        <v>20.399999999999999</v>
      </c>
      <c r="P39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394" s="1">
        <f>SUM(punkty_rekrutacyjne[[#This Row],[pkt os.]:[pkt. Oce.]])</f>
        <v>32.4</v>
      </c>
    </row>
    <row r="395" spans="1:17" x14ac:dyDescent="0.25">
      <c r="A395" s="1" t="s">
        <v>539</v>
      </c>
      <c r="B395" s="1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punkty_rekrutacyjne[[#This Row],[Osiagniecia]]+(punkty_rekrutacyjne[[#This Row],[Zachowanie]]=6)*2</f>
        <v>8</v>
      </c>
      <c r="O395">
        <f>punkty_rekrutacyjne[[#This Row],[GHP]]/10+punkty_rekrutacyjne[[#This Row],[GHH]]/10+punkty_rekrutacyjne[[#This Row],[GMM]]/10+punkty_rekrutacyjne[[#This Row],[GMP]]/10+punkty_rekrutacyjne[[#This Row],[GJP]]/10</f>
        <v>27.8</v>
      </c>
      <c r="P39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95" s="1">
        <f>SUM(punkty_rekrutacyjne[[#This Row],[pkt os.]:[pkt. Oce.]])</f>
        <v>55.8</v>
      </c>
    </row>
    <row r="396" spans="1:17" x14ac:dyDescent="0.25">
      <c r="A396" s="1" t="s">
        <v>541</v>
      </c>
      <c r="B396" s="1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punkty_rekrutacyjne[[#This Row],[Osiagniecia]]+(punkty_rekrutacyjne[[#This Row],[Zachowanie]]=6)*2</f>
        <v>6</v>
      </c>
      <c r="O396">
        <f>punkty_rekrutacyjne[[#This Row],[GHP]]/10+punkty_rekrutacyjne[[#This Row],[GHH]]/10+punkty_rekrutacyjne[[#This Row],[GMM]]/10+punkty_rekrutacyjne[[#This Row],[GMP]]/10+punkty_rekrutacyjne[[#This Row],[GJP]]/10</f>
        <v>32.4</v>
      </c>
      <c r="P39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396" s="1">
        <f>SUM(punkty_rekrutacyjne[[#This Row],[pkt os.]:[pkt. Oce.]])</f>
        <v>58.4</v>
      </c>
    </row>
    <row r="397" spans="1:17" x14ac:dyDescent="0.25">
      <c r="A397" s="1" t="s">
        <v>542</v>
      </c>
      <c r="B397" s="1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punkty_rekrutacyjne[[#This Row],[Osiagniecia]]+(punkty_rekrutacyjne[[#This Row],[Zachowanie]]=6)*2</f>
        <v>4</v>
      </c>
      <c r="O397">
        <f>punkty_rekrutacyjne[[#This Row],[GHP]]/10+punkty_rekrutacyjne[[#This Row],[GHH]]/10+punkty_rekrutacyjne[[#This Row],[GMM]]/10+punkty_rekrutacyjne[[#This Row],[GMP]]/10+punkty_rekrutacyjne[[#This Row],[GJP]]/10</f>
        <v>23.2</v>
      </c>
      <c r="P39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397" s="1">
        <f>SUM(punkty_rekrutacyjne[[#This Row],[pkt os.]:[pkt. Oce.]])</f>
        <v>41.2</v>
      </c>
    </row>
    <row r="398" spans="1:17" x14ac:dyDescent="0.25">
      <c r="A398" s="1" t="s">
        <v>543</v>
      </c>
      <c r="B398" s="1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punkty_rekrutacyjne[[#This Row],[Osiagniecia]]+(punkty_rekrutacyjne[[#This Row],[Zachowanie]]=6)*2</f>
        <v>0</v>
      </c>
      <c r="O398">
        <f>punkty_rekrutacyjne[[#This Row],[GHP]]/10+punkty_rekrutacyjne[[#This Row],[GHH]]/10+punkty_rekrutacyjne[[#This Row],[GMM]]/10+punkty_rekrutacyjne[[#This Row],[GMP]]/10+punkty_rekrutacyjne[[#This Row],[GJP]]/10</f>
        <v>27.499999999999996</v>
      </c>
      <c r="P39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398" s="1">
        <f>SUM(punkty_rekrutacyjne[[#This Row],[pkt os.]:[pkt. Oce.]])</f>
        <v>39.5</v>
      </c>
    </row>
    <row r="399" spans="1:17" x14ac:dyDescent="0.25">
      <c r="A399" s="1" t="s">
        <v>544</v>
      </c>
      <c r="B399" s="1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punkty_rekrutacyjne[[#This Row],[Osiagniecia]]+(punkty_rekrutacyjne[[#This Row],[Zachowanie]]=6)*2</f>
        <v>3</v>
      </c>
      <c r="O399">
        <f>punkty_rekrutacyjne[[#This Row],[GHP]]/10+punkty_rekrutacyjne[[#This Row],[GHH]]/10+punkty_rekrutacyjne[[#This Row],[GMM]]/10+punkty_rekrutacyjne[[#This Row],[GMP]]/10+punkty_rekrutacyjne[[#This Row],[GJP]]/10</f>
        <v>29</v>
      </c>
      <c r="P39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399" s="1">
        <f>SUM(punkty_rekrutacyjne[[#This Row],[pkt os.]:[pkt. Oce.]])</f>
        <v>60</v>
      </c>
    </row>
    <row r="400" spans="1:17" x14ac:dyDescent="0.25">
      <c r="A400" s="1" t="s">
        <v>545</v>
      </c>
      <c r="B400" s="1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punkty_rekrutacyjne[[#This Row],[Osiagniecia]]+(punkty_rekrutacyjne[[#This Row],[Zachowanie]]=6)*2</f>
        <v>4</v>
      </c>
      <c r="O400">
        <f>punkty_rekrutacyjne[[#This Row],[GHP]]/10+punkty_rekrutacyjne[[#This Row],[GHH]]/10+punkty_rekrutacyjne[[#This Row],[GMM]]/10+punkty_rekrutacyjne[[#This Row],[GMP]]/10+punkty_rekrutacyjne[[#This Row],[GJP]]/10</f>
        <v>21.900000000000002</v>
      </c>
      <c r="P40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400" s="1">
        <f>SUM(punkty_rekrutacyjne[[#This Row],[pkt os.]:[pkt. Oce.]])</f>
        <v>45.900000000000006</v>
      </c>
    </row>
    <row r="401" spans="1:17" x14ac:dyDescent="0.25">
      <c r="A401" s="1" t="s">
        <v>546</v>
      </c>
      <c r="B401" s="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punkty_rekrutacyjne[[#This Row],[Osiagniecia]]+(punkty_rekrutacyjne[[#This Row],[Zachowanie]]=6)*2</f>
        <v>2</v>
      </c>
      <c r="O401">
        <f>punkty_rekrutacyjne[[#This Row],[GHP]]/10+punkty_rekrutacyjne[[#This Row],[GHH]]/10+punkty_rekrutacyjne[[#This Row],[GMM]]/10+punkty_rekrutacyjne[[#This Row],[GMP]]/10+punkty_rekrutacyjne[[#This Row],[GJP]]/10</f>
        <v>21.6</v>
      </c>
      <c r="P40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401" s="1">
        <f>SUM(punkty_rekrutacyjne[[#This Row],[pkt os.]:[pkt. Oce.]])</f>
        <v>37.6</v>
      </c>
    </row>
    <row r="402" spans="1:17" x14ac:dyDescent="0.25">
      <c r="A402" s="1" t="s">
        <v>547</v>
      </c>
      <c r="B402" s="1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punkty_rekrutacyjne[[#This Row],[Osiagniecia]]+(punkty_rekrutacyjne[[#This Row],[Zachowanie]]=6)*2</f>
        <v>6</v>
      </c>
      <c r="O402">
        <f>punkty_rekrutacyjne[[#This Row],[GHP]]/10+punkty_rekrutacyjne[[#This Row],[GHH]]/10+punkty_rekrutacyjne[[#This Row],[GMM]]/10+punkty_rekrutacyjne[[#This Row],[GMP]]/10+punkty_rekrutacyjne[[#This Row],[GJP]]/10</f>
        <v>18.5</v>
      </c>
      <c r="P40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10</v>
      </c>
      <c r="Q402" s="1">
        <f>SUM(punkty_rekrutacyjne[[#This Row],[pkt os.]:[pkt. Oce.]])</f>
        <v>34.5</v>
      </c>
    </row>
    <row r="403" spans="1:17" x14ac:dyDescent="0.25">
      <c r="A403" s="1" t="s">
        <v>548</v>
      </c>
      <c r="B403" s="1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punkty_rekrutacyjne[[#This Row],[Osiagniecia]]+(punkty_rekrutacyjne[[#This Row],[Zachowanie]]=6)*2</f>
        <v>6</v>
      </c>
      <c r="O403">
        <f>punkty_rekrutacyjne[[#This Row],[GHP]]/10+punkty_rekrutacyjne[[#This Row],[GHH]]/10+punkty_rekrutacyjne[[#This Row],[GMM]]/10+punkty_rekrutacyjne[[#This Row],[GMP]]/10+punkty_rekrutacyjne[[#This Row],[GJP]]/10</f>
        <v>25.6</v>
      </c>
      <c r="P40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03" s="1">
        <f>SUM(punkty_rekrutacyjne[[#This Row],[pkt os.]:[pkt. Oce.]])</f>
        <v>55.6</v>
      </c>
    </row>
    <row r="404" spans="1:17" x14ac:dyDescent="0.25">
      <c r="A404" s="1" t="s">
        <v>549</v>
      </c>
      <c r="B404" s="1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punkty_rekrutacyjne[[#This Row],[Osiagniecia]]+(punkty_rekrutacyjne[[#This Row],[Zachowanie]]=6)*2</f>
        <v>6</v>
      </c>
      <c r="O404">
        <f>punkty_rekrutacyjne[[#This Row],[GHP]]/10+punkty_rekrutacyjne[[#This Row],[GHH]]/10+punkty_rekrutacyjne[[#This Row],[GMM]]/10+punkty_rekrutacyjne[[#This Row],[GMP]]/10+punkty_rekrutacyjne[[#This Row],[GJP]]/10</f>
        <v>20</v>
      </c>
      <c r="P40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6</v>
      </c>
      <c r="Q404" s="1">
        <f>SUM(punkty_rekrutacyjne[[#This Row],[pkt os.]:[pkt. Oce.]])</f>
        <v>32</v>
      </c>
    </row>
    <row r="405" spans="1:17" x14ac:dyDescent="0.25">
      <c r="A405" s="1" t="s">
        <v>550</v>
      </c>
      <c r="B405" s="1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punkty_rekrutacyjne[[#This Row],[Osiagniecia]]+(punkty_rekrutacyjne[[#This Row],[Zachowanie]]=6)*2</f>
        <v>7</v>
      </c>
      <c r="O405">
        <f>punkty_rekrutacyjne[[#This Row],[GHP]]/10+punkty_rekrutacyjne[[#This Row],[GHH]]/10+punkty_rekrutacyjne[[#This Row],[GMM]]/10+punkty_rekrutacyjne[[#This Row],[GMP]]/10+punkty_rekrutacyjne[[#This Row],[GJP]]/10</f>
        <v>16</v>
      </c>
      <c r="P40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405" s="1">
        <f>SUM(punkty_rekrutacyjne[[#This Row],[pkt os.]:[pkt. Oce.]])</f>
        <v>39</v>
      </c>
    </row>
    <row r="406" spans="1:17" x14ac:dyDescent="0.25">
      <c r="A406" s="1" t="s">
        <v>552</v>
      </c>
      <c r="B406" s="1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punkty_rekrutacyjne[[#This Row],[Osiagniecia]]+(punkty_rekrutacyjne[[#This Row],[Zachowanie]]=6)*2</f>
        <v>0</v>
      </c>
      <c r="O406">
        <f>punkty_rekrutacyjne[[#This Row],[GHP]]/10+punkty_rekrutacyjne[[#This Row],[GHH]]/10+punkty_rekrutacyjne[[#This Row],[GMM]]/10+punkty_rekrutacyjne[[#This Row],[GMP]]/10+punkty_rekrutacyjne[[#This Row],[GJP]]/10</f>
        <v>32.1</v>
      </c>
      <c r="P40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06" s="1">
        <f>SUM(punkty_rekrutacyjne[[#This Row],[pkt os.]:[pkt. Oce.]])</f>
        <v>50.1</v>
      </c>
    </row>
    <row r="407" spans="1:17" x14ac:dyDescent="0.25">
      <c r="A407" s="1" t="s">
        <v>554</v>
      </c>
      <c r="B407" s="1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punkty_rekrutacyjne[[#This Row],[Osiagniecia]]+(punkty_rekrutacyjne[[#This Row],[Zachowanie]]=6)*2</f>
        <v>4</v>
      </c>
      <c r="O407">
        <f>punkty_rekrutacyjne[[#This Row],[GHP]]/10+punkty_rekrutacyjne[[#This Row],[GHH]]/10+punkty_rekrutacyjne[[#This Row],[GMM]]/10+punkty_rekrutacyjne[[#This Row],[GMP]]/10+punkty_rekrutacyjne[[#This Row],[GJP]]/10</f>
        <v>39.200000000000003</v>
      </c>
      <c r="P40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07" s="1">
        <f>SUM(punkty_rekrutacyjne[[#This Row],[pkt os.]:[pkt. Oce.]])</f>
        <v>61.2</v>
      </c>
    </row>
    <row r="408" spans="1:17" x14ac:dyDescent="0.25">
      <c r="A408" s="1" t="s">
        <v>555</v>
      </c>
      <c r="B408" s="1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punkty_rekrutacyjne[[#This Row],[Osiagniecia]]+(punkty_rekrutacyjne[[#This Row],[Zachowanie]]=6)*2</f>
        <v>6</v>
      </c>
      <c r="O408">
        <f>punkty_rekrutacyjne[[#This Row],[GHP]]/10+punkty_rekrutacyjne[[#This Row],[GHH]]/10+punkty_rekrutacyjne[[#This Row],[GMM]]/10+punkty_rekrutacyjne[[#This Row],[GMP]]/10+punkty_rekrutacyjne[[#This Row],[GJP]]/10</f>
        <v>21.299999999999997</v>
      </c>
      <c r="P40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6</v>
      </c>
      <c r="Q408" s="1">
        <f>SUM(punkty_rekrutacyjne[[#This Row],[pkt os.]:[pkt. Oce.]])</f>
        <v>33.299999999999997</v>
      </c>
    </row>
    <row r="409" spans="1:17" x14ac:dyDescent="0.25">
      <c r="A409" s="1" t="s">
        <v>466</v>
      </c>
      <c r="B409" s="1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punkty_rekrutacyjne[[#This Row],[Osiagniecia]]+(punkty_rekrutacyjne[[#This Row],[Zachowanie]]=6)*2</f>
        <v>8</v>
      </c>
      <c r="O409">
        <f>punkty_rekrutacyjne[[#This Row],[GHP]]/10+punkty_rekrutacyjne[[#This Row],[GHH]]/10+punkty_rekrutacyjne[[#This Row],[GMM]]/10+punkty_rekrutacyjne[[#This Row],[GMP]]/10+punkty_rekrutacyjne[[#This Row],[GJP]]/10</f>
        <v>24.199999999999996</v>
      </c>
      <c r="P40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409" s="1">
        <f>SUM(punkty_rekrutacyjne[[#This Row],[pkt os.]:[pkt. Oce.]])</f>
        <v>62.199999999999996</v>
      </c>
    </row>
    <row r="410" spans="1:17" x14ac:dyDescent="0.25">
      <c r="A410" s="1" t="s">
        <v>556</v>
      </c>
      <c r="B410" s="1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punkty_rekrutacyjne[[#This Row],[Osiagniecia]]+(punkty_rekrutacyjne[[#This Row],[Zachowanie]]=6)*2</f>
        <v>7</v>
      </c>
      <c r="O410">
        <f>punkty_rekrutacyjne[[#This Row],[GHP]]/10+punkty_rekrutacyjne[[#This Row],[GHH]]/10+punkty_rekrutacyjne[[#This Row],[GMM]]/10+punkty_rekrutacyjne[[#This Row],[GMP]]/10+punkty_rekrutacyjne[[#This Row],[GJP]]/10</f>
        <v>19.599999999999998</v>
      </c>
      <c r="P41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410" s="1">
        <f>SUM(punkty_rekrutacyjne[[#This Row],[pkt os.]:[pkt. Oce.]])</f>
        <v>42.599999999999994</v>
      </c>
    </row>
    <row r="411" spans="1:17" x14ac:dyDescent="0.25">
      <c r="A411" s="1" t="s">
        <v>557</v>
      </c>
      <c r="B411" s="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punkty_rekrutacyjne[[#This Row],[Osiagniecia]]+(punkty_rekrutacyjne[[#This Row],[Zachowanie]]=6)*2</f>
        <v>1</v>
      </c>
      <c r="O411">
        <f>punkty_rekrutacyjne[[#This Row],[GHP]]/10+punkty_rekrutacyjne[[#This Row],[GHH]]/10+punkty_rekrutacyjne[[#This Row],[GMM]]/10+punkty_rekrutacyjne[[#This Row],[GMP]]/10+punkty_rekrutacyjne[[#This Row],[GJP]]/10</f>
        <v>30.499999999999996</v>
      </c>
      <c r="P41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11" s="1">
        <f>SUM(punkty_rekrutacyjne[[#This Row],[pkt os.]:[pkt. Oce.]])</f>
        <v>57.5</v>
      </c>
    </row>
    <row r="412" spans="1:17" x14ac:dyDescent="0.25">
      <c r="A412" s="1" t="s">
        <v>559</v>
      </c>
      <c r="B412" s="1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punkty_rekrutacyjne[[#This Row],[Osiagniecia]]+(punkty_rekrutacyjne[[#This Row],[Zachowanie]]=6)*2</f>
        <v>8</v>
      </c>
      <c r="O412">
        <f>punkty_rekrutacyjne[[#This Row],[GHP]]/10+punkty_rekrutacyjne[[#This Row],[GHH]]/10+punkty_rekrutacyjne[[#This Row],[GMM]]/10+punkty_rekrutacyjne[[#This Row],[GMP]]/10+punkty_rekrutacyjne[[#This Row],[GJP]]/10</f>
        <v>34.299999999999997</v>
      </c>
      <c r="P41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12" s="1">
        <f>SUM(punkty_rekrutacyjne[[#This Row],[pkt os.]:[pkt. Oce.]])</f>
        <v>60.3</v>
      </c>
    </row>
    <row r="413" spans="1:17" x14ac:dyDescent="0.25">
      <c r="A413" s="1" t="s">
        <v>418</v>
      </c>
      <c r="B413" s="1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punkty_rekrutacyjne[[#This Row],[Osiagniecia]]+(punkty_rekrutacyjne[[#This Row],[Zachowanie]]=6)*2</f>
        <v>8</v>
      </c>
      <c r="O413">
        <f>punkty_rekrutacyjne[[#This Row],[GHP]]/10+punkty_rekrutacyjne[[#This Row],[GHH]]/10+punkty_rekrutacyjne[[#This Row],[GMM]]/10+punkty_rekrutacyjne[[#This Row],[GMP]]/10+punkty_rekrutacyjne[[#This Row],[GJP]]/10</f>
        <v>25.200000000000003</v>
      </c>
      <c r="P41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36</v>
      </c>
      <c r="Q413" s="1">
        <f>SUM(punkty_rekrutacyjne[[#This Row],[pkt os.]:[pkt. Oce.]])</f>
        <v>69.2</v>
      </c>
    </row>
    <row r="414" spans="1:17" x14ac:dyDescent="0.25">
      <c r="A414" s="1" t="s">
        <v>123</v>
      </c>
      <c r="B414" s="1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punkty_rekrutacyjne[[#This Row],[Osiagniecia]]+(punkty_rekrutacyjne[[#This Row],[Zachowanie]]=6)*2</f>
        <v>5</v>
      </c>
      <c r="O414">
        <f>punkty_rekrutacyjne[[#This Row],[GHP]]/10+punkty_rekrutacyjne[[#This Row],[GHH]]/10+punkty_rekrutacyjne[[#This Row],[GMM]]/10+punkty_rekrutacyjne[[#This Row],[GMP]]/10+punkty_rekrutacyjne[[#This Row],[GJP]]/10</f>
        <v>19.899999999999999</v>
      </c>
      <c r="P41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414" s="1">
        <f>SUM(punkty_rekrutacyjne[[#This Row],[pkt os.]:[pkt. Oce.]])</f>
        <v>44.9</v>
      </c>
    </row>
    <row r="415" spans="1:17" x14ac:dyDescent="0.25">
      <c r="A415" s="1" t="s">
        <v>560</v>
      </c>
      <c r="B415" s="1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punkty_rekrutacyjne[[#This Row],[Osiagniecia]]+(punkty_rekrutacyjne[[#This Row],[Zachowanie]]=6)*2</f>
        <v>4</v>
      </c>
      <c r="O415">
        <f>punkty_rekrutacyjne[[#This Row],[GHP]]/10+punkty_rekrutacyjne[[#This Row],[GHH]]/10+punkty_rekrutacyjne[[#This Row],[GMM]]/10+punkty_rekrutacyjne[[#This Row],[GMP]]/10+punkty_rekrutacyjne[[#This Row],[GJP]]/10</f>
        <v>14.7</v>
      </c>
      <c r="P41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15" s="1">
        <f>SUM(punkty_rekrutacyjne[[#This Row],[pkt os.]:[pkt. Oce.]])</f>
        <v>46.7</v>
      </c>
    </row>
    <row r="416" spans="1:17" x14ac:dyDescent="0.25">
      <c r="A416" s="1" t="s">
        <v>561</v>
      </c>
      <c r="B416" s="1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punkty_rekrutacyjne[[#This Row],[Osiagniecia]]+(punkty_rekrutacyjne[[#This Row],[Zachowanie]]=6)*2</f>
        <v>7</v>
      </c>
      <c r="O416">
        <f>punkty_rekrutacyjne[[#This Row],[GHP]]/10+punkty_rekrutacyjne[[#This Row],[GHH]]/10+punkty_rekrutacyjne[[#This Row],[GMM]]/10+punkty_rekrutacyjne[[#This Row],[GMP]]/10+punkty_rekrutacyjne[[#This Row],[GJP]]/10</f>
        <v>24.700000000000003</v>
      </c>
      <c r="P41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416" s="1">
        <f>SUM(punkty_rekrutacyjne[[#This Row],[pkt os.]:[pkt. Oce.]])</f>
        <v>51.7</v>
      </c>
    </row>
    <row r="417" spans="1:17" x14ac:dyDescent="0.25">
      <c r="A417" s="1" t="s">
        <v>562</v>
      </c>
      <c r="B417" s="1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punkty_rekrutacyjne[[#This Row],[Osiagniecia]]+(punkty_rekrutacyjne[[#This Row],[Zachowanie]]=6)*2</f>
        <v>3</v>
      </c>
      <c r="O417">
        <f>punkty_rekrutacyjne[[#This Row],[GHP]]/10+punkty_rekrutacyjne[[#This Row],[GHH]]/10+punkty_rekrutacyjne[[#This Row],[GMM]]/10+punkty_rekrutacyjne[[#This Row],[GMP]]/10+punkty_rekrutacyjne[[#This Row],[GJP]]/10</f>
        <v>30.6</v>
      </c>
      <c r="P41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17" s="1">
        <f>SUM(punkty_rekrutacyjne[[#This Row],[pkt os.]:[pkt. Oce.]])</f>
        <v>61.6</v>
      </c>
    </row>
    <row r="418" spans="1:17" x14ac:dyDescent="0.25">
      <c r="A418" s="1" t="s">
        <v>563</v>
      </c>
      <c r="B418" s="1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punkty_rekrutacyjne[[#This Row],[Osiagniecia]]+(punkty_rekrutacyjne[[#This Row],[Zachowanie]]=6)*2</f>
        <v>0</v>
      </c>
      <c r="O418">
        <f>punkty_rekrutacyjne[[#This Row],[GHP]]/10+punkty_rekrutacyjne[[#This Row],[GHH]]/10+punkty_rekrutacyjne[[#This Row],[GMM]]/10+punkty_rekrutacyjne[[#This Row],[GMP]]/10+punkty_rekrutacyjne[[#This Row],[GJP]]/10</f>
        <v>26.3</v>
      </c>
      <c r="P41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418" s="1">
        <f>SUM(punkty_rekrutacyjne[[#This Row],[pkt os.]:[pkt. Oce.]])</f>
        <v>42.3</v>
      </c>
    </row>
    <row r="419" spans="1:17" x14ac:dyDescent="0.25">
      <c r="A419" s="1" t="s">
        <v>564</v>
      </c>
      <c r="B419" s="1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punkty_rekrutacyjne[[#This Row],[Osiagniecia]]+(punkty_rekrutacyjne[[#This Row],[Zachowanie]]=6)*2</f>
        <v>6</v>
      </c>
      <c r="O419">
        <f>punkty_rekrutacyjne[[#This Row],[GHP]]/10+punkty_rekrutacyjne[[#This Row],[GHH]]/10+punkty_rekrutacyjne[[#This Row],[GMM]]/10+punkty_rekrutacyjne[[#This Row],[GMP]]/10+punkty_rekrutacyjne[[#This Row],[GJP]]/10</f>
        <v>28.900000000000002</v>
      </c>
      <c r="P41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19" s="1">
        <f>SUM(punkty_rekrutacyjne[[#This Row],[pkt os.]:[pkt. Oce.]])</f>
        <v>60.900000000000006</v>
      </c>
    </row>
    <row r="420" spans="1:17" x14ac:dyDescent="0.25">
      <c r="A420" s="1" t="s">
        <v>565</v>
      </c>
      <c r="B420" s="1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punkty_rekrutacyjne[[#This Row],[Osiagniecia]]+(punkty_rekrutacyjne[[#This Row],[Zachowanie]]=6)*2</f>
        <v>3</v>
      </c>
      <c r="O420">
        <f>punkty_rekrutacyjne[[#This Row],[GHP]]/10+punkty_rekrutacyjne[[#This Row],[GHH]]/10+punkty_rekrutacyjne[[#This Row],[GMM]]/10+punkty_rekrutacyjne[[#This Row],[GMP]]/10+punkty_rekrutacyjne[[#This Row],[GJP]]/10</f>
        <v>23.400000000000002</v>
      </c>
      <c r="P42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36</v>
      </c>
      <c r="Q420" s="1">
        <f>SUM(punkty_rekrutacyjne[[#This Row],[pkt os.]:[pkt. Oce.]])</f>
        <v>62.400000000000006</v>
      </c>
    </row>
    <row r="421" spans="1:17" x14ac:dyDescent="0.25">
      <c r="A421" s="1" t="s">
        <v>566</v>
      </c>
      <c r="B421" s="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punkty_rekrutacyjne[[#This Row],[Osiagniecia]]+(punkty_rekrutacyjne[[#This Row],[Zachowanie]]=6)*2</f>
        <v>6</v>
      </c>
      <c r="O421">
        <f>punkty_rekrutacyjne[[#This Row],[GHP]]/10+punkty_rekrutacyjne[[#This Row],[GHH]]/10+punkty_rekrutacyjne[[#This Row],[GMM]]/10+punkty_rekrutacyjne[[#This Row],[GMP]]/10+punkty_rekrutacyjne[[#This Row],[GJP]]/10</f>
        <v>22.599999999999998</v>
      </c>
      <c r="P42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21" s="1">
        <f>SUM(punkty_rekrutacyjne[[#This Row],[pkt os.]:[pkt. Oce.]])</f>
        <v>56.599999999999994</v>
      </c>
    </row>
    <row r="422" spans="1:17" x14ac:dyDescent="0.25">
      <c r="A422" s="1" t="s">
        <v>567</v>
      </c>
      <c r="B422" s="1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punkty_rekrutacyjne[[#This Row],[Osiagniecia]]+(punkty_rekrutacyjne[[#This Row],[Zachowanie]]=6)*2</f>
        <v>1</v>
      </c>
      <c r="O422">
        <f>punkty_rekrutacyjne[[#This Row],[GHP]]/10+punkty_rekrutacyjne[[#This Row],[GHH]]/10+punkty_rekrutacyjne[[#This Row],[GMM]]/10+punkty_rekrutacyjne[[#This Row],[GMP]]/10+punkty_rekrutacyjne[[#This Row],[GJP]]/10</f>
        <v>29.1</v>
      </c>
      <c r="P42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422" s="1">
        <f>SUM(punkty_rekrutacyjne[[#This Row],[pkt os.]:[pkt. Oce.]])</f>
        <v>60.1</v>
      </c>
    </row>
    <row r="423" spans="1:17" x14ac:dyDescent="0.25">
      <c r="A423" s="1" t="s">
        <v>569</v>
      </c>
      <c r="B423" s="1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punkty_rekrutacyjne[[#This Row],[Osiagniecia]]+(punkty_rekrutacyjne[[#This Row],[Zachowanie]]=6)*2</f>
        <v>5</v>
      </c>
      <c r="O423">
        <f>punkty_rekrutacyjne[[#This Row],[GHP]]/10+punkty_rekrutacyjne[[#This Row],[GHH]]/10+punkty_rekrutacyjne[[#This Row],[GMM]]/10+punkty_rekrutacyjne[[#This Row],[GMP]]/10+punkty_rekrutacyjne[[#This Row],[GJP]]/10</f>
        <v>17.3</v>
      </c>
      <c r="P42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423" s="1">
        <f>SUM(punkty_rekrutacyjne[[#This Row],[pkt os.]:[pkt. Oce.]])</f>
        <v>52.3</v>
      </c>
    </row>
    <row r="424" spans="1:17" x14ac:dyDescent="0.25">
      <c r="A424" s="1" t="s">
        <v>570</v>
      </c>
      <c r="B424" s="1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punkty_rekrutacyjne[[#This Row],[Osiagniecia]]+(punkty_rekrutacyjne[[#This Row],[Zachowanie]]=6)*2</f>
        <v>5</v>
      </c>
      <c r="O424">
        <f>punkty_rekrutacyjne[[#This Row],[GHP]]/10+punkty_rekrutacyjne[[#This Row],[GHH]]/10+punkty_rekrutacyjne[[#This Row],[GMM]]/10+punkty_rekrutacyjne[[#This Row],[GMP]]/10+punkty_rekrutacyjne[[#This Row],[GJP]]/10</f>
        <v>12.200000000000001</v>
      </c>
      <c r="P42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424" s="1">
        <f>SUM(punkty_rekrutacyjne[[#This Row],[pkt os.]:[pkt. Oce.]])</f>
        <v>37.200000000000003</v>
      </c>
    </row>
    <row r="425" spans="1:17" x14ac:dyDescent="0.25">
      <c r="A425" s="1" t="s">
        <v>572</v>
      </c>
      <c r="B425" s="1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punkty_rekrutacyjne[[#This Row],[Osiagniecia]]+(punkty_rekrutacyjne[[#This Row],[Zachowanie]]=6)*2</f>
        <v>3</v>
      </c>
      <c r="O425">
        <f>punkty_rekrutacyjne[[#This Row],[GHP]]/10+punkty_rekrutacyjne[[#This Row],[GHH]]/10+punkty_rekrutacyjne[[#This Row],[GMM]]/10+punkty_rekrutacyjne[[#This Row],[GMP]]/10+punkty_rekrutacyjne[[#This Row],[GJP]]/10</f>
        <v>31.2</v>
      </c>
      <c r="P42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25" s="1">
        <f>SUM(punkty_rekrutacyjne[[#This Row],[pkt os.]:[pkt. Oce.]])</f>
        <v>52.2</v>
      </c>
    </row>
    <row r="426" spans="1:17" x14ac:dyDescent="0.25">
      <c r="A426" s="1" t="s">
        <v>573</v>
      </c>
      <c r="B426" s="1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punkty_rekrutacyjne[[#This Row],[Osiagniecia]]+(punkty_rekrutacyjne[[#This Row],[Zachowanie]]=6)*2</f>
        <v>4</v>
      </c>
      <c r="O426">
        <f>punkty_rekrutacyjne[[#This Row],[GHP]]/10+punkty_rekrutacyjne[[#This Row],[GHH]]/10+punkty_rekrutacyjne[[#This Row],[GMM]]/10+punkty_rekrutacyjne[[#This Row],[GMP]]/10+punkty_rekrutacyjne[[#This Row],[GJP]]/10</f>
        <v>33.5</v>
      </c>
      <c r="P42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26" s="1">
        <f>SUM(punkty_rekrutacyjne[[#This Row],[pkt os.]:[pkt. Oce.]])</f>
        <v>65.5</v>
      </c>
    </row>
    <row r="427" spans="1:17" x14ac:dyDescent="0.25">
      <c r="A427" s="1" t="s">
        <v>574</v>
      </c>
      <c r="B427" s="1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punkty_rekrutacyjne[[#This Row],[Osiagniecia]]+(punkty_rekrutacyjne[[#This Row],[Zachowanie]]=6)*2</f>
        <v>4</v>
      </c>
      <c r="O427">
        <f>punkty_rekrutacyjne[[#This Row],[GHP]]/10+punkty_rekrutacyjne[[#This Row],[GHH]]/10+punkty_rekrutacyjne[[#This Row],[GMM]]/10+punkty_rekrutacyjne[[#This Row],[GMP]]/10+punkty_rekrutacyjne[[#This Row],[GJP]]/10</f>
        <v>22.2</v>
      </c>
      <c r="P42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27" s="1">
        <f>SUM(punkty_rekrutacyjne[[#This Row],[pkt os.]:[pkt. Oce.]])</f>
        <v>48.2</v>
      </c>
    </row>
    <row r="428" spans="1:17" x14ac:dyDescent="0.25">
      <c r="A428" s="1" t="s">
        <v>403</v>
      </c>
      <c r="B428" s="1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punkty_rekrutacyjne[[#This Row],[Osiagniecia]]+(punkty_rekrutacyjne[[#This Row],[Zachowanie]]=6)*2</f>
        <v>0</v>
      </c>
      <c r="O428">
        <f>punkty_rekrutacyjne[[#This Row],[GHP]]/10+punkty_rekrutacyjne[[#This Row],[GHH]]/10+punkty_rekrutacyjne[[#This Row],[GMM]]/10+punkty_rekrutacyjne[[#This Row],[GMP]]/10+punkty_rekrutacyjne[[#This Row],[GJP]]/10</f>
        <v>22.4</v>
      </c>
      <c r="P42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28" s="1">
        <f>SUM(punkty_rekrutacyjne[[#This Row],[pkt os.]:[pkt. Oce.]])</f>
        <v>50.4</v>
      </c>
    </row>
    <row r="429" spans="1:17" x14ac:dyDescent="0.25">
      <c r="A429" s="1" t="s">
        <v>576</v>
      </c>
      <c r="B429" s="1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punkty_rekrutacyjne[[#This Row],[Osiagniecia]]+(punkty_rekrutacyjne[[#This Row],[Zachowanie]]=6)*2</f>
        <v>7</v>
      </c>
      <c r="O429">
        <f>punkty_rekrutacyjne[[#This Row],[GHP]]/10+punkty_rekrutacyjne[[#This Row],[GHH]]/10+punkty_rekrutacyjne[[#This Row],[GMM]]/10+punkty_rekrutacyjne[[#This Row],[GMP]]/10+punkty_rekrutacyjne[[#This Row],[GJP]]/10</f>
        <v>21</v>
      </c>
      <c r="P42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0</v>
      </c>
      <c r="Q429" s="1">
        <f>SUM(punkty_rekrutacyjne[[#This Row],[pkt os.]:[pkt. Oce.]])</f>
        <v>28</v>
      </c>
    </row>
    <row r="430" spans="1:17" x14ac:dyDescent="0.25">
      <c r="A430" s="1" t="s">
        <v>577</v>
      </c>
      <c r="B430" s="1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punkty_rekrutacyjne[[#This Row],[Osiagniecia]]+(punkty_rekrutacyjne[[#This Row],[Zachowanie]]=6)*2</f>
        <v>3</v>
      </c>
      <c r="O430">
        <f>punkty_rekrutacyjne[[#This Row],[GHP]]/10+punkty_rekrutacyjne[[#This Row],[GHH]]/10+punkty_rekrutacyjne[[#This Row],[GMM]]/10+punkty_rekrutacyjne[[#This Row],[GMP]]/10+punkty_rekrutacyjne[[#This Row],[GJP]]/10</f>
        <v>33.199999999999996</v>
      </c>
      <c r="P43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30" s="1">
        <f>SUM(punkty_rekrutacyjne[[#This Row],[pkt os.]:[pkt. Oce.]])</f>
        <v>62.199999999999996</v>
      </c>
    </row>
    <row r="431" spans="1:17" x14ac:dyDescent="0.25">
      <c r="A431" s="1" t="s">
        <v>578</v>
      </c>
      <c r="B431" s="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punkty_rekrutacyjne[[#This Row],[Osiagniecia]]+(punkty_rekrutacyjne[[#This Row],[Zachowanie]]=6)*2</f>
        <v>7</v>
      </c>
      <c r="O431">
        <f>punkty_rekrutacyjne[[#This Row],[GHP]]/10+punkty_rekrutacyjne[[#This Row],[GHH]]/10+punkty_rekrutacyjne[[#This Row],[GMM]]/10+punkty_rekrutacyjne[[#This Row],[GMP]]/10+punkty_rekrutacyjne[[#This Row],[GJP]]/10</f>
        <v>32.6</v>
      </c>
      <c r="P43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431" s="1">
        <f>SUM(punkty_rekrutacyjne[[#This Row],[pkt os.]:[pkt. Oce.]])</f>
        <v>55.6</v>
      </c>
    </row>
    <row r="432" spans="1:17" x14ac:dyDescent="0.25">
      <c r="A432" s="1" t="s">
        <v>580</v>
      </c>
      <c r="B432" s="1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punkty_rekrutacyjne[[#This Row],[Osiagniecia]]+(punkty_rekrutacyjne[[#This Row],[Zachowanie]]=6)*2</f>
        <v>3</v>
      </c>
      <c r="O432">
        <f>punkty_rekrutacyjne[[#This Row],[GHP]]/10+punkty_rekrutacyjne[[#This Row],[GHH]]/10+punkty_rekrutacyjne[[#This Row],[GMM]]/10+punkty_rekrutacyjne[[#This Row],[GMP]]/10+punkty_rekrutacyjne[[#This Row],[GJP]]/10</f>
        <v>32.5</v>
      </c>
      <c r="P43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32" s="1">
        <f>SUM(punkty_rekrutacyjne[[#This Row],[pkt os.]:[pkt. Oce.]])</f>
        <v>59.5</v>
      </c>
    </row>
    <row r="433" spans="1:17" x14ac:dyDescent="0.25">
      <c r="A433" s="1" t="s">
        <v>581</v>
      </c>
      <c r="B433" s="1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punkty_rekrutacyjne[[#This Row],[Osiagniecia]]+(punkty_rekrutacyjne[[#This Row],[Zachowanie]]=6)*2</f>
        <v>6</v>
      </c>
      <c r="O433">
        <f>punkty_rekrutacyjne[[#This Row],[GHP]]/10+punkty_rekrutacyjne[[#This Row],[GHH]]/10+punkty_rekrutacyjne[[#This Row],[GMM]]/10+punkty_rekrutacyjne[[#This Row],[GMP]]/10+punkty_rekrutacyjne[[#This Row],[GJP]]/10</f>
        <v>26</v>
      </c>
      <c r="P43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433" s="1">
        <f>SUM(punkty_rekrutacyjne[[#This Row],[pkt os.]:[pkt. Oce.]])</f>
        <v>64</v>
      </c>
    </row>
    <row r="434" spans="1:17" x14ac:dyDescent="0.25">
      <c r="A434" s="1" t="s">
        <v>380</v>
      </c>
      <c r="B434" s="1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punkty_rekrutacyjne[[#This Row],[Osiagniecia]]+(punkty_rekrutacyjne[[#This Row],[Zachowanie]]=6)*2</f>
        <v>9</v>
      </c>
      <c r="O434">
        <f>punkty_rekrutacyjne[[#This Row],[GHP]]/10+punkty_rekrutacyjne[[#This Row],[GHH]]/10+punkty_rekrutacyjne[[#This Row],[GMM]]/10+punkty_rekrutacyjne[[#This Row],[GMP]]/10+punkty_rekrutacyjne[[#This Row],[GJP]]/10</f>
        <v>39.200000000000003</v>
      </c>
      <c r="P43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434" s="1">
        <f>SUM(punkty_rekrutacyjne[[#This Row],[pkt os.]:[pkt. Oce.]])</f>
        <v>68.2</v>
      </c>
    </row>
    <row r="435" spans="1:17" x14ac:dyDescent="0.25">
      <c r="A435" s="1" t="s">
        <v>582</v>
      </c>
      <c r="B435" s="1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punkty_rekrutacyjne[[#This Row],[Osiagniecia]]+(punkty_rekrutacyjne[[#This Row],[Zachowanie]]=6)*2</f>
        <v>5</v>
      </c>
      <c r="O435">
        <f>punkty_rekrutacyjne[[#This Row],[GHP]]/10+punkty_rekrutacyjne[[#This Row],[GHH]]/10+punkty_rekrutacyjne[[#This Row],[GMM]]/10+punkty_rekrutacyjne[[#This Row],[GMP]]/10+punkty_rekrutacyjne[[#This Row],[GJP]]/10</f>
        <v>15.7</v>
      </c>
      <c r="P43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10</v>
      </c>
      <c r="Q435" s="1">
        <f>SUM(punkty_rekrutacyjne[[#This Row],[pkt os.]:[pkt. Oce.]])</f>
        <v>30.7</v>
      </c>
    </row>
    <row r="436" spans="1:17" x14ac:dyDescent="0.25">
      <c r="A436" s="1" t="s">
        <v>583</v>
      </c>
      <c r="B436" s="1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punkty_rekrutacyjne[[#This Row],[Osiagniecia]]+(punkty_rekrutacyjne[[#This Row],[Zachowanie]]=6)*2</f>
        <v>8</v>
      </c>
      <c r="O436">
        <f>punkty_rekrutacyjne[[#This Row],[GHP]]/10+punkty_rekrutacyjne[[#This Row],[GHH]]/10+punkty_rekrutacyjne[[#This Row],[GMM]]/10+punkty_rekrutacyjne[[#This Row],[GMP]]/10+punkty_rekrutacyjne[[#This Row],[GJP]]/10</f>
        <v>26.8</v>
      </c>
      <c r="P43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436" s="1">
        <f>SUM(punkty_rekrutacyjne[[#This Row],[pkt os.]:[pkt. Oce.]])</f>
        <v>68.8</v>
      </c>
    </row>
    <row r="437" spans="1:17" x14ac:dyDescent="0.25">
      <c r="A437" s="1" t="s">
        <v>584</v>
      </c>
      <c r="B437" s="1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punkty_rekrutacyjne[[#This Row],[Osiagniecia]]+(punkty_rekrutacyjne[[#This Row],[Zachowanie]]=6)*2</f>
        <v>5</v>
      </c>
      <c r="O437">
        <f>punkty_rekrutacyjne[[#This Row],[GHP]]/10+punkty_rekrutacyjne[[#This Row],[GHH]]/10+punkty_rekrutacyjne[[#This Row],[GMM]]/10+punkty_rekrutacyjne[[#This Row],[GMP]]/10+punkty_rekrutacyjne[[#This Row],[GJP]]/10</f>
        <v>38.200000000000003</v>
      </c>
      <c r="P43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37" s="1">
        <f>SUM(punkty_rekrutacyjne[[#This Row],[pkt os.]:[pkt. Oce.]])</f>
        <v>69.2</v>
      </c>
    </row>
    <row r="438" spans="1:17" x14ac:dyDescent="0.25">
      <c r="A438" s="1" t="s">
        <v>585</v>
      </c>
      <c r="B438" s="1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punkty_rekrutacyjne[[#This Row],[Osiagniecia]]+(punkty_rekrutacyjne[[#This Row],[Zachowanie]]=6)*2</f>
        <v>6</v>
      </c>
      <c r="O438">
        <f>punkty_rekrutacyjne[[#This Row],[GHP]]/10+punkty_rekrutacyjne[[#This Row],[GHH]]/10+punkty_rekrutacyjne[[#This Row],[GMM]]/10+punkty_rekrutacyjne[[#This Row],[GMP]]/10+punkty_rekrutacyjne[[#This Row],[GJP]]/10</f>
        <v>35.6</v>
      </c>
      <c r="P43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38" s="1">
        <f>SUM(punkty_rekrutacyjne[[#This Row],[pkt os.]:[pkt. Oce.]])</f>
        <v>69.599999999999994</v>
      </c>
    </row>
    <row r="439" spans="1:17" x14ac:dyDescent="0.25">
      <c r="A439" s="1" t="s">
        <v>587</v>
      </c>
      <c r="B439" s="1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punkty_rekrutacyjne[[#This Row],[Osiagniecia]]+(punkty_rekrutacyjne[[#This Row],[Zachowanie]]=6)*2</f>
        <v>7</v>
      </c>
      <c r="O439">
        <f>punkty_rekrutacyjne[[#This Row],[GHP]]/10+punkty_rekrutacyjne[[#This Row],[GHH]]/10+punkty_rekrutacyjne[[#This Row],[GMM]]/10+punkty_rekrutacyjne[[#This Row],[GMP]]/10+punkty_rekrutacyjne[[#This Row],[GJP]]/10</f>
        <v>22.5</v>
      </c>
      <c r="P43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34</v>
      </c>
      <c r="Q439" s="1">
        <f>SUM(punkty_rekrutacyjne[[#This Row],[pkt os.]:[pkt. Oce.]])</f>
        <v>63.5</v>
      </c>
    </row>
    <row r="440" spans="1:17" x14ac:dyDescent="0.25">
      <c r="A440" s="1" t="s">
        <v>588</v>
      </c>
      <c r="B440" s="1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punkty_rekrutacyjne[[#This Row],[Osiagniecia]]+(punkty_rekrutacyjne[[#This Row],[Zachowanie]]=6)*2</f>
        <v>0</v>
      </c>
      <c r="O440">
        <f>punkty_rekrutacyjne[[#This Row],[GHP]]/10+punkty_rekrutacyjne[[#This Row],[GHH]]/10+punkty_rekrutacyjne[[#This Row],[GMM]]/10+punkty_rekrutacyjne[[#This Row],[GMP]]/10+punkty_rekrutacyjne[[#This Row],[GJP]]/10</f>
        <v>32.4</v>
      </c>
      <c r="P44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440" s="1">
        <f>SUM(punkty_rekrutacyjne[[#This Row],[pkt os.]:[pkt. Oce.]])</f>
        <v>48.4</v>
      </c>
    </row>
    <row r="441" spans="1:17" x14ac:dyDescent="0.25">
      <c r="A441" s="1" t="s">
        <v>235</v>
      </c>
      <c r="B441" s="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>punkty_rekrutacyjne[[#This Row],[Osiagniecia]]+(punkty_rekrutacyjne[[#This Row],[Zachowanie]]=6)*2</f>
        <v>0</v>
      </c>
      <c r="O441">
        <f>punkty_rekrutacyjne[[#This Row],[GHP]]/10+punkty_rekrutacyjne[[#This Row],[GHH]]/10+punkty_rekrutacyjne[[#This Row],[GMM]]/10+punkty_rekrutacyjne[[#This Row],[GMP]]/10+punkty_rekrutacyjne[[#This Row],[GJP]]/10</f>
        <v>9.9</v>
      </c>
      <c r="P44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41" s="1">
        <f>SUM(punkty_rekrutacyjne[[#This Row],[pkt os.]:[pkt. Oce.]])</f>
        <v>35.9</v>
      </c>
    </row>
    <row r="442" spans="1:17" x14ac:dyDescent="0.25">
      <c r="A442" s="1" t="s">
        <v>589</v>
      </c>
      <c r="B442" s="1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punkty_rekrutacyjne[[#This Row],[Osiagniecia]]+(punkty_rekrutacyjne[[#This Row],[Zachowanie]]=6)*2</f>
        <v>4</v>
      </c>
      <c r="O442">
        <f>punkty_rekrutacyjne[[#This Row],[GHP]]/10+punkty_rekrutacyjne[[#This Row],[GHH]]/10+punkty_rekrutacyjne[[#This Row],[GMM]]/10+punkty_rekrutacyjne[[#This Row],[GMP]]/10+punkty_rekrutacyjne[[#This Row],[GJP]]/10</f>
        <v>21.5</v>
      </c>
      <c r="P44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42" s="1">
        <f>SUM(punkty_rekrutacyjne[[#This Row],[pkt os.]:[pkt. Oce.]])</f>
        <v>47.5</v>
      </c>
    </row>
    <row r="443" spans="1:17" x14ac:dyDescent="0.25">
      <c r="A443" s="1" t="s">
        <v>591</v>
      </c>
      <c r="B443" s="1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punkty_rekrutacyjne[[#This Row],[Osiagniecia]]+(punkty_rekrutacyjne[[#This Row],[Zachowanie]]=6)*2</f>
        <v>6</v>
      </c>
      <c r="O443">
        <f>punkty_rekrutacyjne[[#This Row],[GHP]]/10+punkty_rekrutacyjne[[#This Row],[GHH]]/10+punkty_rekrutacyjne[[#This Row],[GMM]]/10+punkty_rekrutacyjne[[#This Row],[GMP]]/10+punkty_rekrutacyjne[[#This Row],[GJP]]/10</f>
        <v>25.4</v>
      </c>
      <c r="P44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443" s="1">
        <f>SUM(punkty_rekrutacyjne[[#This Row],[pkt os.]:[pkt. Oce.]])</f>
        <v>43.4</v>
      </c>
    </row>
    <row r="444" spans="1:17" x14ac:dyDescent="0.25">
      <c r="A444" s="1" t="s">
        <v>592</v>
      </c>
      <c r="B444" s="1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punkty_rekrutacyjne[[#This Row],[Osiagniecia]]+(punkty_rekrutacyjne[[#This Row],[Zachowanie]]=6)*2</f>
        <v>3</v>
      </c>
      <c r="O444">
        <f>punkty_rekrutacyjne[[#This Row],[GHP]]/10+punkty_rekrutacyjne[[#This Row],[GHH]]/10+punkty_rekrutacyjne[[#This Row],[GMM]]/10+punkty_rekrutacyjne[[#This Row],[GMP]]/10+punkty_rekrutacyjne[[#This Row],[GJP]]/10</f>
        <v>14.899999999999999</v>
      </c>
      <c r="P44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44" s="1">
        <f>SUM(punkty_rekrutacyjne[[#This Row],[pkt os.]:[pkt. Oce.]])</f>
        <v>39.9</v>
      </c>
    </row>
    <row r="445" spans="1:17" x14ac:dyDescent="0.25">
      <c r="A445" s="1" t="s">
        <v>594</v>
      </c>
      <c r="B445" s="1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punkty_rekrutacyjne[[#This Row],[Osiagniecia]]+(punkty_rekrutacyjne[[#This Row],[Zachowanie]]=6)*2</f>
        <v>3</v>
      </c>
      <c r="O445">
        <f>punkty_rekrutacyjne[[#This Row],[GHP]]/10+punkty_rekrutacyjne[[#This Row],[GHH]]/10+punkty_rekrutacyjne[[#This Row],[GMM]]/10+punkty_rekrutacyjne[[#This Row],[GMP]]/10+punkty_rekrutacyjne[[#This Row],[GJP]]/10</f>
        <v>35.299999999999997</v>
      </c>
      <c r="P44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45" s="1">
        <f>SUM(punkty_rekrutacyjne[[#This Row],[pkt os.]:[pkt. Oce.]])</f>
        <v>56.3</v>
      </c>
    </row>
    <row r="446" spans="1:17" x14ac:dyDescent="0.25">
      <c r="A446" s="1" t="s">
        <v>595</v>
      </c>
      <c r="B446" s="1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punkty_rekrutacyjne[[#This Row],[Osiagniecia]]+(punkty_rekrutacyjne[[#This Row],[Zachowanie]]=6)*2</f>
        <v>4</v>
      </c>
      <c r="O446">
        <f>punkty_rekrutacyjne[[#This Row],[GHP]]/10+punkty_rekrutacyjne[[#This Row],[GHH]]/10+punkty_rekrutacyjne[[#This Row],[GMM]]/10+punkty_rekrutacyjne[[#This Row],[GMP]]/10+punkty_rekrutacyjne[[#This Row],[GJP]]/10</f>
        <v>25.6</v>
      </c>
      <c r="P44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446" s="1">
        <f>SUM(punkty_rekrutacyjne[[#This Row],[pkt os.]:[pkt. Oce.]])</f>
        <v>49.6</v>
      </c>
    </row>
    <row r="447" spans="1:17" x14ac:dyDescent="0.25">
      <c r="A447" s="1" t="s">
        <v>596</v>
      </c>
      <c r="B447" s="1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punkty_rekrutacyjne[[#This Row],[Osiagniecia]]+(punkty_rekrutacyjne[[#This Row],[Zachowanie]]=6)*2</f>
        <v>4</v>
      </c>
      <c r="O447">
        <f>punkty_rekrutacyjne[[#This Row],[GHP]]/10+punkty_rekrutacyjne[[#This Row],[GHH]]/10+punkty_rekrutacyjne[[#This Row],[GMM]]/10+punkty_rekrutacyjne[[#This Row],[GMP]]/10+punkty_rekrutacyjne[[#This Row],[GJP]]/10</f>
        <v>22.7</v>
      </c>
      <c r="P44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447" s="1">
        <f>SUM(punkty_rekrutacyjne[[#This Row],[pkt os.]:[pkt. Oce.]])</f>
        <v>46.7</v>
      </c>
    </row>
    <row r="448" spans="1:17" x14ac:dyDescent="0.25">
      <c r="A448" s="1" t="s">
        <v>597</v>
      </c>
      <c r="B448" s="1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punkty_rekrutacyjne[[#This Row],[Osiagniecia]]+(punkty_rekrutacyjne[[#This Row],[Zachowanie]]=6)*2</f>
        <v>4</v>
      </c>
      <c r="O448">
        <f>punkty_rekrutacyjne[[#This Row],[GHP]]/10+punkty_rekrutacyjne[[#This Row],[GHH]]/10+punkty_rekrutacyjne[[#This Row],[GMM]]/10+punkty_rekrutacyjne[[#This Row],[GMP]]/10+punkty_rekrutacyjne[[#This Row],[GJP]]/10</f>
        <v>29.8</v>
      </c>
      <c r="P44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48" s="1">
        <f>SUM(punkty_rekrutacyjne[[#This Row],[pkt os.]:[pkt. Oce.]])</f>
        <v>57.8</v>
      </c>
    </row>
    <row r="449" spans="1:17" x14ac:dyDescent="0.25">
      <c r="A449" s="1" t="s">
        <v>598</v>
      </c>
      <c r="B449" s="1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punkty_rekrutacyjne[[#This Row],[Osiagniecia]]+(punkty_rekrutacyjne[[#This Row],[Zachowanie]]=6)*2</f>
        <v>8</v>
      </c>
      <c r="O449">
        <f>punkty_rekrutacyjne[[#This Row],[GHP]]/10+punkty_rekrutacyjne[[#This Row],[GHH]]/10+punkty_rekrutacyjne[[#This Row],[GMM]]/10+punkty_rekrutacyjne[[#This Row],[GMP]]/10+punkty_rekrutacyjne[[#This Row],[GJP]]/10</f>
        <v>31.699999999999996</v>
      </c>
      <c r="P44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49" s="1">
        <f>SUM(punkty_rekrutacyjne[[#This Row],[pkt os.]:[pkt. Oce.]])</f>
        <v>63.699999999999996</v>
      </c>
    </row>
    <row r="450" spans="1:17" x14ac:dyDescent="0.25">
      <c r="A450" s="1" t="s">
        <v>599</v>
      </c>
      <c r="B450" s="1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punkty_rekrutacyjne[[#This Row],[Osiagniecia]]+(punkty_rekrutacyjne[[#This Row],[Zachowanie]]=6)*2</f>
        <v>3</v>
      </c>
      <c r="O450">
        <f>punkty_rekrutacyjne[[#This Row],[GHP]]/10+punkty_rekrutacyjne[[#This Row],[GHH]]/10+punkty_rekrutacyjne[[#This Row],[GMM]]/10+punkty_rekrutacyjne[[#This Row],[GMP]]/10+punkty_rekrutacyjne[[#This Row],[GJP]]/10</f>
        <v>32.5</v>
      </c>
      <c r="P45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50" s="1">
        <f>SUM(punkty_rekrutacyjne[[#This Row],[pkt os.]:[pkt. Oce.]])</f>
        <v>63.5</v>
      </c>
    </row>
    <row r="451" spans="1:17" x14ac:dyDescent="0.25">
      <c r="A451" s="1" t="s">
        <v>601</v>
      </c>
      <c r="B451" s="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punkty_rekrutacyjne[[#This Row],[Osiagniecia]]+(punkty_rekrutacyjne[[#This Row],[Zachowanie]]=6)*2</f>
        <v>0</v>
      </c>
      <c r="O451">
        <f>punkty_rekrutacyjne[[#This Row],[GHP]]/10+punkty_rekrutacyjne[[#This Row],[GHH]]/10+punkty_rekrutacyjne[[#This Row],[GMM]]/10+punkty_rekrutacyjne[[#This Row],[GMP]]/10+punkty_rekrutacyjne[[#This Row],[GJP]]/10</f>
        <v>30.400000000000002</v>
      </c>
      <c r="P45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10</v>
      </c>
      <c r="Q451" s="1">
        <f>SUM(punkty_rekrutacyjne[[#This Row],[pkt os.]:[pkt. Oce.]])</f>
        <v>40.400000000000006</v>
      </c>
    </row>
    <row r="452" spans="1:17" x14ac:dyDescent="0.25">
      <c r="A452" s="1" t="s">
        <v>602</v>
      </c>
      <c r="B452" s="1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punkty_rekrutacyjne[[#This Row],[Osiagniecia]]+(punkty_rekrutacyjne[[#This Row],[Zachowanie]]=6)*2</f>
        <v>1</v>
      </c>
      <c r="O452">
        <f>punkty_rekrutacyjne[[#This Row],[GHP]]/10+punkty_rekrutacyjne[[#This Row],[GHH]]/10+punkty_rekrutacyjne[[#This Row],[GMM]]/10+punkty_rekrutacyjne[[#This Row],[GMP]]/10+punkty_rekrutacyjne[[#This Row],[GJP]]/10</f>
        <v>27.200000000000003</v>
      </c>
      <c r="P45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52" s="1">
        <f>SUM(punkty_rekrutacyjne[[#This Row],[pkt os.]:[pkt. Oce.]])</f>
        <v>50.2</v>
      </c>
    </row>
    <row r="453" spans="1:17" x14ac:dyDescent="0.25">
      <c r="A453" s="1" t="s">
        <v>603</v>
      </c>
      <c r="B453" s="1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punkty_rekrutacyjne[[#This Row],[Osiagniecia]]+(punkty_rekrutacyjne[[#This Row],[Zachowanie]]=6)*2</f>
        <v>7</v>
      </c>
      <c r="O453">
        <f>punkty_rekrutacyjne[[#This Row],[GHP]]/10+punkty_rekrutacyjne[[#This Row],[GHH]]/10+punkty_rekrutacyjne[[#This Row],[GMM]]/10+punkty_rekrutacyjne[[#This Row],[GMP]]/10+punkty_rekrutacyjne[[#This Row],[GJP]]/10</f>
        <v>15.7</v>
      </c>
      <c r="P45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53" s="1">
        <f>SUM(punkty_rekrutacyjne[[#This Row],[pkt os.]:[pkt. Oce.]])</f>
        <v>40.700000000000003</v>
      </c>
    </row>
    <row r="454" spans="1:17" x14ac:dyDescent="0.25">
      <c r="A454" s="1" t="s">
        <v>605</v>
      </c>
      <c r="B454" s="1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punkty_rekrutacyjne[[#This Row],[Osiagniecia]]+(punkty_rekrutacyjne[[#This Row],[Zachowanie]]=6)*2</f>
        <v>4</v>
      </c>
      <c r="O454">
        <f>punkty_rekrutacyjne[[#This Row],[GHP]]/10+punkty_rekrutacyjne[[#This Row],[GHH]]/10+punkty_rekrutacyjne[[#This Row],[GMM]]/10+punkty_rekrutacyjne[[#This Row],[GMP]]/10+punkty_rekrutacyjne[[#This Row],[GJP]]/10</f>
        <v>30.7</v>
      </c>
      <c r="P45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454" s="1">
        <f>SUM(punkty_rekrutacyjne[[#This Row],[pkt os.]:[pkt. Oce.]])</f>
        <v>66.7</v>
      </c>
    </row>
    <row r="455" spans="1:17" x14ac:dyDescent="0.25">
      <c r="A455" s="1" t="s">
        <v>606</v>
      </c>
      <c r="B455" s="1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punkty_rekrutacyjne[[#This Row],[Osiagniecia]]+(punkty_rekrutacyjne[[#This Row],[Zachowanie]]=6)*2</f>
        <v>2</v>
      </c>
      <c r="O455">
        <f>punkty_rekrutacyjne[[#This Row],[GHP]]/10+punkty_rekrutacyjne[[#This Row],[GHH]]/10+punkty_rekrutacyjne[[#This Row],[GMM]]/10+punkty_rekrutacyjne[[#This Row],[GMP]]/10+punkty_rekrutacyjne[[#This Row],[GJP]]/10</f>
        <v>35.300000000000004</v>
      </c>
      <c r="P45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55" s="1">
        <f>SUM(punkty_rekrutacyjne[[#This Row],[pkt os.]:[pkt. Oce.]])</f>
        <v>55.300000000000004</v>
      </c>
    </row>
    <row r="456" spans="1:17" x14ac:dyDescent="0.25">
      <c r="A456" s="1" t="s">
        <v>423</v>
      </c>
      <c r="B456" s="1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>punkty_rekrutacyjne[[#This Row],[Osiagniecia]]+(punkty_rekrutacyjne[[#This Row],[Zachowanie]]=6)*2</f>
        <v>2</v>
      </c>
      <c r="O456">
        <f>punkty_rekrutacyjne[[#This Row],[GHP]]/10+punkty_rekrutacyjne[[#This Row],[GHH]]/10+punkty_rekrutacyjne[[#This Row],[GMM]]/10+punkty_rekrutacyjne[[#This Row],[GMP]]/10+punkty_rekrutacyjne[[#This Row],[GJP]]/10</f>
        <v>33.1</v>
      </c>
      <c r="P45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56" s="1">
        <f>SUM(punkty_rekrutacyjne[[#This Row],[pkt os.]:[pkt. Oce.]])</f>
        <v>63.1</v>
      </c>
    </row>
    <row r="457" spans="1:17" x14ac:dyDescent="0.25">
      <c r="A457" s="1" t="s">
        <v>607</v>
      </c>
      <c r="B457" s="1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punkty_rekrutacyjne[[#This Row],[Osiagniecia]]+(punkty_rekrutacyjne[[#This Row],[Zachowanie]]=6)*2</f>
        <v>2</v>
      </c>
      <c r="O457">
        <f>punkty_rekrutacyjne[[#This Row],[GHP]]/10+punkty_rekrutacyjne[[#This Row],[GHH]]/10+punkty_rekrutacyjne[[#This Row],[GMM]]/10+punkty_rekrutacyjne[[#This Row],[GMP]]/10+punkty_rekrutacyjne[[#This Row],[GJP]]/10</f>
        <v>25.200000000000003</v>
      </c>
      <c r="P45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457" s="1">
        <f>SUM(punkty_rekrutacyjne[[#This Row],[pkt os.]:[pkt. Oce.]])</f>
        <v>59.2</v>
      </c>
    </row>
    <row r="458" spans="1:17" x14ac:dyDescent="0.25">
      <c r="A458" s="1" t="s">
        <v>609</v>
      </c>
      <c r="B458" s="1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punkty_rekrutacyjne[[#This Row],[Osiagniecia]]+(punkty_rekrutacyjne[[#This Row],[Zachowanie]]=6)*2</f>
        <v>3</v>
      </c>
      <c r="O458">
        <f>punkty_rekrutacyjne[[#This Row],[GHP]]/10+punkty_rekrutacyjne[[#This Row],[GHH]]/10+punkty_rekrutacyjne[[#This Row],[GMM]]/10+punkty_rekrutacyjne[[#This Row],[GMP]]/10+punkty_rekrutacyjne[[#This Row],[GJP]]/10</f>
        <v>27.699999999999996</v>
      </c>
      <c r="P45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58" s="1">
        <f>SUM(punkty_rekrutacyjne[[#This Row],[pkt os.]:[pkt. Oce.]])</f>
        <v>52.699999999999996</v>
      </c>
    </row>
    <row r="459" spans="1:17" x14ac:dyDescent="0.25">
      <c r="A459" s="1" t="s">
        <v>514</v>
      </c>
      <c r="B459" s="1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punkty_rekrutacyjne[[#This Row],[Osiagniecia]]+(punkty_rekrutacyjne[[#This Row],[Zachowanie]]=6)*2</f>
        <v>3</v>
      </c>
      <c r="O459">
        <f>punkty_rekrutacyjne[[#This Row],[GHP]]/10+punkty_rekrutacyjne[[#This Row],[GHH]]/10+punkty_rekrutacyjne[[#This Row],[GMM]]/10+punkty_rekrutacyjne[[#This Row],[GMP]]/10+punkty_rekrutacyjne[[#This Row],[GJP]]/10</f>
        <v>24.7</v>
      </c>
      <c r="P45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459" s="1">
        <f>SUM(punkty_rekrutacyjne[[#This Row],[pkt os.]:[pkt. Oce.]])</f>
        <v>39.700000000000003</v>
      </c>
    </row>
    <row r="460" spans="1:17" x14ac:dyDescent="0.25">
      <c r="A460" s="1" t="s">
        <v>610</v>
      </c>
      <c r="B460" s="1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punkty_rekrutacyjne[[#This Row],[Osiagniecia]]+(punkty_rekrutacyjne[[#This Row],[Zachowanie]]=6)*2</f>
        <v>4</v>
      </c>
      <c r="O460">
        <f>punkty_rekrutacyjne[[#This Row],[GHP]]/10+punkty_rekrutacyjne[[#This Row],[GHH]]/10+punkty_rekrutacyjne[[#This Row],[GMM]]/10+punkty_rekrutacyjne[[#This Row],[GMP]]/10+punkty_rekrutacyjne[[#This Row],[GJP]]/10</f>
        <v>25.500000000000004</v>
      </c>
      <c r="P46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36</v>
      </c>
      <c r="Q460" s="1">
        <f>SUM(punkty_rekrutacyjne[[#This Row],[pkt os.]:[pkt. Oce.]])</f>
        <v>65.5</v>
      </c>
    </row>
    <row r="461" spans="1:17" x14ac:dyDescent="0.25">
      <c r="A461" s="1" t="s">
        <v>611</v>
      </c>
      <c r="B461" s="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punkty_rekrutacyjne[[#This Row],[Osiagniecia]]+(punkty_rekrutacyjne[[#This Row],[Zachowanie]]=6)*2</f>
        <v>0</v>
      </c>
      <c r="O461">
        <f>punkty_rekrutacyjne[[#This Row],[GHP]]/10+punkty_rekrutacyjne[[#This Row],[GHH]]/10+punkty_rekrutacyjne[[#This Row],[GMM]]/10+punkty_rekrutacyjne[[#This Row],[GMP]]/10+punkty_rekrutacyjne[[#This Row],[GJP]]/10</f>
        <v>24.099999999999998</v>
      </c>
      <c r="P46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461" s="1">
        <f>SUM(punkty_rekrutacyjne[[#This Row],[pkt os.]:[pkt. Oce.]])</f>
        <v>40.099999999999994</v>
      </c>
    </row>
    <row r="462" spans="1:17" x14ac:dyDescent="0.25">
      <c r="A462" s="1" t="s">
        <v>612</v>
      </c>
      <c r="B462" s="1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punkty_rekrutacyjne[[#This Row],[Osiagniecia]]+(punkty_rekrutacyjne[[#This Row],[Zachowanie]]=6)*2</f>
        <v>6</v>
      </c>
      <c r="O462">
        <f>punkty_rekrutacyjne[[#This Row],[GHP]]/10+punkty_rekrutacyjne[[#This Row],[GHH]]/10+punkty_rekrutacyjne[[#This Row],[GMM]]/10+punkty_rekrutacyjne[[#This Row],[GMP]]/10+punkty_rekrutacyjne[[#This Row],[GJP]]/10</f>
        <v>33.9</v>
      </c>
      <c r="P46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462" s="1">
        <f>SUM(punkty_rekrutacyjne[[#This Row],[pkt os.]:[pkt. Oce.]])</f>
        <v>55.9</v>
      </c>
    </row>
    <row r="463" spans="1:17" x14ac:dyDescent="0.25">
      <c r="A463" s="1" t="s">
        <v>613</v>
      </c>
      <c r="B463" s="1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>punkty_rekrutacyjne[[#This Row],[Osiagniecia]]+(punkty_rekrutacyjne[[#This Row],[Zachowanie]]=6)*2</f>
        <v>2</v>
      </c>
      <c r="O463">
        <f>punkty_rekrutacyjne[[#This Row],[GHP]]/10+punkty_rekrutacyjne[[#This Row],[GHH]]/10+punkty_rekrutacyjne[[#This Row],[GMM]]/10+punkty_rekrutacyjne[[#This Row],[GMP]]/10+punkty_rekrutacyjne[[#This Row],[GJP]]/10</f>
        <v>35.299999999999997</v>
      </c>
      <c r="P46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463" s="1">
        <f>SUM(punkty_rekrutacyjne[[#This Row],[pkt os.]:[pkt. Oce.]])</f>
        <v>67.3</v>
      </c>
    </row>
    <row r="464" spans="1:17" x14ac:dyDescent="0.25">
      <c r="A464" s="1" t="s">
        <v>614</v>
      </c>
      <c r="B464" s="1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punkty_rekrutacyjne[[#This Row],[Osiagniecia]]+(punkty_rekrutacyjne[[#This Row],[Zachowanie]]=6)*2</f>
        <v>9</v>
      </c>
      <c r="O464">
        <f>punkty_rekrutacyjne[[#This Row],[GHP]]/10+punkty_rekrutacyjne[[#This Row],[GHH]]/10+punkty_rekrutacyjne[[#This Row],[GMM]]/10+punkty_rekrutacyjne[[#This Row],[GMP]]/10+punkty_rekrutacyjne[[#This Row],[GJP]]/10</f>
        <v>14.2</v>
      </c>
      <c r="P46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8</v>
      </c>
      <c r="Q464" s="1">
        <f>SUM(punkty_rekrutacyjne[[#This Row],[pkt os.]:[pkt. Oce.]])</f>
        <v>31.2</v>
      </c>
    </row>
    <row r="465" spans="1:17" x14ac:dyDescent="0.25">
      <c r="A465" s="1" t="s">
        <v>616</v>
      </c>
      <c r="B465" s="1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punkty_rekrutacyjne[[#This Row],[Osiagniecia]]+(punkty_rekrutacyjne[[#This Row],[Zachowanie]]=6)*2</f>
        <v>8</v>
      </c>
      <c r="O465">
        <f>punkty_rekrutacyjne[[#This Row],[GHP]]/10+punkty_rekrutacyjne[[#This Row],[GHH]]/10+punkty_rekrutacyjne[[#This Row],[GMM]]/10+punkty_rekrutacyjne[[#This Row],[GMP]]/10+punkty_rekrutacyjne[[#This Row],[GJP]]/10</f>
        <v>37.9</v>
      </c>
      <c r="P46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65" s="1">
        <f>SUM(punkty_rekrutacyjne[[#This Row],[pkt os.]:[pkt. Oce.]])</f>
        <v>69.900000000000006</v>
      </c>
    </row>
    <row r="466" spans="1:17" x14ac:dyDescent="0.25">
      <c r="A466" s="1" t="s">
        <v>617</v>
      </c>
      <c r="B466" s="1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punkty_rekrutacyjne[[#This Row],[Osiagniecia]]+(punkty_rekrutacyjne[[#This Row],[Zachowanie]]=6)*2</f>
        <v>2</v>
      </c>
      <c r="O466">
        <f>punkty_rekrutacyjne[[#This Row],[GHP]]/10+punkty_rekrutacyjne[[#This Row],[GHH]]/10+punkty_rekrutacyjne[[#This Row],[GMM]]/10+punkty_rekrutacyjne[[#This Row],[GMP]]/10+punkty_rekrutacyjne[[#This Row],[GJP]]/10</f>
        <v>28.3</v>
      </c>
      <c r="P46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66" s="1">
        <f>SUM(punkty_rekrutacyjne[[#This Row],[pkt os.]:[pkt. Oce.]])</f>
        <v>54.3</v>
      </c>
    </row>
    <row r="467" spans="1:17" x14ac:dyDescent="0.25">
      <c r="A467" s="1" t="s">
        <v>618</v>
      </c>
      <c r="B467" s="1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punkty_rekrutacyjne[[#This Row],[Osiagniecia]]+(punkty_rekrutacyjne[[#This Row],[Zachowanie]]=6)*2</f>
        <v>6</v>
      </c>
      <c r="O467">
        <f>punkty_rekrutacyjne[[#This Row],[GHP]]/10+punkty_rekrutacyjne[[#This Row],[GHH]]/10+punkty_rekrutacyjne[[#This Row],[GMM]]/10+punkty_rekrutacyjne[[#This Row],[GMP]]/10+punkty_rekrutacyjne[[#This Row],[GJP]]/10</f>
        <v>27</v>
      </c>
      <c r="P46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67" s="1">
        <f>SUM(punkty_rekrutacyjne[[#This Row],[pkt os.]:[pkt. Oce.]])</f>
        <v>51</v>
      </c>
    </row>
    <row r="468" spans="1:17" x14ac:dyDescent="0.25">
      <c r="A468" s="1" t="s">
        <v>619</v>
      </c>
      <c r="B468" s="1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punkty_rekrutacyjne[[#This Row],[Osiagniecia]]+(punkty_rekrutacyjne[[#This Row],[Zachowanie]]=6)*2</f>
        <v>0</v>
      </c>
      <c r="O468">
        <f>punkty_rekrutacyjne[[#This Row],[GHP]]/10+punkty_rekrutacyjne[[#This Row],[GHH]]/10+punkty_rekrutacyjne[[#This Row],[GMM]]/10+punkty_rekrutacyjne[[#This Row],[GMP]]/10+punkty_rekrutacyjne[[#This Row],[GJP]]/10</f>
        <v>29.2</v>
      </c>
      <c r="P46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68" s="1">
        <f>SUM(punkty_rekrutacyjne[[#This Row],[pkt os.]:[pkt. Oce.]])</f>
        <v>47.2</v>
      </c>
    </row>
    <row r="469" spans="1:17" x14ac:dyDescent="0.25">
      <c r="A469" s="1" t="s">
        <v>621</v>
      </c>
      <c r="B469" s="1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punkty_rekrutacyjne[[#This Row],[Osiagniecia]]+(punkty_rekrutacyjne[[#This Row],[Zachowanie]]=6)*2</f>
        <v>7</v>
      </c>
      <c r="O469">
        <f>punkty_rekrutacyjne[[#This Row],[GHP]]/10+punkty_rekrutacyjne[[#This Row],[GHH]]/10+punkty_rekrutacyjne[[#This Row],[GMM]]/10+punkty_rekrutacyjne[[#This Row],[GMP]]/10+punkty_rekrutacyjne[[#This Row],[GJP]]/10</f>
        <v>21</v>
      </c>
      <c r="P46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69" s="1">
        <f>SUM(punkty_rekrutacyjne[[#This Row],[pkt os.]:[pkt. Oce.]])</f>
        <v>52</v>
      </c>
    </row>
    <row r="470" spans="1:17" x14ac:dyDescent="0.25">
      <c r="A470" s="1" t="s">
        <v>622</v>
      </c>
      <c r="B470" s="1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punkty_rekrutacyjne[[#This Row],[Osiagniecia]]+(punkty_rekrutacyjne[[#This Row],[Zachowanie]]=6)*2</f>
        <v>1</v>
      </c>
      <c r="O470">
        <f>punkty_rekrutacyjne[[#This Row],[GHP]]/10+punkty_rekrutacyjne[[#This Row],[GHH]]/10+punkty_rekrutacyjne[[#This Row],[GMM]]/10+punkty_rekrutacyjne[[#This Row],[GMP]]/10+punkty_rekrutacyjne[[#This Row],[GJP]]/10</f>
        <v>19.600000000000001</v>
      </c>
      <c r="P47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70" s="1">
        <f>SUM(punkty_rekrutacyjne[[#This Row],[pkt os.]:[pkt. Oce.]])</f>
        <v>38.6</v>
      </c>
    </row>
    <row r="471" spans="1:17" x14ac:dyDescent="0.25">
      <c r="A471" s="1" t="s">
        <v>623</v>
      </c>
      <c r="B471" s="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punkty_rekrutacyjne[[#This Row],[Osiagniecia]]+(punkty_rekrutacyjne[[#This Row],[Zachowanie]]=6)*2</f>
        <v>0</v>
      </c>
      <c r="O471">
        <f>punkty_rekrutacyjne[[#This Row],[GHP]]/10+punkty_rekrutacyjne[[#This Row],[GHH]]/10+punkty_rekrutacyjne[[#This Row],[GMM]]/10+punkty_rekrutacyjne[[#This Row],[GMP]]/10+punkty_rekrutacyjne[[#This Row],[GJP]]/10</f>
        <v>35.5</v>
      </c>
      <c r="P47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71" s="1">
        <f>SUM(punkty_rekrutacyjne[[#This Row],[pkt os.]:[pkt. Oce.]])</f>
        <v>53.5</v>
      </c>
    </row>
    <row r="472" spans="1:17" x14ac:dyDescent="0.25">
      <c r="A472" s="1" t="s">
        <v>624</v>
      </c>
      <c r="B472" s="1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punkty_rekrutacyjne[[#This Row],[Osiagniecia]]+(punkty_rekrutacyjne[[#This Row],[Zachowanie]]=6)*2</f>
        <v>6</v>
      </c>
      <c r="O472">
        <f>punkty_rekrutacyjne[[#This Row],[GHP]]/10+punkty_rekrutacyjne[[#This Row],[GHH]]/10+punkty_rekrutacyjne[[#This Row],[GMM]]/10+punkty_rekrutacyjne[[#This Row],[GMP]]/10+punkty_rekrutacyjne[[#This Row],[GJP]]/10</f>
        <v>36.6</v>
      </c>
      <c r="P47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472" s="1">
        <f>SUM(punkty_rekrutacyjne[[#This Row],[pkt os.]:[pkt. Oce.]])</f>
        <v>56.6</v>
      </c>
    </row>
    <row r="473" spans="1:17" x14ac:dyDescent="0.25">
      <c r="A473" s="1" t="s">
        <v>625</v>
      </c>
      <c r="B473" s="1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punkty_rekrutacyjne[[#This Row],[Osiagniecia]]+(punkty_rekrutacyjne[[#This Row],[Zachowanie]]=6)*2</f>
        <v>3</v>
      </c>
      <c r="O473">
        <f>punkty_rekrutacyjne[[#This Row],[GHP]]/10+punkty_rekrutacyjne[[#This Row],[GHH]]/10+punkty_rekrutacyjne[[#This Row],[GMM]]/10+punkty_rekrutacyjne[[#This Row],[GMP]]/10+punkty_rekrutacyjne[[#This Row],[GJP]]/10</f>
        <v>28.3</v>
      </c>
      <c r="P47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73" s="1">
        <f>SUM(punkty_rekrutacyjne[[#This Row],[pkt os.]:[pkt. Oce.]])</f>
        <v>53.3</v>
      </c>
    </row>
    <row r="474" spans="1:17" x14ac:dyDescent="0.25">
      <c r="A474" s="1" t="s">
        <v>626</v>
      </c>
      <c r="B474" s="1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punkty_rekrutacyjne[[#This Row],[Osiagniecia]]+(punkty_rekrutacyjne[[#This Row],[Zachowanie]]=6)*2</f>
        <v>8</v>
      </c>
      <c r="O474">
        <f>punkty_rekrutacyjne[[#This Row],[GHP]]/10+punkty_rekrutacyjne[[#This Row],[GHH]]/10+punkty_rekrutacyjne[[#This Row],[GMM]]/10+punkty_rekrutacyjne[[#This Row],[GMP]]/10+punkty_rekrutacyjne[[#This Row],[GJP]]/10</f>
        <v>35.299999999999997</v>
      </c>
      <c r="P47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474" s="1">
        <f>SUM(punkty_rekrutacyjne[[#This Row],[pkt os.]:[pkt. Oce.]])</f>
        <v>59.3</v>
      </c>
    </row>
    <row r="475" spans="1:17" x14ac:dyDescent="0.25">
      <c r="A475" s="1" t="s">
        <v>627</v>
      </c>
      <c r="B475" s="1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punkty_rekrutacyjne[[#This Row],[Osiagniecia]]+(punkty_rekrutacyjne[[#This Row],[Zachowanie]]=6)*2</f>
        <v>3</v>
      </c>
      <c r="O475">
        <f>punkty_rekrutacyjne[[#This Row],[GHP]]/10+punkty_rekrutacyjne[[#This Row],[GHH]]/10+punkty_rekrutacyjne[[#This Row],[GMM]]/10+punkty_rekrutacyjne[[#This Row],[GMP]]/10+punkty_rekrutacyjne[[#This Row],[GJP]]/10</f>
        <v>24.5</v>
      </c>
      <c r="P47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75" s="1">
        <f>SUM(punkty_rekrutacyjne[[#This Row],[pkt os.]:[pkt. Oce.]])</f>
        <v>49.5</v>
      </c>
    </row>
    <row r="476" spans="1:17" x14ac:dyDescent="0.25">
      <c r="A476" s="1" t="s">
        <v>628</v>
      </c>
      <c r="B476" s="1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punkty_rekrutacyjne[[#This Row],[Osiagniecia]]+(punkty_rekrutacyjne[[#This Row],[Zachowanie]]=6)*2</f>
        <v>0</v>
      </c>
      <c r="O476">
        <f>punkty_rekrutacyjne[[#This Row],[GHP]]/10+punkty_rekrutacyjne[[#This Row],[GHH]]/10+punkty_rekrutacyjne[[#This Row],[GMM]]/10+punkty_rekrutacyjne[[#This Row],[GMP]]/10+punkty_rekrutacyjne[[#This Row],[GJP]]/10</f>
        <v>26.199999999999996</v>
      </c>
      <c r="P47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76" s="1">
        <f>SUM(punkty_rekrutacyjne[[#This Row],[pkt os.]:[pkt. Oce.]])</f>
        <v>52.199999999999996</v>
      </c>
    </row>
    <row r="477" spans="1:17" x14ac:dyDescent="0.25">
      <c r="A477" s="1" t="s">
        <v>629</v>
      </c>
      <c r="B477" s="1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punkty_rekrutacyjne[[#This Row],[Osiagniecia]]+(punkty_rekrutacyjne[[#This Row],[Zachowanie]]=6)*2</f>
        <v>7</v>
      </c>
      <c r="O477">
        <f>punkty_rekrutacyjne[[#This Row],[GHP]]/10+punkty_rekrutacyjne[[#This Row],[GHH]]/10+punkty_rekrutacyjne[[#This Row],[GMM]]/10+punkty_rekrutacyjne[[#This Row],[GMP]]/10+punkty_rekrutacyjne[[#This Row],[GJP]]/10</f>
        <v>16.400000000000002</v>
      </c>
      <c r="P47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77" s="1">
        <f>SUM(punkty_rekrutacyjne[[#This Row],[pkt os.]:[pkt. Oce.]])</f>
        <v>51.400000000000006</v>
      </c>
    </row>
    <row r="478" spans="1:17" x14ac:dyDescent="0.25">
      <c r="A478" s="1" t="s">
        <v>630</v>
      </c>
      <c r="B478" s="1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punkty_rekrutacyjne[[#This Row],[Osiagniecia]]+(punkty_rekrutacyjne[[#This Row],[Zachowanie]]=6)*2</f>
        <v>8</v>
      </c>
      <c r="O478">
        <f>punkty_rekrutacyjne[[#This Row],[GHP]]/10+punkty_rekrutacyjne[[#This Row],[GHH]]/10+punkty_rekrutacyjne[[#This Row],[GMM]]/10+punkty_rekrutacyjne[[#This Row],[GMP]]/10+punkty_rekrutacyjne[[#This Row],[GJP]]/10</f>
        <v>31.3</v>
      </c>
      <c r="P47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78" s="1">
        <f>SUM(punkty_rekrutacyjne[[#This Row],[pkt os.]:[pkt. Oce.]])</f>
        <v>63.3</v>
      </c>
    </row>
    <row r="479" spans="1:17" x14ac:dyDescent="0.25">
      <c r="A479" s="1" t="s">
        <v>631</v>
      </c>
      <c r="B479" s="1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punkty_rekrutacyjne[[#This Row],[Osiagniecia]]+(punkty_rekrutacyjne[[#This Row],[Zachowanie]]=6)*2</f>
        <v>8</v>
      </c>
      <c r="O479">
        <f>punkty_rekrutacyjne[[#This Row],[GHP]]/10+punkty_rekrutacyjne[[#This Row],[GHH]]/10+punkty_rekrutacyjne[[#This Row],[GMM]]/10+punkty_rekrutacyjne[[#This Row],[GMP]]/10+punkty_rekrutacyjne[[#This Row],[GJP]]/10</f>
        <v>33.699999999999996</v>
      </c>
      <c r="P47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79" s="1">
        <f>SUM(punkty_rekrutacyjne[[#This Row],[pkt os.]:[pkt. Oce.]])</f>
        <v>67.699999999999989</v>
      </c>
    </row>
    <row r="480" spans="1:17" x14ac:dyDescent="0.25">
      <c r="A480" s="1" t="s">
        <v>632</v>
      </c>
      <c r="B480" s="1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punkty_rekrutacyjne[[#This Row],[Osiagniecia]]+(punkty_rekrutacyjne[[#This Row],[Zachowanie]]=6)*2</f>
        <v>0</v>
      </c>
      <c r="O480">
        <f>punkty_rekrutacyjne[[#This Row],[GHP]]/10+punkty_rekrutacyjne[[#This Row],[GHH]]/10+punkty_rekrutacyjne[[#This Row],[GMM]]/10+punkty_rekrutacyjne[[#This Row],[GMP]]/10+punkty_rekrutacyjne[[#This Row],[GJP]]/10</f>
        <v>22.599999999999998</v>
      </c>
      <c r="P48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80" s="1">
        <f>SUM(punkty_rekrutacyjne[[#This Row],[pkt os.]:[pkt. Oce.]])</f>
        <v>46.599999999999994</v>
      </c>
    </row>
    <row r="481" spans="1:17" x14ac:dyDescent="0.25">
      <c r="A481" s="1" t="s">
        <v>634</v>
      </c>
      <c r="B481" s="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punkty_rekrutacyjne[[#This Row],[Osiagniecia]]+(punkty_rekrutacyjne[[#This Row],[Zachowanie]]=6)*2</f>
        <v>0</v>
      </c>
      <c r="O481">
        <f>punkty_rekrutacyjne[[#This Row],[GHP]]/10+punkty_rekrutacyjne[[#This Row],[GHH]]/10+punkty_rekrutacyjne[[#This Row],[GMM]]/10+punkty_rekrutacyjne[[#This Row],[GMP]]/10+punkty_rekrutacyjne[[#This Row],[GJP]]/10</f>
        <v>28.9</v>
      </c>
      <c r="P48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81" s="1">
        <f>SUM(punkty_rekrutacyjne[[#This Row],[pkt os.]:[pkt. Oce.]])</f>
        <v>46.9</v>
      </c>
    </row>
    <row r="482" spans="1:17" x14ac:dyDescent="0.25">
      <c r="A482" s="1" t="s">
        <v>636</v>
      </c>
      <c r="B482" s="1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punkty_rekrutacyjne[[#This Row],[Osiagniecia]]+(punkty_rekrutacyjne[[#This Row],[Zachowanie]]=6)*2</f>
        <v>1</v>
      </c>
      <c r="O482">
        <f>punkty_rekrutacyjne[[#This Row],[GHP]]/10+punkty_rekrutacyjne[[#This Row],[GHH]]/10+punkty_rekrutacyjne[[#This Row],[GMM]]/10+punkty_rekrutacyjne[[#This Row],[GMP]]/10+punkty_rekrutacyjne[[#This Row],[GJP]]/10</f>
        <v>23.599999999999998</v>
      </c>
      <c r="P48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6</v>
      </c>
      <c r="Q482" s="1">
        <f>SUM(punkty_rekrutacyjne[[#This Row],[pkt os.]:[pkt. Oce.]])</f>
        <v>30.599999999999998</v>
      </c>
    </row>
    <row r="483" spans="1:17" x14ac:dyDescent="0.25">
      <c r="A483" s="1" t="s">
        <v>637</v>
      </c>
      <c r="B483" s="1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punkty_rekrutacyjne[[#This Row],[Osiagniecia]]+(punkty_rekrutacyjne[[#This Row],[Zachowanie]]=6)*2</f>
        <v>6</v>
      </c>
      <c r="O483">
        <f>punkty_rekrutacyjne[[#This Row],[GHP]]/10+punkty_rekrutacyjne[[#This Row],[GHH]]/10+punkty_rekrutacyjne[[#This Row],[GMM]]/10+punkty_rekrutacyjne[[#This Row],[GMP]]/10+punkty_rekrutacyjne[[#This Row],[GJP]]/10</f>
        <v>22</v>
      </c>
      <c r="P48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12</v>
      </c>
      <c r="Q483" s="1">
        <f>SUM(punkty_rekrutacyjne[[#This Row],[pkt os.]:[pkt. Oce.]])</f>
        <v>40</v>
      </c>
    </row>
    <row r="484" spans="1:17" x14ac:dyDescent="0.25">
      <c r="A484" s="1" t="s">
        <v>638</v>
      </c>
      <c r="B484" s="1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punkty_rekrutacyjne[[#This Row],[Osiagniecia]]+(punkty_rekrutacyjne[[#This Row],[Zachowanie]]=6)*2</f>
        <v>4</v>
      </c>
      <c r="O484">
        <f>punkty_rekrutacyjne[[#This Row],[GHP]]/10+punkty_rekrutacyjne[[#This Row],[GHH]]/10+punkty_rekrutacyjne[[#This Row],[GMM]]/10+punkty_rekrutacyjne[[#This Row],[GMP]]/10+punkty_rekrutacyjne[[#This Row],[GJP]]/10</f>
        <v>31.299999999999997</v>
      </c>
      <c r="P48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8</v>
      </c>
      <c r="Q484" s="1">
        <f>SUM(punkty_rekrutacyjne[[#This Row],[pkt os.]:[pkt. Oce.]])</f>
        <v>43.3</v>
      </c>
    </row>
    <row r="485" spans="1:17" x14ac:dyDescent="0.25">
      <c r="A485" s="1" t="s">
        <v>639</v>
      </c>
      <c r="B485" s="1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punkty_rekrutacyjne[[#This Row],[Osiagniecia]]+(punkty_rekrutacyjne[[#This Row],[Zachowanie]]=6)*2</f>
        <v>2</v>
      </c>
      <c r="O485">
        <f>punkty_rekrutacyjne[[#This Row],[GHP]]/10+punkty_rekrutacyjne[[#This Row],[GHH]]/10+punkty_rekrutacyjne[[#This Row],[GMM]]/10+punkty_rekrutacyjne[[#This Row],[GMP]]/10+punkty_rekrutacyjne[[#This Row],[GJP]]/10</f>
        <v>21.7</v>
      </c>
      <c r="P48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85" s="1">
        <f>SUM(punkty_rekrutacyjne[[#This Row],[pkt os.]:[pkt. Oce.]])</f>
        <v>45.7</v>
      </c>
    </row>
    <row r="486" spans="1:17" x14ac:dyDescent="0.25">
      <c r="A486" s="1" t="s">
        <v>640</v>
      </c>
      <c r="B486" s="1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punkty_rekrutacyjne[[#This Row],[Osiagniecia]]+(punkty_rekrutacyjne[[#This Row],[Zachowanie]]=6)*2</f>
        <v>8</v>
      </c>
      <c r="O486">
        <f>punkty_rekrutacyjne[[#This Row],[GHP]]/10+punkty_rekrutacyjne[[#This Row],[GHH]]/10+punkty_rekrutacyjne[[#This Row],[GMM]]/10+punkty_rekrutacyjne[[#This Row],[GMP]]/10+punkty_rekrutacyjne[[#This Row],[GJP]]/10</f>
        <v>26</v>
      </c>
      <c r="P48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486" s="1">
        <f>SUM(punkty_rekrutacyjne[[#This Row],[pkt os.]:[pkt. Oce.]])</f>
        <v>54</v>
      </c>
    </row>
    <row r="487" spans="1:17" x14ac:dyDescent="0.25">
      <c r="A487" s="1" t="s">
        <v>641</v>
      </c>
      <c r="B487" s="1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punkty_rekrutacyjne[[#This Row],[Osiagniecia]]+(punkty_rekrutacyjne[[#This Row],[Zachowanie]]=6)*2</f>
        <v>5</v>
      </c>
      <c r="O487">
        <f>punkty_rekrutacyjne[[#This Row],[GHP]]/10+punkty_rekrutacyjne[[#This Row],[GHH]]/10+punkty_rekrutacyjne[[#This Row],[GMM]]/10+punkty_rekrutacyjne[[#This Row],[GMP]]/10+punkty_rekrutacyjne[[#This Row],[GJP]]/10</f>
        <v>25.7</v>
      </c>
      <c r="P48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87" s="1">
        <f>SUM(punkty_rekrutacyjne[[#This Row],[pkt os.]:[pkt. Oce.]])</f>
        <v>56.7</v>
      </c>
    </row>
    <row r="488" spans="1:17" x14ac:dyDescent="0.25">
      <c r="A488" s="1" t="s">
        <v>642</v>
      </c>
      <c r="B488" s="1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punkty_rekrutacyjne[[#This Row],[Osiagniecia]]+(punkty_rekrutacyjne[[#This Row],[Zachowanie]]=6)*2</f>
        <v>1</v>
      </c>
      <c r="O488">
        <f>punkty_rekrutacyjne[[#This Row],[GHP]]/10+punkty_rekrutacyjne[[#This Row],[GHH]]/10+punkty_rekrutacyjne[[#This Row],[GMM]]/10+punkty_rekrutacyjne[[#This Row],[GMP]]/10+punkty_rekrutacyjne[[#This Row],[GJP]]/10</f>
        <v>29.5</v>
      </c>
      <c r="P48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88" s="1">
        <f>SUM(punkty_rekrutacyjne[[#This Row],[pkt os.]:[pkt. Oce.]])</f>
        <v>56.5</v>
      </c>
    </row>
    <row r="489" spans="1:17" x14ac:dyDescent="0.25">
      <c r="A489" s="1" t="s">
        <v>643</v>
      </c>
      <c r="B489" s="1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punkty_rekrutacyjne[[#This Row],[Osiagniecia]]+(punkty_rekrutacyjne[[#This Row],[Zachowanie]]=6)*2</f>
        <v>9</v>
      </c>
      <c r="O489">
        <f>punkty_rekrutacyjne[[#This Row],[GHP]]/10+punkty_rekrutacyjne[[#This Row],[GHH]]/10+punkty_rekrutacyjne[[#This Row],[GMM]]/10+punkty_rekrutacyjne[[#This Row],[GMP]]/10+punkty_rekrutacyjne[[#This Row],[GJP]]/10</f>
        <v>9.3000000000000007</v>
      </c>
      <c r="P48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489" s="1">
        <f>SUM(punkty_rekrutacyjne[[#This Row],[pkt os.]:[pkt. Oce.]])</f>
        <v>38.299999999999997</v>
      </c>
    </row>
    <row r="490" spans="1:17" x14ac:dyDescent="0.25">
      <c r="A490" s="1" t="s">
        <v>644</v>
      </c>
      <c r="B490" s="1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punkty_rekrutacyjne[[#This Row],[Osiagniecia]]+(punkty_rekrutacyjne[[#This Row],[Zachowanie]]=6)*2</f>
        <v>3</v>
      </c>
      <c r="O490">
        <f>punkty_rekrutacyjne[[#This Row],[GHP]]/10+punkty_rekrutacyjne[[#This Row],[GHH]]/10+punkty_rekrutacyjne[[#This Row],[GMM]]/10+punkty_rekrutacyjne[[#This Row],[GMP]]/10+punkty_rekrutacyjne[[#This Row],[GJP]]/10</f>
        <v>18.3</v>
      </c>
      <c r="P49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90" s="1">
        <f>SUM(punkty_rekrutacyjne[[#This Row],[pkt os.]:[pkt. Oce.]])</f>
        <v>47.3</v>
      </c>
    </row>
    <row r="491" spans="1:17" x14ac:dyDescent="0.25">
      <c r="A491" s="1" t="s">
        <v>645</v>
      </c>
      <c r="B491" s="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punkty_rekrutacyjne[[#This Row],[Osiagniecia]]+(punkty_rekrutacyjne[[#This Row],[Zachowanie]]=6)*2</f>
        <v>4</v>
      </c>
      <c r="O491">
        <f>punkty_rekrutacyjne[[#This Row],[GHP]]/10+punkty_rekrutacyjne[[#This Row],[GHH]]/10+punkty_rekrutacyjne[[#This Row],[GMM]]/10+punkty_rekrutacyjne[[#This Row],[GMP]]/10+punkty_rekrutacyjne[[#This Row],[GJP]]/10</f>
        <v>19.8</v>
      </c>
      <c r="P49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491" s="1">
        <f>SUM(punkty_rekrutacyjne[[#This Row],[pkt os.]:[pkt. Oce.]])</f>
        <v>41.8</v>
      </c>
    </row>
    <row r="492" spans="1:17" x14ac:dyDescent="0.25">
      <c r="A492" s="1" t="s">
        <v>647</v>
      </c>
      <c r="B492" s="1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punkty_rekrutacyjne[[#This Row],[Osiagniecia]]+(punkty_rekrutacyjne[[#This Row],[Zachowanie]]=6)*2</f>
        <v>7</v>
      </c>
      <c r="O492">
        <f>punkty_rekrutacyjne[[#This Row],[GHP]]/10+punkty_rekrutacyjne[[#This Row],[GHH]]/10+punkty_rekrutacyjne[[#This Row],[GMM]]/10+punkty_rekrutacyjne[[#This Row],[GMP]]/10+punkty_rekrutacyjne[[#This Row],[GJP]]/10</f>
        <v>41.1</v>
      </c>
      <c r="P49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492" s="1">
        <f>SUM(punkty_rekrutacyjne[[#This Row],[pkt os.]:[pkt. Oce.]])</f>
        <v>80.099999999999994</v>
      </c>
    </row>
    <row r="493" spans="1:17" x14ac:dyDescent="0.25">
      <c r="A493" s="1" t="s">
        <v>648</v>
      </c>
      <c r="B493" s="1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punkty_rekrutacyjne[[#This Row],[Osiagniecia]]+(punkty_rekrutacyjne[[#This Row],[Zachowanie]]=6)*2</f>
        <v>5</v>
      </c>
      <c r="O493">
        <f>punkty_rekrutacyjne[[#This Row],[GHP]]/10+punkty_rekrutacyjne[[#This Row],[GHH]]/10+punkty_rekrutacyjne[[#This Row],[GMM]]/10+punkty_rekrutacyjne[[#This Row],[GMP]]/10+punkty_rekrutacyjne[[#This Row],[GJP]]/10</f>
        <v>24.8</v>
      </c>
      <c r="P49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493" s="1">
        <f>SUM(punkty_rekrutacyjne[[#This Row],[pkt os.]:[pkt. Oce.]])</f>
        <v>55.8</v>
      </c>
    </row>
    <row r="494" spans="1:17" x14ac:dyDescent="0.25">
      <c r="A494" s="1" t="s">
        <v>650</v>
      </c>
      <c r="B494" s="1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punkty_rekrutacyjne[[#This Row],[Osiagniecia]]+(punkty_rekrutacyjne[[#This Row],[Zachowanie]]=6)*2</f>
        <v>6</v>
      </c>
      <c r="O494">
        <f>punkty_rekrutacyjne[[#This Row],[GHP]]/10+punkty_rekrutacyjne[[#This Row],[GHH]]/10+punkty_rekrutacyjne[[#This Row],[GMM]]/10+punkty_rekrutacyjne[[#This Row],[GMP]]/10+punkty_rekrutacyjne[[#This Row],[GJP]]/10</f>
        <v>20.199999999999996</v>
      </c>
      <c r="P49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494" s="1">
        <f>SUM(punkty_rekrutacyjne[[#This Row],[pkt os.]:[pkt. Oce.]])</f>
        <v>54.199999999999996</v>
      </c>
    </row>
    <row r="495" spans="1:17" x14ac:dyDescent="0.25">
      <c r="A495" s="1" t="s">
        <v>652</v>
      </c>
      <c r="B495" s="1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punkty_rekrutacyjne[[#This Row],[Osiagniecia]]+(punkty_rekrutacyjne[[#This Row],[Zachowanie]]=6)*2</f>
        <v>8</v>
      </c>
      <c r="O495">
        <f>punkty_rekrutacyjne[[#This Row],[GHP]]/10+punkty_rekrutacyjne[[#This Row],[GHH]]/10+punkty_rekrutacyjne[[#This Row],[GMM]]/10+punkty_rekrutacyjne[[#This Row],[GMP]]/10+punkty_rekrutacyjne[[#This Row],[GJP]]/10</f>
        <v>13.100000000000001</v>
      </c>
      <c r="P49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495" s="1">
        <f>SUM(punkty_rekrutacyjne[[#This Row],[pkt os.]:[pkt. Oce.]])</f>
        <v>45.1</v>
      </c>
    </row>
    <row r="496" spans="1:17" x14ac:dyDescent="0.25">
      <c r="A496" s="1" t="s">
        <v>653</v>
      </c>
      <c r="B496" s="1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punkty_rekrutacyjne[[#This Row],[Osiagniecia]]+(punkty_rekrutacyjne[[#This Row],[Zachowanie]]=6)*2</f>
        <v>2</v>
      </c>
      <c r="O496">
        <f>punkty_rekrutacyjne[[#This Row],[GHP]]/10+punkty_rekrutacyjne[[#This Row],[GHH]]/10+punkty_rekrutacyjne[[#This Row],[GMM]]/10+punkty_rekrutacyjne[[#This Row],[GMP]]/10+punkty_rekrutacyjne[[#This Row],[GJP]]/10</f>
        <v>24.6</v>
      </c>
      <c r="P49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96" s="1">
        <f>SUM(punkty_rekrutacyjne[[#This Row],[pkt os.]:[pkt. Oce.]])</f>
        <v>48.6</v>
      </c>
    </row>
    <row r="497" spans="1:17" x14ac:dyDescent="0.25">
      <c r="A497" s="1" t="s">
        <v>654</v>
      </c>
      <c r="B497" s="1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punkty_rekrutacyjne[[#This Row],[Osiagniecia]]+(punkty_rekrutacyjne[[#This Row],[Zachowanie]]=6)*2</f>
        <v>5</v>
      </c>
      <c r="O497">
        <f>punkty_rekrutacyjne[[#This Row],[GHP]]/10+punkty_rekrutacyjne[[#This Row],[GHH]]/10+punkty_rekrutacyjne[[#This Row],[GMM]]/10+punkty_rekrutacyjne[[#This Row],[GMP]]/10+punkty_rekrutacyjne[[#This Row],[GJP]]/10</f>
        <v>25.4</v>
      </c>
      <c r="P49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22</v>
      </c>
      <c r="Q497" s="1">
        <f>SUM(punkty_rekrutacyjne[[#This Row],[pkt os.]:[pkt. Oce.]])</f>
        <v>52.4</v>
      </c>
    </row>
    <row r="498" spans="1:17" x14ac:dyDescent="0.25">
      <c r="A498" s="1" t="s">
        <v>655</v>
      </c>
      <c r="B498" s="1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punkty_rekrutacyjne[[#This Row],[Osiagniecia]]+(punkty_rekrutacyjne[[#This Row],[Zachowanie]]=6)*2</f>
        <v>7</v>
      </c>
      <c r="O498">
        <f>punkty_rekrutacyjne[[#This Row],[GHP]]/10+punkty_rekrutacyjne[[#This Row],[GHH]]/10+punkty_rekrutacyjne[[#This Row],[GMM]]/10+punkty_rekrutacyjne[[#This Row],[GMP]]/10+punkty_rekrutacyjne[[#This Row],[GJP]]/10</f>
        <v>20.100000000000001</v>
      </c>
      <c r="P49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38</v>
      </c>
      <c r="Q498" s="1">
        <f>SUM(punkty_rekrutacyjne[[#This Row],[pkt os.]:[pkt. Oce.]])</f>
        <v>65.099999999999994</v>
      </c>
    </row>
    <row r="499" spans="1:17" x14ac:dyDescent="0.25">
      <c r="A499" s="1" t="s">
        <v>656</v>
      </c>
      <c r="B499" s="1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punkty_rekrutacyjne[[#This Row],[Osiagniecia]]+(punkty_rekrutacyjne[[#This Row],[Zachowanie]]=6)*2</f>
        <v>5</v>
      </c>
      <c r="O499">
        <f>punkty_rekrutacyjne[[#This Row],[GHP]]/10+punkty_rekrutacyjne[[#This Row],[GHH]]/10+punkty_rekrutacyjne[[#This Row],[GMM]]/10+punkty_rekrutacyjne[[#This Row],[GMP]]/10+punkty_rekrutacyjne[[#This Row],[GJP]]/10</f>
        <v>30.2</v>
      </c>
      <c r="P49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499" s="1">
        <f>SUM(punkty_rekrutacyjne[[#This Row],[pkt os.]:[pkt. Oce.]])</f>
        <v>65.2</v>
      </c>
    </row>
    <row r="500" spans="1:17" x14ac:dyDescent="0.25">
      <c r="A500" s="1" t="s">
        <v>657</v>
      </c>
      <c r="B500" s="1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punkty_rekrutacyjne[[#This Row],[Osiagniecia]]+(punkty_rekrutacyjne[[#This Row],[Zachowanie]]=6)*2</f>
        <v>2</v>
      </c>
      <c r="O500">
        <f>punkty_rekrutacyjne[[#This Row],[GHP]]/10+punkty_rekrutacyjne[[#This Row],[GHH]]/10+punkty_rekrutacyjne[[#This Row],[GMM]]/10+punkty_rekrutacyjne[[#This Row],[GMP]]/10+punkty_rekrutacyjne[[#This Row],[GJP]]/10</f>
        <v>19</v>
      </c>
      <c r="P50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500" s="1">
        <f>SUM(punkty_rekrutacyjne[[#This Row],[pkt os.]:[pkt. Oce.]])</f>
        <v>41</v>
      </c>
    </row>
    <row r="501" spans="1:17" x14ac:dyDescent="0.25">
      <c r="A501" s="1" t="s">
        <v>658</v>
      </c>
      <c r="B501" s="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punkty_rekrutacyjne[[#This Row],[Osiagniecia]]+(punkty_rekrutacyjne[[#This Row],[Zachowanie]]=6)*2</f>
        <v>6</v>
      </c>
      <c r="O501">
        <f>punkty_rekrutacyjne[[#This Row],[GHP]]/10+punkty_rekrutacyjne[[#This Row],[GHH]]/10+punkty_rekrutacyjne[[#This Row],[GMM]]/10+punkty_rekrutacyjne[[#This Row],[GMP]]/10+punkty_rekrutacyjne[[#This Row],[GJP]]/10</f>
        <v>34.5</v>
      </c>
      <c r="P50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501" s="1">
        <f>SUM(punkty_rekrutacyjne[[#This Row],[pkt os.]:[pkt. Oce.]])</f>
        <v>64.5</v>
      </c>
    </row>
    <row r="502" spans="1:17" x14ac:dyDescent="0.25">
      <c r="A502" s="1" t="s">
        <v>659</v>
      </c>
      <c r="B502" s="1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punkty_rekrutacyjne[[#This Row],[Osiagniecia]]+(punkty_rekrutacyjne[[#This Row],[Zachowanie]]=6)*2</f>
        <v>7</v>
      </c>
      <c r="O502">
        <f>punkty_rekrutacyjne[[#This Row],[GHP]]/10+punkty_rekrutacyjne[[#This Row],[GHH]]/10+punkty_rekrutacyjne[[#This Row],[GMM]]/10+punkty_rekrutacyjne[[#This Row],[GMP]]/10+punkty_rekrutacyjne[[#This Row],[GJP]]/10</f>
        <v>17.899999999999999</v>
      </c>
      <c r="P50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30</v>
      </c>
      <c r="Q502" s="1">
        <f>SUM(punkty_rekrutacyjne[[#This Row],[pkt os.]:[pkt. Oce.]])</f>
        <v>54.9</v>
      </c>
    </row>
    <row r="503" spans="1:17" x14ac:dyDescent="0.25">
      <c r="A503" s="1" t="s">
        <v>661</v>
      </c>
      <c r="B503" s="1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punkty_rekrutacyjne[[#This Row],[Osiagniecia]]+(punkty_rekrutacyjne[[#This Row],[Zachowanie]]=6)*2</f>
        <v>5</v>
      </c>
      <c r="O503">
        <f>punkty_rekrutacyjne[[#This Row],[GHP]]/10+punkty_rekrutacyjne[[#This Row],[GHH]]/10+punkty_rekrutacyjne[[#This Row],[GMM]]/10+punkty_rekrutacyjne[[#This Row],[GMP]]/10+punkty_rekrutacyjne[[#This Row],[GJP]]/10</f>
        <v>32.599999999999994</v>
      </c>
      <c r="P50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503" s="1">
        <f>SUM(punkty_rekrutacyjne[[#This Row],[pkt os.]:[pkt. Oce.]])</f>
        <v>63.599999999999994</v>
      </c>
    </row>
    <row r="504" spans="1:17" x14ac:dyDescent="0.25">
      <c r="A504" s="1" t="s">
        <v>662</v>
      </c>
      <c r="B504" s="1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punkty_rekrutacyjne[[#This Row],[Osiagniecia]]+(punkty_rekrutacyjne[[#This Row],[Zachowanie]]=6)*2</f>
        <v>3</v>
      </c>
      <c r="O504">
        <f>punkty_rekrutacyjne[[#This Row],[GHP]]/10+punkty_rekrutacyjne[[#This Row],[GHH]]/10+punkty_rekrutacyjne[[#This Row],[GMM]]/10+punkty_rekrutacyjne[[#This Row],[GMP]]/10+punkty_rekrutacyjne[[#This Row],[GJP]]/10</f>
        <v>36.1</v>
      </c>
      <c r="P50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504" s="1">
        <f>SUM(punkty_rekrutacyjne[[#This Row],[pkt os.]:[pkt. Oce.]])</f>
        <v>63.1</v>
      </c>
    </row>
    <row r="505" spans="1:17" x14ac:dyDescent="0.25">
      <c r="A505" s="1" t="s">
        <v>663</v>
      </c>
      <c r="B505" s="1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punkty_rekrutacyjne[[#This Row],[Osiagniecia]]+(punkty_rekrutacyjne[[#This Row],[Zachowanie]]=6)*2</f>
        <v>5</v>
      </c>
      <c r="O505">
        <f>punkty_rekrutacyjne[[#This Row],[GHP]]/10+punkty_rekrutacyjne[[#This Row],[GHH]]/10+punkty_rekrutacyjne[[#This Row],[GMM]]/10+punkty_rekrutacyjne[[#This Row],[GMP]]/10+punkty_rekrutacyjne[[#This Row],[GJP]]/10</f>
        <v>26.4</v>
      </c>
      <c r="P50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505" s="1">
        <f>SUM(punkty_rekrutacyjne[[#This Row],[pkt os.]:[pkt. Oce.]])</f>
        <v>51.4</v>
      </c>
    </row>
    <row r="506" spans="1:17" x14ac:dyDescent="0.25">
      <c r="A506" s="1" t="s">
        <v>235</v>
      </c>
      <c r="B506" s="1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punkty_rekrutacyjne[[#This Row],[Osiagniecia]]+(punkty_rekrutacyjne[[#This Row],[Zachowanie]]=6)*2</f>
        <v>6</v>
      </c>
      <c r="O506">
        <f>punkty_rekrutacyjne[[#This Row],[GHP]]/10+punkty_rekrutacyjne[[#This Row],[GHH]]/10+punkty_rekrutacyjne[[#This Row],[GMM]]/10+punkty_rekrutacyjne[[#This Row],[GMP]]/10+punkty_rekrutacyjne[[#This Row],[GJP]]/10</f>
        <v>33.700000000000003</v>
      </c>
      <c r="P506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32</v>
      </c>
      <c r="Q506" s="1">
        <f>SUM(punkty_rekrutacyjne[[#This Row],[pkt os.]:[pkt. Oce.]])</f>
        <v>71.7</v>
      </c>
    </row>
    <row r="507" spans="1:17" x14ac:dyDescent="0.25">
      <c r="A507" s="1" t="s">
        <v>211</v>
      </c>
      <c r="B507" s="1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punkty_rekrutacyjne[[#This Row],[Osiagniecia]]+(punkty_rekrutacyjne[[#This Row],[Zachowanie]]=6)*2</f>
        <v>7</v>
      </c>
      <c r="O507">
        <f>punkty_rekrutacyjne[[#This Row],[GHP]]/10+punkty_rekrutacyjne[[#This Row],[GHH]]/10+punkty_rekrutacyjne[[#This Row],[GMM]]/10+punkty_rekrutacyjne[[#This Row],[GMP]]/10+punkty_rekrutacyjne[[#This Row],[GJP]]/10</f>
        <v>26.7</v>
      </c>
      <c r="P507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8</v>
      </c>
      <c r="Q507" s="1">
        <f>SUM(punkty_rekrutacyjne[[#This Row],[pkt os.]:[pkt. Oce.]])</f>
        <v>41.7</v>
      </c>
    </row>
    <row r="508" spans="1:17" x14ac:dyDescent="0.25">
      <c r="A508" s="1" t="s">
        <v>664</v>
      </c>
      <c r="B508" s="1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punkty_rekrutacyjne[[#This Row],[Osiagniecia]]+(punkty_rekrutacyjne[[#This Row],[Zachowanie]]=6)*2</f>
        <v>8</v>
      </c>
      <c r="O508">
        <f>punkty_rekrutacyjne[[#This Row],[GHP]]/10+punkty_rekrutacyjne[[#This Row],[GHH]]/10+punkty_rekrutacyjne[[#This Row],[GMM]]/10+punkty_rekrutacyjne[[#This Row],[GMP]]/10+punkty_rekrutacyjne[[#This Row],[GJP]]/10</f>
        <v>29.500000000000004</v>
      </c>
      <c r="P508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26</v>
      </c>
      <c r="Q508" s="1">
        <f>SUM(punkty_rekrutacyjne[[#This Row],[pkt os.]:[pkt. Oce.]])</f>
        <v>63.5</v>
      </c>
    </row>
    <row r="509" spans="1:17" x14ac:dyDescent="0.25">
      <c r="A509" s="1" t="s">
        <v>666</v>
      </c>
      <c r="B509" s="1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punkty_rekrutacyjne[[#This Row],[Osiagniecia]]+(punkty_rekrutacyjne[[#This Row],[Zachowanie]]=6)*2</f>
        <v>4</v>
      </c>
      <c r="O509">
        <f>punkty_rekrutacyjne[[#This Row],[GHP]]/10+punkty_rekrutacyjne[[#This Row],[GHH]]/10+punkty_rekrutacyjne[[#This Row],[GMM]]/10+punkty_rekrutacyjne[[#This Row],[GMP]]/10+punkty_rekrutacyjne[[#This Row],[GJP]]/10</f>
        <v>28.1</v>
      </c>
      <c r="P509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509" s="1">
        <f>SUM(punkty_rekrutacyjne[[#This Row],[pkt os.]:[pkt. Oce.]])</f>
        <v>60.1</v>
      </c>
    </row>
    <row r="510" spans="1:17" x14ac:dyDescent="0.25">
      <c r="A510" s="1" t="s">
        <v>667</v>
      </c>
      <c r="B510" s="1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punkty_rekrutacyjne[[#This Row],[Osiagniecia]]+(punkty_rekrutacyjne[[#This Row],[Zachowanie]]=6)*2</f>
        <v>1</v>
      </c>
      <c r="O510">
        <f>punkty_rekrutacyjne[[#This Row],[GHP]]/10+punkty_rekrutacyjne[[#This Row],[GHH]]/10+punkty_rekrutacyjne[[#This Row],[GMM]]/10+punkty_rekrutacyjne[[#This Row],[GMP]]/10+punkty_rekrutacyjne[[#This Row],[GJP]]/10</f>
        <v>30.700000000000003</v>
      </c>
      <c r="P510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28</v>
      </c>
      <c r="Q510" s="1">
        <f>SUM(punkty_rekrutacyjne[[#This Row],[pkt os.]:[pkt. Oce.]])</f>
        <v>59.7</v>
      </c>
    </row>
    <row r="511" spans="1:17" x14ac:dyDescent="0.25">
      <c r="A511" s="1" t="s">
        <v>668</v>
      </c>
      <c r="B511" s="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punkty_rekrutacyjne[[#This Row],[Osiagniecia]]+(punkty_rekrutacyjne[[#This Row],[Zachowanie]]=6)*2</f>
        <v>8</v>
      </c>
      <c r="O511">
        <f>punkty_rekrutacyjne[[#This Row],[GHP]]/10+punkty_rekrutacyjne[[#This Row],[GHH]]/10+punkty_rekrutacyjne[[#This Row],[GMM]]/10+punkty_rekrutacyjne[[#This Row],[GMP]]/10+punkty_rekrutacyjne[[#This Row],[GJP]]/10</f>
        <v>14.7</v>
      </c>
      <c r="P511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24</v>
      </c>
      <c r="Q511" s="1">
        <f>SUM(punkty_rekrutacyjne[[#This Row],[pkt os.]:[pkt. Oce.]])</f>
        <v>46.7</v>
      </c>
    </row>
    <row r="512" spans="1:17" x14ac:dyDescent="0.25">
      <c r="A512" s="1" t="s">
        <v>669</v>
      </c>
      <c r="B512" s="1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punkty_rekrutacyjne[[#This Row],[Osiagniecia]]+(punkty_rekrutacyjne[[#This Row],[Zachowanie]]=6)*2</f>
        <v>8</v>
      </c>
      <c r="O512">
        <f>punkty_rekrutacyjne[[#This Row],[GHP]]/10+punkty_rekrutacyjne[[#This Row],[GHH]]/10+punkty_rekrutacyjne[[#This Row],[GMM]]/10+punkty_rekrutacyjne[[#This Row],[GMP]]/10+punkty_rekrutacyjne[[#This Row],[GJP]]/10</f>
        <v>24.2</v>
      </c>
      <c r="P512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20</v>
      </c>
      <c r="Q512" s="1">
        <f>SUM(punkty_rekrutacyjne[[#This Row],[pkt os.]:[pkt. Oce.]])</f>
        <v>52.2</v>
      </c>
    </row>
    <row r="513" spans="1:17" x14ac:dyDescent="0.25">
      <c r="A513" s="1" t="s">
        <v>670</v>
      </c>
      <c r="B513" s="1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punkty_rekrutacyjne[[#This Row],[Osiagniecia]]+(punkty_rekrutacyjne[[#This Row],[Zachowanie]]=6)*2</f>
        <v>9</v>
      </c>
      <c r="O513">
        <f>punkty_rekrutacyjne[[#This Row],[GHP]]/10+punkty_rekrutacyjne[[#This Row],[GHH]]/10+punkty_rekrutacyjne[[#This Row],[GMM]]/10+punkty_rekrutacyjne[[#This Row],[GMP]]/10+punkty_rekrutacyjne[[#This Row],[GJP]]/10</f>
        <v>19.500000000000004</v>
      </c>
      <c r="P513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16</v>
      </c>
      <c r="Q513" s="1">
        <f>SUM(punkty_rekrutacyjne[[#This Row],[pkt os.]:[pkt. Oce.]])</f>
        <v>44.5</v>
      </c>
    </row>
    <row r="514" spans="1:17" x14ac:dyDescent="0.25">
      <c r="A514" s="1" t="s">
        <v>671</v>
      </c>
      <c r="B514" s="1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punkty_rekrutacyjne[[#This Row],[Osiagniecia]]+(punkty_rekrutacyjne[[#This Row],[Zachowanie]]=6)*2</f>
        <v>3</v>
      </c>
      <c r="O514">
        <f>punkty_rekrutacyjne[[#This Row],[GHP]]/10+punkty_rekrutacyjne[[#This Row],[GHH]]/10+punkty_rekrutacyjne[[#This Row],[GMM]]/10+punkty_rekrutacyjne[[#This Row],[GMP]]/10+punkty_rekrutacyjne[[#This Row],[GJP]]/10</f>
        <v>28.7</v>
      </c>
      <c r="P514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18</v>
      </c>
      <c r="Q514" s="1">
        <f>SUM(punkty_rekrutacyjne[[#This Row],[pkt os.]:[pkt. Oce.]])</f>
        <v>49.7</v>
      </c>
    </row>
    <row r="515" spans="1:17" x14ac:dyDescent="0.25">
      <c r="A515" s="1" t="s">
        <v>269</v>
      </c>
      <c r="B515" s="1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punkty_rekrutacyjne[[#This Row],[Osiagniecia]]+(punkty_rekrutacyjne[[#This Row],[Zachowanie]]=6)*2</f>
        <v>3</v>
      </c>
      <c r="O515">
        <f>punkty_rekrutacyjne[[#This Row],[GHP]]/10+punkty_rekrutacyjne[[#This Row],[GHH]]/10+punkty_rekrutacyjne[[#This Row],[GMM]]/10+punkty_rekrutacyjne[[#This Row],[GMP]]/10+punkty_rekrutacyjne[[#This Row],[GJP]]/10</f>
        <v>16.5</v>
      </c>
      <c r="P515">
        <f>VLOOKUP(punkty_rekrutacyjne[[#This Row],[JP]], $X$3:$Y$7,2) + VLOOKUP(punkty_rekrutacyjne[[#This Row],[Mat]], $X$3:$Y$7,2) + VLOOKUP(punkty_rekrutacyjne[[#This Row],[Biol]], $X$3:$Y$7,2) + VLOOKUP(punkty_rekrutacyjne[[#This Row],[Geog]], $X$3:$Y$7,2)</f>
        <v>14</v>
      </c>
      <c r="Q515" s="1">
        <f>SUM(punkty_rekrutacyjne[[#This Row],[pkt os.]:[pkt. Oce.]])</f>
        <v>33.5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1722-E678-47C3-BEB4-972420A69220}">
  <dimension ref="A1:Y515"/>
  <sheetViews>
    <sheetView tabSelected="1" workbookViewId="0">
      <selection activeCell="V17" sqref="V17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  <col min="17" max="17" width="12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674</v>
      </c>
      <c r="O1" t="s">
        <v>675</v>
      </c>
      <c r="P1" t="s">
        <v>676</v>
      </c>
      <c r="Q1" t="s">
        <v>677</v>
      </c>
      <c r="R1" t="s">
        <v>679</v>
      </c>
    </row>
    <row r="2" spans="1:25" x14ac:dyDescent="0.25">
      <c r="A2" s="1" t="s">
        <v>13</v>
      </c>
      <c r="B2" s="1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punkty_rekrutacyjne7[[#This Row],[Osiagniecia]]+(punkty_rekrutacyjne7[[#This Row],[Zachowanie]]=6)*2</f>
        <v>0</v>
      </c>
      <c r="O2">
        <f>punkty_rekrutacyjne7[[#This Row],[GHP]]/10+punkty_rekrutacyjne7[[#This Row],[GHH]]/10+punkty_rekrutacyjne7[[#This Row],[GMM]]/10+punkty_rekrutacyjne7[[#This Row],[GMP]]/10+punkty_rekrutacyjne7[[#This Row],[GJP]]/10</f>
        <v>23</v>
      </c>
      <c r="P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2" s="1">
        <f>SUM(punkty_rekrutacyjne7[[#This Row],[pkt os.]:[pkt. Oce.]])</f>
        <v>57</v>
      </c>
      <c r="R2" s="1" t="b">
        <f>punkty_rekrutacyjne7[[#This Row],[pkt os.]]+punkty_rekrutacyjne7[[#This Row],[pkt. Oce.]]&gt;punkty_rekrutacyjne7[[#This Row],[pkt. Egz.]]</f>
        <v>1</v>
      </c>
      <c r="X2" s="2" t="s">
        <v>672</v>
      </c>
      <c r="Y2" s="2" t="s">
        <v>673</v>
      </c>
    </row>
    <row r="3" spans="1:25" x14ac:dyDescent="0.25">
      <c r="A3" s="1" t="s">
        <v>15</v>
      </c>
      <c r="B3" s="1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punkty_rekrutacyjne7[[#This Row],[Osiagniecia]]+(punkty_rekrutacyjne7[[#This Row],[Zachowanie]]=6)*2</f>
        <v>7</v>
      </c>
      <c r="O3">
        <f>punkty_rekrutacyjne7[[#This Row],[GHP]]/10+punkty_rekrutacyjne7[[#This Row],[GHH]]/10+punkty_rekrutacyjne7[[#This Row],[GMM]]/10+punkty_rekrutacyjne7[[#This Row],[GMP]]/10+punkty_rekrutacyjne7[[#This Row],[GJP]]/10</f>
        <v>20.400000000000002</v>
      </c>
      <c r="P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" s="1">
        <f>SUM(punkty_rekrutacyjne7[[#This Row],[pkt os.]:[pkt. Oce.]])</f>
        <v>51.400000000000006</v>
      </c>
      <c r="R3" s="1" t="b">
        <f>punkty_rekrutacyjne7[[#This Row],[pkt os.]]+punkty_rekrutacyjne7[[#This Row],[pkt. Oce.]]&gt;punkty_rekrutacyjne7[[#This Row],[pkt. Egz.]]</f>
        <v>1</v>
      </c>
      <c r="X3" s="2">
        <v>2</v>
      </c>
      <c r="Y3" s="2">
        <v>0</v>
      </c>
    </row>
    <row r="4" spans="1:25" x14ac:dyDescent="0.25">
      <c r="A4" s="1" t="s">
        <v>17</v>
      </c>
      <c r="B4" s="1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punkty_rekrutacyjne7[[#This Row],[Osiagniecia]]+(punkty_rekrutacyjne7[[#This Row],[Zachowanie]]=6)*2</f>
        <v>7</v>
      </c>
      <c r="O4">
        <f>punkty_rekrutacyjne7[[#This Row],[GHP]]/10+punkty_rekrutacyjne7[[#This Row],[GHH]]/10+punkty_rekrutacyjne7[[#This Row],[GMM]]/10+punkty_rekrutacyjne7[[#This Row],[GMP]]/10+punkty_rekrutacyjne7[[#This Row],[GJP]]/10</f>
        <v>36.1</v>
      </c>
      <c r="P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4" s="1">
        <f>SUM(punkty_rekrutacyjne7[[#This Row],[pkt os.]:[pkt. Oce.]])</f>
        <v>77.099999999999994</v>
      </c>
      <c r="R4" s="1" t="b">
        <f>punkty_rekrutacyjne7[[#This Row],[pkt os.]]+punkty_rekrutacyjne7[[#This Row],[pkt. Oce.]]&gt;punkty_rekrutacyjne7[[#This Row],[pkt. Egz.]]</f>
        <v>1</v>
      </c>
      <c r="X4" s="2">
        <v>3</v>
      </c>
      <c r="Y4" s="2">
        <v>4</v>
      </c>
    </row>
    <row r="5" spans="1:25" x14ac:dyDescent="0.25">
      <c r="A5" s="1" t="s">
        <v>19</v>
      </c>
      <c r="B5" s="1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punkty_rekrutacyjne7[[#This Row],[Osiagniecia]]+(punkty_rekrutacyjne7[[#This Row],[Zachowanie]]=6)*2</f>
        <v>10</v>
      </c>
      <c r="O5">
        <f>punkty_rekrutacyjne7[[#This Row],[GHP]]/10+punkty_rekrutacyjne7[[#This Row],[GHH]]/10+punkty_rekrutacyjne7[[#This Row],[GMM]]/10+punkty_rekrutacyjne7[[#This Row],[GMP]]/10+punkty_rekrutacyjne7[[#This Row],[GJP]]/10</f>
        <v>34.799999999999997</v>
      </c>
      <c r="P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5" s="1">
        <f>SUM(punkty_rekrutacyjne7[[#This Row],[pkt os.]:[pkt. Oce.]])</f>
        <v>68.8</v>
      </c>
      <c r="R5" s="1" t="b">
        <f>punkty_rekrutacyjne7[[#This Row],[pkt os.]]+punkty_rekrutacyjne7[[#This Row],[pkt. Oce.]]&gt;punkty_rekrutacyjne7[[#This Row],[pkt. Egz.]]</f>
        <v>0</v>
      </c>
      <c r="X5" s="2">
        <v>4</v>
      </c>
      <c r="Y5" s="2">
        <v>6</v>
      </c>
    </row>
    <row r="6" spans="1:25" x14ac:dyDescent="0.25">
      <c r="A6" s="1" t="s">
        <v>21</v>
      </c>
      <c r="B6" s="1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punkty_rekrutacyjne7[[#This Row],[Osiagniecia]]+(punkty_rekrutacyjne7[[#This Row],[Zachowanie]]=6)*2</f>
        <v>5</v>
      </c>
      <c r="O6">
        <f>punkty_rekrutacyjne7[[#This Row],[GHP]]/10+punkty_rekrutacyjne7[[#This Row],[GHH]]/10+punkty_rekrutacyjne7[[#This Row],[GMM]]/10+punkty_rekrutacyjne7[[#This Row],[GMP]]/10+punkty_rekrutacyjne7[[#This Row],[GJP]]/10</f>
        <v>24</v>
      </c>
      <c r="P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6" s="1">
        <f>SUM(punkty_rekrutacyjne7[[#This Row],[pkt os.]:[pkt. Oce.]])</f>
        <v>49</v>
      </c>
      <c r="R6" s="1" t="b">
        <f>punkty_rekrutacyjne7[[#This Row],[pkt os.]]+punkty_rekrutacyjne7[[#This Row],[pkt. Oce.]]&gt;punkty_rekrutacyjne7[[#This Row],[pkt. Egz.]]</f>
        <v>1</v>
      </c>
      <c r="X6" s="2">
        <v>5</v>
      </c>
      <c r="Y6" s="2">
        <v>8</v>
      </c>
    </row>
    <row r="7" spans="1:25" x14ac:dyDescent="0.25">
      <c r="A7" s="1" t="s">
        <v>22</v>
      </c>
      <c r="B7" s="1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punkty_rekrutacyjne7[[#This Row],[Osiagniecia]]+(punkty_rekrutacyjne7[[#This Row],[Zachowanie]]=6)*2</f>
        <v>7</v>
      </c>
      <c r="O7">
        <f>punkty_rekrutacyjne7[[#This Row],[GHP]]/10+punkty_rekrutacyjne7[[#This Row],[GHH]]/10+punkty_rekrutacyjne7[[#This Row],[GMM]]/10+punkty_rekrutacyjne7[[#This Row],[GMP]]/10+punkty_rekrutacyjne7[[#This Row],[GJP]]/10</f>
        <v>24.8</v>
      </c>
      <c r="P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4</v>
      </c>
      <c r="Q7" s="1">
        <f>SUM(punkty_rekrutacyjne7[[#This Row],[pkt os.]:[pkt. Oce.]])</f>
        <v>35.799999999999997</v>
      </c>
      <c r="R7" s="1" t="b">
        <f>punkty_rekrutacyjne7[[#This Row],[pkt os.]]+punkty_rekrutacyjne7[[#This Row],[pkt. Oce.]]&gt;punkty_rekrutacyjne7[[#This Row],[pkt. Egz.]]</f>
        <v>0</v>
      </c>
      <c r="X7" s="2">
        <v>6</v>
      </c>
      <c r="Y7" s="2">
        <v>10</v>
      </c>
    </row>
    <row r="8" spans="1:25" x14ac:dyDescent="0.25">
      <c r="A8" s="1" t="s">
        <v>24</v>
      </c>
      <c r="B8" s="1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punkty_rekrutacyjne7[[#This Row],[Osiagniecia]]+(punkty_rekrutacyjne7[[#This Row],[Zachowanie]]=6)*2</f>
        <v>10</v>
      </c>
      <c r="O8">
        <f>punkty_rekrutacyjne7[[#This Row],[GHP]]/10+punkty_rekrutacyjne7[[#This Row],[GHH]]/10+punkty_rekrutacyjne7[[#This Row],[GMM]]/10+punkty_rekrutacyjne7[[#This Row],[GMP]]/10+punkty_rekrutacyjne7[[#This Row],[GJP]]/10</f>
        <v>16.600000000000001</v>
      </c>
      <c r="P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8" s="1">
        <f>SUM(punkty_rekrutacyjne7[[#This Row],[pkt os.]:[pkt. Oce.]])</f>
        <v>52.6</v>
      </c>
      <c r="R8" s="1" t="b">
        <f>punkty_rekrutacyjne7[[#This Row],[pkt os.]]+punkty_rekrutacyjne7[[#This Row],[pkt. Oce.]]&gt;punkty_rekrutacyjne7[[#This Row],[pkt. Egz.]]</f>
        <v>1</v>
      </c>
    </row>
    <row r="9" spans="1:25" x14ac:dyDescent="0.25">
      <c r="A9" s="1" t="s">
        <v>25</v>
      </c>
      <c r="B9" s="1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punkty_rekrutacyjne7[[#This Row],[Osiagniecia]]+(punkty_rekrutacyjne7[[#This Row],[Zachowanie]]=6)*2</f>
        <v>8</v>
      </c>
      <c r="O9">
        <f>punkty_rekrutacyjne7[[#This Row],[GHP]]/10+punkty_rekrutacyjne7[[#This Row],[GHH]]/10+punkty_rekrutacyjne7[[#This Row],[GMM]]/10+punkty_rekrutacyjne7[[#This Row],[GMP]]/10+punkty_rekrutacyjne7[[#This Row],[GJP]]/10</f>
        <v>5</v>
      </c>
      <c r="P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9" s="1">
        <f>SUM(punkty_rekrutacyjne7[[#This Row],[pkt os.]:[pkt. Oce.]])</f>
        <v>33</v>
      </c>
      <c r="R9" s="1" t="b">
        <f>punkty_rekrutacyjne7[[#This Row],[pkt os.]]+punkty_rekrutacyjne7[[#This Row],[pkt. Oce.]]&gt;punkty_rekrutacyjne7[[#This Row],[pkt. Egz.]]</f>
        <v>1</v>
      </c>
    </row>
    <row r="10" spans="1:25" x14ac:dyDescent="0.25">
      <c r="A10" s="1" t="s">
        <v>27</v>
      </c>
      <c r="B10" s="1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punkty_rekrutacyjne7[[#This Row],[Osiagniecia]]+(punkty_rekrutacyjne7[[#This Row],[Zachowanie]]=6)*2</f>
        <v>3</v>
      </c>
      <c r="O10">
        <f>punkty_rekrutacyjne7[[#This Row],[GHP]]/10+punkty_rekrutacyjne7[[#This Row],[GHH]]/10+punkty_rekrutacyjne7[[#This Row],[GMM]]/10+punkty_rekrutacyjne7[[#This Row],[GMP]]/10+punkty_rekrutacyjne7[[#This Row],[GJP]]/10</f>
        <v>17.200000000000003</v>
      </c>
      <c r="P1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0" s="1">
        <f>SUM(punkty_rekrutacyjne7[[#This Row],[pkt os.]:[pkt. Oce.]])</f>
        <v>44.2</v>
      </c>
      <c r="R10" s="1" t="b">
        <f>punkty_rekrutacyjne7[[#This Row],[pkt os.]]+punkty_rekrutacyjne7[[#This Row],[pkt. Oce.]]&gt;punkty_rekrutacyjne7[[#This Row],[pkt. Egz.]]</f>
        <v>1</v>
      </c>
    </row>
    <row r="11" spans="1:25" x14ac:dyDescent="0.25">
      <c r="A11" s="1" t="s">
        <v>29</v>
      </c>
      <c r="B11" s="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>punkty_rekrutacyjne7[[#This Row],[Osiagniecia]]+(punkty_rekrutacyjne7[[#This Row],[Zachowanie]]=6)*2</f>
        <v>0</v>
      </c>
      <c r="O11">
        <f>punkty_rekrutacyjne7[[#This Row],[GHP]]/10+punkty_rekrutacyjne7[[#This Row],[GHH]]/10+punkty_rekrutacyjne7[[#This Row],[GMM]]/10+punkty_rekrutacyjne7[[#This Row],[GMP]]/10+punkty_rekrutacyjne7[[#This Row],[GJP]]/10</f>
        <v>25.2</v>
      </c>
      <c r="P1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11" s="1">
        <f>SUM(punkty_rekrutacyjne7[[#This Row],[pkt os.]:[pkt. Oce.]])</f>
        <v>55.2</v>
      </c>
      <c r="R11" s="1" t="b">
        <f>punkty_rekrutacyjne7[[#This Row],[pkt os.]]+punkty_rekrutacyjne7[[#This Row],[pkt. Oce.]]&gt;punkty_rekrutacyjne7[[#This Row],[pkt. Egz.]]</f>
        <v>1</v>
      </c>
    </row>
    <row r="12" spans="1:25" x14ac:dyDescent="0.25">
      <c r="A12" s="1" t="s">
        <v>31</v>
      </c>
      <c r="B12" s="1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punkty_rekrutacyjne7[[#This Row],[Osiagniecia]]+(punkty_rekrutacyjne7[[#This Row],[Zachowanie]]=6)*2</f>
        <v>4</v>
      </c>
      <c r="O12">
        <f>punkty_rekrutacyjne7[[#This Row],[GHP]]/10+punkty_rekrutacyjne7[[#This Row],[GHH]]/10+punkty_rekrutacyjne7[[#This Row],[GMM]]/10+punkty_rekrutacyjne7[[#This Row],[GMP]]/10+punkty_rekrutacyjne7[[#This Row],[GJP]]/10</f>
        <v>28.5</v>
      </c>
      <c r="P1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2" s="1">
        <f>SUM(punkty_rekrutacyjne7[[#This Row],[pkt os.]:[pkt. Oce.]])</f>
        <v>56.5</v>
      </c>
      <c r="R12" s="1" t="b">
        <f>punkty_rekrutacyjne7[[#This Row],[pkt os.]]+punkty_rekrutacyjne7[[#This Row],[pkt. Oce.]]&gt;punkty_rekrutacyjne7[[#This Row],[pkt. Egz.]]</f>
        <v>0</v>
      </c>
    </row>
    <row r="13" spans="1:25" x14ac:dyDescent="0.25">
      <c r="A13" s="1" t="s">
        <v>33</v>
      </c>
      <c r="B13" s="1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punkty_rekrutacyjne7[[#This Row],[Osiagniecia]]+(punkty_rekrutacyjne7[[#This Row],[Zachowanie]]=6)*2</f>
        <v>6</v>
      </c>
      <c r="O13">
        <f>punkty_rekrutacyjne7[[#This Row],[GHP]]/10+punkty_rekrutacyjne7[[#This Row],[GHH]]/10+punkty_rekrutacyjne7[[#This Row],[GMM]]/10+punkty_rekrutacyjne7[[#This Row],[GMP]]/10+punkty_rekrutacyjne7[[#This Row],[GJP]]/10</f>
        <v>25.2</v>
      </c>
      <c r="P1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13" s="1">
        <f>SUM(punkty_rekrutacyjne7[[#This Row],[pkt os.]:[pkt. Oce.]])</f>
        <v>63.2</v>
      </c>
      <c r="R13" s="1" t="b">
        <f>punkty_rekrutacyjne7[[#This Row],[pkt os.]]+punkty_rekrutacyjne7[[#This Row],[pkt. Oce.]]&gt;punkty_rekrutacyjne7[[#This Row],[pkt. Egz.]]</f>
        <v>1</v>
      </c>
    </row>
    <row r="14" spans="1:25" x14ac:dyDescent="0.25">
      <c r="A14" s="1" t="s">
        <v>35</v>
      </c>
      <c r="B14" s="1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punkty_rekrutacyjne7[[#This Row],[Osiagniecia]]+(punkty_rekrutacyjne7[[#This Row],[Zachowanie]]=6)*2</f>
        <v>1</v>
      </c>
      <c r="O14">
        <f>punkty_rekrutacyjne7[[#This Row],[GHP]]/10+punkty_rekrutacyjne7[[#This Row],[GHH]]/10+punkty_rekrutacyjne7[[#This Row],[GMM]]/10+punkty_rekrutacyjne7[[#This Row],[GMP]]/10+punkty_rekrutacyjne7[[#This Row],[GJP]]/10</f>
        <v>23.2</v>
      </c>
      <c r="P1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4" s="1">
        <f>SUM(punkty_rekrutacyjne7[[#This Row],[pkt os.]:[pkt. Oce.]])</f>
        <v>42.2</v>
      </c>
      <c r="R14" s="1" t="b">
        <f>punkty_rekrutacyjne7[[#This Row],[pkt os.]]+punkty_rekrutacyjne7[[#This Row],[pkt. Oce.]]&gt;punkty_rekrutacyjne7[[#This Row],[pkt. Egz.]]</f>
        <v>0</v>
      </c>
    </row>
    <row r="15" spans="1:25" x14ac:dyDescent="0.25">
      <c r="A15" s="1" t="s">
        <v>37</v>
      </c>
      <c r="B15" s="1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punkty_rekrutacyjne7[[#This Row],[Osiagniecia]]+(punkty_rekrutacyjne7[[#This Row],[Zachowanie]]=6)*2</f>
        <v>8</v>
      </c>
      <c r="O15">
        <f>punkty_rekrutacyjne7[[#This Row],[GHP]]/10+punkty_rekrutacyjne7[[#This Row],[GHH]]/10+punkty_rekrutacyjne7[[#This Row],[GMM]]/10+punkty_rekrutacyjne7[[#This Row],[GMP]]/10+punkty_rekrutacyjne7[[#This Row],[GJP]]/10</f>
        <v>15.399999999999999</v>
      </c>
      <c r="P1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5" s="1">
        <f>SUM(punkty_rekrutacyjne7[[#This Row],[pkt os.]:[pkt. Oce.]])</f>
        <v>45.4</v>
      </c>
      <c r="R15" s="1" t="b">
        <f>punkty_rekrutacyjne7[[#This Row],[pkt os.]]+punkty_rekrutacyjne7[[#This Row],[pkt. Oce.]]&gt;punkty_rekrutacyjne7[[#This Row],[pkt. Egz.]]</f>
        <v>1</v>
      </c>
    </row>
    <row r="16" spans="1:25" x14ac:dyDescent="0.25">
      <c r="A16" s="1" t="s">
        <v>39</v>
      </c>
      <c r="B16" s="1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punkty_rekrutacyjne7[[#This Row],[Osiagniecia]]+(punkty_rekrutacyjne7[[#This Row],[Zachowanie]]=6)*2</f>
        <v>5</v>
      </c>
      <c r="O16">
        <f>punkty_rekrutacyjne7[[#This Row],[GHP]]/10+punkty_rekrutacyjne7[[#This Row],[GHH]]/10+punkty_rekrutacyjne7[[#This Row],[GMM]]/10+punkty_rekrutacyjne7[[#This Row],[GMP]]/10+punkty_rekrutacyjne7[[#This Row],[GJP]]/10</f>
        <v>33.799999999999997</v>
      </c>
      <c r="P1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6" s="1">
        <f>SUM(punkty_rekrutacyjne7[[#This Row],[pkt os.]:[pkt. Oce.]])</f>
        <v>56.8</v>
      </c>
      <c r="R16" s="1" t="b">
        <f>punkty_rekrutacyjne7[[#This Row],[pkt os.]]+punkty_rekrutacyjne7[[#This Row],[pkt. Oce.]]&gt;punkty_rekrutacyjne7[[#This Row],[pkt. Egz.]]</f>
        <v>0</v>
      </c>
      <c r="U16" t="s">
        <v>692</v>
      </c>
      <c r="V16">
        <f>COUNTIF(R:R, TRUE)</f>
        <v>300</v>
      </c>
    </row>
    <row r="17" spans="1:18" x14ac:dyDescent="0.25">
      <c r="A17" s="1" t="s">
        <v>40</v>
      </c>
      <c r="B17" s="1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punkty_rekrutacyjne7[[#This Row],[Osiagniecia]]+(punkty_rekrutacyjne7[[#This Row],[Zachowanie]]=6)*2</f>
        <v>10</v>
      </c>
      <c r="O17">
        <f>punkty_rekrutacyjne7[[#This Row],[GHP]]/10+punkty_rekrutacyjne7[[#This Row],[GHH]]/10+punkty_rekrutacyjne7[[#This Row],[GMM]]/10+punkty_rekrutacyjne7[[#This Row],[GMP]]/10+punkty_rekrutacyjne7[[#This Row],[GJP]]/10</f>
        <v>23</v>
      </c>
      <c r="P1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7" s="1">
        <f>SUM(punkty_rekrutacyjne7[[#This Row],[pkt os.]:[pkt. Oce.]])</f>
        <v>57</v>
      </c>
      <c r="R17" s="1" t="b">
        <f>punkty_rekrutacyjne7[[#This Row],[pkt os.]]+punkty_rekrutacyjne7[[#This Row],[pkt. Oce.]]&gt;punkty_rekrutacyjne7[[#This Row],[pkt. Egz.]]</f>
        <v>1</v>
      </c>
    </row>
    <row r="18" spans="1:18" x14ac:dyDescent="0.25">
      <c r="A18" s="1" t="s">
        <v>42</v>
      </c>
      <c r="B18" s="1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punkty_rekrutacyjne7[[#This Row],[Osiagniecia]]+(punkty_rekrutacyjne7[[#This Row],[Zachowanie]]=6)*2</f>
        <v>2</v>
      </c>
      <c r="O18">
        <f>punkty_rekrutacyjne7[[#This Row],[GHP]]/10+punkty_rekrutacyjne7[[#This Row],[GHH]]/10+punkty_rekrutacyjne7[[#This Row],[GMM]]/10+punkty_rekrutacyjne7[[#This Row],[GMP]]/10+punkty_rekrutacyjne7[[#This Row],[GJP]]/10</f>
        <v>20</v>
      </c>
      <c r="P1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18" s="1">
        <f>SUM(punkty_rekrutacyjne7[[#This Row],[pkt os.]:[pkt. Oce.]])</f>
        <v>48</v>
      </c>
      <c r="R18" s="1" t="b">
        <f>punkty_rekrutacyjne7[[#This Row],[pkt os.]]+punkty_rekrutacyjne7[[#This Row],[pkt. Oce.]]&gt;punkty_rekrutacyjne7[[#This Row],[pkt. Egz.]]</f>
        <v>1</v>
      </c>
    </row>
    <row r="19" spans="1:18" x14ac:dyDescent="0.25">
      <c r="A19" s="1" t="s">
        <v>44</v>
      </c>
      <c r="B19" s="1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punkty_rekrutacyjne7[[#This Row],[Osiagniecia]]+(punkty_rekrutacyjne7[[#This Row],[Zachowanie]]=6)*2</f>
        <v>8</v>
      </c>
      <c r="O19">
        <f>punkty_rekrutacyjne7[[#This Row],[GHP]]/10+punkty_rekrutacyjne7[[#This Row],[GHH]]/10+punkty_rekrutacyjne7[[#This Row],[GMM]]/10+punkty_rekrutacyjne7[[#This Row],[GMP]]/10+punkty_rekrutacyjne7[[#This Row],[GJP]]/10</f>
        <v>17.200000000000003</v>
      </c>
      <c r="P1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9" s="1">
        <f>SUM(punkty_rekrutacyjne7[[#This Row],[pkt os.]:[pkt. Oce.]])</f>
        <v>45.2</v>
      </c>
      <c r="R19" s="1" t="b">
        <f>punkty_rekrutacyjne7[[#This Row],[pkt os.]]+punkty_rekrutacyjne7[[#This Row],[pkt. Oce.]]&gt;punkty_rekrutacyjne7[[#This Row],[pkt. Egz.]]</f>
        <v>1</v>
      </c>
    </row>
    <row r="20" spans="1:18" x14ac:dyDescent="0.25">
      <c r="A20" s="1" t="s">
        <v>46</v>
      </c>
      <c r="B20" s="1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punkty_rekrutacyjne7[[#This Row],[Osiagniecia]]+(punkty_rekrutacyjne7[[#This Row],[Zachowanie]]=6)*2</f>
        <v>3</v>
      </c>
      <c r="O20">
        <f>punkty_rekrutacyjne7[[#This Row],[GHP]]/10+punkty_rekrutacyjne7[[#This Row],[GHH]]/10+punkty_rekrutacyjne7[[#This Row],[GMM]]/10+punkty_rekrutacyjne7[[#This Row],[GMP]]/10+punkty_rekrutacyjne7[[#This Row],[GJP]]/10</f>
        <v>16.7</v>
      </c>
      <c r="P2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0" s="1">
        <f>SUM(punkty_rekrutacyjne7[[#This Row],[pkt os.]:[pkt. Oce.]])</f>
        <v>43.7</v>
      </c>
      <c r="R20" s="1" t="b">
        <f>punkty_rekrutacyjne7[[#This Row],[pkt os.]]+punkty_rekrutacyjne7[[#This Row],[pkt. Oce.]]&gt;punkty_rekrutacyjne7[[#This Row],[pkt. Egz.]]</f>
        <v>1</v>
      </c>
    </row>
    <row r="21" spans="1:18" x14ac:dyDescent="0.25">
      <c r="A21" s="1" t="s">
        <v>47</v>
      </c>
      <c r="B21" s="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punkty_rekrutacyjne7[[#This Row],[Osiagniecia]]+(punkty_rekrutacyjne7[[#This Row],[Zachowanie]]=6)*2</f>
        <v>5</v>
      </c>
      <c r="O21">
        <f>punkty_rekrutacyjne7[[#This Row],[GHP]]/10+punkty_rekrutacyjne7[[#This Row],[GHH]]/10+punkty_rekrutacyjne7[[#This Row],[GMM]]/10+punkty_rekrutacyjne7[[#This Row],[GMP]]/10+punkty_rekrutacyjne7[[#This Row],[GJP]]/10</f>
        <v>22.800000000000004</v>
      </c>
      <c r="P2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1" s="1">
        <f>SUM(punkty_rekrutacyjne7[[#This Row],[pkt os.]:[pkt. Oce.]])</f>
        <v>49.800000000000004</v>
      </c>
      <c r="R21" s="1" t="b">
        <f>punkty_rekrutacyjne7[[#This Row],[pkt os.]]+punkty_rekrutacyjne7[[#This Row],[pkt. Oce.]]&gt;punkty_rekrutacyjne7[[#This Row],[pkt. Egz.]]</f>
        <v>1</v>
      </c>
    </row>
    <row r="22" spans="1:18" x14ac:dyDescent="0.25">
      <c r="A22" s="1" t="s">
        <v>49</v>
      </c>
      <c r="B22" s="1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punkty_rekrutacyjne7[[#This Row],[Osiagniecia]]+(punkty_rekrutacyjne7[[#This Row],[Zachowanie]]=6)*2</f>
        <v>3</v>
      </c>
      <c r="O22">
        <f>punkty_rekrutacyjne7[[#This Row],[GHP]]/10+punkty_rekrutacyjne7[[#This Row],[GHH]]/10+punkty_rekrutacyjne7[[#This Row],[GMM]]/10+punkty_rekrutacyjne7[[#This Row],[GMP]]/10+punkty_rekrutacyjne7[[#This Row],[GJP]]/10</f>
        <v>32.299999999999997</v>
      </c>
      <c r="P2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8</v>
      </c>
      <c r="Q22" s="1">
        <f>SUM(punkty_rekrutacyjne7[[#This Row],[pkt os.]:[pkt. Oce.]])</f>
        <v>43.3</v>
      </c>
      <c r="R22" s="1" t="b">
        <f>punkty_rekrutacyjne7[[#This Row],[pkt os.]]+punkty_rekrutacyjne7[[#This Row],[pkt. Oce.]]&gt;punkty_rekrutacyjne7[[#This Row],[pkt. Egz.]]</f>
        <v>0</v>
      </c>
    </row>
    <row r="23" spans="1:18" x14ac:dyDescent="0.25">
      <c r="A23" s="1" t="s">
        <v>50</v>
      </c>
      <c r="B23" s="1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punkty_rekrutacyjne7[[#This Row],[Osiagniecia]]+(punkty_rekrutacyjne7[[#This Row],[Zachowanie]]=6)*2</f>
        <v>7</v>
      </c>
      <c r="O23">
        <f>punkty_rekrutacyjne7[[#This Row],[GHP]]/10+punkty_rekrutacyjne7[[#This Row],[GHH]]/10+punkty_rekrutacyjne7[[#This Row],[GMM]]/10+punkty_rekrutacyjne7[[#This Row],[GMP]]/10+punkty_rekrutacyjne7[[#This Row],[GJP]]/10</f>
        <v>43.5</v>
      </c>
      <c r="P2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23" s="1">
        <f>SUM(punkty_rekrutacyjne7[[#This Row],[pkt os.]:[pkt. Oce.]])</f>
        <v>84.5</v>
      </c>
      <c r="R23" s="1" t="b">
        <f>punkty_rekrutacyjne7[[#This Row],[pkt os.]]+punkty_rekrutacyjne7[[#This Row],[pkt. Oce.]]&gt;punkty_rekrutacyjne7[[#This Row],[pkt. Egz.]]</f>
        <v>0</v>
      </c>
    </row>
    <row r="24" spans="1:18" x14ac:dyDescent="0.25">
      <c r="A24" s="1" t="s">
        <v>52</v>
      </c>
      <c r="B24" s="1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punkty_rekrutacyjne7[[#This Row],[Osiagniecia]]+(punkty_rekrutacyjne7[[#This Row],[Zachowanie]]=6)*2</f>
        <v>7</v>
      </c>
      <c r="O24">
        <f>punkty_rekrutacyjne7[[#This Row],[GHP]]/10+punkty_rekrutacyjne7[[#This Row],[GHH]]/10+punkty_rekrutacyjne7[[#This Row],[GMM]]/10+punkty_rekrutacyjne7[[#This Row],[GMP]]/10+punkty_rekrutacyjne7[[#This Row],[GJP]]/10</f>
        <v>17.900000000000002</v>
      </c>
      <c r="P2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4" s="1">
        <f>SUM(punkty_rekrutacyjne7[[#This Row],[pkt os.]:[pkt. Oce.]])</f>
        <v>48.900000000000006</v>
      </c>
      <c r="R24" s="1" t="b">
        <f>punkty_rekrutacyjne7[[#This Row],[pkt os.]]+punkty_rekrutacyjne7[[#This Row],[pkt. Oce.]]&gt;punkty_rekrutacyjne7[[#This Row],[pkt. Egz.]]</f>
        <v>1</v>
      </c>
    </row>
    <row r="25" spans="1:18" x14ac:dyDescent="0.25">
      <c r="A25" s="1" t="s">
        <v>54</v>
      </c>
      <c r="B25" s="1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punkty_rekrutacyjne7[[#This Row],[Osiagniecia]]+(punkty_rekrutacyjne7[[#This Row],[Zachowanie]]=6)*2</f>
        <v>3</v>
      </c>
      <c r="O25">
        <f>punkty_rekrutacyjne7[[#This Row],[GHP]]/10+punkty_rekrutacyjne7[[#This Row],[GHH]]/10+punkty_rekrutacyjne7[[#This Row],[GMM]]/10+punkty_rekrutacyjne7[[#This Row],[GMP]]/10+punkty_rekrutacyjne7[[#This Row],[GJP]]/10</f>
        <v>19.5</v>
      </c>
      <c r="P2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25" s="1">
        <f>SUM(punkty_rekrutacyjne7[[#This Row],[pkt os.]:[pkt. Oce.]])</f>
        <v>48.5</v>
      </c>
      <c r="R25" s="1" t="b">
        <f>punkty_rekrutacyjne7[[#This Row],[pkt os.]]+punkty_rekrutacyjne7[[#This Row],[pkt. Oce.]]&gt;punkty_rekrutacyjne7[[#This Row],[pkt. Egz.]]</f>
        <v>1</v>
      </c>
    </row>
    <row r="26" spans="1:18" x14ac:dyDescent="0.25">
      <c r="A26" s="1" t="s">
        <v>56</v>
      </c>
      <c r="B26" s="1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punkty_rekrutacyjne7[[#This Row],[Osiagniecia]]+(punkty_rekrutacyjne7[[#This Row],[Zachowanie]]=6)*2</f>
        <v>10</v>
      </c>
      <c r="O26">
        <f>punkty_rekrutacyjne7[[#This Row],[GHP]]/10+punkty_rekrutacyjne7[[#This Row],[GHH]]/10+punkty_rekrutacyjne7[[#This Row],[GMM]]/10+punkty_rekrutacyjne7[[#This Row],[GMP]]/10+punkty_rekrutacyjne7[[#This Row],[GJP]]/10</f>
        <v>21.5</v>
      </c>
      <c r="P2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26" s="1">
        <f>SUM(punkty_rekrutacyjne7[[#This Row],[pkt os.]:[pkt. Oce.]])</f>
        <v>47.5</v>
      </c>
      <c r="R26" s="1" t="b">
        <f>punkty_rekrutacyjne7[[#This Row],[pkt os.]]+punkty_rekrutacyjne7[[#This Row],[pkt. Oce.]]&gt;punkty_rekrutacyjne7[[#This Row],[pkt. Egz.]]</f>
        <v>1</v>
      </c>
    </row>
    <row r="27" spans="1:18" x14ac:dyDescent="0.25">
      <c r="A27" s="1" t="s">
        <v>57</v>
      </c>
      <c r="B27" s="1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punkty_rekrutacyjne7[[#This Row],[Osiagniecia]]+(punkty_rekrutacyjne7[[#This Row],[Zachowanie]]=6)*2</f>
        <v>3</v>
      </c>
      <c r="O27">
        <f>punkty_rekrutacyjne7[[#This Row],[GHP]]/10+punkty_rekrutacyjne7[[#This Row],[GHH]]/10+punkty_rekrutacyjne7[[#This Row],[GMM]]/10+punkty_rekrutacyjne7[[#This Row],[GMP]]/10+punkty_rekrutacyjne7[[#This Row],[GJP]]/10</f>
        <v>21</v>
      </c>
      <c r="P2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7" s="1">
        <f>SUM(punkty_rekrutacyjne7[[#This Row],[pkt os.]:[pkt. Oce.]])</f>
        <v>44</v>
      </c>
      <c r="R27" s="1" t="b">
        <f>punkty_rekrutacyjne7[[#This Row],[pkt os.]]+punkty_rekrutacyjne7[[#This Row],[pkt. Oce.]]&gt;punkty_rekrutacyjne7[[#This Row],[pkt. Egz.]]</f>
        <v>1</v>
      </c>
    </row>
    <row r="28" spans="1:18" x14ac:dyDescent="0.25">
      <c r="A28" s="1" t="s">
        <v>59</v>
      </c>
      <c r="B28" s="1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punkty_rekrutacyjne7[[#This Row],[Osiagniecia]]+(punkty_rekrutacyjne7[[#This Row],[Zachowanie]]=6)*2</f>
        <v>6</v>
      </c>
      <c r="O28">
        <f>punkty_rekrutacyjne7[[#This Row],[GHP]]/10+punkty_rekrutacyjne7[[#This Row],[GHH]]/10+punkty_rekrutacyjne7[[#This Row],[GMM]]/10+punkty_rekrutacyjne7[[#This Row],[GMP]]/10+punkty_rekrutacyjne7[[#This Row],[GJP]]/10</f>
        <v>28.7</v>
      </c>
      <c r="P2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28" s="1">
        <f>SUM(punkty_rekrutacyjne7[[#This Row],[pkt os.]:[pkt. Oce.]])</f>
        <v>48.7</v>
      </c>
      <c r="R28" s="1" t="b">
        <f>punkty_rekrutacyjne7[[#This Row],[pkt os.]]+punkty_rekrutacyjne7[[#This Row],[pkt. Oce.]]&gt;punkty_rekrutacyjne7[[#This Row],[pkt. Egz.]]</f>
        <v>0</v>
      </c>
    </row>
    <row r="29" spans="1:18" x14ac:dyDescent="0.25">
      <c r="A29" s="1" t="s">
        <v>60</v>
      </c>
      <c r="B29" s="1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punkty_rekrutacyjne7[[#This Row],[Osiagniecia]]+(punkty_rekrutacyjne7[[#This Row],[Zachowanie]]=6)*2</f>
        <v>1</v>
      </c>
      <c r="O29">
        <f>punkty_rekrutacyjne7[[#This Row],[GHP]]/10+punkty_rekrutacyjne7[[#This Row],[GHH]]/10+punkty_rekrutacyjne7[[#This Row],[GMM]]/10+punkty_rekrutacyjne7[[#This Row],[GMP]]/10+punkty_rekrutacyjne7[[#This Row],[GJP]]/10</f>
        <v>34</v>
      </c>
      <c r="P2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9" s="1">
        <f>SUM(punkty_rekrutacyjne7[[#This Row],[pkt os.]:[pkt. Oce.]])</f>
        <v>57</v>
      </c>
      <c r="R29" s="1" t="b">
        <f>punkty_rekrutacyjne7[[#This Row],[pkt os.]]+punkty_rekrutacyjne7[[#This Row],[pkt. Oce.]]&gt;punkty_rekrutacyjne7[[#This Row],[pkt. Egz.]]</f>
        <v>0</v>
      </c>
    </row>
    <row r="30" spans="1:18" x14ac:dyDescent="0.25">
      <c r="A30" s="1" t="s">
        <v>62</v>
      </c>
      <c r="B30" s="1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punkty_rekrutacyjne7[[#This Row],[Osiagniecia]]+(punkty_rekrutacyjne7[[#This Row],[Zachowanie]]=6)*2</f>
        <v>5</v>
      </c>
      <c r="O30">
        <f>punkty_rekrutacyjne7[[#This Row],[GHP]]/10+punkty_rekrutacyjne7[[#This Row],[GHH]]/10+punkty_rekrutacyjne7[[#This Row],[GMM]]/10+punkty_rekrutacyjne7[[#This Row],[GMP]]/10+punkty_rekrutacyjne7[[#This Row],[GJP]]/10</f>
        <v>29.200000000000003</v>
      </c>
      <c r="P3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30" s="1">
        <f>SUM(punkty_rekrutacyjne7[[#This Row],[pkt os.]:[pkt. Oce.]])</f>
        <v>64.2</v>
      </c>
      <c r="R30" s="1" t="b">
        <f>punkty_rekrutacyjne7[[#This Row],[pkt os.]]+punkty_rekrutacyjne7[[#This Row],[pkt. Oce.]]&gt;punkty_rekrutacyjne7[[#This Row],[pkt. Egz.]]</f>
        <v>1</v>
      </c>
    </row>
    <row r="31" spans="1:18" x14ac:dyDescent="0.25">
      <c r="A31" s="1" t="s">
        <v>63</v>
      </c>
      <c r="B31" s="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punkty_rekrutacyjne7[[#This Row],[Osiagniecia]]+(punkty_rekrutacyjne7[[#This Row],[Zachowanie]]=6)*2</f>
        <v>2</v>
      </c>
      <c r="O31">
        <f>punkty_rekrutacyjne7[[#This Row],[GHP]]/10+punkty_rekrutacyjne7[[#This Row],[GHH]]/10+punkty_rekrutacyjne7[[#This Row],[GMM]]/10+punkty_rekrutacyjne7[[#This Row],[GMP]]/10+punkty_rekrutacyjne7[[#This Row],[GJP]]/10</f>
        <v>17.599999999999998</v>
      </c>
      <c r="P3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1" s="1">
        <f>SUM(punkty_rekrutacyjne7[[#This Row],[pkt os.]:[pkt. Oce.]])</f>
        <v>35.599999999999994</v>
      </c>
      <c r="R31" s="1" t="b">
        <f>punkty_rekrutacyjne7[[#This Row],[pkt os.]]+punkty_rekrutacyjne7[[#This Row],[pkt. Oce.]]&gt;punkty_rekrutacyjne7[[#This Row],[pkt. Egz.]]</f>
        <v>1</v>
      </c>
    </row>
    <row r="32" spans="1:18" x14ac:dyDescent="0.25">
      <c r="A32" s="1" t="s">
        <v>65</v>
      </c>
      <c r="B32" s="1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punkty_rekrutacyjne7[[#This Row],[Osiagniecia]]+(punkty_rekrutacyjne7[[#This Row],[Zachowanie]]=6)*2</f>
        <v>0</v>
      </c>
      <c r="O32">
        <f>punkty_rekrutacyjne7[[#This Row],[GHP]]/10+punkty_rekrutacyjne7[[#This Row],[GHH]]/10+punkty_rekrutacyjne7[[#This Row],[GMM]]/10+punkty_rekrutacyjne7[[#This Row],[GMP]]/10+punkty_rekrutacyjne7[[#This Row],[GJP]]/10</f>
        <v>23.599999999999998</v>
      </c>
      <c r="P3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2" s="1">
        <f>SUM(punkty_rekrutacyjne7[[#This Row],[pkt os.]:[pkt. Oce.]])</f>
        <v>55.599999999999994</v>
      </c>
      <c r="R32" s="1" t="b">
        <f>punkty_rekrutacyjne7[[#This Row],[pkt os.]]+punkty_rekrutacyjne7[[#This Row],[pkt. Oce.]]&gt;punkty_rekrutacyjne7[[#This Row],[pkt. Egz.]]</f>
        <v>1</v>
      </c>
    </row>
    <row r="33" spans="1:18" x14ac:dyDescent="0.25">
      <c r="A33" s="1" t="s">
        <v>67</v>
      </c>
      <c r="B33" s="1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punkty_rekrutacyjne7[[#This Row],[Osiagniecia]]+(punkty_rekrutacyjne7[[#This Row],[Zachowanie]]=6)*2</f>
        <v>0</v>
      </c>
      <c r="O33">
        <f>punkty_rekrutacyjne7[[#This Row],[GHP]]/10+punkty_rekrutacyjne7[[#This Row],[GHH]]/10+punkty_rekrutacyjne7[[#This Row],[GMM]]/10+punkty_rekrutacyjne7[[#This Row],[GMP]]/10+punkty_rekrutacyjne7[[#This Row],[GJP]]/10</f>
        <v>13.600000000000001</v>
      </c>
      <c r="P3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3" s="1">
        <f>SUM(punkty_rekrutacyjne7[[#This Row],[pkt os.]:[pkt. Oce.]])</f>
        <v>35.6</v>
      </c>
      <c r="R33" s="1" t="b">
        <f>punkty_rekrutacyjne7[[#This Row],[pkt os.]]+punkty_rekrutacyjne7[[#This Row],[pkt. Oce.]]&gt;punkty_rekrutacyjne7[[#This Row],[pkt. Egz.]]</f>
        <v>1</v>
      </c>
    </row>
    <row r="34" spans="1:18" x14ac:dyDescent="0.25">
      <c r="A34" s="1" t="s">
        <v>69</v>
      </c>
      <c r="B34" s="1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punkty_rekrutacyjne7[[#This Row],[Osiagniecia]]+(punkty_rekrutacyjne7[[#This Row],[Zachowanie]]=6)*2</f>
        <v>6</v>
      </c>
      <c r="O34">
        <f>punkty_rekrutacyjne7[[#This Row],[GHP]]/10+punkty_rekrutacyjne7[[#This Row],[GHH]]/10+punkty_rekrutacyjne7[[#This Row],[GMM]]/10+punkty_rekrutacyjne7[[#This Row],[GMP]]/10+punkty_rekrutacyjne7[[#This Row],[GJP]]/10</f>
        <v>30.700000000000003</v>
      </c>
      <c r="P3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6</v>
      </c>
      <c r="Q34" s="1">
        <f>SUM(punkty_rekrutacyjne7[[#This Row],[pkt os.]:[pkt. Oce.]])</f>
        <v>42.7</v>
      </c>
      <c r="R34" s="1" t="b">
        <f>punkty_rekrutacyjne7[[#This Row],[pkt os.]]+punkty_rekrutacyjne7[[#This Row],[pkt. Oce.]]&gt;punkty_rekrutacyjne7[[#This Row],[pkt. Egz.]]</f>
        <v>0</v>
      </c>
    </row>
    <row r="35" spans="1:18" x14ac:dyDescent="0.25">
      <c r="A35" s="1" t="s">
        <v>71</v>
      </c>
      <c r="B35" s="1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punkty_rekrutacyjne7[[#This Row],[Osiagniecia]]+(punkty_rekrutacyjne7[[#This Row],[Zachowanie]]=6)*2</f>
        <v>7</v>
      </c>
      <c r="O35">
        <f>punkty_rekrutacyjne7[[#This Row],[GHP]]/10+punkty_rekrutacyjne7[[#This Row],[GHH]]/10+punkty_rekrutacyjne7[[#This Row],[GMM]]/10+punkty_rekrutacyjne7[[#This Row],[GMP]]/10+punkty_rekrutacyjne7[[#This Row],[GJP]]/10</f>
        <v>26.7</v>
      </c>
      <c r="P3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35" s="1">
        <f>SUM(punkty_rekrutacyjne7[[#This Row],[pkt os.]:[pkt. Oce.]])</f>
        <v>45.7</v>
      </c>
      <c r="R35" s="1" t="b">
        <f>punkty_rekrutacyjne7[[#This Row],[pkt os.]]+punkty_rekrutacyjne7[[#This Row],[pkt. Oce.]]&gt;punkty_rekrutacyjne7[[#This Row],[pkt. Egz.]]</f>
        <v>0</v>
      </c>
    </row>
    <row r="36" spans="1:18" x14ac:dyDescent="0.25">
      <c r="A36" s="1" t="s">
        <v>73</v>
      </c>
      <c r="B36" s="1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punkty_rekrutacyjne7[[#This Row],[Osiagniecia]]+(punkty_rekrutacyjne7[[#This Row],[Zachowanie]]=6)*2</f>
        <v>2</v>
      </c>
      <c r="O36">
        <f>punkty_rekrutacyjne7[[#This Row],[GHP]]/10+punkty_rekrutacyjne7[[#This Row],[GHH]]/10+punkty_rekrutacyjne7[[#This Row],[GMM]]/10+punkty_rekrutacyjne7[[#This Row],[GMP]]/10+punkty_rekrutacyjne7[[#This Row],[GJP]]/10</f>
        <v>16</v>
      </c>
      <c r="P3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6" s="1">
        <f>SUM(punkty_rekrutacyjne7[[#This Row],[pkt os.]:[pkt. Oce.]])</f>
        <v>50</v>
      </c>
      <c r="R36" s="1" t="b">
        <f>punkty_rekrutacyjne7[[#This Row],[pkt os.]]+punkty_rekrutacyjne7[[#This Row],[pkt. Oce.]]&gt;punkty_rekrutacyjne7[[#This Row],[pkt. Egz.]]</f>
        <v>1</v>
      </c>
    </row>
    <row r="37" spans="1:18" x14ac:dyDescent="0.25">
      <c r="A37" s="1" t="s">
        <v>75</v>
      </c>
      <c r="B37" s="1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punkty_rekrutacyjne7[[#This Row],[Osiagniecia]]+(punkty_rekrutacyjne7[[#This Row],[Zachowanie]]=6)*2</f>
        <v>6</v>
      </c>
      <c r="O37">
        <f>punkty_rekrutacyjne7[[#This Row],[GHP]]/10+punkty_rekrutacyjne7[[#This Row],[GHH]]/10+punkty_rekrutacyjne7[[#This Row],[GMM]]/10+punkty_rekrutacyjne7[[#This Row],[GMP]]/10+punkty_rekrutacyjne7[[#This Row],[GJP]]/10</f>
        <v>30</v>
      </c>
      <c r="P3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7" s="1">
        <f>SUM(punkty_rekrutacyjne7[[#This Row],[pkt os.]:[pkt. Oce.]])</f>
        <v>68</v>
      </c>
      <c r="R37" s="1" t="b">
        <f>punkty_rekrutacyjne7[[#This Row],[pkt os.]]+punkty_rekrutacyjne7[[#This Row],[pkt. Oce.]]&gt;punkty_rekrutacyjne7[[#This Row],[pkt. Egz.]]</f>
        <v>1</v>
      </c>
    </row>
    <row r="38" spans="1:18" x14ac:dyDescent="0.25">
      <c r="A38" s="1" t="s">
        <v>77</v>
      </c>
      <c r="B38" s="1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punkty_rekrutacyjne7[[#This Row],[Osiagniecia]]+(punkty_rekrutacyjne7[[#This Row],[Zachowanie]]=6)*2</f>
        <v>6</v>
      </c>
      <c r="O38">
        <f>punkty_rekrutacyjne7[[#This Row],[GHP]]/10+punkty_rekrutacyjne7[[#This Row],[GHH]]/10+punkty_rekrutacyjne7[[#This Row],[GMM]]/10+punkty_rekrutacyjne7[[#This Row],[GMP]]/10+punkty_rekrutacyjne7[[#This Row],[GJP]]/10</f>
        <v>25.8</v>
      </c>
      <c r="P3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38" s="1">
        <f>SUM(punkty_rekrutacyjne7[[#This Row],[pkt os.]:[pkt. Oce.]])</f>
        <v>61.8</v>
      </c>
      <c r="R38" s="1" t="b">
        <f>punkty_rekrutacyjne7[[#This Row],[pkt os.]]+punkty_rekrutacyjne7[[#This Row],[pkt. Oce.]]&gt;punkty_rekrutacyjne7[[#This Row],[pkt. Egz.]]</f>
        <v>1</v>
      </c>
    </row>
    <row r="39" spans="1:18" x14ac:dyDescent="0.25">
      <c r="A39" s="1" t="s">
        <v>79</v>
      </c>
      <c r="B39" s="1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punkty_rekrutacyjne7[[#This Row],[Osiagniecia]]+(punkty_rekrutacyjne7[[#This Row],[Zachowanie]]=6)*2</f>
        <v>2</v>
      </c>
      <c r="O39">
        <f>punkty_rekrutacyjne7[[#This Row],[GHP]]/10+punkty_rekrutacyjne7[[#This Row],[GHH]]/10+punkty_rekrutacyjne7[[#This Row],[GMM]]/10+punkty_rekrutacyjne7[[#This Row],[GMP]]/10+punkty_rekrutacyjne7[[#This Row],[GJP]]/10</f>
        <v>27.900000000000002</v>
      </c>
      <c r="P3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39" s="1">
        <f>SUM(punkty_rekrutacyjne7[[#This Row],[pkt os.]:[pkt. Oce.]])</f>
        <v>57.900000000000006</v>
      </c>
      <c r="R39" s="1" t="b">
        <f>punkty_rekrutacyjne7[[#This Row],[pkt os.]]+punkty_rekrutacyjne7[[#This Row],[pkt. Oce.]]&gt;punkty_rekrutacyjne7[[#This Row],[pkt. Egz.]]</f>
        <v>1</v>
      </c>
    </row>
    <row r="40" spans="1:18" x14ac:dyDescent="0.25">
      <c r="A40" s="1" t="s">
        <v>81</v>
      </c>
      <c r="B40" s="1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punkty_rekrutacyjne7[[#This Row],[Osiagniecia]]+(punkty_rekrutacyjne7[[#This Row],[Zachowanie]]=6)*2</f>
        <v>7</v>
      </c>
      <c r="O40">
        <f>punkty_rekrutacyjne7[[#This Row],[GHP]]/10+punkty_rekrutacyjne7[[#This Row],[GHH]]/10+punkty_rekrutacyjne7[[#This Row],[GMM]]/10+punkty_rekrutacyjne7[[#This Row],[GMP]]/10+punkty_rekrutacyjne7[[#This Row],[GJP]]/10</f>
        <v>18.2</v>
      </c>
      <c r="P4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36</v>
      </c>
      <c r="Q40" s="1">
        <f>SUM(punkty_rekrutacyjne7[[#This Row],[pkt os.]:[pkt. Oce.]])</f>
        <v>61.2</v>
      </c>
      <c r="R40" s="1" t="b">
        <f>punkty_rekrutacyjne7[[#This Row],[pkt os.]]+punkty_rekrutacyjne7[[#This Row],[pkt. Oce.]]&gt;punkty_rekrutacyjne7[[#This Row],[pkt. Egz.]]</f>
        <v>1</v>
      </c>
    </row>
    <row r="41" spans="1:18" x14ac:dyDescent="0.25">
      <c r="A41" s="1" t="s">
        <v>82</v>
      </c>
      <c r="B41" s="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punkty_rekrutacyjne7[[#This Row],[Osiagniecia]]+(punkty_rekrutacyjne7[[#This Row],[Zachowanie]]=6)*2</f>
        <v>6</v>
      </c>
      <c r="O41">
        <f>punkty_rekrutacyjne7[[#This Row],[GHP]]/10+punkty_rekrutacyjne7[[#This Row],[GHH]]/10+punkty_rekrutacyjne7[[#This Row],[GMM]]/10+punkty_rekrutacyjne7[[#This Row],[GMP]]/10+punkty_rekrutacyjne7[[#This Row],[GJP]]/10</f>
        <v>21.900000000000002</v>
      </c>
      <c r="P4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1" s="1">
        <f>SUM(punkty_rekrutacyjne7[[#This Row],[pkt os.]:[pkt. Oce.]])</f>
        <v>53.900000000000006</v>
      </c>
      <c r="R41" s="1" t="b">
        <f>punkty_rekrutacyjne7[[#This Row],[pkt os.]]+punkty_rekrutacyjne7[[#This Row],[pkt. Oce.]]&gt;punkty_rekrutacyjne7[[#This Row],[pkt. Egz.]]</f>
        <v>1</v>
      </c>
    </row>
    <row r="42" spans="1:18" x14ac:dyDescent="0.25">
      <c r="A42" s="1" t="s">
        <v>84</v>
      </c>
      <c r="B42" s="1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punkty_rekrutacyjne7[[#This Row],[Osiagniecia]]+(punkty_rekrutacyjne7[[#This Row],[Zachowanie]]=6)*2</f>
        <v>7</v>
      </c>
      <c r="O42">
        <f>punkty_rekrutacyjne7[[#This Row],[GHP]]/10+punkty_rekrutacyjne7[[#This Row],[GHH]]/10+punkty_rekrutacyjne7[[#This Row],[GMM]]/10+punkty_rekrutacyjne7[[#This Row],[GMP]]/10+punkty_rekrutacyjne7[[#This Row],[GJP]]/10</f>
        <v>32.699999999999996</v>
      </c>
      <c r="P4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2" s="1">
        <f>SUM(punkty_rekrutacyjne7[[#This Row],[pkt os.]:[pkt. Oce.]])</f>
        <v>63.699999999999996</v>
      </c>
      <c r="R42" s="1" t="b">
        <f>punkty_rekrutacyjne7[[#This Row],[pkt os.]]+punkty_rekrutacyjne7[[#This Row],[pkt. Oce.]]&gt;punkty_rekrutacyjne7[[#This Row],[pkt. Egz.]]</f>
        <v>0</v>
      </c>
    </row>
    <row r="43" spans="1:18" x14ac:dyDescent="0.25">
      <c r="A43" s="1" t="s">
        <v>46</v>
      </c>
      <c r="B43" s="1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punkty_rekrutacyjne7[[#This Row],[Osiagniecia]]+(punkty_rekrutacyjne7[[#This Row],[Zachowanie]]=6)*2</f>
        <v>0</v>
      </c>
      <c r="O43">
        <f>punkty_rekrutacyjne7[[#This Row],[GHP]]/10+punkty_rekrutacyjne7[[#This Row],[GHH]]/10+punkty_rekrutacyjne7[[#This Row],[GMM]]/10+punkty_rekrutacyjne7[[#This Row],[GMP]]/10+punkty_rekrutacyjne7[[#This Row],[GJP]]/10</f>
        <v>23.2</v>
      </c>
      <c r="P4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3" s="1">
        <f>SUM(punkty_rekrutacyjne7[[#This Row],[pkt os.]:[pkt. Oce.]])</f>
        <v>41.2</v>
      </c>
      <c r="R43" s="1" t="b">
        <f>punkty_rekrutacyjne7[[#This Row],[pkt os.]]+punkty_rekrutacyjne7[[#This Row],[pkt. Oce.]]&gt;punkty_rekrutacyjne7[[#This Row],[pkt. Egz.]]</f>
        <v>0</v>
      </c>
    </row>
    <row r="44" spans="1:18" x14ac:dyDescent="0.25">
      <c r="A44" s="1" t="s">
        <v>85</v>
      </c>
      <c r="B44" s="1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punkty_rekrutacyjne7[[#This Row],[Osiagniecia]]+(punkty_rekrutacyjne7[[#This Row],[Zachowanie]]=6)*2</f>
        <v>8</v>
      </c>
      <c r="O44">
        <f>punkty_rekrutacyjne7[[#This Row],[GHP]]/10+punkty_rekrutacyjne7[[#This Row],[GHH]]/10+punkty_rekrutacyjne7[[#This Row],[GMM]]/10+punkty_rekrutacyjne7[[#This Row],[GMP]]/10+punkty_rekrutacyjne7[[#This Row],[GJP]]/10</f>
        <v>20.399999999999999</v>
      </c>
      <c r="P4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4" s="1">
        <f>SUM(punkty_rekrutacyjne7[[#This Row],[pkt os.]:[pkt. Oce.]])</f>
        <v>54.4</v>
      </c>
      <c r="R44" s="1" t="b">
        <f>punkty_rekrutacyjne7[[#This Row],[pkt os.]]+punkty_rekrutacyjne7[[#This Row],[pkt. Oce.]]&gt;punkty_rekrutacyjne7[[#This Row],[pkt. Egz.]]</f>
        <v>1</v>
      </c>
    </row>
    <row r="45" spans="1:18" x14ac:dyDescent="0.25">
      <c r="A45" s="1" t="s">
        <v>87</v>
      </c>
      <c r="B45" s="1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punkty_rekrutacyjne7[[#This Row],[Osiagniecia]]+(punkty_rekrutacyjne7[[#This Row],[Zachowanie]]=6)*2</f>
        <v>2</v>
      </c>
      <c r="O45">
        <f>punkty_rekrutacyjne7[[#This Row],[GHP]]/10+punkty_rekrutacyjne7[[#This Row],[GHH]]/10+punkty_rekrutacyjne7[[#This Row],[GMM]]/10+punkty_rekrutacyjne7[[#This Row],[GMP]]/10+punkty_rekrutacyjne7[[#This Row],[GJP]]/10</f>
        <v>35.299999999999997</v>
      </c>
      <c r="P4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45" s="1">
        <f>SUM(punkty_rekrutacyjne7[[#This Row],[pkt os.]:[pkt. Oce.]])</f>
        <v>53.3</v>
      </c>
      <c r="R45" s="1" t="b">
        <f>punkty_rekrutacyjne7[[#This Row],[pkt os.]]+punkty_rekrutacyjne7[[#This Row],[pkt. Oce.]]&gt;punkty_rekrutacyjne7[[#This Row],[pkt. Egz.]]</f>
        <v>0</v>
      </c>
    </row>
    <row r="46" spans="1:18" x14ac:dyDescent="0.25">
      <c r="A46" s="1" t="s">
        <v>88</v>
      </c>
      <c r="B46" s="1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punkty_rekrutacyjne7[[#This Row],[Osiagniecia]]+(punkty_rekrutacyjne7[[#This Row],[Zachowanie]]=6)*2</f>
        <v>3</v>
      </c>
      <c r="O46">
        <f>punkty_rekrutacyjne7[[#This Row],[GHP]]/10+punkty_rekrutacyjne7[[#This Row],[GHH]]/10+punkty_rekrutacyjne7[[#This Row],[GMM]]/10+punkty_rekrutacyjne7[[#This Row],[GMP]]/10+punkty_rekrutacyjne7[[#This Row],[GJP]]/10</f>
        <v>18.5</v>
      </c>
      <c r="P4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6" s="1">
        <f>SUM(punkty_rekrutacyjne7[[#This Row],[pkt os.]:[pkt. Oce.]])</f>
        <v>49.5</v>
      </c>
      <c r="R46" s="1" t="b">
        <f>punkty_rekrutacyjne7[[#This Row],[pkt os.]]+punkty_rekrutacyjne7[[#This Row],[pkt. Oce.]]&gt;punkty_rekrutacyjne7[[#This Row],[pkt. Egz.]]</f>
        <v>1</v>
      </c>
    </row>
    <row r="47" spans="1:18" x14ac:dyDescent="0.25">
      <c r="A47" s="1" t="s">
        <v>89</v>
      </c>
      <c r="B47" s="1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punkty_rekrutacyjne7[[#This Row],[Osiagniecia]]+(punkty_rekrutacyjne7[[#This Row],[Zachowanie]]=6)*2</f>
        <v>2</v>
      </c>
      <c r="O47">
        <f>punkty_rekrutacyjne7[[#This Row],[GHP]]/10+punkty_rekrutacyjne7[[#This Row],[GHH]]/10+punkty_rekrutacyjne7[[#This Row],[GMM]]/10+punkty_rekrutacyjne7[[#This Row],[GMP]]/10+punkty_rekrutacyjne7[[#This Row],[GJP]]/10</f>
        <v>17.100000000000001</v>
      </c>
      <c r="P4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7" s="1">
        <f>SUM(punkty_rekrutacyjne7[[#This Row],[pkt os.]:[pkt. Oce.]])</f>
        <v>47.1</v>
      </c>
      <c r="R47" s="1" t="b">
        <f>punkty_rekrutacyjne7[[#This Row],[pkt os.]]+punkty_rekrutacyjne7[[#This Row],[pkt. Oce.]]&gt;punkty_rekrutacyjne7[[#This Row],[pkt. Egz.]]</f>
        <v>1</v>
      </c>
    </row>
    <row r="48" spans="1:18" x14ac:dyDescent="0.25">
      <c r="A48" s="1" t="s">
        <v>91</v>
      </c>
      <c r="B48" s="1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punkty_rekrutacyjne7[[#This Row],[Osiagniecia]]+(punkty_rekrutacyjne7[[#This Row],[Zachowanie]]=6)*2</f>
        <v>1</v>
      </c>
      <c r="O48">
        <f>punkty_rekrutacyjne7[[#This Row],[GHP]]/10+punkty_rekrutacyjne7[[#This Row],[GHH]]/10+punkty_rekrutacyjne7[[#This Row],[GMM]]/10+punkty_rekrutacyjne7[[#This Row],[GMP]]/10+punkty_rekrutacyjne7[[#This Row],[GJP]]/10</f>
        <v>23.5</v>
      </c>
      <c r="P4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8" s="1">
        <f>SUM(punkty_rekrutacyjne7[[#This Row],[pkt os.]:[pkt. Oce.]])</f>
        <v>50.5</v>
      </c>
      <c r="R48" s="1" t="b">
        <f>punkty_rekrutacyjne7[[#This Row],[pkt os.]]+punkty_rekrutacyjne7[[#This Row],[pkt. Oce.]]&gt;punkty_rekrutacyjne7[[#This Row],[pkt. Egz.]]</f>
        <v>1</v>
      </c>
    </row>
    <row r="49" spans="1:18" x14ac:dyDescent="0.25">
      <c r="A49" s="1" t="s">
        <v>92</v>
      </c>
      <c r="B49" s="1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punkty_rekrutacyjne7[[#This Row],[Osiagniecia]]+(punkty_rekrutacyjne7[[#This Row],[Zachowanie]]=6)*2</f>
        <v>8</v>
      </c>
      <c r="O49">
        <f>punkty_rekrutacyjne7[[#This Row],[GHP]]/10+punkty_rekrutacyjne7[[#This Row],[GHH]]/10+punkty_rekrutacyjne7[[#This Row],[GMM]]/10+punkty_rekrutacyjne7[[#This Row],[GMP]]/10+punkty_rekrutacyjne7[[#This Row],[GJP]]/10</f>
        <v>26.900000000000002</v>
      </c>
      <c r="P4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9" s="1">
        <f>SUM(punkty_rekrutacyjne7[[#This Row],[pkt os.]:[pkt. Oce.]])</f>
        <v>62.900000000000006</v>
      </c>
      <c r="R49" s="1" t="b">
        <f>punkty_rekrutacyjne7[[#This Row],[pkt os.]]+punkty_rekrutacyjne7[[#This Row],[pkt. Oce.]]&gt;punkty_rekrutacyjne7[[#This Row],[pkt. Egz.]]</f>
        <v>1</v>
      </c>
    </row>
    <row r="50" spans="1:18" x14ac:dyDescent="0.25">
      <c r="A50" s="1" t="s">
        <v>93</v>
      </c>
      <c r="B50" s="1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punkty_rekrutacyjne7[[#This Row],[Osiagniecia]]+(punkty_rekrutacyjne7[[#This Row],[Zachowanie]]=6)*2</f>
        <v>6</v>
      </c>
      <c r="O50">
        <f>punkty_rekrutacyjne7[[#This Row],[GHP]]/10+punkty_rekrutacyjne7[[#This Row],[GHH]]/10+punkty_rekrutacyjne7[[#This Row],[GMM]]/10+punkty_rekrutacyjne7[[#This Row],[GMP]]/10+punkty_rekrutacyjne7[[#This Row],[GJP]]/10</f>
        <v>22.8</v>
      </c>
      <c r="P5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50" s="1">
        <f>SUM(punkty_rekrutacyjne7[[#This Row],[pkt os.]:[pkt. Oce.]])</f>
        <v>60.8</v>
      </c>
      <c r="R50" s="1" t="b">
        <f>punkty_rekrutacyjne7[[#This Row],[pkt os.]]+punkty_rekrutacyjne7[[#This Row],[pkt. Oce.]]&gt;punkty_rekrutacyjne7[[#This Row],[pkt. Egz.]]</f>
        <v>1</v>
      </c>
    </row>
    <row r="51" spans="1:18" x14ac:dyDescent="0.25">
      <c r="A51" s="1" t="s">
        <v>94</v>
      </c>
      <c r="B51" s="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punkty_rekrutacyjne7[[#This Row],[Osiagniecia]]+(punkty_rekrutacyjne7[[#This Row],[Zachowanie]]=6)*2</f>
        <v>6</v>
      </c>
      <c r="O51">
        <f>punkty_rekrutacyjne7[[#This Row],[GHP]]/10+punkty_rekrutacyjne7[[#This Row],[GHH]]/10+punkty_rekrutacyjne7[[#This Row],[GMM]]/10+punkty_rekrutacyjne7[[#This Row],[GMP]]/10+punkty_rekrutacyjne7[[#This Row],[GJP]]/10</f>
        <v>26.6</v>
      </c>
      <c r="P5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51" s="1">
        <f>SUM(punkty_rekrutacyjne7[[#This Row],[pkt os.]:[pkt. Oce.]])</f>
        <v>60.6</v>
      </c>
      <c r="R51" s="1" t="b">
        <f>punkty_rekrutacyjne7[[#This Row],[pkt os.]]+punkty_rekrutacyjne7[[#This Row],[pkt. Oce.]]&gt;punkty_rekrutacyjne7[[#This Row],[pkt. Egz.]]</f>
        <v>1</v>
      </c>
    </row>
    <row r="52" spans="1:18" x14ac:dyDescent="0.25">
      <c r="A52" s="1" t="s">
        <v>95</v>
      </c>
      <c r="B52" s="1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punkty_rekrutacyjne7[[#This Row],[Osiagniecia]]+(punkty_rekrutacyjne7[[#This Row],[Zachowanie]]=6)*2</f>
        <v>6</v>
      </c>
      <c r="O52">
        <f>punkty_rekrutacyjne7[[#This Row],[GHP]]/10+punkty_rekrutacyjne7[[#This Row],[GHH]]/10+punkty_rekrutacyjne7[[#This Row],[GMM]]/10+punkty_rekrutacyjne7[[#This Row],[GMP]]/10+punkty_rekrutacyjne7[[#This Row],[GJP]]/10</f>
        <v>28.799999999999997</v>
      </c>
      <c r="P5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52" s="1">
        <f>SUM(punkty_rekrutacyjne7[[#This Row],[pkt os.]:[pkt. Oce.]])</f>
        <v>58.8</v>
      </c>
      <c r="R52" s="1" t="b">
        <f>punkty_rekrutacyjne7[[#This Row],[pkt os.]]+punkty_rekrutacyjne7[[#This Row],[pkt. Oce.]]&gt;punkty_rekrutacyjne7[[#This Row],[pkt. Egz.]]</f>
        <v>1</v>
      </c>
    </row>
    <row r="53" spans="1:18" x14ac:dyDescent="0.25">
      <c r="A53" s="1" t="s">
        <v>97</v>
      </c>
      <c r="B53" s="1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punkty_rekrutacyjne7[[#This Row],[Osiagniecia]]+(punkty_rekrutacyjne7[[#This Row],[Zachowanie]]=6)*2</f>
        <v>8</v>
      </c>
      <c r="O53">
        <f>punkty_rekrutacyjne7[[#This Row],[GHP]]/10+punkty_rekrutacyjne7[[#This Row],[GHH]]/10+punkty_rekrutacyjne7[[#This Row],[GMM]]/10+punkty_rekrutacyjne7[[#This Row],[GMP]]/10+punkty_rekrutacyjne7[[#This Row],[GJP]]/10</f>
        <v>34.400000000000006</v>
      </c>
      <c r="P5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53" s="1">
        <f>SUM(punkty_rekrutacyjne7[[#This Row],[pkt os.]:[pkt. Oce.]])</f>
        <v>56.400000000000006</v>
      </c>
      <c r="R53" s="1" t="b">
        <f>punkty_rekrutacyjne7[[#This Row],[pkt os.]]+punkty_rekrutacyjne7[[#This Row],[pkt. Oce.]]&gt;punkty_rekrutacyjne7[[#This Row],[pkt. Egz.]]</f>
        <v>0</v>
      </c>
    </row>
    <row r="54" spans="1:18" x14ac:dyDescent="0.25">
      <c r="A54" s="1" t="s">
        <v>98</v>
      </c>
      <c r="B54" s="1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punkty_rekrutacyjne7[[#This Row],[Osiagniecia]]+(punkty_rekrutacyjne7[[#This Row],[Zachowanie]]=6)*2</f>
        <v>0</v>
      </c>
      <c r="O54">
        <f>punkty_rekrutacyjne7[[#This Row],[GHP]]/10+punkty_rekrutacyjne7[[#This Row],[GHH]]/10+punkty_rekrutacyjne7[[#This Row],[GMM]]/10+punkty_rekrutacyjne7[[#This Row],[GMP]]/10+punkty_rekrutacyjne7[[#This Row],[GJP]]/10</f>
        <v>19.400000000000002</v>
      </c>
      <c r="P5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54" s="1">
        <f>SUM(punkty_rekrutacyjne7[[#This Row],[pkt os.]:[pkt. Oce.]])</f>
        <v>47.400000000000006</v>
      </c>
      <c r="R54" s="1" t="b">
        <f>punkty_rekrutacyjne7[[#This Row],[pkt os.]]+punkty_rekrutacyjne7[[#This Row],[pkt. Oce.]]&gt;punkty_rekrutacyjne7[[#This Row],[pkt. Egz.]]</f>
        <v>1</v>
      </c>
    </row>
    <row r="55" spans="1:18" x14ac:dyDescent="0.25">
      <c r="A55" s="1" t="s">
        <v>100</v>
      </c>
      <c r="B55" s="1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punkty_rekrutacyjne7[[#This Row],[Osiagniecia]]+(punkty_rekrutacyjne7[[#This Row],[Zachowanie]]=6)*2</f>
        <v>7</v>
      </c>
      <c r="O55">
        <f>punkty_rekrutacyjne7[[#This Row],[GHP]]/10+punkty_rekrutacyjne7[[#This Row],[GHH]]/10+punkty_rekrutacyjne7[[#This Row],[GMM]]/10+punkty_rekrutacyjne7[[#This Row],[GMP]]/10+punkty_rekrutacyjne7[[#This Row],[GJP]]/10</f>
        <v>35.800000000000004</v>
      </c>
      <c r="P5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55" s="1">
        <f>SUM(punkty_rekrutacyjne7[[#This Row],[pkt os.]:[pkt. Oce.]])</f>
        <v>72.800000000000011</v>
      </c>
      <c r="R55" s="1" t="b">
        <f>punkty_rekrutacyjne7[[#This Row],[pkt os.]]+punkty_rekrutacyjne7[[#This Row],[pkt. Oce.]]&gt;punkty_rekrutacyjne7[[#This Row],[pkt. Egz.]]</f>
        <v>1</v>
      </c>
    </row>
    <row r="56" spans="1:18" x14ac:dyDescent="0.25">
      <c r="A56" s="1" t="s">
        <v>102</v>
      </c>
      <c r="B56" s="1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punkty_rekrutacyjne7[[#This Row],[Osiagniecia]]+(punkty_rekrutacyjne7[[#This Row],[Zachowanie]]=6)*2</f>
        <v>5</v>
      </c>
      <c r="O56">
        <f>punkty_rekrutacyjne7[[#This Row],[GHP]]/10+punkty_rekrutacyjne7[[#This Row],[GHH]]/10+punkty_rekrutacyjne7[[#This Row],[GMM]]/10+punkty_rekrutacyjne7[[#This Row],[GMP]]/10+punkty_rekrutacyjne7[[#This Row],[GJP]]/10</f>
        <v>33.6</v>
      </c>
      <c r="P5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56" s="1">
        <f>SUM(punkty_rekrutacyjne7[[#This Row],[pkt os.]:[pkt. Oce.]])</f>
        <v>62.6</v>
      </c>
      <c r="R56" s="1" t="b">
        <f>punkty_rekrutacyjne7[[#This Row],[pkt os.]]+punkty_rekrutacyjne7[[#This Row],[pkt. Oce.]]&gt;punkty_rekrutacyjne7[[#This Row],[pkt. Egz.]]</f>
        <v>0</v>
      </c>
    </row>
    <row r="57" spans="1:18" x14ac:dyDescent="0.25">
      <c r="A57" s="1" t="s">
        <v>103</v>
      </c>
      <c r="B57" s="1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punkty_rekrutacyjne7[[#This Row],[Osiagniecia]]+(punkty_rekrutacyjne7[[#This Row],[Zachowanie]]=6)*2</f>
        <v>10</v>
      </c>
      <c r="O57">
        <f>punkty_rekrutacyjne7[[#This Row],[GHP]]/10+punkty_rekrutacyjne7[[#This Row],[GHH]]/10+punkty_rekrutacyjne7[[#This Row],[GMM]]/10+punkty_rekrutacyjne7[[#This Row],[GMP]]/10+punkty_rekrutacyjne7[[#This Row],[GJP]]/10</f>
        <v>33</v>
      </c>
      <c r="P5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57" s="1">
        <f>SUM(punkty_rekrutacyjne7[[#This Row],[pkt os.]:[pkt. Oce.]])</f>
        <v>63</v>
      </c>
      <c r="R57" s="1" t="b">
        <f>punkty_rekrutacyjne7[[#This Row],[pkt os.]]+punkty_rekrutacyjne7[[#This Row],[pkt. Oce.]]&gt;punkty_rekrutacyjne7[[#This Row],[pkt. Egz.]]</f>
        <v>0</v>
      </c>
    </row>
    <row r="58" spans="1:18" x14ac:dyDescent="0.25">
      <c r="A58" s="1" t="s">
        <v>104</v>
      </c>
      <c r="B58" s="1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punkty_rekrutacyjne7[[#This Row],[Osiagniecia]]+(punkty_rekrutacyjne7[[#This Row],[Zachowanie]]=6)*2</f>
        <v>7</v>
      </c>
      <c r="O58">
        <f>punkty_rekrutacyjne7[[#This Row],[GHP]]/10+punkty_rekrutacyjne7[[#This Row],[GHH]]/10+punkty_rekrutacyjne7[[#This Row],[GMM]]/10+punkty_rekrutacyjne7[[#This Row],[GMP]]/10+punkty_rekrutacyjne7[[#This Row],[GJP]]/10</f>
        <v>18.3</v>
      </c>
      <c r="P5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58" s="1">
        <f>SUM(punkty_rekrutacyjne7[[#This Row],[pkt os.]:[pkt. Oce.]])</f>
        <v>59.3</v>
      </c>
      <c r="R58" s="1" t="b">
        <f>punkty_rekrutacyjne7[[#This Row],[pkt os.]]+punkty_rekrutacyjne7[[#This Row],[pkt. Oce.]]&gt;punkty_rekrutacyjne7[[#This Row],[pkt. Egz.]]</f>
        <v>1</v>
      </c>
    </row>
    <row r="59" spans="1:18" x14ac:dyDescent="0.25">
      <c r="A59" s="1" t="s">
        <v>105</v>
      </c>
      <c r="B59" s="1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punkty_rekrutacyjne7[[#This Row],[Osiagniecia]]+(punkty_rekrutacyjne7[[#This Row],[Zachowanie]]=6)*2</f>
        <v>5</v>
      </c>
      <c r="O59">
        <f>punkty_rekrutacyjne7[[#This Row],[GHP]]/10+punkty_rekrutacyjne7[[#This Row],[GHH]]/10+punkty_rekrutacyjne7[[#This Row],[GMM]]/10+punkty_rekrutacyjne7[[#This Row],[GMP]]/10+punkty_rekrutacyjne7[[#This Row],[GJP]]/10</f>
        <v>35.6</v>
      </c>
      <c r="P5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59" s="1">
        <f>SUM(punkty_rekrutacyjne7[[#This Row],[pkt os.]:[pkt. Oce.]])</f>
        <v>60.6</v>
      </c>
      <c r="R59" s="1" t="b">
        <f>punkty_rekrutacyjne7[[#This Row],[pkt os.]]+punkty_rekrutacyjne7[[#This Row],[pkt. Oce.]]&gt;punkty_rekrutacyjne7[[#This Row],[pkt. Egz.]]</f>
        <v>0</v>
      </c>
    </row>
    <row r="60" spans="1:18" x14ac:dyDescent="0.25">
      <c r="A60" s="1" t="s">
        <v>106</v>
      </c>
      <c r="B60" s="1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punkty_rekrutacyjne7[[#This Row],[Osiagniecia]]+(punkty_rekrutacyjne7[[#This Row],[Zachowanie]]=6)*2</f>
        <v>5</v>
      </c>
      <c r="O60">
        <f>punkty_rekrutacyjne7[[#This Row],[GHP]]/10+punkty_rekrutacyjne7[[#This Row],[GHH]]/10+punkty_rekrutacyjne7[[#This Row],[GMM]]/10+punkty_rekrutacyjne7[[#This Row],[GMP]]/10+punkty_rekrutacyjne7[[#This Row],[GJP]]/10</f>
        <v>20.300000000000004</v>
      </c>
      <c r="P6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60" s="1">
        <f>SUM(punkty_rekrutacyjne7[[#This Row],[pkt os.]:[pkt. Oce.]])</f>
        <v>43.300000000000004</v>
      </c>
      <c r="R60" s="1" t="b">
        <f>punkty_rekrutacyjne7[[#This Row],[pkt os.]]+punkty_rekrutacyjne7[[#This Row],[pkt. Oce.]]&gt;punkty_rekrutacyjne7[[#This Row],[pkt. Egz.]]</f>
        <v>1</v>
      </c>
    </row>
    <row r="61" spans="1:18" x14ac:dyDescent="0.25">
      <c r="A61" s="1" t="s">
        <v>108</v>
      </c>
      <c r="B61" s="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punkty_rekrutacyjne7[[#This Row],[Osiagniecia]]+(punkty_rekrutacyjne7[[#This Row],[Zachowanie]]=6)*2</f>
        <v>8</v>
      </c>
      <c r="O61">
        <f>punkty_rekrutacyjne7[[#This Row],[GHP]]/10+punkty_rekrutacyjne7[[#This Row],[GHH]]/10+punkty_rekrutacyjne7[[#This Row],[GMM]]/10+punkty_rekrutacyjne7[[#This Row],[GMP]]/10+punkty_rekrutacyjne7[[#This Row],[GJP]]/10</f>
        <v>44.1</v>
      </c>
      <c r="P6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61" s="1">
        <f>SUM(punkty_rekrutacyjne7[[#This Row],[pkt os.]:[pkt. Oce.]])</f>
        <v>80.099999999999994</v>
      </c>
      <c r="R61" s="1" t="b">
        <f>punkty_rekrutacyjne7[[#This Row],[pkt os.]]+punkty_rekrutacyjne7[[#This Row],[pkt. Oce.]]&gt;punkty_rekrutacyjne7[[#This Row],[pkt. Egz.]]</f>
        <v>0</v>
      </c>
    </row>
    <row r="62" spans="1:18" x14ac:dyDescent="0.25">
      <c r="A62" s="1" t="s">
        <v>109</v>
      </c>
      <c r="B62" s="1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punkty_rekrutacyjne7[[#This Row],[Osiagniecia]]+(punkty_rekrutacyjne7[[#This Row],[Zachowanie]]=6)*2</f>
        <v>8</v>
      </c>
      <c r="O62">
        <f>punkty_rekrutacyjne7[[#This Row],[GHP]]/10+punkty_rekrutacyjne7[[#This Row],[GHH]]/10+punkty_rekrutacyjne7[[#This Row],[GMM]]/10+punkty_rekrutacyjne7[[#This Row],[GMP]]/10+punkty_rekrutacyjne7[[#This Row],[GJP]]/10</f>
        <v>28.1</v>
      </c>
      <c r="P6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62" s="1">
        <f>SUM(punkty_rekrutacyjne7[[#This Row],[pkt os.]:[pkt. Oce.]])</f>
        <v>56.1</v>
      </c>
      <c r="R62" s="1" t="b">
        <f>punkty_rekrutacyjne7[[#This Row],[pkt os.]]+punkty_rekrutacyjne7[[#This Row],[pkt. Oce.]]&gt;punkty_rekrutacyjne7[[#This Row],[pkt. Egz.]]</f>
        <v>0</v>
      </c>
    </row>
    <row r="63" spans="1:18" x14ac:dyDescent="0.25">
      <c r="A63" s="1" t="s">
        <v>111</v>
      </c>
      <c r="B63" s="1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punkty_rekrutacyjne7[[#This Row],[Osiagniecia]]+(punkty_rekrutacyjne7[[#This Row],[Zachowanie]]=6)*2</f>
        <v>5</v>
      </c>
      <c r="O63">
        <f>punkty_rekrutacyjne7[[#This Row],[GHP]]/10+punkty_rekrutacyjne7[[#This Row],[GHH]]/10+punkty_rekrutacyjne7[[#This Row],[GMM]]/10+punkty_rekrutacyjne7[[#This Row],[GMP]]/10+punkty_rekrutacyjne7[[#This Row],[GJP]]/10</f>
        <v>15.799999999999999</v>
      </c>
      <c r="P6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63" s="1">
        <f>SUM(punkty_rekrutacyjne7[[#This Row],[pkt os.]:[pkt. Oce.]])</f>
        <v>46.8</v>
      </c>
      <c r="R63" s="1" t="b">
        <f>punkty_rekrutacyjne7[[#This Row],[pkt os.]]+punkty_rekrutacyjne7[[#This Row],[pkt. Oce.]]&gt;punkty_rekrutacyjne7[[#This Row],[pkt. Egz.]]</f>
        <v>1</v>
      </c>
    </row>
    <row r="64" spans="1:18" x14ac:dyDescent="0.25">
      <c r="A64" s="1" t="s">
        <v>112</v>
      </c>
      <c r="B64" s="1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punkty_rekrutacyjne7[[#This Row],[Osiagniecia]]+(punkty_rekrutacyjne7[[#This Row],[Zachowanie]]=6)*2</f>
        <v>2</v>
      </c>
      <c r="O64">
        <f>punkty_rekrutacyjne7[[#This Row],[GHP]]/10+punkty_rekrutacyjne7[[#This Row],[GHH]]/10+punkty_rekrutacyjne7[[#This Row],[GMM]]/10+punkty_rekrutacyjne7[[#This Row],[GMP]]/10+punkty_rekrutacyjne7[[#This Row],[GJP]]/10</f>
        <v>39.200000000000003</v>
      </c>
      <c r="P6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64" s="1">
        <f>SUM(punkty_rekrutacyjne7[[#This Row],[pkt os.]:[pkt. Oce.]])</f>
        <v>59.2</v>
      </c>
      <c r="R64" s="1" t="b">
        <f>punkty_rekrutacyjne7[[#This Row],[pkt os.]]+punkty_rekrutacyjne7[[#This Row],[pkt. Oce.]]&gt;punkty_rekrutacyjne7[[#This Row],[pkt. Egz.]]</f>
        <v>0</v>
      </c>
    </row>
    <row r="65" spans="1:18" x14ac:dyDescent="0.25">
      <c r="A65" s="1" t="s">
        <v>114</v>
      </c>
      <c r="B65" s="1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punkty_rekrutacyjne7[[#This Row],[Osiagniecia]]+(punkty_rekrutacyjne7[[#This Row],[Zachowanie]]=6)*2</f>
        <v>1</v>
      </c>
      <c r="O65">
        <f>punkty_rekrutacyjne7[[#This Row],[GHP]]/10+punkty_rekrutacyjne7[[#This Row],[GHH]]/10+punkty_rekrutacyjne7[[#This Row],[GMM]]/10+punkty_rekrutacyjne7[[#This Row],[GMP]]/10+punkty_rekrutacyjne7[[#This Row],[GJP]]/10</f>
        <v>32.099999999999994</v>
      </c>
      <c r="P6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65" s="1">
        <f>SUM(punkty_rekrutacyjne7[[#This Row],[pkt os.]:[pkt. Oce.]])</f>
        <v>53.099999999999994</v>
      </c>
      <c r="R65" s="1" t="b">
        <f>punkty_rekrutacyjne7[[#This Row],[pkt os.]]+punkty_rekrutacyjne7[[#This Row],[pkt. Oce.]]&gt;punkty_rekrutacyjne7[[#This Row],[pkt. Egz.]]</f>
        <v>0</v>
      </c>
    </row>
    <row r="66" spans="1:18" x14ac:dyDescent="0.25">
      <c r="A66" s="1" t="s">
        <v>115</v>
      </c>
      <c r="B66" s="1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punkty_rekrutacyjne7[[#This Row],[Osiagniecia]]+(punkty_rekrutacyjne7[[#This Row],[Zachowanie]]=6)*2</f>
        <v>0</v>
      </c>
      <c r="O66">
        <f>punkty_rekrutacyjne7[[#This Row],[GHP]]/10+punkty_rekrutacyjne7[[#This Row],[GHH]]/10+punkty_rekrutacyjne7[[#This Row],[GMM]]/10+punkty_rekrutacyjne7[[#This Row],[GMP]]/10+punkty_rekrutacyjne7[[#This Row],[GJP]]/10</f>
        <v>21.500000000000004</v>
      </c>
      <c r="P6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66" s="1">
        <f>SUM(punkty_rekrutacyjne7[[#This Row],[pkt os.]:[pkt. Oce.]])</f>
        <v>45.5</v>
      </c>
      <c r="R66" s="1" t="b">
        <f>punkty_rekrutacyjne7[[#This Row],[pkt os.]]+punkty_rekrutacyjne7[[#This Row],[pkt. Oce.]]&gt;punkty_rekrutacyjne7[[#This Row],[pkt. Egz.]]</f>
        <v>1</v>
      </c>
    </row>
    <row r="67" spans="1:18" x14ac:dyDescent="0.25">
      <c r="A67" s="1" t="s">
        <v>116</v>
      </c>
      <c r="B67" s="1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punkty_rekrutacyjne7[[#This Row],[Osiagniecia]]+(punkty_rekrutacyjne7[[#This Row],[Zachowanie]]=6)*2</f>
        <v>8</v>
      </c>
      <c r="O67">
        <f>punkty_rekrutacyjne7[[#This Row],[GHP]]/10+punkty_rekrutacyjne7[[#This Row],[GHH]]/10+punkty_rekrutacyjne7[[#This Row],[GMM]]/10+punkty_rekrutacyjne7[[#This Row],[GMP]]/10+punkty_rekrutacyjne7[[#This Row],[GJP]]/10</f>
        <v>27.200000000000003</v>
      </c>
      <c r="P6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67" s="1">
        <f>SUM(punkty_rekrutacyjne7[[#This Row],[pkt os.]:[pkt. Oce.]])</f>
        <v>57.2</v>
      </c>
      <c r="R67" s="1" t="b">
        <f>punkty_rekrutacyjne7[[#This Row],[pkt os.]]+punkty_rekrutacyjne7[[#This Row],[pkt. Oce.]]&gt;punkty_rekrutacyjne7[[#This Row],[pkt. Egz.]]</f>
        <v>1</v>
      </c>
    </row>
    <row r="68" spans="1:18" x14ac:dyDescent="0.25">
      <c r="A68" s="1" t="s">
        <v>118</v>
      </c>
      <c r="B68" s="1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punkty_rekrutacyjne7[[#This Row],[Osiagniecia]]+(punkty_rekrutacyjne7[[#This Row],[Zachowanie]]=6)*2</f>
        <v>8</v>
      </c>
      <c r="O68">
        <f>punkty_rekrutacyjne7[[#This Row],[GHP]]/10+punkty_rekrutacyjne7[[#This Row],[GHH]]/10+punkty_rekrutacyjne7[[#This Row],[GMM]]/10+punkty_rekrutacyjne7[[#This Row],[GMP]]/10+punkty_rekrutacyjne7[[#This Row],[GJP]]/10</f>
        <v>17.600000000000001</v>
      </c>
      <c r="P6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68" s="1">
        <f>SUM(punkty_rekrutacyjne7[[#This Row],[pkt os.]:[pkt. Oce.]])</f>
        <v>47.6</v>
      </c>
      <c r="R68" s="1" t="b">
        <f>punkty_rekrutacyjne7[[#This Row],[pkt os.]]+punkty_rekrutacyjne7[[#This Row],[pkt. Oce.]]&gt;punkty_rekrutacyjne7[[#This Row],[pkt. Egz.]]</f>
        <v>1</v>
      </c>
    </row>
    <row r="69" spans="1:18" x14ac:dyDescent="0.25">
      <c r="A69" s="1" t="s">
        <v>120</v>
      </c>
      <c r="B69" s="1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punkty_rekrutacyjne7[[#This Row],[Osiagniecia]]+(punkty_rekrutacyjne7[[#This Row],[Zachowanie]]=6)*2</f>
        <v>0</v>
      </c>
      <c r="O69">
        <f>punkty_rekrutacyjne7[[#This Row],[GHP]]/10+punkty_rekrutacyjne7[[#This Row],[GHH]]/10+punkty_rekrutacyjne7[[#This Row],[GMM]]/10+punkty_rekrutacyjne7[[#This Row],[GMP]]/10+punkty_rekrutacyjne7[[#This Row],[GJP]]/10</f>
        <v>23.3</v>
      </c>
      <c r="P6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69" s="1">
        <f>SUM(punkty_rekrutacyjne7[[#This Row],[pkt os.]:[pkt. Oce.]])</f>
        <v>45.3</v>
      </c>
      <c r="R69" s="1" t="b">
        <f>punkty_rekrutacyjne7[[#This Row],[pkt os.]]+punkty_rekrutacyjne7[[#This Row],[pkt. Oce.]]&gt;punkty_rekrutacyjne7[[#This Row],[pkt. Egz.]]</f>
        <v>0</v>
      </c>
    </row>
    <row r="70" spans="1:18" x14ac:dyDescent="0.25">
      <c r="A70" s="1" t="s">
        <v>122</v>
      </c>
      <c r="B70" s="1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punkty_rekrutacyjne7[[#This Row],[Osiagniecia]]+(punkty_rekrutacyjne7[[#This Row],[Zachowanie]]=6)*2</f>
        <v>8</v>
      </c>
      <c r="O70">
        <f>punkty_rekrutacyjne7[[#This Row],[GHP]]/10+punkty_rekrutacyjne7[[#This Row],[GHH]]/10+punkty_rekrutacyjne7[[#This Row],[GMM]]/10+punkty_rekrutacyjne7[[#This Row],[GMP]]/10+punkty_rekrutacyjne7[[#This Row],[GJP]]/10</f>
        <v>30.200000000000003</v>
      </c>
      <c r="P7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70" s="1">
        <f>SUM(punkty_rekrutacyjne7[[#This Row],[pkt os.]:[pkt. Oce.]])</f>
        <v>68.2</v>
      </c>
      <c r="R70" s="1" t="b">
        <f>punkty_rekrutacyjne7[[#This Row],[pkt os.]]+punkty_rekrutacyjne7[[#This Row],[pkt. Oce.]]&gt;punkty_rekrutacyjne7[[#This Row],[pkt. Egz.]]</f>
        <v>1</v>
      </c>
    </row>
    <row r="71" spans="1:18" x14ac:dyDescent="0.25">
      <c r="A71" s="1" t="s">
        <v>123</v>
      </c>
      <c r="B71" s="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punkty_rekrutacyjne7[[#This Row],[Osiagniecia]]+(punkty_rekrutacyjne7[[#This Row],[Zachowanie]]=6)*2</f>
        <v>1</v>
      </c>
      <c r="O71">
        <f>punkty_rekrutacyjne7[[#This Row],[GHP]]/10+punkty_rekrutacyjne7[[#This Row],[GHH]]/10+punkty_rekrutacyjne7[[#This Row],[GMM]]/10+punkty_rekrutacyjne7[[#This Row],[GMP]]/10+punkty_rekrutacyjne7[[#This Row],[GJP]]/10</f>
        <v>16.900000000000002</v>
      </c>
      <c r="P7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71" s="1">
        <f>SUM(punkty_rekrutacyjne7[[#This Row],[pkt os.]:[pkt. Oce.]])</f>
        <v>35.900000000000006</v>
      </c>
      <c r="R71" s="1" t="b">
        <f>punkty_rekrutacyjne7[[#This Row],[pkt os.]]+punkty_rekrutacyjne7[[#This Row],[pkt. Oce.]]&gt;punkty_rekrutacyjne7[[#This Row],[pkt. Egz.]]</f>
        <v>1</v>
      </c>
    </row>
    <row r="72" spans="1:18" x14ac:dyDescent="0.25">
      <c r="A72" s="1" t="s">
        <v>124</v>
      </c>
      <c r="B72" s="1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punkty_rekrutacyjne7[[#This Row],[Osiagniecia]]+(punkty_rekrutacyjne7[[#This Row],[Zachowanie]]=6)*2</f>
        <v>3</v>
      </c>
      <c r="O72">
        <f>punkty_rekrutacyjne7[[#This Row],[GHP]]/10+punkty_rekrutacyjne7[[#This Row],[GHH]]/10+punkty_rekrutacyjne7[[#This Row],[GMM]]/10+punkty_rekrutacyjne7[[#This Row],[GMP]]/10+punkty_rekrutacyjne7[[#This Row],[GJP]]/10</f>
        <v>24.5</v>
      </c>
      <c r="P7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72" s="1">
        <f>SUM(punkty_rekrutacyjne7[[#This Row],[pkt os.]:[pkt. Oce.]])</f>
        <v>53.5</v>
      </c>
      <c r="R72" s="1" t="b">
        <f>punkty_rekrutacyjne7[[#This Row],[pkt os.]]+punkty_rekrutacyjne7[[#This Row],[pkt. Oce.]]&gt;punkty_rekrutacyjne7[[#This Row],[pkt. Egz.]]</f>
        <v>1</v>
      </c>
    </row>
    <row r="73" spans="1:18" x14ac:dyDescent="0.25">
      <c r="A73" s="1" t="s">
        <v>125</v>
      </c>
      <c r="B73" s="1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punkty_rekrutacyjne7[[#This Row],[Osiagniecia]]+(punkty_rekrutacyjne7[[#This Row],[Zachowanie]]=6)*2</f>
        <v>4</v>
      </c>
      <c r="O73">
        <f>punkty_rekrutacyjne7[[#This Row],[GHP]]/10+punkty_rekrutacyjne7[[#This Row],[GHH]]/10+punkty_rekrutacyjne7[[#This Row],[GMM]]/10+punkty_rekrutacyjne7[[#This Row],[GMP]]/10+punkty_rekrutacyjne7[[#This Row],[GJP]]/10</f>
        <v>24.9</v>
      </c>
      <c r="P7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73" s="1">
        <f>SUM(punkty_rekrutacyjne7[[#This Row],[pkt os.]:[pkt. Oce.]])</f>
        <v>58.9</v>
      </c>
      <c r="R73" s="1" t="b">
        <f>punkty_rekrutacyjne7[[#This Row],[pkt os.]]+punkty_rekrutacyjne7[[#This Row],[pkt. Oce.]]&gt;punkty_rekrutacyjne7[[#This Row],[pkt. Egz.]]</f>
        <v>1</v>
      </c>
    </row>
    <row r="74" spans="1:18" x14ac:dyDescent="0.25">
      <c r="A74" s="1" t="s">
        <v>127</v>
      </c>
      <c r="B74" s="1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punkty_rekrutacyjne7[[#This Row],[Osiagniecia]]+(punkty_rekrutacyjne7[[#This Row],[Zachowanie]]=6)*2</f>
        <v>4</v>
      </c>
      <c r="O74">
        <f>punkty_rekrutacyjne7[[#This Row],[GHP]]/10+punkty_rekrutacyjne7[[#This Row],[GHH]]/10+punkty_rekrutacyjne7[[#This Row],[GMM]]/10+punkty_rekrutacyjne7[[#This Row],[GMP]]/10+punkty_rekrutacyjne7[[#This Row],[GJP]]/10</f>
        <v>39.700000000000003</v>
      </c>
      <c r="P7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74" s="1">
        <f>SUM(punkty_rekrutacyjne7[[#This Row],[pkt os.]:[pkt. Oce.]])</f>
        <v>67.7</v>
      </c>
      <c r="R74" s="1" t="b">
        <f>punkty_rekrutacyjne7[[#This Row],[pkt os.]]+punkty_rekrutacyjne7[[#This Row],[pkt. Oce.]]&gt;punkty_rekrutacyjne7[[#This Row],[pkt. Egz.]]</f>
        <v>0</v>
      </c>
    </row>
    <row r="75" spans="1:18" x14ac:dyDescent="0.25">
      <c r="A75" s="1" t="s">
        <v>128</v>
      </c>
      <c r="B75" s="1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punkty_rekrutacyjne7[[#This Row],[Osiagniecia]]+(punkty_rekrutacyjne7[[#This Row],[Zachowanie]]=6)*2</f>
        <v>5</v>
      </c>
      <c r="O75">
        <f>punkty_rekrutacyjne7[[#This Row],[GHP]]/10+punkty_rekrutacyjne7[[#This Row],[GHH]]/10+punkty_rekrutacyjne7[[#This Row],[GMM]]/10+punkty_rekrutacyjne7[[#This Row],[GMP]]/10+punkty_rekrutacyjne7[[#This Row],[GJP]]/10</f>
        <v>38.500000000000007</v>
      </c>
      <c r="P7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10</v>
      </c>
      <c r="Q75" s="1">
        <f>SUM(punkty_rekrutacyjne7[[#This Row],[pkt os.]:[pkt. Oce.]])</f>
        <v>53.500000000000007</v>
      </c>
      <c r="R75" s="1" t="b">
        <f>punkty_rekrutacyjne7[[#This Row],[pkt os.]]+punkty_rekrutacyjne7[[#This Row],[pkt. Oce.]]&gt;punkty_rekrutacyjne7[[#This Row],[pkt. Egz.]]</f>
        <v>0</v>
      </c>
    </row>
    <row r="76" spans="1:18" x14ac:dyDescent="0.25">
      <c r="A76" s="1" t="s">
        <v>129</v>
      </c>
      <c r="B76" s="1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punkty_rekrutacyjne7[[#This Row],[Osiagniecia]]+(punkty_rekrutacyjne7[[#This Row],[Zachowanie]]=6)*2</f>
        <v>1</v>
      </c>
      <c r="O76">
        <f>punkty_rekrutacyjne7[[#This Row],[GHP]]/10+punkty_rekrutacyjne7[[#This Row],[GHH]]/10+punkty_rekrutacyjne7[[#This Row],[GMM]]/10+punkty_rekrutacyjne7[[#This Row],[GMP]]/10+punkty_rekrutacyjne7[[#This Row],[GJP]]/10</f>
        <v>14.6</v>
      </c>
      <c r="P7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76" s="1">
        <f>SUM(punkty_rekrutacyjne7[[#This Row],[pkt os.]:[pkt. Oce.]])</f>
        <v>27.6</v>
      </c>
      <c r="R76" s="1" t="b">
        <f>punkty_rekrutacyjne7[[#This Row],[pkt os.]]+punkty_rekrutacyjne7[[#This Row],[pkt. Oce.]]&gt;punkty_rekrutacyjne7[[#This Row],[pkt. Egz.]]</f>
        <v>0</v>
      </c>
    </row>
    <row r="77" spans="1:18" x14ac:dyDescent="0.25">
      <c r="A77" s="1" t="s">
        <v>131</v>
      </c>
      <c r="B77" s="1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punkty_rekrutacyjne7[[#This Row],[Osiagniecia]]+(punkty_rekrutacyjne7[[#This Row],[Zachowanie]]=6)*2</f>
        <v>5</v>
      </c>
      <c r="O77">
        <f>punkty_rekrutacyjne7[[#This Row],[GHP]]/10+punkty_rekrutacyjne7[[#This Row],[GHH]]/10+punkty_rekrutacyjne7[[#This Row],[GMM]]/10+punkty_rekrutacyjne7[[#This Row],[GMP]]/10+punkty_rekrutacyjne7[[#This Row],[GJP]]/10</f>
        <v>21</v>
      </c>
      <c r="P7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77" s="1">
        <f>SUM(punkty_rekrutacyjne7[[#This Row],[pkt os.]:[pkt. Oce.]])</f>
        <v>54</v>
      </c>
      <c r="R77" s="1" t="b">
        <f>punkty_rekrutacyjne7[[#This Row],[pkt os.]]+punkty_rekrutacyjne7[[#This Row],[pkt. Oce.]]&gt;punkty_rekrutacyjne7[[#This Row],[pkt. Egz.]]</f>
        <v>1</v>
      </c>
    </row>
    <row r="78" spans="1:18" x14ac:dyDescent="0.25">
      <c r="A78" s="1" t="s">
        <v>132</v>
      </c>
      <c r="B78" s="1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punkty_rekrutacyjne7[[#This Row],[Osiagniecia]]+(punkty_rekrutacyjne7[[#This Row],[Zachowanie]]=6)*2</f>
        <v>2</v>
      </c>
      <c r="O78">
        <f>punkty_rekrutacyjne7[[#This Row],[GHP]]/10+punkty_rekrutacyjne7[[#This Row],[GHH]]/10+punkty_rekrutacyjne7[[#This Row],[GMM]]/10+punkty_rekrutacyjne7[[#This Row],[GMP]]/10+punkty_rekrutacyjne7[[#This Row],[GJP]]/10</f>
        <v>17.8</v>
      </c>
      <c r="P7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78" s="1">
        <f>SUM(punkty_rekrutacyjne7[[#This Row],[pkt os.]:[pkt. Oce.]])</f>
        <v>49.8</v>
      </c>
      <c r="R78" s="1" t="b">
        <f>punkty_rekrutacyjne7[[#This Row],[pkt os.]]+punkty_rekrutacyjne7[[#This Row],[pkt. Oce.]]&gt;punkty_rekrutacyjne7[[#This Row],[pkt. Egz.]]</f>
        <v>1</v>
      </c>
    </row>
    <row r="79" spans="1:18" x14ac:dyDescent="0.25">
      <c r="A79" s="1" t="s">
        <v>134</v>
      </c>
      <c r="B79" s="1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punkty_rekrutacyjne7[[#This Row],[Osiagniecia]]+(punkty_rekrutacyjne7[[#This Row],[Zachowanie]]=6)*2</f>
        <v>6</v>
      </c>
      <c r="O79">
        <f>punkty_rekrutacyjne7[[#This Row],[GHP]]/10+punkty_rekrutacyjne7[[#This Row],[GHH]]/10+punkty_rekrutacyjne7[[#This Row],[GMM]]/10+punkty_rekrutacyjne7[[#This Row],[GMP]]/10+punkty_rekrutacyjne7[[#This Row],[GJP]]/10</f>
        <v>21.799999999999997</v>
      </c>
      <c r="P7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79" s="1">
        <f>SUM(punkty_rekrutacyjne7[[#This Row],[pkt os.]:[pkt. Oce.]])</f>
        <v>51.8</v>
      </c>
      <c r="R79" s="1" t="b">
        <f>punkty_rekrutacyjne7[[#This Row],[pkt os.]]+punkty_rekrutacyjne7[[#This Row],[pkt. Oce.]]&gt;punkty_rekrutacyjne7[[#This Row],[pkt. Egz.]]</f>
        <v>1</v>
      </c>
    </row>
    <row r="80" spans="1:18" x14ac:dyDescent="0.25">
      <c r="A80" s="1" t="s">
        <v>135</v>
      </c>
      <c r="B80" s="1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punkty_rekrutacyjne7[[#This Row],[Osiagniecia]]+(punkty_rekrutacyjne7[[#This Row],[Zachowanie]]=6)*2</f>
        <v>5</v>
      </c>
      <c r="O80">
        <f>punkty_rekrutacyjne7[[#This Row],[GHP]]/10+punkty_rekrutacyjne7[[#This Row],[GHH]]/10+punkty_rekrutacyjne7[[#This Row],[GMM]]/10+punkty_rekrutacyjne7[[#This Row],[GMP]]/10+punkty_rekrutacyjne7[[#This Row],[GJP]]/10</f>
        <v>31.299999999999997</v>
      </c>
      <c r="P8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80" s="1">
        <f>SUM(punkty_rekrutacyjne7[[#This Row],[pkt os.]:[pkt. Oce.]])</f>
        <v>62.3</v>
      </c>
      <c r="R80" s="1" t="b">
        <f>punkty_rekrutacyjne7[[#This Row],[pkt os.]]+punkty_rekrutacyjne7[[#This Row],[pkt. Oce.]]&gt;punkty_rekrutacyjne7[[#This Row],[pkt. Egz.]]</f>
        <v>0</v>
      </c>
    </row>
    <row r="81" spans="1:18" x14ac:dyDescent="0.25">
      <c r="A81" s="1" t="s">
        <v>136</v>
      </c>
      <c r="B81" s="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punkty_rekrutacyjne7[[#This Row],[Osiagniecia]]+(punkty_rekrutacyjne7[[#This Row],[Zachowanie]]=6)*2</f>
        <v>7</v>
      </c>
      <c r="O81">
        <f>punkty_rekrutacyjne7[[#This Row],[GHP]]/10+punkty_rekrutacyjne7[[#This Row],[GHH]]/10+punkty_rekrutacyjne7[[#This Row],[GMM]]/10+punkty_rekrutacyjne7[[#This Row],[GMP]]/10+punkty_rekrutacyjne7[[#This Row],[GJP]]/10</f>
        <v>17.700000000000003</v>
      </c>
      <c r="P8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81" s="1">
        <f>SUM(punkty_rekrutacyjne7[[#This Row],[pkt os.]:[pkt. Oce.]])</f>
        <v>48.7</v>
      </c>
      <c r="R81" s="1" t="b">
        <f>punkty_rekrutacyjne7[[#This Row],[pkt os.]]+punkty_rekrutacyjne7[[#This Row],[pkt. Oce.]]&gt;punkty_rekrutacyjne7[[#This Row],[pkt. Egz.]]</f>
        <v>1</v>
      </c>
    </row>
    <row r="82" spans="1:18" x14ac:dyDescent="0.25">
      <c r="A82" s="1" t="s">
        <v>138</v>
      </c>
      <c r="B82" s="1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>punkty_rekrutacyjne7[[#This Row],[Osiagniecia]]+(punkty_rekrutacyjne7[[#This Row],[Zachowanie]]=6)*2</f>
        <v>2</v>
      </c>
      <c r="O82">
        <f>punkty_rekrutacyjne7[[#This Row],[GHP]]/10+punkty_rekrutacyjne7[[#This Row],[GHH]]/10+punkty_rekrutacyjne7[[#This Row],[GMM]]/10+punkty_rekrutacyjne7[[#This Row],[GMP]]/10+punkty_rekrutacyjne7[[#This Row],[GJP]]/10</f>
        <v>18.3</v>
      </c>
      <c r="P8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36</v>
      </c>
      <c r="Q82" s="1">
        <f>SUM(punkty_rekrutacyjne7[[#This Row],[pkt os.]:[pkt. Oce.]])</f>
        <v>56.3</v>
      </c>
      <c r="R82" s="1" t="b">
        <f>punkty_rekrutacyjne7[[#This Row],[pkt os.]]+punkty_rekrutacyjne7[[#This Row],[pkt. Oce.]]&gt;punkty_rekrutacyjne7[[#This Row],[pkt. Egz.]]</f>
        <v>1</v>
      </c>
    </row>
    <row r="83" spans="1:18" x14ac:dyDescent="0.25">
      <c r="A83" s="1" t="s">
        <v>140</v>
      </c>
      <c r="B83" s="1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punkty_rekrutacyjne7[[#This Row],[Osiagniecia]]+(punkty_rekrutacyjne7[[#This Row],[Zachowanie]]=6)*2</f>
        <v>4</v>
      </c>
      <c r="O83">
        <f>punkty_rekrutacyjne7[[#This Row],[GHP]]/10+punkty_rekrutacyjne7[[#This Row],[GHH]]/10+punkty_rekrutacyjne7[[#This Row],[GMM]]/10+punkty_rekrutacyjne7[[#This Row],[GMP]]/10+punkty_rekrutacyjne7[[#This Row],[GJP]]/10</f>
        <v>32.700000000000003</v>
      </c>
      <c r="P8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83" s="1">
        <f>SUM(punkty_rekrutacyjne7[[#This Row],[pkt os.]:[pkt. Oce.]])</f>
        <v>52.7</v>
      </c>
      <c r="R83" s="1" t="b">
        <f>punkty_rekrutacyjne7[[#This Row],[pkt os.]]+punkty_rekrutacyjne7[[#This Row],[pkt. Oce.]]&gt;punkty_rekrutacyjne7[[#This Row],[pkt. Egz.]]</f>
        <v>0</v>
      </c>
    </row>
    <row r="84" spans="1:18" x14ac:dyDescent="0.25">
      <c r="A84" s="1" t="s">
        <v>141</v>
      </c>
      <c r="B84" s="1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punkty_rekrutacyjne7[[#This Row],[Osiagniecia]]+(punkty_rekrutacyjne7[[#This Row],[Zachowanie]]=6)*2</f>
        <v>0</v>
      </c>
      <c r="O84">
        <f>punkty_rekrutacyjne7[[#This Row],[GHP]]/10+punkty_rekrutacyjne7[[#This Row],[GHH]]/10+punkty_rekrutacyjne7[[#This Row],[GMM]]/10+punkty_rekrutacyjne7[[#This Row],[GMP]]/10+punkty_rekrutacyjne7[[#This Row],[GJP]]/10</f>
        <v>28.6</v>
      </c>
      <c r="P8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84" s="1">
        <f>SUM(punkty_rekrutacyjne7[[#This Row],[pkt os.]:[pkt. Oce.]])</f>
        <v>42.6</v>
      </c>
      <c r="R84" s="1" t="b">
        <f>punkty_rekrutacyjne7[[#This Row],[pkt os.]]+punkty_rekrutacyjne7[[#This Row],[pkt. Oce.]]&gt;punkty_rekrutacyjne7[[#This Row],[pkt. Egz.]]</f>
        <v>0</v>
      </c>
    </row>
    <row r="85" spans="1:18" x14ac:dyDescent="0.25">
      <c r="A85" s="1" t="s">
        <v>142</v>
      </c>
      <c r="B85" s="1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punkty_rekrutacyjne7[[#This Row],[Osiagniecia]]+(punkty_rekrutacyjne7[[#This Row],[Zachowanie]]=6)*2</f>
        <v>4</v>
      </c>
      <c r="O85">
        <f>punkty_rekrutacyjne7[[#This Row],[GHP]]/10+punkty_rekrutacyjne7[[#This Row],[GHH]]/10+punkty_rekrutacyjne7[[#This Row],[GMM]]/10+punkty_rekrutacyjne7[[#This Row],[GMP]]/10+punkty_rekrutacyjne7[[#This Row],[GJP]]/10</f>
        <v>23.9</v>
      </c>
      <c r="P8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85" s="1">
        <f>SUM(punkty_rekrutacyjne7[[#This Row],[pkt os.]:[pkt. Oce.]])</f>
        <v>45.9</v>
      </c>
      <c r="R85" s="1" t="b">
        <f>punkty_rekrutacyjne7[[#This Row],[pkt os.]]+punkty_rekrutacyjne7[[#This Row],[pkt. Oce.]]&gt;punkty_rekrutacyjne7[[#This Row],[pkt. Egz.]]</f>
        <v>0</v>
      </c>
    </row>
    <row r="86" spans="1:18" x14ac:dyDescent="0.25">
      <c r="A86" s="1" t="s">
        <v>143</v>
      </c>
      <c r="B86" s="1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punkty_rekrutacyjne7[[#This Row],[Osiagniecia]]+(punkty_rekrutacyjne7[[#This Row],[Zachowanie]]=6)*2</f>
        <v>1</v>
      </c>
      <c r="O86">
        <f>punkty_rekrutacyjne7[[#This Row],[GHP]]/10+punkty_rekrutacyjne7[[#This Row],[GHH]]/10+punkty_rekrutacyjne7[[#This Row],[GMM]]/10+punkty_rekrutacyjne7[[#This Row],[GMP]]/10+punkty_rekrutacyjne7[[#This Row],[GJP]]/10</f>
        <v>34.6</v>
      </c>
      <c r="P8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86" s="1">
        <f>SUM(punkty_rekrutacyjne7[[#This Row],[pkt os.]:[pkt. Oce.]])</f>
        <v>65.599999999999994</v>
      </c>
      <c r="R86" s="1" t="b">
        <f>punkty_rekrutacyjne7[[#This Row],[pkt os.]]+punkty_rekrutacyjne7[[#This Row],[pkt. Oce.]]&gt;punkty_rekrutacyjne7[[#This Row],[pkt. Egz.]]</f>
        <v>0</v>
      </c>
    </row>
    <row r="87" spans="1:18" x14ac:dyDescent="0.25">
      <c r="A87" s="1" t="s">
        <v>144</v>
      </c>
      <c r="B87" s="1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punkty_rekrutacyjne7[[#This Row],[Osiagniecia]]+(punkty_rekrutacyjne7[[#This Row],[Zachowanie]]=6)*2</f>
        <v>2</v>
      </c>
      <c r="O87">
        <f>punkty_rekrutacyjne7[[#This Row],[GHP]]/10+punkty_rekrutacyjne7[[#This Row],[GHH]]/10+punkty_rekrutacyjne7[[#This Row],[GMM]]/10+punkty_rekrutacyjne7[[#This Row],[GMP]]/10+punkty_rekrutacyjne7[[#This Row],[GJP]]/10</f>
        <v>15.9</v>
      </c>
      <c r="P8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87" s="1">
        <f>SUM(punkty_rekrutacyjne7[[#This Row],[pkt os.]:[pkt. Oce.]])</f>
        <v>49.9</v>
      </c>
      <c r="R87" s="1" t="b">
        <f>punkty_rekrutacyjne7[[#This Row],[pkt os.]]+punkty_rekrutacyjne7[[#This Row],[pkt. Oce.]]&gt;punkty_rekrutacyjne7[[#This Row],[pkt. Egz.]]</f>
        <v>1</v>
      </c>
    </row>
    <row r="88" spans="1:18" x14ac:dyDescent="0.25">
      <c r="A88" s="1" t="s">
        <v>146</v>
      </c>
      <c r="B88" s="1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punkty_rekrutacyjne7[[#This Row],[Osiagniecia]]+(punkty_rekrutacyjne7[[#This Row],[Zachowanie]]=6)*2</f>
        <v>3</v>
      </c>
      <c r="O88">
        <f>punkty_rekrutacyjne7[[#This Row],[GHP]]/10+punkty_rekrutacyjne7[[#This Row],[GHH]]/10+punkty_rekrutacyjne7[[#This Row],[GMM]]/10+punkty_rekrutacyjne7[[#This Row],[GMP]]/10+punkty_rekrutacyjne7[[#This Row],[GJP]]/10</f>
        <v>19.7</v>
      </c>
      <c r="P8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88" s="1">
        <f>SUM(punkty_rekrutacyjne7[[#This Row],[pkt os.]:[pkt. Oce.]])</f>
        <v>40.700000000000003</v>
      </c>
      <c r="R88" s="1" t="b">
        <f>punkty_rekrutacyjne7[[#This Row],[pkt os.]]+punkty_rekrutacyjne7[[#This Row],[pkt. Oce.]]&gt;punkty_rekrutacyjne7[[#This Row],[pkt. Egz.]]</f>
        <v>1</v>
      </c>
    </row>
    <row r="89" spans="1:18" x14ac:dyDescent="0.25">
      <c r="A89" s="1" t="s">
        <v>148</v>
      </c>
      <c r="B89" s="1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punkty_rekrutacyjne7[[#This Row],[Osiagniecia]]+(punkty_rekrutacyjne7[[#This Row],[Zachowanie]]=6)*2</f>
        <v>2</v>
      </c>
      <c r="O89">
        <f>punkty_rekrutacyjne7[[#This Row],[GHP]]/10+punkty_rekrutacyjne7[[#This Row],[GHH]]/10+punkty_rekrutacyjne7[[#This Row],[GMM]]/10+punkty_rekrutacyjne7[[#This Row],[GMP]]/10+punkty_rekrutacyjne7[[#This Row],[GJP]]/10</f>
        <v>27.200000000000003</v>
      </c>
      <c r="P8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89" s="1">
        <f>SUM(punkty_rekrutacyjne7[[#This Row],[pkt os.]:[pkt. Oce.]])</f>
        <v>51.2</v>
      </c>
      <c r="R89" s="1" t="b">
        <f>punkty_rekrutacyjne7[[#This Row],[pkt os.]]+punkty_rekrutacyjne7[[#This Row],[pkt. Oce.]]&gt;punkty_rekrutacyjne7[[#This Row],[pkt. Egz.]]</f>
        <v>0</v>
      </c>
    </row>
    <row r="90" spans="1:18" x14ac:dyDescent="0.25">
      <c r="A90" s="1" t="s">
        <v>149</v>
      </c>
      <c r="B90" s="1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punkty_rekrutacyjne7[[#This Row],[Osiagniecia]]+(punkty_rekrutacyjne7[[#This Row],[Zachowanie]]=6)*2</f>
        <v>5</v>
      </c>
      <c r="O90">
        <f>punkty_rekrutacyjne7[[#This Row],[GHP]]/10+punkty_rekrutacyjne7[[#This Row],[GHH]]/10+punkty_rekrutacyjne7[[#This Row],[GMM]]/10+punkty_rekrutacyjne7[[#This Row],[GMP]]/10+punkty_rekrutacyjne7[[#This Row],[GJP]]/10</f>
        <v>24.3</v>
      </c>
      <c r="P9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90" s="1">
        <f>SUM(punkty_rekrutacyjne7[[#This Row],[pkt os.]:[pkt. Oce.]])</f>
        <v>53.3</v>
      </c>
      <c r="R90" s="1" t="b">
        <f>punkty_rekrutacyjne7[[#This Row],[pkt os.]]+punkty_rekrutacyjne7[[#This Row],[pkt. Oce.]]&gt;punkty_rekrutacyjne7[[#This Row],[pkt. Egz.]]</f>
        <v>1</v>
      </c>
    </row>
    <row r="91" spans="1:18" x14ac:dyDescent="0.25">
      <c r="A91" s="1" t="s">
        <v>151</v>
      </c>
      <c r="B91" s="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punkty_rekrutacyjne7[[#This Row],[Osiagniecia]]+(punkty_rekrutacyjne7[[#This Row],[Zachowanie]]=6)*2</f>
        <v>1</v>
      </c>
      <c r="O91">
        <f>punkty_rekrutacyjne7[[#This Row],[GHP]]/10+punkty_rekrutacyjne7[[#This Row],[GHH]]/10+punkty_rekrutacyjne7[[#This Row],[GMM]]/10+punkty_rekrutacyjne7[[#This Row],[GMP]]/10+punkty_rekrutacyjne7[[#This Row],[GJP]]/10</f>
        <v>36.5</v>
      </c>
      <c r="P9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91" s="1">
        <f>SUM(punkty_rekrutacyjne7[[#This Row],[pkt os.]:[pkt. Oce.]])</f>
        <v>63.5</v>
      </c>
      <c r="R91" s="1" t="b">
        <f>punkty_rekrutacyjne7[[#This Row],[pkt os.]]+punkty_rekrutacyjne7[[#This Row],[pkt. Oce.]]&gt;punkty_rekrutacyjne7[[#This Row],[pkt. Egz.]]</f>
        <v>0</v>
      </c>
    </row>
    <row r="92" spans="1:18" x14ac:dyDescent="0.25">
      <c r="A92" s="1" t="s">
        <v>152</v>
      </c>
      <c r="B92" s="1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punkty_rekrutacyjne7[[#This Row],[Osiagniecia]]+(punkty_rekrutacyjne7[[#This Row],[Zachowanie]]=6)*2</f>
        <v>1</v>
      </c>
      <c r="O92">
        <f>punkty_rekrutacyjne7[[#This Row],[GHP]]/10+punkty_rekrutacyjne7[[#This Row],[GHH]]/10+punkty_rekrutacyjne7[[#This Row],[GMM]]/10+punkty_rekrutacyjne7[[#This Row],[GMP]]/10+punkty_rekrutacyjne7[[#This Row],[GJP]]/10</f>
        <v>22.6</v>
      </c>
      <c r="P9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92" s="1">
        <f>SUM(punkty_rekrutacyjne7[[#This Row],[pkt os.]:[pkt. Oce.]])</f>
        <v>47.6</v>
      </c>
      <c r="R92" s="1" t="b">
        <f>punkty_rekrutacyjne7[[#This Row],[pkt os.]]+punkty_rekrutacyjne7[[#This Row],[pkt. Oce.]]&gt;punkty_rekrutacyjne7[[#This Row],[pkt. Egz.]]</f>
        <v>1</v>
      </c>
    </row>
    <row r="93" spans="1:18" x14ac:dyDescent="0.25">
      <c r="A93" s="1" t="s">
        <v>154</v>
      </c>
      <c r="B93" s="1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punkty_rekrutacyjne7[[#This Row],[Osiagniecia]]+(punkty_rekrutacyjne7[[#This Row],[Zachowanie]]=6)*2</f>
        <v>6</v>
      </c>
      <c r="O93">
        <f>punkty_rekrutacyjne7[[#This Row],[GHP]]/10+punkty_rekrutacyjne7[[#This Row],[GHH]]/10+punkty_rekrutacyjne7[[#This Row],[GMM]]/10+punkty_rekrutacyjne7[[#This Row],[GMP]]/10+punkty_rekrutacyjne7[[#This Row],[GJP]]/10</f>
        <v>20.200000000000003</v>
      </c>
      <c r="P9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93" s="1">
        <f>SUM(punkty_rekrutacyjne7[[#This Row],[pkt os.]:[pkt. Oce.]])</f>
        <v>50.2</v>
      </c>
      <c r="R93" s="1" t="b">
        <f>punkty_rekrutacyjne7[[#This Row],[pkt os.]]+punkty_rekrutacyjne7[[#This Row],[pkt. Oce.]]&gt;punkty_rekrutacyjne7[[#This Row],[pkt. Egz.]]</f>
        <v>1</v>
      </c>
    </row>
    <row r="94" spans="1:18" x14ac:dyDescent="0.25">
      <c r="A94" s="1" t="s">
        <v>156</v>
      </c>
      <c r="B94" s="1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punkty_rekrutacyjne7[[#This Row],[Osiagniecia]]+(punkty_rekrutacyjne7[[#This Row],[Zachowanie]]=6)*2</f>
        <v>6</v>
      </c>
      <c r="O94">
        <f>punkty_rekrutacyjne7[[#This Row],[GHP]]/10+punkty_rekrutacyjne7[[#This Row],[GHH]]/10+punkty_rekrutacyjne7[[#This Row],[GMM]]/10+punkty_rekrutacyjne7[[#This Row],[GMP]]/10+punkty_rekrutacyjne7[[#This Row],[GJP]]/10</f>
        <v>17.8</v>
      </c>
      <c r="P9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94" s="1">
        <f>SUM(punkty_rekrutacyjne7[[#This Row],[pkt os.]:[pkt. Oce.]])</f>
        <v>55.8</v>
      </c>
      <c r="R94" s="1" t="b">
        <f>punkty_rekrutacyjne7[[#This Row],[pkt os.]]+punkty_rekrutacyjne7[[#This Row],[pkt. Oce.]]&gt;punkty_rekrutacyjne7[[#This Row],[pkt. Egz.]]</f>
        <v>1</v>
      </c>
    </row>
    <row r="95" spans="1:18" x14ac:dyDescent="0.25">
      <c r="A95" s="1" t="s">
        <v>158</v>
      </c>
      <c r="B95" s="1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punkty_rekrutacyjne7[[#This Row],[Osiagniecia]]+(punkty_rekrutacyjne7[[#This Row],[Zachowanie]]=6)*2</f>
        <v>0</v>
      </c>
      <c r="O95">
        <f>punkty_rekrutacyjne7[[#This Row],[GHP]]/10+punkty_rekrutacyjne7[[#This Row],[GHH]]/10+punkty_rekrutacyjne7[[#This Row],[GMM]]/10+punkty_rekrutacyjne7[[#This Row],[GMP]]/10+punkty_rekrutacyjne7[[#This Row],[GJP]]/10</f>
        <v>24.299999999999997</v>
      </c>
      <c r="P9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95" s="1">
        <f>SUM(punkty_rekrutacyjne7[[#This Row],[pkt os.]:[pkt. Oce.]])</f>
        <v>56.3</v>
      </c>
      <c r="R95" s="1" t="b">
        <f>punkty_rekrutacyjne7[[#This Row],[pkt os.]]+punkty_rekrutacyjne7[[#This Row],[pkt. Oce.]]&gt;punkty_rekrutacyjne7[[#This Row],[pkt. Egz.]]</f>
        <v>1</v>
      </c>
    </row>
    <row r="96" spans="1:18" x14ac:dyDescent="0.25">
      <c r="A96" s="1" t="s">
        <v>160</v>
      </c>
      <c r="B96" s="1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punkty_rekrutacyjne7[[#This Row],[Osiagniecia]]+(punkty_rekrutacyjne7[[#This Row],[Zachowanie]]=6)*2</f>
        <v>2</v>
      </c>
      <c r="O96">
        <f>punkty_rekrutacyjne7[[#This Row],[GHP]]/10+punkty_rekrutacyjne7[[#This Row],[GHH]]/10+punkty_rekrutacyjne7[[#This Row],[GMM]]/10+punkty_rekrutacyjne7[[#This Row],[GMP]]/10+punkty_rekrutacyjne7[[#This Row],[GJP]]/10</f>
        <v>24.999999999999996</v>
      </c>
      <c r="P9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4</v>
      </c>
      <c r="Q96" s="1">
        <f>SUM(punkty_rekrutacyjne7[[#This Row],[pkt os.]:[pkt. Oce.]])</f>
        <v>30.999999999999996</v>
      </c>
      <c r="R96" s="1" t="b">
        <f>punkty_rekrutacyjne7[[#This Row],[pkt os.]]+punkty_rekrutacyjne7[[#This Row],[pkt. Oce.]]&gt;punkty_rekrutacyjne7[[#This Row],[pkt. Egz.]]</f>
        <v>0</v>
      </c>
    </row>
    <row r="97" spans="1:18" x14ac:dyDescent="0.25">
      <c r="A97" s="1" t="s">
        <v>162</v>
      </c>
      <c r="B97" s="1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punkty_rekrutacyjne7[[#This Row],[Osiagniecia]]+(punkty_rekrutacyjne7[[#This Row],[Zachowanie]]=6)*2</f>
        <v>5</v>
      </c>
      <c r="O97">
        <f>punkty_rekrutacyjne7[[#This Row],[GHP]]/10+punkty_rekrutacyjne7[[#This Row],[GHH]]/10+punkty_rekrutacyjne7[[#This Row],[GMM]]/10+punkty_rekrutacyjne7[[#This Row],[GMP]]/10+punkty_rekrutacyjne7[[#This Row],[GJP]]/10</f>
        <v>23.2</v>
      </c>
      <c r="P9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38</v>
      </c>
      <c r="Q97" s="1">
        <f>SUM(punkty_rekrutacyjne7[[#This Row],[pkt os.]:[pkt. Oce.]])</f>
        <v>66.2</v>
      </c>
      <c r="R97" s="1" t="b">
        <f>punkty_rekrutacyjne7[[#This Row],[pkt os.]]+punkty_rekrutacyjne7[[#This Row],[pkt. Oce.]]&gt;punkty_rekrutacyjne7[[#This Row],[pkt. Egz.]]</f>
        <v>1</v>
      </c>
    </row>
    <row r="98" spans="1:18" x14ac:dyDescent="0.25">
      <c r="A98" s="1" t="s">
        <v>163</v>
      </c>
      <c r="B98" s="1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punkty_rekrutacyjne7[[#This Row],[Osiagniecia]]+(punkty_rekrutacyjne7[[#This Row],[Zachowanie]]=6)*2</f>
        <v>2</v>
      </c>
      <c r="O98">
        <f>punkty_rekrutacyjne7[[#This Row],[GHP]]/10+punkty_rekrutacyjne7[[#This Row],[GHH]]/10+punkty_rekrutacyjne7[[#This Row],[GMM]]/10+punkty_rekrutacyjne7[[#This Row],[GMP]]/10+punkty_rekrutacyjne7[[#This Row],[GJP]]/10</f>
        <v>22.6</v>
      </c>
      <c r="P9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98" s="1">
        <f>SUM(punkty_rekrutacyjne7[[#This Row],[pkt os.]:[pkt. Oce.]])</f>
        <v>48.6</v>
      </c>
      <c r="R98" s="1" t="b">
        <f>punkty_rekrutacyjne7[[#This Row],[pkt os.]]+punkty_rekrutacyjne7[[#This Row],[pkt. Oce.]]&gt;punkty_rekrutacyjne7[[#This Row],[pkt. Egz.]]</f>
        <v>1</v>
      </c>
    </row>
    <row r="99" spans="1:18" x14ac:dyDescent="0.25">
      <c r="A99" s="1" t="s">
        <v>165</v>
      </c>
      <c r="B99" s="1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punkty_rekrutacyjne7[[#This Row],[Osiagniecia]]+(punkty_rekrutacyjne7[[#This Row],[Zachowanie]]=6)*2</f>
        <v>7</v>
      </c>
      <c r="O99">
        <f>punkty_rekrutacyjne7[[#This Row],[GHP]]/10+punkty_rekrutacyjne7[[#This Row],[GHH]]/10+punkty_rekrutacyjne7[[#This Row],[GMM]]/10+punkty_rekrutacyjne7[[#This Row],[GMP]]/10+punkty_rekrutacyjne7[[#This Row],[GJP]]/10</f>
        <v>23</v>
      </c>
      <c r="P9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99" s="1">
        <f>SUM(punkty_rekrutacyjne7[[#This Row],[pkt os.]:[pkt. Oce.]])</f>
        <v>60</v>
      </c>
      <c r="R99" s="1" t="b">
        <f>punkty_rekrutacyjne7[[#This Row],[pkt os.]]+punkty_rekrutacyjne7[[#This Row],[pkt. Oce.]]&gt;punkty_rekrutacyjne7[[#This Row],[pkt. Egz.]]</f>
        <v>1</v>
      </c>
    </row>
    <row r="100" spans="1:18" x14ac:dyDescent="0.25">
      <c r="A100" s="1" t="s">
        <v>167</v>
      </c>
      <c r="B100" s="1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punkty_rekrutacyjne7[[#This Row],[Osiagniecia]]+(punkty_rekrutacyjne7[[#This Row],[Zachowanie]]=6)*2</f>
        <v>7</v>
      </c>
      <c r="O100">
        <f>punkty_rekrutacyjne7[[#This Row],[GHP]]/10+punkty_rekrutacyjne7[[#This Row],[GHH]]/10+punkty_rekrutacyjne7[[#This Row],[GMM]]/10+punkty_rekrutacyjne7[[#This Row],[GMP]]/10+punkty_rekrutacyjne7[[#This Row],[GJP]]/10</f>
        <v>16.7</v>
      </c>
      <c r="P10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00" s="1">
        <f>SUM(punkty_rekrutacyjne7[[#This Row],[pkt os.]:[pkt. Oce.]])</f>
        <v>45.7</v>
      </c>
      <c r="R100" s="1" t="b">
        <f>punkty_rekrutacyjne7[[#This Row],[pkt os.]]+punkty_rekrutacyjne7[[#This Row],[pkt. Oce.]]&gt;punkty_rekrutacyjne7[[#This Row],[pkt. Egz.]]</f>
        <v>1</v>
      </c>
    </row>
    <row r="101" spans="1:18" x14ac:dyDescent="0.25">
      <c r="A101" s="1" t="s">
        <v>168</v>
      </c>
      <c r="B101" s="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punkty_rekrutacyjne7[[#This Row],[Osiagniecia]]+(punkty_rekrutacyjne7[[#This Row],[Zachowanie]]=6)*2</f>
        <v>5</v>
      </c>
      <c r="O101">
        <f>punkty_rekrutacyjne7[[#This Row],[GHP]]/10+punkty_rekrutacyjne7[[#This Row],[GHH]]/10+punkty_rekrutacyjne7[[#This Row],[GMM]]/10+punkty_rekrutacyjne7[[#This Row],[GMP]]/10+punkty_rekrutacyjne7[[#This Row],[GJP]]/10</f>
        <v>25.999999999999996</v>
      </c>
      <c r="P10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01" s="1">
        <f>SUM(punkty_rekrutacyjne7[[#This Row],[pkt os.]:[pkt. Oce.]])</f>
        <v>55</v>
      </c>
      <c r="R101" s="1" t="b">
        <f>punkty_rekrutacyjne7[[#This Row],[pkt os.]]+punkty_rekrutacyjne7[[#This Row],[pkt. Oce.]]&gt;punkty_rekrutacyjne7[[#This Row],[pkt. Egz.]]</f>
        <v>1</v>
      </c>
    </row>
    <row r="102" spans="1:18" x14ac:dyDescent="0.25">
      <c r="A102" s="1" t="s">
        <v>170</v>
      </c>
      <c r="B102" s="1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punkty_rekrutacyjne7[[#This Row],[Osiagniecia]]+(punkty_rekrutacyjne7[[#This Row],[Zachowanie]]=6)*2</f>
        <v>5</v>
      </c>
      <c r="O102">
        <f>punkty_rekrutacyjne7[[#This Row],[GHP]]/10+punkty_rekrutacyjne7[[#This Row],[GHH]]/10+punkty_rekrutacyjne7[[#This Row],[GMM]]/10+punkty_rekrutacyjne7[[#This Row],[GMP]]/10+punkty_rekrutacyjne7[[#This Row],[GJP]]/10</f>
        <v>18.8</v>
      </c>
      <c r="P10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02" s="1">
        <f>SUM(punkty_rekrutacyjne7[[#This Row],[pkt os.]:[pkt. Oce.]])</f>
        <v>37.799999999999997</v>
      </c>
      <c r="R102" s="1" t="b">
        <f>punkty_rekrutacyjne7[[#This Row],[pkt os.]]+punkty_rekrutacyjne7[[#This Row],[pkt. Oce.]]&gt;punkty_rekrutacyjne7[[#This Row],[pkt. Egz.]]</f>
        <v>1</v>
      </c>
    </row>
    <row r="103" spans="1:18" x14ac:dyDescent="0.25">
      <c r="A103" s="1" t="s">
        <v>172</v>
      </c>
      <c r="B103" s="1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punkty_rekrutacyjne7[[#This Row],[Osiagniecia]]+(punkty_rekrutacyjne7[[#This Row],[Zachowanie]]=6)*2</f>
        <v>6</v>
      </c>
      <c r="O103">
        <f>punkty_rekrutacyjne7[[#This Row],[GHP]]/10+punkty_rekrutacyjne7[[#This Row],[GHH]]/10+punkty_rekrutacyjne7[[#This Row],[GMM]]/10+punkty_rekrutacyjne7[[#This Row],[GMP]]/10+punkty_rekrutacyjne7[[#This Row],[GJP]]/10</f>
        <v>28.5</v>
      </c>
      <c r="P10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03" s="1">
        <f>SUM(punkty_rekrutacyjne7[[#This Row],[pkt os.]:[pkt. Oce.]])</f>
        <v>52.5</v>
      </c>
      <c r="R103" s="1" t="b">
        <f>punkty_rekrutacyjne7[[#This Row],[pkt os.]]+punkty_rekrutacyjne7[[#This Row],[pkt. Oce.]]&gt;punkty_rekrutacyjne7[[#This Row],[pkt. Egz.]]</f>
        <v>0</v>
      </c>
    </row>
    <row r="104" spans="1:18" x14ac:dyDescent="0.25">
      <c r="A104" s="1" t="s">
        <v>173</v>
      </c>
      <c r="B104" s="1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punkty_rekrutacyjne7[[#This Row],[Osiagniecia]]+(punkty_rekrutacyjne7[[#This Row],[Zachowanie]]=6)*2</f>
        <v>8</v>
      </c>
      <c r="O104">
        <f>punkty_rekrutacyjne7[[#This Row],[GHP]]/10+punkty_rekrutacyjne7[[#This Row],[GHH]]/10+punkty_rekrutacyjne7[[#This Row],[GMM]]/10+punkty_rekrutacyjne7[[#This Row],[GMP]]/10+punkty_rekrutacyjne7[[#This Row],[GJP]]/10</f>
        <v>22.9</v>
      </c>
      <c r="P10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04" s="1">
        <f>SUM(punkty_rekrutacyjne7[[#This Row],[pkt os.]:[pkt. Oce.]])</f>
        <v>52.9</v>
      </c>
      <c r="R104" s="1" t="b">
        <f>punkty_rekrutacyjne7[[#This Row],[pkt os.]]+punkty_rekrutacyjne7[[#This Row],[pkt. Oce.]]&gt;punkty_rekrutacyjne7[[#This Row],[pkt. Egz.]]</f>
        <v>1</v>
      </c>
    </row>
    <row r="105" spans="1:18" x14ac:dyDescent="0.25">
      <c r="A105" s="1" t="s">
        <v>175</v>
      </c>
      <c r="B105" s="1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punkty_rekrutacyjne7[[#This Row],[Osiagniecia]]+(punkty_rekrutacyjne7[[#This Row],[Zachowanie]]=6)*2</f>
        <v>8</v>
      </c>
      <c r="O105">
        <f>punkty_rekrutacyjne7[[#This Row],[GHP]]/10+punkty_rekrutacyjne7[[#This Row],[GHH]]/10+punkty_rekrutacyjne7[[#This Row],[GMM]]/10+punkty_rekrutacyjne7[[#This Row],[GMP]]/10+punkty_rekrutacyjne7[[#This Row],[GJP]]/10</f>
        <v>27.700000000000003</v>
      </c>
      <c r="P10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05" s="1">
        <f>SUM(punkty_rekrutacyjne7[[#This Row],[pkt os.]:[pkt. Oce.]])</f>
        <v>59.7</v>
      </c>
      <c r="R105" s="1" t="b">
        <f>punkty_rekrutacyjne7[[#This Row],[pkt os.]]+punkty_rekrutacyjne7[[#This Row],[pkt. Oce.]]&gt;punkty_rekrutacyjne7[[#This Row],[pkt. Egz.]]</f>
        <v>1</v>
      </c>
    </row>
    <row r="106" spans="1:18" x14ac:dyDescent="0.25">
      <c r="A106" s="1" t="s">
        <v>176</v>
      </c>
      <c r="B106" s="1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punkty_rekrutacyjne7[[#This Row],[Osiagniecia]]+(punkty_rekrutacyjne7[[#This Row],[Zachowanie]]=6)*2</f>
        <v>6</v>
      </c>
      <c r="O106">
        <f>punkty_rekrutacyjne7[[#This Row],[GHP]]/10+punkty_rekrutacyjne7[[#This Row],[GHH]]/10+punkty_rekrutacyjne7[[#This Row],[GMM]]/10+punkty_rekrutacyjne7[[#This Row],[GMP]]/10+punkty_rekrutacyjne7[[#This Row],[GJP]]/10</f>
        <v>23</v>
      </c>
      <c r="P10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106" s="1">
        <f>SUM(punkty_rekrutacyjne7[[#This Row],[pkt os.]:[pkt. Oce.]])</f>
        <v>55</v>
      </c>
      <c r="R106" s="1" t="b">
        <f>punkty_rekrutacyjne7[[#This Row],[pkt os.]]+punkty_rekrutacyjne7[[#This Row],[pkt. Oce.]]&gt;punkty_rekrutacyjne7[[#This Row],[pkt. Egz.]]</f>
        <v>1</v>
      </c>
    </row>
    <row r="107" spans="1:18" x14ac:dyDescent="0.25">
      <c r="A107" s="1" t="s">
        <v>178</v>
      </c>
      <c r="B107" s="1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punkty_rekrutacyjne7[[#This Row],[Osiagniecia]]+(punkty_rekrutacyjne7[[#This Row],[Zachowanie]]=6)*2</f>
        <v>1</v>
      </c>
      <c r="O107">
        <f>punkty_rekrutacyjne7[[#This Row],[GHP]]/10+punkty_rekrutacyjne7[[#This Row],[GHH]]/10+punkty_rekrutacyjne7[[#This Row],[GMM]]/10+punkty_rekrutacyjne7[[#This Row],[GMP]]/10+punkty_rekrutacyjne7[[#This Row],[GJP]]/10</f>
        <v>21.200000000000003</v>
      </c>
      <c r="P10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107" s="1">
        <f>SUM(punkty_rekrutacyjne7[[#This Row],[pkt os.]:[pkt. Oce.]])</f>
        <v>34.200000000000003</v>
      </c>
      <c r="R107" s="1" t="b">
        <f>punkty_rekrutacyjne7[[#This Row],[pkt os.]]+punkty_rekrutacyjne7[[#This Row],[pkt. Oce.]]&gt;punkty_rekrutacyjne7[[#This Row],[pkt. Egz.]]</f>
        <v>0</v>
      </c>
    </row>
    <row r="108" spans="1:18" x14ac:dyDescent="0.25">
      <c r="A108" s="1" t="s">
        <v>179</v>
      </c>
      <c r="B108" s="1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punkty_rekrutacyjne7[[#This Row],[Osiagniecia]]+(punkty_rekrutacyjne7[[#This Row],[Zachowanie]]=6)*2</f>
        <v>0</v>
      </c>
      <c r="O108">
        <f>punkty_rekrutacyjne7[[#This Row],[GHP]]/10+punkty_rekrutacyjne7[[#This Row],[GHH]]/10+punkty_rekrutacyjne7[[#This Row],[GMM]]/10+punkty_rekrutacyjne7[[#This Row],[GMP]]/10+punkty_rekrutacyjne7[[#This Row],[GJP]]/10</f>
        <v>27.4</v>
      </c>
      <c r="P10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08" s="1">
        <f>SUM(punkty_rekrutacyjne7[[#This Row],[pkt os.]:[pkt. Oce.]])</f>
        <v>47.4</v>
      </c>
      <c r="R108" s="1" t="b">
        <f>punkty_rekrutacyjne7[[#This Row],[pkt os.]]+punkty_rekrutacyjne7[[#This Row],[pkt. Oce.]]&gt;punkty_rekrutacyjne7[[#This Row],[pkt. Egz.]]</f>
        <v>0</v>
      </c>
    </row>
    <row r="109" spans="1:18" x14ac:dyDescent="0.25">
      <c r="A109" s="1" t="s">
        <v>181</v>
      </c>
      <c r="B109" s="1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punkty_rekrutacyjne7[[#This Row],[Osiagniecia]]+(punkty_rekrutacyjne7[[#This Row],[Zachowanie]]=6)*2</f>
        <v>7</v>
      </c>
      <c r="O109">
        <f>punkty_rekrutacyjne7[[#This Row],[GHP]]/10+punkty_rekrutacyjne7[[#This Row],[GHH]]/10+punkty_rekrutacyjne7[[#This Row],[GMM]]/10+punkty_rekrutacyjne7[[#This Row],[GMP]]/10+punkty_rekrutacyjne7[[#This Row],[GJP]]/10</f>
        <v>28</v>
      </c>
      <c r="P10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109" s="1">
        <f>SUM(punkty_rekrutacyjne7[[#This Row],[pkt os.]:[pkt. Oce.]])</f>
        <v>61</v>
      </c>
      <c r="R109" s="1" t="b">
        <f>punkty_rekrutacyjne7[[#This Row],[pkt os.]]+punkty_rekrutacyjne7[[#This Row],[pkt. Oce.]]&gt;punkty_rekrutacyjne7[[#This Row],[pkt. Egz.]]</f>
        <v>1</v>
      </c>
    </row>
    <row r="110" spans="1:18" x14ac:dyDescent="0.25">
      <c r="A110" s="1" t="s">
        <v>183</v>
      </c>
      <c r="B110" s="1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punkty_rekrutacyjne7[[#This Row],[Osiagniecia]]+(punkty_rekrutacyjne7[[#This Row],[Zachowanie]]=6)*2</f>
        <v>4</v>
      </c>
      <c r="O110">
        <f>punkty_rekrutacyjne7[[#This Row],[GHP]]/10+punkty_rekrutacyjne7[[#This Row],[GHH]]/10+punkty_rekrutacyjne7[[#This Row],[GMM]]/10+punkty_rekrutacyjne7[[#This Row],[GMP]]/10+punkty_rekrutacyjne7[[#This Row],[GJP]]/10</f>
        <v>38.5</v>
      </c>
      <c r="P11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36</v>
      </c>
      <c r="Q110" s="1">
        <f>SUM(punkty_rekrutacyjne7[[#This Row],[pkt os.]:[pkt. Oce.]])</f>
        <v>78.5</v>
      </c>
      <c r="R110" s="1" t="b">
        <f>punkty_rekrutacyjne7[[#This Row],[pkt os.]]+punkty_rekrutacyjne7[[#This Row],[pkt. Oce.]]&gt;punkty_rekrutacyjne7[[#This Row],[pkt. Egz.]]</f>
        <v>1</v>
      </c>
    </row>
    <row r="111" spans="1:18" x14ac:dyDescent="0.25">
      <c r="A111" s="1" t="s">
        <v>184</v>
      </c>
      <c r="B111" s="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punkty_rekrutacyjne7[[#This Row],[Osiagniecia]]+(punkty_rekrutacyjne7[[#This Row],[Zachowanie]]=6)*2</f>
        <v>3</v>
      </c>
      <c r="O111">
        <f>punkty_rekrutacyjne7[[#This Row],[GHP]]/10+punkty_rekrutacyjne7[[#This Row],[GHH]]/10+punkty_rekrutacyjne7[[#This Row],[GMM]]/10+punkty_rekrutacyjne7[[#This Row],[GMP]]/10+punkty_rekrutacyjne7[[#This Row],[GJP]]/10</f>
        <v>20.399999999999999</v>
      </c>
      <c r="P11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111" s="1">
        <f>SUM(punkty_rekrutacyjne7[[#This Row],[pkt os.]:[pkt. Oce.]])</f>
        <v>51.4</v>
      </c>
      <c r="R111" s="1" t="b">
        <f>punkty_rekrutacyjne7[[#This Row],[pkt os.]]+punkty_rekrutacyjne7[[#This Row],[pkt. Oce.]]&gt;punkty_rekrutacyjne7[[#This Row],[pkt. Egz.]]</f>
        <v>1</v>
      </c>
    </row>
    <row r="112" spans="1:18" x14ac:dyDescent="0.25">
      <c r="A112" s="1" t="s">
        <v>186</v>
      </c>
      <c r="B112" s="1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punkty_rekrutacyjne7[[#This Row],[Osiagniecia]]+(punkty_rekrutacyjne7[[#This Row],[Zachowanie]]=6)*2</f>
        <v>1</v>
      </c>
      <c r="O112">
        <f>punkty_rekrutacyjne7[[#This Row],[GHP]]/10+punkty_rekrutacyjne7[[#This Row],[GHH]]/10+punkty_rekrutacyjne7[[#This Row],[GMM]]/10+punkty_rekrutacyjne7[[#This Row],[GMP]]/10+punkty_rekrutacyjne7[[#This Row],[GJP]]/10</f>
        <v>24.400000000000002</v>
      </c>
      <c r="P11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12" s="1">
        <f>SUM(punkty_rekrutacyjne7[[#This Row],[pkt os.]:[pkt. Oce.]])</f>
        <v>45.400000000000006</v>
      </c>
      <c r="R112" s="1" t="b">
        <f>punkty_rekrutacyjne7[[#This Row],[pkt os.]]+punkty_rekrutacyjne7[[#This Row],[pkt. Oce.]]&gt;punkty_rekrutacyjne7[[#This Row],[pkt. Egz.]]</f>
        <v>0</v>
      </c>
    </row>
    <row r="113" spans="1:18" x14ac:dyDescent="0.25">
      <c r="A113" s="1" t="s">
        <v>187</v>
      </c>
      <c r="B113" s="1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punkty_rekrutacyjne7[[#This Row],[Osiagniecia]]+(punkty_rekrutacyjne7[[#This Row],[Zachowanie]]=6)*2</f>
        <v>7</v>
      </c>
      <c r="O113">
        <f>punkty_rekrutacyjne7[[#This Row],[GHP]]/10+punkty_rekrutacyjne7[[#This Row],[GHH]]/10+punkty_rekrutacyjne7[[#This Row],[GMM]]/10+punkty_rekrutacyjne7[[#This Row],[GMP]]/10+punkty_rekrutacyjne7[[#This Row],[GJP]]/10</f>
        <v>21.9</v>
      </c>
      <c r="P11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113" s="1">
        <f>SUM(punkty_rekrutacyjne7[[#This Row],[pkt os.]:[pkt. Oce.]])</f>
        <v>54.9</v>
      </c>
      <c r="R113" s="1" t="b">
        <f>punkty_rekrutacyjne7[[#This Row],[pkt os.]]+punkty_rekrutacyjne7[[#This Row],[pkt. Oce.]]&gt;punkty_rekrutacyjne7[[#This Row],[pkt. Egz.]]</f>
        <v>1</v>
      </c>
    </row>
    <row r="114" spans="1:18" x14ac:dyDescent="0.25">
      <c r="A114" s="1" t="s">
        <v>189</v>
      </c>
      <c r="B114" s="1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punkty_rekrutacyjne7[[#This Row],[Osiagniecia]]+(punkty_rekrutacyjne7[[#This Row],[Zachowanie]]=6)*2</f>
        <v>7</v>
      </c>
      <c r="O114">
        <f>punkty_rekrutacyjne7[[#This Row],[GHP]]/10+punkty_rekrutacyjne7[[#This Row],[GHH]]/10+punkty_rekrutacyjne7[[#This Row],[GMM]]/10+punkty_rekrutacyjne7[[#This Row],[GMP]]/10+punkty_rekrutacyjne7[[#This Row],[GJP]]/10</f>
        <v>13.4</v>
      </c>
      <c r="P11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14" s="1">
        <f>SUM(punkty_rekrutacyjne7[[#This Row],[pkt os.]:[pkt. Oce.]])</f>
        <v>38.4</v>
      </c>
      <c r="R114" s="1" t="b">
        <f>punkty_rekrutacyjne7[[#This Row],[pkt os.]]+punkty_rekrutacyjne7[[#This Row],[pkt. Oce.]]&gt;punkty_rekrutacyjne7[[#This Row],[pkt. Egz.]]</f>
        <v>1</v>
      </c>
    </row>
    <row r="115" spans="1:18" x14ac:dyDescent="0.25">
      <c r="A115" s="1" t="s">
        <v>190</v>
      </c>
      <c r="B115" s="1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punkty_rekrutacyjne7[[#This Row],[Osiagniecia]]+(punkty_rekrutacyjne7[[#This Row],[Zachowanie]]=6)*2</f>
        <v>3</v>
      </c>
      <c r="O115">
        <f>punkty_rekrutacyjne7[[#This Row],[GHP]]/10+punkty_rekrutacyjne7[[#This Row],[GHH]]/10+punkty_rekrutacyjne7[[#This Row],[GMM]]/10+punkty_rekrutacyjne7[[#This Row],[GMP]]/10+punkty_rekrutacyjne7[[#This Row],[GJP]]/10</f>
        <v>15.3</v>
      </c>
      <c r="P11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15" s="1">
        <f>SUM(punkty_rekrutacyjne7[[#This Row],[pkt os.]:[pkt. Oce.]])</f>
        <v>32.299999999999997</v>
      </c>
      <c r="R115" s="1" t="b">
        <f>punkty_rekrutacyjne7[[#This Row],[pkt os.]]+punkty_rekrutacyjne7[[#This Row],[pkt. Oce.]]&gt;punkty_rekrutacyjne7[[#This Row],[pkt. Egz.]]</f>
        <v>1</v>
      </c>
    </row>
    <row r="116" spans="1:18" x14ac:dyDescent="0.25">
      <c r="A116" s="1" t="s">
        <v>191</v>
      </c>
      <c r="B116" s="1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punkty_rekrutacyjne7[[#This Row],[Osiagniecia]]+(punkty_rekrutacyjne7[[#This Row],[Zachowanie]]=6)*2</f>
        <v>2</v>
      </c>
      <c r="O116">
        <f>punkty_rekrutacyjne7[[#This Row],[GHP]]/10+punkty_rekrutacyjne7[[#This Row],[GHH]]/10+punkty_rekrutacyjne7[[#This Row],[GMM]]/10+punkty_rekrutacyjne7[[#This Row],[GMP]]/10+punkty_rekrutacyjne7[[#This Row],[GJP]]/10</f>
        <v>24.799999999999997</v>
      </c>
      <c r="P11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116" s="1">
        <f>SUM(punkty_rekrutacyjne7[[#This Row],[pkt os.]:[pkt. Oce.]])</f>
        <v>60.8</v>
      </c>
      <c r="R116" s="1" t="b">
        <f>punkty_rekrutacyjne7[[#This Row],[pkt os.]]+punkty_rekrutacyjne7[[#This Row],[pkt. Oce.]]&gt;punkty_rekrutacyjne7[[#This Row],[pkt. Egz.]]</f>
        <v>1</v>
      </c>
    </row>
    <row r="117" spans="1:18" x14ac:dyDescent="0.25">
      <c r="A117" s="1" t="s">
        <v>192</v>
      </c>
      <c r="B117" s="1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punkty_rekrutacyjne7[[#This Row],[Osiagniecia]]+(punkty_rekrutacyjne7[[#This Row],[Zachowanie]]=6)*2</f>
        <v>1</v>
      </c>
      <c r="O117">
        <f>punkty_rekrutacyjne7[[#This Row],[GHP]]/10+punkty_rekrutacyjne7[[#This Row],[GHH]]/10+punkty_rekrutacyjne7[[#This Row],[GMM]]/10+punkty_rekrutacyjne7[[#This Row],[GMP]]/10+punkty_rekrutacyjne7[[#This Row],[GJP]]/10</f>
        <v>23.900000000000002</v>
      </c>
      <c r="P11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17" s="1">
        <f>SUM(punkty_rekrutacyjne7[[#This Row],[pkt os.]:[pkt. Oce.]])</f>
        <v>48.900000000000006</v>
      </c>
      <c r="R117" s="1" t="b">
        <f>punkty_rekrutacyjne7[[#This Row],[pkt os.]]+punkty_rekrutacyjne7[[#This Row],[pkt. Oce.]]&gt;punkty_rekrutacyjne7[[#This Row],[pkt. Egz.]]</f>
        <v>1</v>
      </c>
    </row>
    <row r="118" spans="1:18" x14ac:dyDescent="0.25">
      <c r="A118" s="1" t="s">
        <v>148</v>
      </c>
      <c r="B118" s="1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punkty_rekrutacyjne7[[#This Row],[Osiagniecia]]+(punkty_rekrutacyjne7[[#This Row],[Zachowanie]]=6)*2</f>
        <v>4</v>
      </c>
      <c r="O118">
        <f>punkty_rekrutacyjne7[[#This Row],[GHP]]/10+punkty_rekrutacyjne7[[#This Row],[GHH]]/10+punkty_rekrutacyjne7[[#This Row],[GMM]]/10+punkty_rekrutacyjne7[[#This Row],[GMP]]/10+punkty_rekrutacyjne7[[#This Row],[GJP]]/10</f>
        <v>35.5</v>
      </c>
      <c r="P11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18" s="1">
        <f>SUM(punkty_rekrutacyjne7[[#This Row],[pkt os.]:[pkt. Oce.]])</f>
        <v>59.5</v>
      </c>
      <c r="R118" s="1" t="b">
        <f>punkty_rekrutacyjne7[[#This Row],[pkt os.]]+punkty_rekrutacyjne7[[#This Row],[pkt. Oce.]]&gt;punkty_rekrutacyjne7[[#This Row],[pkt. Egz.]]</f>
        <v>0</v>
      </c>
    </row>
    <row r="119" spans="1:18" x14ac:dyDescent="0.25">
      <c r="A119" s="1" t="s">
        <v>194</v>
      </c>
      <c r="B119" s="1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punkty_rekrutacyjne7[[#This Row],[Osiagniecia]]+(punkty_rekrutacyjne7[[#This Row],[Zachowanie]]=6)*2</f>
        <v>4</v>
      </c>
      <c r="O119">
        <f>punkty_rekrutacyjne7[[#This Row],[GHP]]/10+punkty_rekrutacyjne7[[#This Row],[GHH]]/10+punkty_rekrutacyjne7[[#This Row],[GMM]]/10+punkty_rekrutacyjne7[[#This Row],[GMP]]/10+punkty_rekrutacyjne7[[#This Row],[GJP]]/10</f>
        <v>20.8</v>
      </c>
      <c r="P11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19" s="1">
        <f>SUM(punkty_rekrutacyjne7[[#This Row],[pkt os.]:[pkt. Oce.]])</f>
        <v>44.8</v>
      </c>
      <c r="R119" s="1" t="b">
        <f>punkty_rekrutacyjne7[[#This Row],[pkt os.]]+punkty_rekrutacyjne7[[#This Row],[pkt. Oce.]]&gt;punkty_rekrutacyjne7[[#This Row],[pkt. Egz.]]</f>
        <v>1</v>
      </c>
    </row>
    <row r="120" spans="1:18" x14ac:dyDescent="0.25">
      <c r="A120" s="1" t="s">
        <v>195</v>
      </c>
      <c r="B120" s="1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punkty_rekrutacyjne7[[#This Row],[Osiagniecia]]+(punkty_rekrutacyjne7[[#This Row],[Zachowanie]]=6)*2</f>
        <v>5</v>
      </c>
      <c r="O120">
        <f>punkty_rekrutacyjne7[[#This Row],[GHP]]/10+punkty_rekrutacyjne7[[#This Row],[GHH]]/10+punkty_rekrutacyjne7[[#This Row],[GMM]]/10+punkty_rekrutacyjne7[[#This Row],[GMP]]/10+punkty_rekrutacyjne7[[#This Row],[GJP]]/10</f>
        <v>22.4</v>
      </c>
      <c r="P12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20" s="1">
        <f>SUM(punkty_rekrutacyjne7[[#This Row],[pkt os.]:[pkt. Oce.]])</f>
        <v>45.4</v>
      </c>
      <c r="R120" s="1" t="b">
        <f>punkty_rekrutacyjne7[[#This Row],[pkt os.]]+punkty_rekrutacyjne7[[#This Row],[pkt. Oce.]]&gt;punkty_rekrutacyjne7[[#This Row],[pkt. Egz.]]</f>
        <v>1</v>
      </c>
    </row>
    <row r="121" spans="1:18" x14ac:dyDescent="0.25">
      <c r="A121" s="1" t="s">
        <v>196</v>
      </c>
      <c r="B121" s="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punkty_rekrutacyjne7[[#This Row],[Osiagniecia]]+(punkty_rekrutacyjne7[[#This Row],[Zachowanie]]=6)*2</f>
        <v>2</v>
      </c>
      <c r="O121">
        <f>punkty_rekrutacyjne7[[#This Row],[GHP]]/10+punkty_rekrutacyjne7[[#This Row],[GHH]]/10+punkty_rekrutacyjne7[[#This Row],[GMM]]/10+punkty_rekrutacyjne7[[#This Row],[GMP]]/10+punkty_rekrutacyjne7[[#This Row],[GJP]]/10</f>
        <v>25.700000000000003</v>
      </c>
      <c r="P12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0</v>
      </c>
      <c r="Q121" s="1">
        <f>SUM(punkty_rekrutacyjne7[[#This Row],[pkt os.]:[pkt. Oce.]])</f>
        <v>27.700000000000003</v>
      </c>
      <c r="R121" s="1" t="b">
        <f>punkty_rekrutacyjne7[[#This Row],[pkt os.]]+punkty_rekrutacyjne7[[#This Row],[pkt. Oce.]]&gt;punkty_rekrutacyjne7[[#This Row],[pkt. Egz.]]</f>
        <v>0</v>
      </c>
    </row>
    <row r="122" spans="1:18" x14ac:dyDescent="0.25">
      <c r="A122" s="1" t="s">
        <v>198</v>
      </c>
      <c r="B122" s="1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punkty_rekrutacyjne7[[#This Row],[Osiagniecia]]+(punkty_rekrutacyjne7[[#This Row],[Zachowanie]]=6)*2</f>
        <v>0</v>
      </c>
      <c r="O122">
        <f>punkty_rekrutacyjne7[[#This Row],[GHP]]/10+punkty_rekrutacyjne7[[#This Row],[GHH]]/10+punkty_rekrutacyjne7[[#This Row],[GMM]]/10+punkty_rekrutacyjne7[[#This Row],[GMP]]/10+punkty_rekrutacyjne7[[#This Row],[GJP]]/10</f>
        <v>18.100000000000001</v>
      </c>
      <c r="P12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22" s="1">
        <f>SUM(punkty_rekrutacyjne7[[#This Row],[pkt os.]:[pkt. Oce.]])</f>
        <v>36.1</v>
      </c>
      <c r="R122" s="1" t="b">
        <f>punkty_rekrutacyjne7[[#This Row],[pkt os.]]+punkty_rekrutacyjne7[[#This Row],[pkt. Oce.]]&gt;punkty_rekrutacyjne7[[#This Row],[pkt. Egz.]]</f>
        <v>0</v>
      </c>
    </row>
    <row r="123" spans="1:18" x14ac:dyDescent="0.25">
      <c r="A123" s="1" t="s">
        <v>200</v>
      </c>
      <c r="B123" s="1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punkty_rekrutacyjne7[[#This Row],[Osiagniecia]]+(punkty_rekrutacyjne7[[#This Row],[Zachowanie]]=6)*2</f>
        <v>5</v>
      </c>
      <c r="O123">
        <f>punkty_rekrutacyjne7[[#This Row],[GHP]]/10+punkty_rekrutacyjne7[[#This Row],[GHH]]/10+punkty_rekrutacyjne7[[#This Row],[GMM]]/10+punkty_rekrutacyjne7[[#This Row],[GMP]]/10+punkty_rekrutacyjne7[[#This Row],[GJP]]/10</f>
        <v>29.700000000000003</v>
      </c>
      <c r="P12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123" s="1">
        <f>SUM(punkty_rekrutacyjne7[[#This Row],[pkt os.]:[pkt. Oce.]])</f>
        <v>50.7</v>
      </c>
      <c r="R123" s="1" t="b">
        <f>punkty_rekrutacyjne7[[#This Row],[pkt os.]]+punkty_rekrutacyjne7[[#This Row],[pkt. Oce.]]&gt;punkty_rekrutacyjne7[[#This Row],[pkt. Egz.]]</f>
        <v>0</v>
      </c>
    </row>
    <row r="124" spans="1:18" x14ac:dyDescent="0.25">
      <c r="A124" s="1" t="s">
        <v>202</v>
      </c>
      <c r="B124" s="1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punkty_rekrutacyjne7[[#This Row],[Osiagniecia]]+(punkty_rekrutacyjne7[[#This Row],[Zachowanie]]=6)*2</f>
        <v>7</v>
      </c>
      <c r="O124">
        <f>punkty_rekrutacyjne7[[#This Row],[GHP]]/10+punkty_rekrutacyjne7[[#This Row],[GHH]]/10+punkty_rekrutacyjne7[[#This Row],[GMM]]/10+punkty_rekrutacyjne7[[#This Row],[GMP]]/10+punkty_rekrutacyjne7[[#This Row],[GJP]]/10</f>
        <v>19.600000000000001</v>
      </c>
      <c r="P12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24" s="1">
        <f>SUM(punkty_rekrutacyjne7[[#This Row],[pkt os.]:[pkt. Oce.]])</f>
        <v>48.6</v>
      </c>
      <c r="R124" s="1" t="b">
        <f>punkty_rekrutacyjne7[[#This Row],[pkt os.]]+punkty_rekrutacyjne7[[#This Row],[pkt. Oce.]]&gt;punkty_rekrutacyjne7[[#This Row],[pkt. Egz.]]</f>
        <v>1</v>
      </c>
    </row>
    <row r="125" spans="1:18" x14ac:dyDescent="0.25">
      <c r="A125" s="1" t="s">
        <v>204</v>
      </c>
      <c r="B125" s="1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punkty_rekrutacyjne7[[#This Row],[Osiagniecia]]+(punkty_rekrutacyjne7[[#This Row],[Zachowanie]]=6)*2</f>
        <v>9</v>
      </c>
      <c r="O125">
        <f>punkty_rekrutacyjne7[[#This Row],[GHP]]/10+punkty_rekrutacyjne7[[#This Row],[GHH]]/10+punkty_rekrutacyjne7[[#This Row],[GMM]]/10+punkty_rekrutacyjne7[[#This Row],[GMP]]/10+punkty_rekrutacyjne7[[#This Row],[GJP]]/10</f>
        <v>26.700000000000003</v>
      </c>
      <c r="P12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125" s="1">
        <f>SUM(punkty_rekrutacyjne7[[#This Row],[pkt os.]:[pkt. Oce.]])</f>
        <v>51.7</v>
      </c>
      <c r="R125" s="1" t="b">
        <f>punkty_rekrutacyjne7[[#This Row],[pkt os.]]+punkty_rekrutacyjne7[[#This Row],[pkt. Oce.]]&gt;punkty_rekrutacyjne7[[#This Row],[pkt. Egz.]]</f>
        <v>0</v>
      </c>
    </row>
    <row r="126" spans="1:18" x14ac:dyDescent="0.25">
      <c r="A126" s="1" t="s">
        <v>206</v>
      </c>
      <c r="B126" s="1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punkty_rekrutacyjne7[[#This Row],[Osiagniecia]]+(punkty_rekrutacyjne7[[#This Row],[Zachowanie]]=6)*2</f>
        <v>6</v>
      </c>
      <c r="O126">
        <f>punkty_rekrutacyjne7[[#This Row],[GHP]]/10+punkty_rekrutacyjne7[[#This Row],[GHH]]/10+punkty_rekrutacyjne7[[#This Row],[GMM]]/10+punkty_rekrutacyjne7[[#This Row],[GMP]]/10+punkty_rekrutacyjne7[[#This Row],[GJP]]/10</f>
        <v>18.099999999999998</v>
      </c>
      <c r="P12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26" s="1">
        <f>SUM(punkty_rekrutacyjne7[[#This Row],[pkt os.]:[pkt. Oce.]])</f>
        <v>46.099999999999994</v>
      </c>
      <c r="R126" s="1" t="b">
        <f>punkty_rekrutacyjne7[[#This Row],[pkt os.]]+punkty_rekrutacyjne7[[#This Row],[pkt. Oce.]]&gt;punkty_rekrutacyjne7[[#This Row],[pkt. Egz.]]</f>
        <v>1</v>
      </c>
    </row>
    <row r="127" spans="1:18" x14ac:dyDescent="0.25">
      <c r="A127" s="1" t="s">
        <v>207</v>
      </c>
      <c r="B127" s="1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punkty_rekrutacyjne7[[#This Row],[Osiagniecia]]+(punkty_rekrutacyjne7[[#This Row],[Zachowanie]]=6)*2</f>
        <v>8</v>
      </c>
      <c r="O127">
        <f>punkty_rekrutacyjne7[[#This Row],[GHP]]/10+punkty_rekrutacyjne7[[#This Row],[GHH]]/10+punkty_rekrutacyjne7[[#This Row],[GMM]]/10+punkty_rekrutacyjne7[[#This Row],[GMP]]/10+punkty_rekrutacyjne7[[#This Row],[GJP]]/10</f>
        <v>14.3</v>
      </c>
      <c r="P12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27" s="1">
        <f>SUM(punkty_rekrutacyjne7[[#This Row],[pkt os.]:[pkt. Oce.]])</f>
        <v>46.3</v>
      </c>
      <c r="R127" s="1" t="b">
        <f>punkty_rekrutacyjne7[[#This Row],[pkt os.]]+punkty_rekrutacyjne7[[#This Row],[pkt. Oce.]]&gt;punkty_rekrutacyjne7[[#This Row],[pkt. Egz.]]</f>
        <v>1</v>
      </c>
    </row>
    <row r="128" spans="1:18" x14ac:dyDescent="0.25">
      <c r="A128" s="1" t="s">
        <v>208</v>
      </c>
      <c r="B128" s="1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punkty_rekrutacyjne7[[#This Row],[Osiagniecia]]+(punkty_rekrutacyjne7[[#This Row],[Zachowanie]]=6)*2</f>
        <v>5</v>
      </c>
      <c r="O128">
        <f>punkty_rekrutacyjne7[[#This Row],[GHP]]/10+punkty_rekrutacyjne7[[#This Row],[GHH]]/10+punkty_rekrutacyjne7[[#This Row],[GMM]]/10+punkty_rekrutacyjne7[[#This Row],[GMP]]/10+punkty_rekrutacyjne7[[#This Row],[GJP]]/10</f>
        <v>28.700000000000003</v>
      </c>
      <c r="P12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128" s="1">
        <f>SUM(punkty_rekrutacyjne7[[#This Row],[pkt os.]:[pkt. Oce.]])</f>
        <v>61.7</v>
      </c>
      <c r="R128" s="1" t="b">
        <f>punkty_rekrutacyjne7[[#This Row],[pkt os.]]+punkty_rekrutacyjne7[[#This Row],[pkt. Oce.]]&gt;punkty_rekrutacyjne7[[#This Row],[pkt. Egz.]]</f>
        <v>1</v>
      </c>
    </row>
    <row r="129" spans="1:18" x14ac:dyDescent="0.25">
      <c r="A129" s="1" t="s">
        <v>209</v>
      </c>
      <c r="B129" s="1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punkty_rekrutacyjne7[[#This Row],[Osiagniecia]]+(punkty_rekrutacyjne7[[#This Row],[Zachowanie]]=6)*2</f>
        <v>8</v>
      </c>
      <c r="O129">
        <f>punkty_rekrutacyjne7[[#This Row],[GHP]]/10+punkty_rekrutacyjne7[[#This Row],[GHH]]/10+punkty_rekrutacyjne7[[#This Row],[GMM]]/10+punkty_rekrutacyjne7[[#This Row],[GMP]]/10+punkty_rekrutacyjne7[[#This Row],[GJP]]/10</f>
        <v>20.100000000000001</v>
      </c>
      <c r="P12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29" s="1">
        <f>SUM(punkty_rekrutacyjne7[[#This Row],[pkt os.]:[pkt. Oce.]])</f>
        <v>48.1</v>
      </c>
      <c r="R129" s="1" t="b">
        <f>punkty_rekrutacyjne7[[#This Row],[pkt os.]]+punkty_rekrutacyjne7[[#This Row],[pkt. Oce.]]&gt;punkty_rekrutacyjne7[[#This Row],[pkt. Egz.]]</f>
        <v>1</v>
      </c>
    </row>
    <row r="130" spans="1:18" x14ac:dyDescent="0.25">
      <c r="A130" s="1" t="s">
        <v>211</v>
      </c>
      <c r="B130" s="1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punkty_rekrutacyjne7[[#This Row],[Osiagniecia]]+(punkty_rekrutacyjne7[[#This Row],[Zachowanie]]=6)*2</f>
        <v>4</v>
      </c>
      <c r="O130">
        <f>punkty_rekrutacyjne7[[#This Row],[GHP]]/10+punkty_rekrutacyjne7[[#This Row],[GHH]]/10+punkty_rekrutacyjne7[[#This Row],[GMM]]/10+punkty_rekrutacyjne7[[#This Row],[GMP]]/10+punkty_rekrutacyjne7[[#This Row],[GJP]]/10</f>
        <v>28.499999999999996</v>
      </c>
      <c r="P13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30" s="1">
        <f>SUM(punkty_rekrutacyjne7[[#This Row],[pkt os.]:[pkt. Oce.]])</f>
        <v>56.5</v>
      </c>
      <c r="R130" s="1" t="b">
        <f>punkty_rekrutacyjne7[[#This Row],[pkt os.]]+punkty_rekrutacyjne7[[#This Row],[pkt. Oce.]]&gt;punkty_rekrutacyjne7[[#This Row],[pkt. Egz.]]</f>
        <v>0</v>
      </c>
    </row>
    <row r="131" spans="1:18" x14ac:dyDescent="0.25">
      <c r="A131" s="1" t="s">
        <v>212</v>
      </c>
      <c r="B131" s="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punkty_rekrutacyjne7[[#This Row],[Osiagniecia]]+(punkty_rekrutacyjne7[[#This Row],[Zachowanie]]=6)*2</f>
        <v>6</v>
      </c>
      <c r="O131">
        <f>punkty_rekrutacyjne7[[#This Row],[GHP]]/10+punkty_rekrutacyjne7[[#This Row],[GHH]]/10+punkty_rekrutacyjne7[[#This Row],[GMM]]/10+punkty_rekrutacyjne7[[#This Row],[GMP]]/10+punkty_rekrutacyjne7[[#This Row],[GJP]]/10</f>
        <v>22.699999999999996</v>
      </c>
      <c r="P13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31" s="1">
        <f>SUM(punkty_rekrutacyjne7[[#This Row],[pkt os.]:[pkt. Oce.]])</f>
        <v>52.699999999999996</v>
      </c>
      <c r="R131" s="1" t="b">
        <f>punkty_rekrutacyjne7[[#This Row],[pkt os.]]+punkty_rekrutacyjne7[[#This Row],[pkt. Oce.]]&gt;punkty_rekrutacyjne7[[#This Row],[pkt. Egz.]]</f>
        <v>1</v>
      </c>
    </row>
    <row r="132" spans="1:18" x14ac:dyDescent="0.25">
      <c r="A132" s="1" t="s">
        <v>213</v>
      </c>
      <c r="B132" s="1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punkty_rekrutacyjne7[[#This Row],[Osiagniecia]]+(punkty_rekrutacyjne7[[#This Row],[Zachowanie]]=6)*2</f>
        <v>4</v>
      </c>
      <c r="O132">
        <f>punkty_rekrutacyjne7[[#This Row],[GHP]]/10+punkty_rekrutacyjne7[[#This Row],[GHH]]/10+punkty_rekrutacyjne7[[#This Row],[GMM]]/10+punkty_rekrutacyjne7[[#This Row],[GMP]]/10+punkty_rekrutacyjne7[[#This Row],[GJP]]/10</f>
        <v>20.9</v>
      </c>
      <c r="P13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32" s="1">
        <f>SUM(punkty_rekrutacyjne7[[#This Row],[pkt os.]:[pkt. Oce.]])</f>
        <v>42.9</v>
      </c>
      <c r="R132" s="1" t="b">
        <f>punkty_rekrutacyjne7[[#This Row],[pkt os.]]+punkty_rekrutacyjne7[[#This Row],[pkt. Oce.]]&gt;punkty_rekrutacyjne7[[#This Row],[pkt. Egz.]]</f>
        <v>1</v>
      </c>
    </row>
    <row r="133" spans="1:18" x14ac:dyDescent="0.25">
      <c r="A133" s="1" t="s">
        <v>214</v>
      </c>
      <c r="B133" s="1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punkty_rekrutacyjne7[[#This Row],[Osiagniecia]]+(punkty_rekrutacyjne7[[#This Row],[Zachowanie]]=6)*2</f>
        <v>9</v>
      </c>
      <c r="O133">
        <f>punkty_rekrutacyjne7[[#This Row],[GHP]]/10+punkty_rekrutacyjne7[[#This Row],[GHH]]/10+punkty_rekrutacyjne7[[#This Row],[GMM]]/10+punkty_rekrutacyjne7[[#This Row],[GMP]]/10+punkty_rekrutacyjne7[[#This Row],[GJP]]/10</f>
        <v>29.2</v>
      </c>
      <c r="P13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10</v>
      </c>
      <c r="Q133" s="1">
        <f>SUM(punkty_rekrutacyjne7[[#This Row],[pkt os.]:[pkt. Oce.]])</f>
        <v>48.2</v>
      </c>
      <c r="R133" s="1" t="b">
        <f>punkty_rekrutacyjne7[[#This Row],[pkt os.]]+punkty_rekrutacyjne7[[#This Row],[pkt. Oce.]]&gt;punkty_rekrutacyjne7[[#This Row],[pkt. Egz.]]</f>
        <v>0</v>
      </c>
    </row>
    <row r="134" spans="1:18" x14ac:dyDescent="0.25">
      <c r="A134" s="1" t="s">
        <v>215</v>
      </c>
      <c r="B134" s="1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punkty_rekrutacyjne7[[#This Row],[Osiagniecia]]+(punkty_rekrutacyjne7[[#This Row],[Zachowanie]]=6)*2</f>
        <v>7</v>
      </c>
      <c r="O134">
        <f>punkty_rekrutacyjne7[[#This Row],[GHP]]/10+punkty_rekrutacyjne7[[#This Row],[GHH]]/10+punkty_rekrutacyjne7[[#This Row],[GMM]]/10+punkty_rekrutacyjne7[[#This Row],[GMP]]/10+punkty_rekrutacyjne7[[#This Row],[GJP]]/10</f>
        <v>31.4</v>
      </c>
      <c r="P13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34" s="1">
        <f>SUM(punkty_rekrutacyjne7[[#This Row],[pkt os.]:[pkt. Oce.]])</f>
        <v>62.4</v>
      </c>
      <c r="R134" s="1" t="b">
        <f>punkty_rekrutacyjne7[[#This Row],[pkt os.]]+punkty_rekrutacyjne7[[#This Row],[pkt. Oce.]]&gt;punkty_rekrutacyjne7[[#This Row],[pkt. Egz.]]</f>
        <v>0</v>
      </c>
    </row>
    <row r="135" spans="1:18" x14ac:dyDescent="0.25">
      <c r="A135" s="1" t="s">
        <v>217</v>
      </c>
      <c r="B135" s="1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punkty_rekrutacyjne7[[#This Row],[Osiagniecia]]+(punkty_rekrutacyjne7[[#This Row],[Zachowanie]]=6)*2</f>
        <v>9</v>
      </c>
      <c r="O135">
        <f>punkty_rekrutacyjne7[[#This Row],[GHP]]/10+punkty_rekrutacyjne7[[#This Row],[GHH]]/10+punkty_rekrutacyjne7[[#This Row],[GMM]]/10+punkty_rekrutacyjne7[[#This Row],[GMP]]/10+punkty_rekrutacyjne7[[#This Row],[GJP]]/10</f>
        <v>22.4</v>
      </c>
      <c r="P13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8</v>
      </c>
      <c r="Q135" s="1">
        <f>SUM(punkty_rekrutacyjne7[[#This Row],[pkt os.]:[pkt. Oce.]])</f>
        <v>39.4</v>
      </c>
      <c r="R135" s="1" t="b">
        <f>punkty_rekrutacyjne7[[#This Row],[pkt os.]]+punkty_rekrutacyjne7[[#This Row],[pkt. Oce.]]&gt;punkty_rekrutacyjne7[[#This Row],[pkt. Egz.]]</f>
        <v>0</v>
      </c>
    </row>
    <row r="136" spans="1:18" x14ac:dyDescent="0.25">
      <c r="A136" s="1" t="s">
        <v>219</v>
      </c>
      <c r="B136" s="1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punkty_rekrutacyjne7[[#This Row],[Osiagniecia]]+(punkty_rekrutacyjne7[[#This Row],[Zachowanie]]=6)*2</f>
        <v>6</v>
      </c>
      <c r="O136">
        <f>punkty_rekrutacyjne7[[#This Row],[GHP]]/10+punkty_rekrutacyjne7[[#This Row],[GHH]]/10+punkty_rekrutacyjne7[[#This Row],[GMM]]/10+punkty_rekrutacyjne7[[#This Row],[GMP]]/10+punkty_rekrutacyjne7[[#This Row],[GJP]]/10</f>
        <v>18.600000000000001</v>
      </c>
      <c r="P13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136" s="1">
        <f>SUM(punkty_rekrutacyjne7[[#This Row],[pkt os.]:[pkt. Oce.]])</f>
        <v>54.6</v>
      </c>
      <c r="R136" s="1" t="b">
        <f>punkty_rekrutacyjne7[[#This Row],[pkt os.]]+punkty_rekrutacyjne7[[#This Row],[pkt. Oce.]]&gt;punkty_rekrutacyjne7[[#This Row],[pkt. Egz.]]</f>
        <v>1</v>
      </c>
    </row>
    <row r="137" spans="1:18" x14ac:dyDescent="0.25">
      <c r="A137" s="1" t="s">
        <v>220</v>
      </c>
      <c r="B137" s="1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punkty_rekrutacyjne7[[#This Row],[Osiagniecia]]+(punkty_rekrutacyjne7[[#This Row],[Zachowanie]]=6)*2</f>
        <v>0</v>
      </c>
      <c r="O137">
        <f>punkty_rekrutacyjne7[[#This Row],[GHP]]/10+punkty_rekrutacyjne7[[#This Row],[GHH]]/10+punkty_rekrutacyjne7[[#This Row],[GMM]]/10+punkty_rekrutacyjne7[[#This Row],[GMP]]/10+punkty_rekrutacyjne7[[#This Row],[GJP]]/10</f>
        <v>36.6</v>
      </c>
      <c r="P13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37" s="1">
        <f>SUM(punkty_rekrutacyjne7[[#This Row],[pkt os.]:[pkt. Oce.]])</f>
        <v>50.6</v>
      </c>
      <c r="R137" s="1" t="b">
        <f>punkty_rekrutacyjne7[[#This Row],[pkt os.]]+punkty_rekrutacyjne7[[#This Row],[pkt. Oce.]]&gt;punkty_rekrutacyjne7[[#This Row],[pkt. Egz.]]</f>
        <v>0</v>
      </c>
    </row>
    <row r="138" spans="1:18" x14ac:dyDescent="0.25">
      <c r="A138" s="1" t="s">
        <v>221</v>
      </c>
      <c r="B138" s="1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punkty_rekrutacyjne7[[#This Row],[Osiagniecia]]+(punkty_rekrutacyjne7[[#This Row],[Zachowanie]]=6)*2</f>
        <v>1</v>
      </c>
      <c r="O138">
        <f>punkty_rekrutacyjne7[[#This Row],[GHP]]/10+punkty_rekrutacyjne7[[#This Row],[GHH]]/10+punkty_rekrutacyjne7[[#This Row],[GMM]]/10+punkty_rekrutacyjne7[[#This Row],[GMP]]/10+punkty_rekrutacyjne7[[#This Row],[GJP]]/10</f>
        <v>20.799999999999997</v>
      </c>
      <c r="P13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38" s="1">
        <f>SUM(punkty_rekrutacyjne7[[#This Row],[pkt os.]:[pkt. Oce.]])</f>
        <v>39.799999999999997</v>
      </c>
      <c r="R138" s="1" t="b">
        <f>punkty_rekrutacyjne7[[#This Row],[pkt os.]]+punkty_rekrutacyjne7[[#This Row],[pkt. Oce.]]&gt;punkty_rekrutacyjne7[[#This Row],[pkt. Egz.]]</f>
        <v>0</v>
      </c>
    </row>
    <row r="139" spans="1:18" x14ac:dyDescent="0.25">
      <c r="A139" s="1" t="s">
        <v>223</v>
      </c>
      <c r="B139" s="1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punkty_rekrutacyjne7[[#This Row],[Osiagniecia]]+(punkty_rekrutacyjne7[[#This Row],[Zachowanie]]=6)*2</f>
        <v>3</v>
      </c>
      <c r="O139">
        <f>punkty_rekrutacyjne7[[#This Row],[GHP]]/10+punkty_rekrutacyjne7[[#This Row],[GHH]]/10+punkty_rekrutacyjne7[[#This Row],[GMM]]/10+punkty_rekrutacyjne7[[#This Row],[GMP]]/10+punkty_rekrutacyjne7[[#This Row],[GJP]]/10</f>
        <v>20.5</v>
      </c>
      <c r="P13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39" s="1">
        <f>SUM(punkty_rekrutacyjne7[[#This Row],[pkt os.]:[pkt. Oce.]])</f>
        <v>43.5</v>
      </c>
      <c r="R139" s="1" t="b">
        <f>punkty_rekrutacyjne7[[#This Row],[pkt os.]]+punkty_rekrutacyjne7[[#This Row],[pkt. Oce.]]&gt;punkty_rekrutacyjne7[[#This Row],[pkt. Egz.]]</f>
        <v>1</v>
      </c>
    </row>
    <row r="140" spans="1:18" x14ac:dyDescent="0.25">
      <c r="A140" s="1" t="s">
        <v>224</v>
      </c>
      <c r="B140" s="1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punkty_rekrutacyjne7[[#This Row],[Osiagniecia]]+(punkty_rekrutacyjne7[[#This Row],[Zachowanie]]=6)*2</f>
        <v>9</v>
      </c>
      <c r="O140">
        <f>punkty_rekrutacyjne7[[#This Row],[GHP]]/10+punkty_rekrutacyjne7[[#This Row],[GHH]]/10+punkty_rekrutacyjne7[[#This Row],[GMM]]/10+punkty_rekrutacyjne7[[#This Row],[GMP]]/10+punkty_rekrutacyjne7[[#This Row],[GJP]]/10</f>
        <v>23.4</v>
      </c>
      <c r="P14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140" s="1">
        <f>SUM(punkty_rekrutacyjne7[[#This Row],[pkt os.]:[pkt. Oce.]])</f>
        <v>58.4</v>
      </c>
      <c r="R140" s="1" t="b">
        <f>punkty_rekrutacyjne7[[#This Row],[pkt os.]]+punkty_rekrutacyjne7[[#This Row],[pkt. Oce.]]&gt;punkty_rekrutacyjne7[[#This Row],[pkt. Egz.]]</f>
        <v>1</v>
      </c>
    </row>
    <row r="141" spans="1:18" x14ac:dyDescent="0.25">
      <c r="A141" s="1" t="s">
        <v>226</v>
      </c>
      <c r="B141" s="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punkty_rekrutacyjne7[[#This Row],[Osiagniecia]]+(punkty_rekrutacyjne7[[#This Row],[Zachowanie]]=6)*2</f>
        <v>8</v>
      </c>
      <c r="O141">
        <f>punkty_rekrutacyjne7[[#This Row],[GHP]]/10+punkty_rekrutacyjne7[[#This Row],[GHH]]/10+punkty_rekrutacyjne7[[#This Row],[GMM]]/10+punkty_rekrutacyjne7[[#This Row],[GMP]]/10+punkty_rekrutacyjne7[[#This Row],[GJP]]/10</f>
        <v>31.599999999999994</v>
      </c>
      <c r="P14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141" s="1">
        <f>SUM(punkty_rekrutacyjne7[[#This Row],[pkt os.]:[pkt. Oce.]])</f>
        <v>55.599999999999994</v>
      </c>
      <c r="R141" s="1" t="b">
        <f>punkty_rekrutacyjne7[[#This Row],[pkt os.]]+punkty_rekrutacyjne7[[#This Row],[pkt. Oce.]]&gt;punkty_rekrutacyjne7[[#This Row],[pkt. Egz.]]</f>
        <v>0</v>
      </c>
    </row>
    <row r="142" spans="1:18" x14ac:dyDescent="0.25">
      <c r="A142" s="1" t="s">
        <v>227</v>
      </c>
      <c r="B142" s="1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punkty_rekrutacyjne7[[#This Row],[Osiagniecia]]+(punkty_rekrutacyjne7[[#This Row],[Zachowanie]]=6)*2</f>
        <v>6</v>
      </c>
      <c r="O142">
        <f>punkty_rekrutacyjne7[[#This Row],[GHP]]/10+punkty_rekrutacyjne7[[#This Row],[GHH]]/10+punkty_rekrutacyjne7[[#This Row],[GMM]]/10+punkty_rekrutacyjne7[[#This Row],[GMP]]/10+punkty_rekrutacyjne7[[#This Row],[GJP]]/10</f>
        <v>20.6</v>
      </c>
      <c r="P14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142" s="1">
        <f>SUM(punkty_rekrutacyjne7[[#This Row],[pkt os.]:[pkt. Oce.]])</f>
        <v>42.6</v>
      </c>
      <c r="R142" s="1" t="b">
        <f>punkty_rekrutacyjne7[[#This Row],[pkt os.]]+punkty_rekrutacyjne7[[#This Row],[pkt. Oce.]]&gt;punkty_rekrutacyjne7[[#This Row],[pkt. Egz.]]</f>
        <v>1</v>
      </c>
    </row>
    <row r="143" spans="1:18" x14ac:dyDescent="0.25">
      <c r="A143" s="1" t="s">
        <v>228</v>
      </c>
      <c r="B143" s="1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punkty_rekrutacyjne7[[#This Row],[Osiagniecia]]+(punkty_rekrutacyjne7[[#This Row],[Zachowanie]]=6)*2</f>
        <v>6</v>
      </c>
      <c r="O143">
        <f>punkty_rekrutacyjne7[[#This Row],[GHP]]/10+punkty_rekrutacyjne7[[#This Row],[GHH]]/10+punkty_rekrutacyjne7[[#This Row],[GMM]]/10+punkty_rekrutacyjne7[[#This Row],[GMP]]/10+punkty_rekrutacyjne7[[#This Row],[GJP]]/10</f>
        <v>22.1</v>
      </c>
      <c r="P14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43" s="1">
        <f>SUM(punkty_rekrutacyjne7[[#This Row],[pkt os.]:[pkt. Oce.]])</f>
        <v>42.1</v>
      </c>
      <c r="R143" s="1" t="b">
        <f>punkty_rekrutacyjne7[[#This Row],[pkt os.]]+punkty_rekrutacyjne7[[#This Row],[pkt. Oce.]]&gt;punkty_rekrutacyjne7[[#This Row],[pkt. Egz.]]</f>
        <v>0</v>
      </c>
    </row>
    <row r="144" spans="1:18" x14ac:dyDescent="0.25">
      <c r="A144" s="1" t="s">
        <v>229</v>
      </c>
      <c r="B144" s="1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punkty_rekrutacyjne7[[#This Row],[Osiagniecia]]+(punkty_rekrutacyjne7[[#This Row],[Zachowanie]]=6)*2</f>
        <v>1</v>
      </c>
      <c r="O144">
        <f>punkty_rekrutacyjne7[[#This Row],[GHP]]/10+punkty_rekrutacyjne7[[#This Row],[GHH]]/10+punkty_rekrutacyjne7[[#This Row],[GMM]]/10+punkty_rekrutacyjne7[[#This Row],[GMP]]/10+punkty_rekrutacyjne7[[#This Row],[GJP]]/10</f>
        <v>25.799999999999997</v>
      </c>
      <c r="P14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44" s="1">
        <f>SUM(punkty_rekrutacyjne7[[#This Row],[pkt os.]:[pkt. Oce.]])</f>
        <v>40.799999999999997</v>
      </c>
      <c r="R144" s="1" t="b">
        <f>punkty_rekrutacyjne7[[#This Row],[pkt os.]]+punkty_rekrutacyjne7[[#This Row],[pkt. Oce.]]&gt;punkty_rekrutacyjne7[[#This Row],[pkt. Egz.]]</f>
        <v>0</v>
      </c>
    </row>
    <row r="145" spans="1:18" x14ac:dyDescent="0.25">
      <c r="A145" s="1" t="s">
        <v>230</v>
      </c>
      <c r="B145" s="1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punkty_rekrutacyjne7[[#This Row],[Osiagniecia]]+(punkty_rekrutacyjne7[[#This Row],[Zachowanie]]=6)*2</f>
        <v>7</v>
      </c>
      <c r="O145">
        <f>punkty_rekrutacyjne7[[#This Row],[GHP]]/10+punkty_rekrutacyjne7[[#This Row],[GHH]]/10+punkty_rekrutacyjne7[[#This Row],[GMM]]/10+punkty_rekrutacyjne7[[#This Row],[GMP]]/10+punkty_rekrutacyjne7[[#This Row],[GJP]]/10</f>
        <v>24.4</v>
      </c>
      <c r="P14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45" s="1">
        <f>SUM(punkty_rekrutacyjne7[[#This Row],[pkt os.]:[pkt. Oce.]])</f>
        <v>53.4</v>
      </c>
      <c r="R145" s="1" t="b">
        <f>punkty_rekrutacyjne7[[#This Row],[pkt os.]]+punkty_rekrutacyjne7[[#This Row],[pkt. Oce.]]&gt;punkty_rekrutacyjne7[[#This Row],[pkt. Egz.]]</f>
        <v>1</v>
      </c>
    </row>
    <row r="146" spans="1:18" x14ac:dyDescent="0.25">
      <c r="A146" s="1" t="s">
        <v>231</v>
      </c>
      <c r="B146" s="1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punkty_rekrutacyjne7[[#This Row],[Osiagniecia]]+(punkty_rekrutacyjne7[[#This Row],[Zachowanie]]=6)*2</f>
        <v>8</v>
      </c>
      <c r="O146">
        <f>punkty_rekrutacyjne7[[#This Row],[GHP]]/10+punkty_rekrutacyjne7[[#This Row],[GHH]]/10+punkty_rekrutacyjne7[[#This Row],[GMM]]/10+punkty_rekrutacyjne7[[#This Row],[GMP]]/10+punkty_rekrutacyjne7[[#This Row],[GJP]]/10</f>
        <v>18.3</v>
      </c>
      <c r="P14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46" s="1">
        <f>SUM(punkty_rekrutacyjne7[[#This Row],[pkt os.]:[pkt. Oce.]])</f>
        <v>40.299999999999997</v>
      </c>
      <c r="R146" s="1" t="b">
        <f>punkty_rekrutacyjne7[[#This Row],[pkt os.]]+punkty_rekrutacyjne7[[#This Row],[pkt. Oce.]]&gt;punkty_rekrutacyjne7[[#This Row],[pkt. Egz.]]</f>
        <v>1</v>
      </c>
    </row>
    <row r="147" spans="1:18" x14ac:dyDescent="0.25">
      <c r="A147" s="1" t="s">
        <v>233</v>
      </c>
      <c r="B147" s="1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punkty_rekrutacyjne7[[#This Row],[Osiagniecia]]+(punkty_rekrutacyjne7[[#This Row],[Zachowanie]]=6)*2</f>
        <v>5</v>
      </c>
      <c r="O147">
        <f>punkty_rekrutacyjne7[[#This Row],[GHP]]/10+punkty_rekrutacyjne7[[#This Row],[GHH]]/10+punkty_rekrutacyjne7[[#This Row],[GMM]]/10+punkty_rekrutacyjne7[[#This Row],[GMP]]/10+punkty_rekrutacyjne7[[#This Row],[GJP]]/10</f>
        <v>24.699999999999996</v>
      </c>
      <c r="P14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147" s="1">
        <f>SUM(punkty_rekrutacyjne7[[#This Row],[pkt os.]:[pkt. Oce.]])</f>
        <v>59.699999999999996</v>
      </c>
      <c r="R147" s="1" t="b">
        <f>punkty_rekrutacyjne7[[#This Row],[pkt os.]]+punkty_rekrutacyjne7[[#This Row],[pkt. Oce.]]&gt;punkty_rekrutacyjne7[[#This Row],[pkt. Egz.]]</f>
        <v>1</v>
      </c>
    </row>
    <row r="148" spans="1:18" x14ac:dyDescent="0.25">
      <c r="A148" s="1" t="s">
        <v>234</v>
      </c>
      <c r="B148" s="1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punkty_rekrutacyjne7[[#This Row],[Osiagniecia]]+(punkty_rekrutacyjne7[[#This Row],[Zachowanie]]=6)*2</f>
        <v>4</v>
      </c>
      <c r="O148">
        <f>punkty_rekrutacyjne7[[#This Row],[GHP]]/10+punkty_rekrutacyjne7[[#This Row],[GHH]]/10+punkty_rekrutacyjne7[[#This Row],[GMM]]/10+punkty_rekrutacyjne7[[#This Row],[GMP]]/10+punkty_rekrutacyjne7[[#This Row],[GJP]]/10</f>
        <v>37.799999999999997</v>
      </c>
      <c r="P14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48" s="1">
        <f>SUM(punkty_rekrutacyjne7[[#This Row],[pkt os.]:[pkt. Oce.]])</f>
        <v>59.8</v>
      </c>
      <c r="R148" s="1" t="b">
        <f>punkty_rekrutacyjne7[[#This Row],[pkt os.]]+punkty_rekrutacyjne7[[#This Row],[pkt. Oce.]]&gt;punkty_rekrutacyjne7[[#This Row],[pkt. Egz.]]</f>
        <v>0</v>
      </c>
    </row>
    <row r="149" spans="1:18" x14ac:dyDescent="0.25">
      <c r="A149" s="1" t="s">
        <v>235</v>
      </c>
      <c r="B149" s="1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punkty_rekrutacyjne7[[#This Row],[Osiagniecia]]+(punkty_rekrutacyjne7[[#This Row],[Zachowanie]]=6)*2</f>
        <v>5</v>
      </c>
      <c r="O149">
        <f>punkty_rekrutacyjne7[[#This Row],[GHP]]/10+punkty_rekrutacyjne7[[#This Row],[GHH]]/10+punkty_rekrutacyjne7[[#This Row],[GMM]]/10+punkty_rekrutacyjne7[[#This Row],[GMP]]/10+punkty_rekrutacyjne7[[#This Row],[GJP]]/10</f>
        <v>30.5</v>
      </c>
      <c r="P14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149" s="1">
        <f>SUM(punkty_rekrutacyjne7[[#This Row],[pkt os.]:[pkt. Oce.]])</f>
        <v>47.5</v>
      </c>
      <c r="R149" s="1" t="b">
        <f>punkty_rekrutacyjne7[[#This Row],[pkt os.]]+punkty_rekrutacyjne7[[#This Row],[pkt. Oce.]]&gt;punkty_rekrutacyjne7[[#This Row],[pkt. Egz.]]</f>
        <v>0</v>
      </c>
    </row>
    <row r="150" spans="1:18" x14ac:dyDescent="0.25">
      <c r="A150" s="1" t="s">
        <v>236</v>
      </c>
      <c r="B150" s="1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punkty_rekrutacyjne7[[#This Row],[Osiagniecia]]+(punkty_rekrutacyjne7[[#This Row],[Zachowanie]]=6)*2</f>
        <v>8</v>
      </c>
      <c r="O150">
        <f>punkty_rekrutacyjne7[[#This Row],[GHP]]/10+punkty_rekrutacyjne7[[#This Row],[GHH]]/10+punkty_rekrutacyjne7[[#This Row],[GMM]]/10+punkty_rekrutacyjne7[[#This Row],[GMP]]/10+punkty_rekrutacyjne7[[#This Row],[GJP]]/10</f>
        <v>31.200000000000003</v>
      </c>
      <c r="P15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50" s="1">
        <f>SUM(punkty_rekrutacyjne7[[#This Row],[pkt os.]:[pkt. Oce.]])</f>
        <v>63.2</v>
      </c>
      <c r="R150" s="1" t="b">
        <f>punkty_rekrutacyjne7[[#This Row],[pkt os.]]+punkty_rekrutacyjne7[[#This Row],[pkt. Oce.]]&gt;punkty_rekrutacyjne7[[#This Row],[pkt. Egz.]]</f>
        <v>1</v>
      </c>
    </row>
    <row r="151" spans="1:18" x14ac:dyDescent="0.25">
      <c r="A151" s="1" t="s">
        <v>237</v>
      </c>
      <c r="B151" s="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punkty_rekrutacyjne7[[#This Row],[Osiagniecia]]+(punkty_rekrutacyjne7[[#This Row],[Zachowanie]]=6)*2</f>
        <v>1</v>
      </c>
      <c r="O151">
        <f>punkty_rekrutacyjne7[[#This Row],[GHP]]/10+punkty_rekrutacyjne7[[#This Row],[GHH]]/10+punkty_rekrutacyjne7[[#This Row],[GMM]]/10+punkty_rekrutacyjne7[[#This Row],[GMP]]/10+punkty_rekrutacyjne7[[#This Row],[GJP]]/10</f>
        <v>26.200000000000003</v>
      </c>
      <c r="P15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151" s="1">
        <f>SUM(punkty_rekrutacyjne7[[#This Row],[pkt os.]:[pkt. Oce.]])</f>
        <v>55.2</v>
      </c>
      <c r="R151" s="1" t="b">
        <f>punkty_rekrutacyjne7[[#This Row],[pkt os.]]+punkty_rekrutacyjne7[[#This Row],[pkt. Oce.]]&gt;punkty_rekrutacyjne7[[#This Row],[pkt. Egz.]]</f>
        <v>1</v>
      </c>
    </row>
    <row r="152" spans="1:18" x14ac:dyDescent="0.25">
      <c r="A152" s="1" t="s">
        <v>238</v>
      </c>
      <c r="B152" s="1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punkty_rekrutacyjne7[[#This Row],[Osiagniecia]]+(punkty_rekrutacyjne7[[#This Row],[Zachowanie]]=6)*2</f>
        <v>7</v>
      </c>
      <c r="O152">
        <f>punkty_rekrutacyjne7[[#This Row],[GHP]]/10+punkty_rekrutacyjne7[[#This Row],[GHH]]/10+punkty_rekrutacyjne7[[#This Row],[GMM]]/10+punkty_rekrutacyjne7[[#This Row],[GMP]]/10+punkty_rekrutacyjne7[[#This Row],[GJP]]/10</f>
        <v>33.199999999999996</v>
      </c>
      <c r="P15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152" s="1">
        <f>SUM(punkty_rekrutacyjne7[[#This Row],[pkt os.]:[pkt. Oce.]])</f>
        <v>68.199999999999989</v>
      </c>
      <c r="R152" s="1" t="b">
        <f>punkty_rekrutacyjne7[[#This Row],[pkt os.]]+punkty_rekrutacyjne7[[#This Row],[pkt. Oce.]]&gt;punkty_rekrutacyjne7[[#This Row],[pkt. Egz.]]</f>
        <v>1</v>
      </c>
    </row>
    <row r="153" spans="1:18" x14ac:dyDescent="0.25">
      <c r="A153" s="1" t="s">
        <v>240</v>
      </c>
      <c r="B153" s="1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punkty_rekrutacyjne7[[#This Row],[Osiagniecia]]+(punkty_rekrutacyjne7[[#This Row],[Zachowanie]]=6)*2</f>
        <v>8</v>
      </c>
      <c r="O153">
        <f>punkty_rekrutacyjne7[[#This Row],[GHP]]/10+punkty_rekrutacyjne7[[#This Row],[GHH]]/10+punkty_rekrutacyjne7[[#This Row],[GMM]]/10+punkty_rekrutacyjne7[[#This Row],[GMP]]/10+punkty_rekrutacyjne7[[#This Row],[GJP]]/10</f>
        <v>36.1</v>
      </c>
      <c r="P15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153" s="1">
        <f>SUM(punkty_rekrutacyjne7[[#This Row],[pkt os.]:[pkt. Oce.]])</f>
        <v>74.099999999999994</v>
      </c>
      <c r="R153" s="1" t="b">
        <f>punkty_rekrutacyjne7[[#This Row],[pkt os.]]+punkty_rekrutacyjne7[[#This Row],[pkt. Oce.]]&gt;punkty_rekrutacyjne7[[#This Row],[pkt. Egz.]]</f>
        <v>1</v>
      </c>
    </row>
    <row r="154" spans="1:18" x14ac:dyDescent="0.25">
      <c r="A154" s="1" t="s">
        <v>241</v>
      </c>
      <c r="B154" s="1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punkty_rekrutacyjne7[[#This Row],[Osiagniecia]]+(punkty_rekrutacyjne7[[#This Row],[Zachowanie]]=6)*2</f>
        <v>6</v>
      </c>
      <c r="O154">
        <f>punkty_rekrutacyjne7[[#This Row],[GHP]]/10+punkty_rekrutacyjne7[[#This Row],[GHH]]/10+punkty_rekrutacyjne7[[#This Row],[GMM]]/10+punkty_rekrutacyjne7[[#This Row],[GMP]]/10+punkty_rekrutacyjne7[[#This Row],[GJP]]/10</f>
        <v>25.3</v>
      </c>
      <c r="P15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154" s="1">
        <f>SUM(punkty_rekrutacyjne7[[#This Row],[pkt os.]:[pkt. Oce.]])</f>
        <v>57.3</v>
      </c>
      <c r="R154" s="1" t="b">
        <f>punkty_rekrutacyjne7[[#This Row],[pkt os.]]+punkty_rekrutacyjne7[[#This Row],[pkt. Oce.]]&gt;punkty_rekrutacyjne7[[#This Row],[pkt. Egz.]]</f>
        <v>1</v>
      </c>
    </row>
    <row r="155" spans="1:18" x14ac:dyDescent="0.25">
      <c r="A155" s="1" t="s">
        <v>243</v>
      </c>
      <c r="B155" s="1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punkty_rekrutacyjne7[[#This Row],[Osiagniecia]]+(punkty_rekrutacyjne7[[#This Row],[Zachowanie]]=6)*2</f>
        <v>2</v>
      </c>
      <c r="O155">
        <f>punkty_rekrutacyjne7[[#This Row],[GHP]]/10+punkty_rekrutacyjne7[[#This Row],[GHH]]/10+punkty_rekrutacyjne7[[#This Row],[GMM]]/10+punkty_rekrutacyjne7[[#This Row],[GMP]]/10+punkty_rekrutacyjne7[[#This Row],[GJP]]/10</f>
        <v>22.2</v>
      </c>
      <c r="P15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55" s="1">
        <f>SUM(punkty_rekrutacyjne7[[#This Row],[pkt os.]:[pkt. Oce.]])</f>
        <v>38.200000000000003</v>
      </c>
      <c r="R155" s="1" t="b">
        <f>punkty_rekrutacyjne7[[#This Row],[pkt os.]]+punkty_rekrutacyjne7[[#This Row],[pkt. Oce.]]&gt;punkty_rekrutacyjne7[[#This Row],[pkt. Egz.]]</f>
        <v>0</v>
      </c>
    </row>
    <row r="156" spans="1:18" x14ac:dyDescent="0.25">
      <c r="A156" s="1" t="s">
        <v>245</v>
      </c>
      <c r="B156" s="1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punkty_rekrutacyjne7[[#This Row],[Osiagniecia]]+(punkty_rekrutacyjne7[[#This Row],[Zachowanie]]=6)*2</f>
        <v>8</v>
      </c>
      <c r="O156">
        <f>punkty_rekrutacyjne7[[#This Row],[GHP]]/10+punkty_rekrutacyjne7[[#This Row],[GHH]]/10+punkty_rekrutacyjne7[[#This Row],[GMM]]/10+punkty_rekrutacyjne7[[#This Row],[GMP]]/10+punkty_rekrutacyjne7[[#This Row],[GJP]]/10</f>
        <v>27.800000000000004</v>
      </c>
      <c r="P15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156" s="1">
        <f>SUM(punkty_rekrutacyjne7[[#This Row],[pkt os.]:[pkt. Oce.]])</f>
        <v>47.800000000000004</v>
      </c>
      <c r="R156" s="1" t="b">
        <f>punkty_rekrutacyjne7[[#This Row],[pkt os.]]+punkty_rekrutacyjne7[[#This Row],[pkt. Oce.]]&gt;punkty_rekrutacyjne7[[#This Row],[pkt. Egz.]]</f>
        <v>0</v>
      </c>
    </row>
    <row r="157" spans="1:18" x14ac:dyDescent="0.25">
      <c r="A157" s="1" t="s">
        <v>247</v>
      </c>
      <c r="B157" s="1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punkty_rekrutacyjne7[[#This Row],[Osiagniecia]]+(punkty_rekrutacyjne7[[#This Row],[Zachowanie]]=6)*2</f>
        <v>1</v>
      </c>
      <c r="O157">
        <f>punkty_rekrutacyjne7[[#This Row],[GHP]]/10+punkty_rekrutacyjne7[[#This Row],[GHH]]/10+punkty_rekrutacyjne7[[#This Row],[GMM]]/10+punkty_rekrutacyjne7[[#This Row],[GMP]]/10+punkty_rekrutacyjne7[[#This Row],[GJP]]/10</f>
        <v>32.4</v>
      </c>
      <c r="P15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157" s="1">
        <f>SUM(punkty_rekrutacyjne7[[#This Row],[pkt os.]:[pkt. Oce.]])</f>
        <v>67.400000000000006</v>
      </c>
      <c r="R157" s="1" t="b">
        <f>punkty_rekrutacyjne7[[#This Row],[pkt os.]]+punkty_rekrutacyjne7[[#This Row],[pkt. Oce.]]&gt;punkty_rekrutacyjne7[[#This Row],[pkt. Egz.]]</f>
        <v>1</v>
      </c>
    </row>
    <row r="158" spans="1:18" x14ac:dyDescent="0.25">
      <c r="A158" s="1" t="s">
        <v>248</v>
      </c>
      <c r="B158" s="1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punkty_rekrutacyjne7[[#This Row],[Osiagniecia]]+(punkty_rekrutacyjne7[[#This Row],[Zachowanie]]=6)*2</f>
        <v>3</v>
      </c>
      <c r="O158">
        <f>punkty_rekrutacyjne7[[#This Row],[GHP]]/10+punkty_rekrutacyjne7[[#This Row],[GHH]]/10+punkty_rekrutacyjne7[[#This Row],[GMM]]/10+punkty_rekrutacyjne7[[#This Row],[GMP]]/10+punkty_rekrutacyjne7[[#This Row],[GJP]]/10</f>
        <v>12.4</v>
      </c>
      <c r="P15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58" s="1">
        <f>SUM(punkty_rekrutacyjne7[[#This Row],[pkt os.]:[pkt. Oce.]])</f>
        <v>33.4</v>
      </c>
      <c r="R158" s="1" t="b">
        <f>punkty_rekrutacyjne7[[#This Row],[pkt os.]]+punkty_rekrutacyjne7[[#This Row],[pkt. Oce.]]&gt;punkty_rekrutacyjne7[[#This Row],[pkt. Egz.]]</f>
        <v>1</v>
      </c>
    </row>
    <row r="159" spans="1:18" x14ac:dyDescent="0.25">
      <c r="A159" s="1" t="s">
        <v>250</v>
      </c>
      <c r="B159" s="1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punkty_rekrutacyjne7[[#This Row],[Osiagniecia]]+(punkty_rekrutacyjne7[[#This Row],[Zachowanie]]=6)*2</f>
        <v>6</v>
      </c>
      <c r="O159">
        <f>punkty_rekrutacyjne7[[#This Row],[GHP]]/10+punkty_rekrutacyjne7[[#This Row],[GHH]]/10+punkty_rekrutacyjne7[[#This Row],[GMM]]/10+punkty_rekrutacyjne7[[#This Row],[GMP]]/10+punkty_rekrutacyjne7[[#This Row],[GJP]]/10</f>
        <v>24</v>
      </c>
      <c r="P15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59" s="1">
        <f>SUM(punkty_rekrutacyjne7[[#This Row],[pkt os.]:[pkt. Oce.]])</f>
        <v>52</v>
      </c>
      <c r="R159" s="1" t="b">
        <f>punkty_rekrutacyjne7[[#This Row],[pkt os.]]+punkty_rekrutacyjne7[[#This Row],[pkt. Oce.]]&gt;punkty_rekrutacyjne7[[#This Row],[pkt. Egz.]]</f>
        <v>1</v>
      </c>
    </row>
    <row r="160" spans="1:18" x14ac:dyDescent="0.25">
      <c r="A160" s="1" t="s">
        <v>252</v>
      </c>
      <c r="B160" s="1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punkty_rekrutacyjne7[[#This Row],[Osiagniecia]]+(punkty_rekrutacyjne7[[#This Row],[Zachowanie]]=6)*2</f>
        <v>1</v>
      </c>
      <c r="O160">
        <f>punkty_rekrutacyjne7[[#This Row],[GHP]]/10+punkty_rekrutacyjne7[[#This Row],[GHH]]/10+punkty_rekrutacyjne7[[#This Row],[GMM]]/10+punkty_rekrutacyjne7[[#This Row],[GMP]]/10+punkty_rekrutacyjne7[[#This Row],[GJP]]/10</f>
        <v>30.599999999999998</v>
      </c>
      <c r="P16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60" s="1">
        <f>SUM(punkty_rekrutacyjne7[[#This Row],[pkt os.]:[pkt. Oce.]])</f>
        <v>55.599999999999994</v>
      </c>
      <c r="R160" s="1" t="b">
        <f>punkty_rekrutacyjne7[[#This Row],[pkt os.]]+punkty_rekrutacyjne7[[#This Row],[pkt. Oce.]]&gt;punkty_rekrutacyjne7[[#This Row],[pkt. Egz.]]</f>
        <v>0</v>
      </c>
    </row>
    <row r="161" spans="1:18" x14ac:dyDescent="0.25">
      <c r="A161" s="1" t="s">
        <v>254</v>
      </c>
      <c r="B161" s="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punkty_rekrutacyjne7[[#This Row],[Osiagniecia]]+(punkty_rekrutacyjne7[[#This Row],[Zachowanie]]=6)*2</f>
        <v>5</v>
      </c>
      <c r="O161">
        <f>punkty_rekrutacyjne7[[#This Row],[GHP]]/10+punkty_rekrutacyjne7[[#This Row],[GHH]]/10+punkty_rekrutacyjne7[[#This Row],[GMM]]/10+punkty_rekrutacyjne7[[#This Row],[GMP]]/10+punkty_rekrutacyjne7[[#This Row],[GJP]]/10</f>
        <v>22.499999999999996</v>
      </c>
      <c r="P16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161" s="1">
        <f>SUM(punkty_rekrutacyjne7[[#This Row],[pkt os.]:[pkt. Oce.]])</f>
        <v>57.5</v>
      </c>
      <c r="R161" s="1" t="b">
        <f>punkty_rekrutacyjne7[[#This Row],[pkt os.]]+punkty_rekrutacyjne7[[#This Row],[pkt. Oce.]]&gt;punkty_rekrutacyjne7[[#This Row],[pkt. Egz.]]</f>
        <v>1</v>
      </c>
    </row>
    <row r="162" spans="1:18" x14ac:dyDescent="0.25">
      <c r="A162" s="1" t="s">
        <v>255</v>
      </c>
      <c r="B162" s="1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punkty_rekrutacyjne7[[#This Row],[Osiagniecia]]+(punkty_rekrutacyjne7[[#This Row],[Zachowanie]]=6)*2</f>
        <v>1</v>
      </c>
      <c r="O162">
        <f>punkty_rekrutacyjne7[[#This Row],[GHP]]/10+punkty_rekrutacyjne7[[#This Row],[GHH]]/10+punkty_rekrutacyjne7[[#This Row],[GMM]]/10+punkty_rekrutacyjne7[[#This Row],[GMP]]/10+punkty_rekrutacyjne7[[#This Row],[GJP]]/10</f>
        <v>11.399999999999999</v>
      </c>
      <c r="P16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162" s="1">
        <f>SUM(punkty_rekrutacyjne7[[#This Row],[pkt os.]:[pkt. Oce.]])</f>
        <v>28.4</v>
      </c>
      <c r="R162" s="1" t="b">
        <f>punkty_rekrutacyjne7[[#This Row],[pkt os.]]+punkty_rekrutacyjne7[[#This Row],[pkt. Oce.]]&gt;punkty_rekrutacyjne7[[#This Row],[pkt. Egz.]]</f>
        <v>1</v>
      </c>
    </row>
    <row r="163" spans="1:18" x14ac:dyDescent="0.25">
      <c r="A163" s="1" t="s">
        <v>256</v>
      </c>
      <c r="B163" s="1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punkty_rekrutacyjne7[[#This Row],[Osiagniecia]]+(punkty_rekrutacyjne7[[#This Row],[Zachowanie]]=6)*2</f>
        <v>4</v>
      </c>
      <c r="O163">
        <f>punkty_rekrutacyjne7[[#This Row],[GHP]]/10+punkty_rekrutacyjne7[[#This Row],[GHH]]/10+punkty_rekrutacyjne7[[#This Row],[GMM]]/10+punkty_rekrutacyjne7[[#This Row],[GMP]]/10+punkty_rekrutacyjne7[[#This Row],[GJP]]/10</f>
        <v>33.200000000000003</v>
      </c>
      <c r="P16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63" s="1">
        <f>SUM(punkty_rekrutacyjne7[[#This Row],[pkt os.]:[pkt. Oce.]])</f>
        <v>51.2</v>
      </c>
      <c r="R163" s="1" t="b">
        <f>punkty_rekrutacyjne7[[#This Row],[pkt os.]]+punkty_rekrutacyjne7[[#This Row],[pkt. Oce.]]&gt;punkty_rekrutacyjne7[[#This Row],[pkt. Egz.]]</f>
        <v>0</v>
      </c>
    </row>
    <row r="164" spans="1:18" x14ac:dyDescent="0.25">
      <c r="A164" s="1" t="s">
        <v>257</v>
      </c>
      <c r="B164" s="1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punkty_rekrutacyjne7[[#This Row],[Osiagniecia]]+(punkty_rekrutacyjne7[[#This Row],[Zachowanie]]=6)*2</f>
        <v>2</v>
      </c>
      <c r="O164">
        <f>punkty_rekrutacyjne7[[#This Row],[GHP]]/10+punkty_rekrutacyjne7[[#This Row],[GHH]]/10+punkty_rekrutacyjne7[[#This Row],[GMM]]/10+punkty_rekrutacyjne7[[#This Row],[GMP]]/10+punkty_rekrutacyjne7[[#This Row],[GJP]]/10</f>
        <v>25.7</v>
      </c>
      <c r="P16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64" s="1">
        <f>SUM(punkty_rekrutacyjne7[[#This Row],[pkt os.]:[pkt. Oce.]])</f>
        <v>49.7</v>
      </c>
      <c r="R164" s="1" t="b">
        <f>punkty_rekrutacyjne7[[#This Row],[pkt os.]]+punkty_rekrutacyjne7[[#This Row],[pkt. Oce.]]&gt;punkty_rekrutacyjne7[[#This Row],[pkt. Egz.]]</f>
        <v>0</v>
      </c>
    </row>
    <row r="165" spans="1:18" x14ac:dyDescent="0.25">
      <c r="A165" s="1" t="s">
        <v>258</v>
      </c>
      <c r="B165" s="1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punkty_rekrutacyjne7[[#This Row],[Osiagniecia]]+(punkty_rekrutacyjne7[[#This Row],[Zachowanie]]=6)*2</f>
        <v>2</v>
      </c>
      <c r="O165">
        <f>punkty_rekrutacyjne7[[#This Row],[GHP]]/10+punkty_rekrutacyjne7[[#This Row],[GHH]]/10+punkty_rekrutacyjne7[[#This Row],[GMM]]/10+punkty_rekrutacyjne7[[#This Row],[GMP]]/10+punkty_rekrutacyjne7[[#This Row],[GJP]]/10</f>
        <v>27.4</v>
      </c>
      <c r="P16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165" s="1">
        <f>SUM(punkty_rekrutacyjne7[[#This Row],[pkt os.]:[pkt. Oce.]])</f>
        <v>45.4</v>
      </c>
      <c r="R165" s="1" t="b">
        <f>punkty_rekrutacyjne7[[#This Row],[pkt os.]]+punkty_rekrutacyjne7[[#This Row],[pkt. Oce.]]&gt;punkty_rekrutacyjne7[[#This Row],[pkt. Egz.]]</f>
        <v>0</v>
      </c>
    </row>
    <row r="166" spans="1:18" x14ac:dyDescent="0.25">
      <c r="A166" s="1" t="s">
        <v>259</v>
      </c>
      <c r="B166" s="1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punkty_rekrutacyjne7[[#This Row],[Osiagniecia]]+(punkty_rekrutacyjne7[[#This Row],[Zachowanie]]=6)*2</f>
        <v>2</v>
      </c>
      <c r="O166">
        <f>punkty_rekrutacyjne7[[#This Row],[GHP]]/10+punkty_rekrutacyjne7[[#This Row],[GHH]]/10+punkty_rekrutacyjne7[[#This Row],[GMM]]/10+punkty_rekrutacyjne7[[#This Row],[GMP]]/10+punkty_rekrutacyjne7[[#This Row],[GJP]]/10</f>
        <v>35.6</v>
      </c>
      <c r="P16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66" s="1">
        <f>SUM(punkty_rekrutacyjne7[[#This Row],[pkt os.]:[pkt. Oce.]])</f>
        <v>55.6</v>
      </c>
      <c r="R166" s="1" t="b">
        <f>punkty_rekrutacyjne7[[#This Row],[pkt os.]]+punkty_rekrutacyjne7[[#This Row],[pkt. Oce.]]&gt;punkty_rekrutacyjne7[[#This Row],[pkt. Egz.]]</f>
        <v>0</v>
      </c>
    </row>
    <row r="167" spans="1:18" x14ac:dyDescent="0.25">
      <c r="A167" s="1" t="s">
        <v>261</v>
      </c>
      <c r="B167" s="1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punkty_rekrutacyjne7[[#This Row],[Osiagniecia]]+(punkty_rekrutacyjne7[[#This Row],[Zachowanie]]=6)*2</f>
        <v>5</v>
      </c>
      <c r="O167">
        <f>punkty_rekrutacyjne7[[#This Row],[GHP]]/10+punkty_rekrutacyjne7[[#This Row],[GHH]]/10+punkty_rekrutacyjne7[[#This Row],[GMM]]/10+punkty_rekrutacyjne7[[#This Row],[GMP]]/10+punkty_rekrutacyjne7[[#This Row],[GJP]]/10</f>
        <v>24.7</v>
      </c>
      <c r="P16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167" s="1">
        <f>SUM(punkty_rekrutacyjne7[[#This Row],[pkt os.]:[pkt. Oce.]])</f>
        <v>55.7</v>
      </c>
      <c r="R167" s="1" t="b">
        <f>punkty_rekrutacyjne7[[#This Row],[pkt os.]]+punkty_rekrutacyjne7[[#This Row],[pkt. Oce.]]&gt;punkty_rekrutacyjne7[[#This Row],[pkt. Egz.]]</f>
        <v>1</v>
      </c>
    </row>
    <row r="168" spans="1:18" x14ac:dyDescent="0.25">
      <c r="A168" s="1" t="s">
        <v>262</v>
      </c>
      <c r="B168" s="1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punkty_rekrutacyjne7[[#This Row],[Osiagniecia]]+(punkty_rekrutacyjne7[[#This Row],[Zachowanie]]=6)*2</f>
        <v>4</v>
      </c>
      <c r="O168">
        <f>punkty_rekrutacyjne7[[#This Row],[GHP]]/10+punkty_rekrutacyjne7[[#This Row],[GHH]]/10+punkty_rekrutacyjne7[[#This Row],[GMM]]/10+punkty_rekrutacyjne7[[#This Row],[GMP]]/10+punkty_rekrutacyjne7[[#This Row],[GJP]]/10</f>
        <v>18</v>
      </c>
      <c r="P16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168" s="1">
        <f>SUM(punkty_rekrutacyjne7[[#This Row],[pkt os.]:[pkt. Oce.]])</f>
        <v>54</v>
      </c>
      <c r="R168" s="1" t="b">
        <f>punkty_rekrutacyjne7[[#This Row],[pkt os.]]+punkty_rekrutacyjne7[[#This Row],[pkt. Oce.]]&gt;punkty_rekrutacyjne7[[#This Row],[pkt. Egz.]]</f>
        <v>1</v>
      </c>
    </row>
    <row r="169" spans="1:18" x14ac:dyDescent="0.25">
      <c r="A169" s="1" t="s">
        <v>263</v>
      </c>
      <c r="B169" s="1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punkty_rekrutacyjne7[[#This Row],[Osiagniecia]]+(punkty_rekrutacyjne7[[#This Row],[Zachowanie]]=6)*2</f>
        <v>5</v>
      </c>
      <c r="O169">
        <f>punkty_rekrutacyjne7[[#This Row],[GHP]]/10+punkty_rekrutacyjne7[[#This Row],[GHH]]/10+punkty_rekrutacyjne7[[#This Row],[GMM]]/10+punkty_rekrutacyjne7[[#This Row],[GMP]]/10+punkty_rekrutacyjne7[[#This Row],[GJP]]/10</f>
        <v>39.6</v>
      </c>
      <c r="P16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40</v>
      </c>
      <c r="Q169" s="1">
        <f>SUM(punkty_rekrutacyjne7[[#This Row],[pkt os.]:[pkt. Oce.]])</f>
        <v>84.6</v>
      </c>
      <c r="R169" s="1" t="b">
        <f>punkty_rekrutacyjne7[[#This Row],[pkt os.]]+punkty_rekrutacyjne7[[#This Row],[pkt. Oce.]]&gt;punkty_rekrutacyjne7[[#This Row],[pkt. Egz.]]</f>
        <v>1</v>
      </c>
    </row>
    <row r="170" spans="1:18" x14ac:dyDescent="0.25">
      <c r="A170" s="1" t="s">
        <v>264</v>
      </c>
      <c r="B170" s="1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punkty_rekrutacyjne7[[#This Row],[Osiagniecia]]+(punkty_rekrutacyjne7[[#This Row],[Zachowanie]]=6)*2</f>
        <v>8</v>
      </c>
      <c r="O170">
        <f>punkty_rekrutacyjne7[[#This Row],[GHP]]/10+punkty_rekrutacyjne7[[#This Row],[GHH]]/10+punkty_rekrutacyjne7[[#This Row],[GMM]]/10+punkty_rekrutacyjne7[[#This Row],[GMP]]/10+punkty_rekrutacyjne7[[#This Row],[GJP]]/10</f>
        <v>23.1</v>
      </c>
      <c r="P17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170" s="1">
        <f>SUM(punkty_rekrutacyjne7[[#This Row],[pkt os.]:[pkt. Oce.]])</f>
        <v>65.099999999999994</v>
      </c>
      <c r="R170" s="1" t="b">
        <f>punkty_rekrutacyjne7[[#This Row],[pkt os.]]+punkty_rekrutacyjne7[[#This Row],[pkt. Oce.]]&gt;punkty_rekrutacyjne7[[#This Row],[pkt. Egz.]]</f>
        <v>1</v>
      </c>
    </row>
    <row r="171" spans="1:18" x14ac:dyDescent="0.25">
      <c r="A171" s="1" t="s">
        <v>265</v>
      </c>
      <c r="B171" s="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punkty_rekrutacyjne7[[#This Row],[Osiagniecia]]+(punkty_rekrutacyjne7[[#This Row],[Zachowanie]]=6)*2</f>
        <v>7</v>
      </c>
      <c r="O171">
        <f>punkty_rekrutacyjne7[[#This Row],[GHP]]/10+punkty_rekrutacyjne7[[#This Row],[GHH]]/10+punkty_rekrutacyjne7[[#This Row],[GMM]]/10+punkty_rekrutacyjne7[[#This Row],[GMP]]/10+punkty_rekrutacyjne7[[#This Row],[GJP]]/10</f>
        <v>16.2</v>
      </c>
      <c r="P17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171" s="1">
        <f>SUM(punkty_rekrutacyjne7[[#This Row],[pkt os.]:[pkt. Oce.]])</f>
        <v>55.2</v>
      </c>
      <c r="R171" s="1" t="b">
        <f>punkty_rekrutacyjne7[[#This Row],[pkt os.]]+punkty_rekrutacyjne7[[#This Row],[pkt. Oce.]]&gt;punkty_rekrutacyjne7[[#This Row],[pkt. Egz.]]</f>
        <v>1</v>
      </c>
    </row>
    <row r="172" spans="1:18" x14ac:dyDescent="0.25">
      <c r="A172" s="1" t="s">
        <v>266</v>
      </c>
      <c r="B172" s="1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punkty_rekrutacyjne7[[#This Row],[Osiagniecia]]+(punkty_rekrutacyjne7[[#This Row],[Zachowanie]]=6)*2</f>
        <v>0</v>
      </c>
      <c r="O172">
        <f>punkty_rekrutacyjne7[[#This Row],[GHP]]/10+punkty_rekrutacyjne7[[#This Row],[GHH]]/10+punkty_rekrutacyjne7[[#This Row],[GMM]]/10+punkty_rekrutacyjne7[[#This Row],[GMP]]/10+punkty_rekrutacyjne7[[#This Row],[GJP]]/10</f>
        <v>28.6</v>
      </c>
      <c r="P17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172" s="1">
        <f>SUM(punkty_rekrutacyjne7[[#This Row],[pkt os.]:[pkt. Oce.]])</f>
        <v>58.6</v>
      </c>
      <c r="R172" s="1" t="b">
        <f>punkty_rekrutacyjne7[[#This Row],[pkt os.]]+punkty_rekrutacyjne7[[#This Row],[pkt. Oce.]]&gt;punkty_rekrutacyjne7[[#This Row],[pkt. Egz.]]</f>
        <v>1</v>
      </c>
    </row>
    <row r="173" spans="1:18" x14ac:dyDescent="0.25">
      <c r="A173" s="1" t="s">
        <v>267</v>
      </c>
      <c r="B173" s="1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punkty_rekrutacyjne7[[#This Row],[Osiagniecia]]+(punkty_rekrutacyjne7[[#This Row],[Zachowanie]]=6)*2</f>
        <v>5</v>
      </c>
      <c r="O173">
        <f>punkty_rekrutacyjne7[[#This Row],[GHP]]/10+punkty_rekrutacyjne7[[#This Row],[GHH]]/10+punkty_rekrutacyjne7[[#This Row],[GMM]]/10+punkty_rekrutacyjne7[[#This Row],[GMP]]/10+punkty_rekrutacyjne7[[#This Row],[GJP]]/10</f>
        <v>28.799999999999997</v>
      </c>
      <c r="P17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173" s="1">
        <f>SUM(punkty_rekrutacyjne7[[#This Row],[pkt os.]:[pkt. Oce.]])</f>
        <v>49.8</v>
      </c>
      <c r="R173" s="1" t="b">
        <f>punkty_rekrutacyjne7[[#This Row],[pkt os.]]+punkty_rekrutacyjne7[[#This Row],[pkt. Oce.]]&gt;punkty_rekrutacyjne7[[#This Row],[pkt. Egz.]]</f>
        <v>0</v>
      </c>
    </row>
    <row r="174" spans="1:18" x14ac:dyDescent="0.25">
      <c r="A174" s="1" t="s">
        <v>268</v>
      </c>
      <c r="B174" s="1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punkty_rekrutacyjne7[[#This Row],[Osiagniecia]]+(punkty_rekrutacyjne7[[#This Row],[Zachowanie]]=6)*2</f>
        <v>4</v>
      </c>
      <c r="O174">
        <f>punkty_rekrutacyjne7[[#This Row],[GHP]]/10+punkty_rekrutacyjne7[[#This Row],[GHH]]/10+punkty_rekrutacyjne7[[#This Row],[GMM]]/10+punkty_rekrutacyjne7[[#This Row],[GMP]]/10+punkty_rekrutacyjne7[[#This Row],[GJP]]/10</f>
        <v>26.900000000000002</v>
      </c>
      <c r="P17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74" s="1">
        <f>SUM(punkty_rekrutacyjne7[[#This Row],[pkt os.]:[pkt. Oce.]])</f>
        <v>54.900000000000006</v>
      </c>
      <c r="R174" s="1" t="b">
        <f>punkty_rekrutacyjne7[[#This Row],[pkt os.]]+punkty_rekrutacyjne7[[#This Row],[pkt. Oce.]]&gt;punkty_rekrutacyjne7[[#This Row],[pkt. Egz.]]</f>
        <v>1</v>
      </c>
    </row>
    <row r="175" spans="1:18" x14ac:dyDescent="0.25">
      <c r="A175" s="1" t="s">
        <v>269</v>
      </c>
      <c r="B175" s="1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punkty_rekrutacyjne7[[#This Row],[Osiagniecia]]+(punkty_rekrutacyjne7[[#This Row],[Zachowanie]]=6)*2</f>
        <v>1</v>
      </c>
      <c r="O175">
        <f>punkty_rekrutacyjne7[[#This Row],[GHP]]/10+punkty_rekrutacyjne7[[#This Row],[GHH]]/10+punkty_rekrutacyjne7[[#This Row],[GMM]]/10+punkty_rekrutacyjne7[[#This Row],[GMP]]/10+punkty_rekrutacyjne7[[#This Row],[GJP]]/10</f>
        <v>21.9</v>
      </c>
      <c r="P17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175" s="1">
        <f>SUM(punkty_rekrutacyjne7[[#This Row],[pkt os.]:[pkt. Oce.]])</f>
        <v>56.9</v>
      </c>
      <c r="R175" s="1" t="b">
        <f>punkty_rekrutacyjne7[[#This Row],[pkt os.]]+punkty_rekrutacyjne7[[#This Row],[pkt. Oce.]]&gt;punkty_rekrutacyjne7[[#This Row],[pkt. Egz.]]</f>
        <v>1</v>
      </c>
    </row>
    <row r="176" spans="1:18" x14ac:dyDescent="0.25">
      <c r="A176" s="1" t="s">
        <v>270</v>
      </c>
      <c r="B176" s="1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punkty_rekrutacyjne7[[#This Row],[Osiagniecia]]+(punkty_rekrutacyjne7[[#This Row],[Zachowanie]]=6)*2</f>
        <v>0</v>
      </c>
      <c r="O176">
        <f>punkty_rekrutacyjne7[[#This Row],[GHP]]/10+punkty_rekrutacyjne7[[#This Row],[GHH]]/10+punkty_rekrutacyjne7[[#This Row],[GMM]]/10+punkty_rekrutacyjne7[[#This Row],[GMP]]/10+punkty_rekrutacyjne7[[#This Row],[GJP]]/10</f>
        <v>18.100000000000001</v>
      </c>
      <c r="P17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176" s="1">
        <f>SUM(punkty_rekrutacyjne7[[#This Row],[pkt os.]:[pkt. Oce.]])</f>
        <v>46.1</v>
      </c>
      <c r="R176" s="1" t="b">
        <f>punkty_rekrutacyjne7[[#This Row],[pkt os.]]+punkty_rekrutacyjne7[[#This Row],[pkt. Oce.]]&gt;punkty_rekrutacyjne7[[#This Row],[pkt. Egz.]]</f>
        <v>1</v>
      </c>
    </row>
    <row r="177" spans="1:18" x14ac:dyDescent="0.25">
      <c r="A177" s="1" t="s">
        <v>271</v>
      </c>
      <c r="B177" s="1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punkty_rekrutacyjne7[[#This Row],[Osiagniecia]]+(punkty_rekrutacyjne7[[#This Row],[Zachowanie]]=6)*2</f>
        <v>6</v>
      </c>
      <c r="O177">
        <f>punkty_rekrutacyjne7[[#This Row],[GHP]]/10+punkty_rekrutacyjne7[[#This Row],[GHH]]/10+punkty_rekrutacyjne7[[#This Row],[GMM]]/10+punkty_rekrutacyjne7[[#This Row],[GMP]]/10+punkty_rekrutacyjne7[[#This Row],[GJP]]/10</f>
        <v>22.700000000000003</v>
      </c>
      <c r="P17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77" s="1">
        <f>SUM(punkty_rekrutacyjne7[[#This Row],[pkt os.]:[pkt. Oce.]])</f>
        <v>48.7</v>
      </c>
      <c r="R177" s="1" t="b">
        <f>punkty_rekrutacyjne7[[#This Row],[pkt os.]]+punkty_rekrutacyjne7[[#This Row],[pkt. Oce.]]&gt;punkty_rekrutacyjne7[[#This Row],[pkt. Egz.]]</f>
        <v>1</v>
      </c>
    </row>
    <row r="178" spans="1:18" x14ac:dyDescent="0.25">
      <c r="A178" s="1" t="s">
        <v>272</v>
      </c>
      <c r="B178" s="1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punkty_rekrutacyjne7[[#This Row],[Osiagniecia]]+(punkty_rekrutacyjne7[[#This Row],[Zachowanie]]=6)*2</f>
        <v>0</v>
      </c>
      <c r="O178">
        <f>punkty_rekrutacyjne7[[#This Row],[GHP]]/10+punkty_rekrutacyjne7[[#This Row],[GHH]]/10+punkty_rekrutacyjne7[[#This Row],[GMM]]/10+punkty_rekrutacyjne7[[#This Row],[GMP]]/10+punkty_rekrutacyjne7[[#This Row],[GJP]]/10</f>
        <v>34.4</v>
      </c>
      <c r="P17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78" s="1">
        <f>SUM(punkty_rekrutacyjne7[[#This Row],[pkt os.]:[pkt. Oce.]])</f>
        <v>56.4</v>
      </c>
      <c r="R178" s="1" t="b">
        <f>punkty_rekrutacyjne7[[#This Row],[pkt os.]]+punkty_rekrutacyjne7[[#This Row],[pkt. Oce.]]&gt;punkty_rekrutacyjne7[[#This Row],[pkt. Egz.]]</f>
        <v>0</v>
      </c>
    </row>
    <row r="179" spans="1:18" x14ac:dyDescent="0.25">
      <c r="A179" s="1" t="s">
        <v>274</v>
      </c>
      <c r="B179" s="1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punkty_rekrutacyjne7[[#This Row],[Osiagniecia]]+(punkty_rekrutacyjne7[[#This Row],[Zachowanie]]=6)*2</f>
        <v>3</v>
      </c>
      <c r="O179">
        <f>punkty_rekrutacyjne7[[#This Row],[GHP]]/10+punkty_rekrutacyjne7[[#This Row],[GHH]]/10+punkty_rekrutacyjne7[[#This Row],[GMM]]/10+punkty_rekrutacyjne7[[#This Row],[GMP]]/10+punkty_rekrutacyjne7[[#This Row],[GJP]]/10</f>
        <v>24.6</v>
      </c>
      <c r="P17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179" s="1">
        <f>SUM(punkty_rekrutacyjne7[[#This Row],[pkt os.]:[pkt. Oce.]])</f>
        <v>59.6</v>
      </c>
      <c r="R179" s="1" t="b">
        <f>punkty_rekrutacyjne7[[#This Row],[pkt os.]]+punkty_rekrutacyjne7[[#This Row],[pkt. Oce.]]&gt;punkty_rekrutacyjne7[[#This Row],[pkt. Egz.]]</f>
        <v>1</v>
      </c>
    </row>
    <row r="180" spans="1:18" x14ac:dyDescent="0.25">
      <c r="A180" s="1" t="s">
        <v>275</v>
      </c>
      <c r="B180" s="1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punkty_rekrutacyjne7[[#This Row],[Osiagniecia]]+(punkty_rekrutacyjne7[[#This Row],[Zachowanie]]=6)*2</f>
        <v>5</v>
      </c>
      <c r="O180">
        <f>punkty_rekrutacyjne7[[#This Row],[GHP]]/10+punkty_rekrutacyjne7[[#This Row],[GHH]]/10+punkty_rekrutacyjne7[[#This Row],[GMM]]/10+punkty_rekrutacyjne7[[#This Row],[GMP]]/10+punkty_rekrutacyjne7[[#This Row],[GJP]]/10</f>
        <v>39.200000000000003</v>
      </c>
      <c r="P18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180" s="1">
        <f>SUM(punkty_rekrutacyjne7[[#This Row],[pkt os.]:[pkt. Oce.]])</f>
        <v>72.2</v>
      </c>
      <c r="R180" s="1" t="b">
        <f>punkty_rekrutacyjne7[[#This Row],[pkt os.]]+punkty_rekrutacyjne7[[#This Row],[pkt. Oce.]]&gt;punkty_rekrutacyjne7[[#This Row],[pkt. Egz.]]</f>
        <v>0</v>
      </c>
    </row>
    <row r="181" spans="1:18" x14ac:dyDescent="0.25">
      <c r="A181" s="1" t="s">
        <v>276</v>
      </c>
      <c r="B181" s="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>punkty_rekrutacyjne7[[#This Row],[Osiagniecia]]+(punkty_rekrutacyjne7[[#This Row],[Zachowanie]]=6)*2</f>
        <v>2</v>
      </c>
      <c r="O181">
        <f>punkty_rekrutacyjne7[[#This Row],[GHP]]/10+punkty_rekrutacyjne7[[#This Row],[GHH]]/10+punkty_rekrutacyjne7[[#This Row],[GMM]]/10+punkty_rekrutacyjne7[[#This Row],[GMP]]/10+punkty_rekrutacyjne7[[#This Row],[GJP]]/10</f>
        <v>19.5</v>
      </c>
      <c r="P18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38</v>
      </c>
      <c r="Q181" s="1">
        <f>SUM(punkty_rekrutacyjne7[[#This Row],[pkt os.]:[pkt. Oce.]])</f>
        <v>59.5</v>
      </c>
      <c r="R181" s="1" t="b">
        <f>punkty_rekrutacyjne7[[#This Row],[pkt os.]]+punkty_rekrutacyjne7[[#This Row],[pkt. Oce.]]&gt;punkty_rekrutacyjne7[[#This Row],[pkt. Egz.]]</f>
        <v>1</v>
      </c>
    </row>
    <row r="182" spans="1:18" x14ac:dyDescent="0.25">
      <c r="A182" s="1" t="s">
        <v>277</v>
      </c>
      <c r="B182" s="1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punkty_rekrutacyjne7[[#This Row],[Osiagniecia]]+(punkty_rekrutacyjne7[[#This Row],[Zachowanie]]=6)*2</f>
        <v>1</v>
      </c>
      <c r="O182">
        <f>punkty_rekrutacyjne7[[#This Row],[GHP]]/10+punkty_rekrutacyjne7[[#This Row],[GHH]]/10+punkty_rekrutacyjne7[[#This Row],[GMM]]/10+punkty_rekrutacyjne7[[#This Row],[GMP]]/10+punkty_rekrutacyjne7[[#This Row],[GJP]]/10</f>
        <v>23.8</v>
      </c>
      <c r="P18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182" s="1">
        <f>SUM(punkty_rekrutacyjne7[[#This Row],[pkt os.]:[pkt. Oce.]])</f>
        <v>54.8</v>
      </c>
      <c r="R182" s="1" t="b">
        <f>punkty_rekrutacyjne7[[#This Row],[pkt os.]]+punkty_rekrutacyjne7[[#This Row],[pkt. Oce.]]&gt;punkty_rekrutacyjne7[[#This Row],[pkt. Egz.]]</f>
        <v>1</v>
      </c>
    </row>
    <row r="183" spans="1:18" x14ac:dyDescent="0.25">
      <c r="A183" s="1" t="s">
        <v>278</v>
      </c>
      <c r="B183" s="1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punkty_rekrutacyjne7[[#This Row],[Osiagniecia]]+(punkty_rekrutacyjne7[[#This Row],[Zachowanie]]=6)*2</f>
        <v>7</v>
      </c>
      <c r="O183">
        <f>punkty_rekrutacyjne7[[#This Row],[GHP]]/10+punkty_rekrutacyjne7[[#This Row],[GHH]]/10+punkty_rekrutacyjne7[[#This Row],[GMM]]/10+punkty_rekrutacyjne7[[#This Row],[GMP]]/10+punkty_rekrutacyjne7[[#This Row],[GJP]]/10</f>
        <v>24.400000000000002</v>
      </c>
      <c r="P18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83" s="1">
        <f>SUM(punkty_rekrutacyjne7[[#This Row],[pkt os.]:[pkt. Oce.]])</f>
        <v>55.400000000000006</v>
      </c>
      <c r="R183" s="1" t="b">
        <f>punkty_rekrutacyjne7[[#This Row],[pkt os.]]+punkty_rekrutacyjne7[[#This Row],[pkt. Oce.]]&gt;punkty_rekrutacyjne7[[#This Row],[pkt. Egz.]]</f>
        <v>1</v>
      </c>
    </row>
    <row r="184" spans="1:18" x14ac:dyDescent="0.25">
      <c r="A184" s="1" t="s">
        <v>280</v>
      </c>
      <c r="B184" s="1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punkty_rekrutacyjne7[[#This Row],[Osiagniecia]]+(punkty_rekrutacyjne7[[#This Row],[Zachowanie]]=6)*2</f>
        <v>8</v>
      </c>
      <c r="O184">
        <f>punkty_rekrutacyjne7[[#This Row],[GHP]]/10+punkty_rekrutacyjne7[[#This Row],[GHH]]/10+punkty_rekrutacyjne7[[#This Row],[GMM]]/10+punkty_rekrutacyjne7[[#This Row],[GMP]]/10+punkty_rekrutacyjne7[[#This Row],[GJP]]/10</f>
        <v>28.9</v>
      </c>
      <c r="P18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84" s="1">
        <f>SUM(punkty_rekrutacyjne7[[#This Row],[pkt os.]:[pkt. Oce.]])</f>
        <v>50.9</v>
      </c>
      <c r="R184" s="1" t="b">
        <f>punkty_rekrutacyjne7[[#This Row],[pkt os.]]+punkty_rekrutacyjne7[[#This Row],[pkt. Oce.]]&gt;punkty_rekrutacyjne7[[#This Row],[pkt. Egz.]]</f>
        <v>0</v>
      </c>
    </row>
    <row r="185" spans="1:18" x14ac:dyDescent="0.25">
      <c r="A185" s="1" t="s">
        <v>281</v>
      </c>
      <c r="B185" s="1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punkty_rekrutacyjne7[[#This Row],[Osiagniecia]]+(punkty_rekrutacyjne7[[#This Row],[Zachowanie]]=6)*2</f>
        <v>8</v>
      </c>
      <c r="O185">
        <f>punkty_rekrutacyjne7[[#This Row],[GHP]]/10+punkty_rekrutacyjne7[[#This Row],[GHH]]/10+punkty_rekrutacyjne7[[#This Row],[GMM]]/10+punkty_rekrutacyjne7[[#This Row],[GMP]]/10+punkty_rekrutacyjne7[[#This Row],[GJP]]/10</f>
        <v>19.200000000000003</v>
      </c>
      <c r="P18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85" s="1">
        <f>SUM(punkty_rekrutacyjne7[[#This Row],[pkt os.]:[pkt. Oce.]])</f>
        <v>51.2</v>
      </c>
      <c r="R185" s="1" t="b">
        <f>punkty_rekrutacyjne7[[#This Row],[pkt os.]]+punkty_rekrutacyjne7[[#This Row],[pkt. Oce.]]&gt;punkty_rekrutacyjne7[[#This Row],[pkt. Egz.]]</f>
        <v>1</v>
      </c>
    </row>
    <row r="186" spans="1:18" x14ac:dyDescent="0.25">
      <c r="A186" s="1" t="s">
        <v>282</v>
      </c>
      <c r="B186" s="1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punkty_rekrutacyjne7[[#This Row],[Osiagniecia]]+(punkty_rekrutacyjne7[[#This Row],[Zachowanie]]=6)*2</f>
        <v>1</v>
      </c>
      <c r="O186">
        <f>punkty_rekrutacyjne7[[#This Row],[GHP]]/10+punkty_rekrutacyjne7[[#This Row],[GHH]]/10+punkty_rekrutacyjne7[[#This Row],[GMM]]/10+punkty_rekrutacyjne7[[#This Row],[GMP]]/10+punkty_rekrutacyjne7[[#This Row],[GJP]]/10</f>
        <v>16.5</v>
      </c>
      <c r="P18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86" s="1">
        <f>SUM(punkty_rekrutacyjne7[[#This Row],[pkt os.]:[pkt. Oce.]])</f>
        <v>37.5</v>
      </c>
      <c r="R186" s="1" t="b">
        <f>punkty_rekrutacyjne7[[#This Row],[pkt os.]]+punkty_rekrutacyjne7[[#This Row],[pkt. Oce.]]&gt;punkty_rekrutacyjne7[[#This Row],[pkt. Egz.]]</f>
        <v>1</v>
      </c>
    </row>
    <row r="187" spans="1:18" x14ac:dyDescent="0.25">
      <c r="A187" s="1" t="s">
        <v>283</v>
      </c>
      <c r="B187" s="1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punkty_rekrutacyjne7[[#This Row],[Osiagniecia]]+(punkty_rekrutacyjne7[[#This Row],[Zachowanie]]=6)*2</f>
        <v>8</v>
      </c>
      <c r="O187">
        <f>punkty_rekrutacyjne7[[#This Row],[GHP]]/10+punkty_rekrutacyjne7[[#This Row],[GHH]]/10+punkty_rekrutacyjne7[[#This Row],[GMM]]/10+punkty_rekrutacyjne7[[#This Row],[GMP]]/10+punkty_rekrutacyjne7[[#This Row],[GJP]]/10</f>
        <v>17.3</v>
      </c>
      <c r="P18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187" s="1">
        <f>SUM(punkty_rekrutacyjne7[[#This Row],[pkt os.]:[pkt. Oce.]])</f>
        <v>43.3</v>
      </c>
      <c r="R187" s="1" t="b">
        <f>punkty_rekrutacyjne7[[#This Row],[pkt os.]]+punkty_rekrutacyjne7[[#This Row],[pkt. Oce.]]&gt;punkty_rekrutacyjne7[[#This Row],[pkt. Egz.]]</f>
        <v>1</v>
      </c>
    </row>
    <row r="188" spans="1:18" x14ac:dyDescent="0.25">
      <c r="A188" s="1" t="s">
        <v>284</v>
      </c>
      <c r="B188" s="1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punkty_rekrutacyjne7[[#This Row],[Osiagniecia]]+(punkty_rekrutacyjne7[[#This Row],[Zachowanie]]=6)*2</f>
        <v>3</v>
      </c>
      <c r="O188">
        <f>punkty_rekrutacyjne7[[#This Row],[GHP]]/10+punkty_rekrutacyjne7[[#This Row],[GHH]]/10+punkty_rekrutacyjne7[[#This Row],[GMM]]/10+punkty_rekrutacyjne7[[#This Row],[GMP]]/10+punkty_rekrutacyjne7[[#This Row],[GJP]]/10</f>
        <v>29</v>
      </c>
      <c r="P18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88" s="1">
        <f>SUM(punkty_rekrutacyjne7[[#This Row],[pkt os.]:[pkt. Oce.]])</f>
        <v>56</v>
      </c>
      <c r="R188" s="1" t="b">
        <f>punkty_rekrutacyjne7[[#This Row],[pkt os.]]+punkty_rekrutacyjne7[[#This Row],[pkt. Oce.]]&gt;punkty_rekrutacyjne7[[#This Row],[pkt. Egz.]]</f>
        <v>0</v>
      </c>
    </row>
    <row r="189" spans="1:18" x14ac:dyDescent="0.25">
      <c r="A189" s="1" t="s">
        <v>285</v>
      </c>
      <c r="B189" s="1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punkty_rekrutacyjne7[[#This Row],[Osiagniecia]]+(punkty_rekrutacyjne7[[#This Row],[Zachowanie]]=6)*2</f>
        <v>2</v>
      </c>
      <c r="O189">
        <f>punkty_rekrutacyjne7[[#This Row],[GHP]]/10+punkty_rekrutacyjne7[[#This Row],[GHH]]/10+punkty_rekrutacyjne7[[#This Row],[GMM]]/10+punkty_rekrutacyjne7[[#This Row],[GMP]]/10+punkty_rekrutacyjne7[[#This Row],[GJP]]/10</f>
        <v>19.299999999999997</v>
      </c>
      <c r="P18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189" s="1">
        <f>SUM(punkty_rekrutacyjne7[[#This Row],[pkt os.]:[pkt. Oce.]])</f>
        <v>41.3</v>
      </c>
      <c r="R189" s="1" t="b">
        <f>punkty_rekrutacyjne7[[#This Row],[pkt os.]]+punkty_rekrutacyjne7[[#This Row],[pkt. Oce.]]&gt;punkty_rekrutacyjne7[[#This Row],[pkt. Egz.]]</f>
        <v>1</v>
      </c>
    </row>
    <row r="190" spans="1:18" x14ac:dyDescent="0.25">
      <c r="A190" s="1" t="s">
        <v>287</v>
      </c>
      <c r="B190" s="1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punkty_rekrutacyjne7[[#This Row],[Osiagniecia]]+(punkty_rekrutacyjne7[[#This Row],[Zachowanie]]=6)*2</f>
        <v>3</v>
      </c>
      <c r="O190">
        <f>punkty_rekrutacyjne7[[#This Row],[GHP]]/10+punkty_rekrutacyjne7[[#This Row],[GHH]]/10+punkty_rekrutacyjne7[[#This Row],[GMM]]/10+punkty_rekrutacyjne7[[#This Row],[GMP]]/10+punkty_rekrutacyjne7[[#This Row],[GJP]]/10</f>
        <v>30.300000000000004</v>
      </c>
      <c r="P19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190" s="1">
        <f>SUM(punkty_rekrutacyjne7[[#This Row],[pkt os.]:[pkt. Oce.]])</f>
        <v>47.300000000000004</v>
      </c>
      <c r="R190" s="1" t="b">
        <f>punkty_rekrutacyjne7[[#This Row],[pkt os.]]+punkty_rekrutacyjne7[[#This Row],[pkt. Oce.]]&gt;punkty_rekrutacyjne7[[#This Row],[pkt. Egz.]]</f>
        <v>0</v>
      </c>
    </row>
    <row r="191" spans="1:18" x14ac:dyDescent="0.25">
      <c r="A191" s="1" t="s">
        <v>289</v>
      </c>
      <c r="B191" s="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punkty_rekrutacyjne7[[#This Row],[Osiagniecia]]+(punkty_rekrutacyjne7[[#This Row],[Zachowanie]]=6)*2</f>
        <v>5</v>
      </c>
      <c r="O191">
        <f>punkty_rekrutacyjne7[[#This Row],[GHP]]/10+punkty_rekrutacyjne7[[#This Row],[GHH]]/10+punkty_rekrutacyjne7[[#This Row],[GMM]]/10+punkty_rekrutacyjne7[[#This Row],[GMP]]/10+punkty_rekrutacyjne7[[#This Row],[GJP]]/10</f>
        <v>24.3</v>
      </c>
      <c r="P19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91" s="1">
        <f>SUM(punkty_rekrutacyjne7[[#This Row],[pkt os.]:[pkt. Oce.]])</f>
        <v>51.3</v>
      </c>
      <c r="R191" s="1" t="b">
        <f>punkty_rekrutacyjne7[[#This Row],[pkt os.]]+punkty_rekrutacyjne7[[#This Row],[pkt. Oce.]]&gt;punkty_rekrutacyjne7[[#This Row],[pkt. Egz.]]</f>
        <v>1</v>
      </c>
    </row>
    <row r="192" spans="1:18" x14ac:dyDescent="0.25">
      <c r="A192" s="1" t="s">
        <v>290</v>
      </c>
      <c r="B192" s="1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punkty_rekrutacyjne7[[#This Row],[Osiagniecia]]+(punkty_rekrutacyjne7[[#This Row],[Zachowanie]]=6)*2</f>
        <v>4</v>
      </c>
      <c r="O192">
        <f>punkty_rekrutacyjne7[[#This Row],[GHP]]/10+punkty_rekrutacyjne7[[#This Row],[GHH]]/10+punkty_rekrutacyjne7[[#This Row],[GMM]]/10+punkty_rekrutacyjne7[[#This Row],[GMP]]/10+punkty_rekrutacyjne7[[#This Row],[GJP]]/10</f>
        <v>28.299999999999997</v>
      </c>
      <c r="P19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92" s="1">
        <f>SUM(punkty_rekrutacyjne7[[#This Row],[pkt os.]:[pkt. Oce.]])</f>
        <v>56.3</v>
      </c>
      <c r="R192" s="1" t="b">
        <f>punkty_rekrutacyjne7[[#This Row],[pkt os.]]+punkty_rekrutacyjne7[[#This Row],[pkt. Oce.]]&gt;punkty_rekrutacyjne7[[#This Row],[pkt. Egz.]]</f>
        <v>0</v>
      </c>
    </row>
    <row r="193" spans="1:18" x14ac:dyDescent="0.25">
      <c r="A193" s="1" t="s">
        <v>264</v>
      </c>
      <c r="B193" s="1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punkty_rekrutacyjne7[[#This Row],[Osiagniecia]]+(punkty_rekrutacyjne7[[#This Row],[Zachowanie]]=6)*2</f>
        <v>7</v>
      </c>
      <c r="O193">
        <f>punkty_rekrutacyjne7[[#This Row],[GHP]]/10+punkty_rekrutacyjne7[[#This Row],[GHH]]/10+punkty_rekrutacyjne7[[#This Row],[GMM]]/10+punkty_rekrutacyjne7[[#This Row],[GMP]]/10+punkty_rekrutacyjne7[[#This Row],[GJP]]/10</f>
        <v>16</v>
      </c>
      <c r="P19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193" s="1">
        <f>SUM(punkty_rekrutacyjne7[[#This Row],[pkt os.]:[pkt. Oce.]])</f>
        <v>47</v>
      </c>
      <c r="R193" s="1" t="b">
        <f>punkty_rekrutacyjne7[[#This Row],[pkt os.]]+punkty_rekrutacyjne7[[#This Row],[pkt. Oce.]]&gt;punkty_rekrutacyjne7[[#This Row],[pkt. Egz.]]</f>
        <v>1</v>
      </c>
    </row>
    <row r="194" spans="1:18" x14ac:dyDescent="0.25">
      <c r="A194" s="1" t="s">
        <v>291</v>
      </c>
      <c r="B194" s="1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punkty_rekrutacyjne7[[#This Row],[Osiagniecia]]+(punkty_rekrutacyjne7[[#This Row],[Zachowanie]]=6)*2</f>
        <v>3</v>
      </c>
      <c r="O194">
        <f>punkty_rekrutacyjne7[[#This Row],[GHP]]/10+punkty_rekrutacyjne7[[#This Row],[GHH]]/10+punkty_rekrutacyjne7[[#This Row],[GMM]]/10+punkty_rekrutacyjne7[[#This Row],[GMP]]/10+punkty_rekrutacyjne7[[#This Row],[GJP]]/10</f>
        <v>32.799999999999997</v>
      </c>
      <c r="P19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194" s="1">
        <f>SUM(punkty_rekrutacyjne7[[#This Row],[pkt os.]:[pkt. Oce.]])</f>
        <v>51.8</v>
      </c>
      <c r="R194" s="1" t="b">
        <f>punkty_rekrutacyjne7[[#This Row],[pkt os.]]+punkty_rekrutacyjne7[[#This Row],[pkt. Oce.]]&gt;punkty_rekrutacyjne7[[#This Row],[pkt. Egz.]]</f>
        <v>0</v>
      </c>
    </row>
    <row r="195" spans="1:18" x14ac:dyDescent="0.25">
      <c r="A195" s="1" t="s">
        <v>292</v>
      </c>
      <c r="B195" s="1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punkty_rekrutacyjne7[[#This Row],[Osiagniecia]]+(punkty_rekrutacyjne7[[#This Row],[Zachowanie]]=6)*2</f>
        <v>9</v>
      </c>
      <c r="O195">
        <f>punkty_rekrutacyjne7[[#This Row],[GHP]]/10+punkty_rekrutacyjne7[[#This Row],[GHH]]/10+punkty_rekrutacyjne7[[#This Row],[GMM]]/10+punkty_rekrutacyjne7[[#This Row],[GMP]]/10+punkty_rekrutacyjne7[[#This Row],[GJP]]/10</f>
        <v>26.6</v>
      </c>
      <c r="P19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195" s="1">
        <f>SUM(punkty_rekrutacyjne7[[#This Row],[pkt os.]:[pkt. Oce.]])</f>
        <v>65.599999999999994</v>
      </c>
      <c r="R195" s="1" t="b">
        <f>punkty_rekrutacyjne7[[#This Row],[pkt os.]]+punkty_rekrutacyjne7[[#This Row],[pkt. Oce.]]&gt;punkty_rekrutacyjne7[[#This Row],[pkt. Egz.]]</f>
        <v>1</v>
      </c>
    </row>
    <row r="196" spans="1:18" x14ac:dyDescent="0.25">
      <c r="A196" s="1" t="s">
        <v>293</v>
      </c>
      <c r="B196" s="1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punkty_rekrutacyjne7[[#This Row],[Osiagniecia]]+(punkty_rekrutacyjne7[[#This Row],[Zachowanie]]=6)*2</f>
        <v>9</v>
      </c>
      <c r="O196">
        <f>punkty_rekrutacyjne7[[#This Row],[GHP]]/10+punkty_rekrutacyjne7[[#This Row],[GHH]]/10+punkty_rekrutacyjne7[[#This Row],[GMM]]/10+punkty_rekrutacyjne7[[#This Row],[GMP]]/10+punkty_rekrutacyjne7[[#This Row],[GJP]]/10</f>
        <v>28.7</v>
      </c>
      <c r="P19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196" s="1">
        <f>SUM(punkty_rekrutacyjne7[[#This Row],[pkt os.]:[pkt. Oce.]])</f>
        <v>71.7</v>
      </c>
      <c r="R196" s="1" t="b">
        <f>punkty_rekrutacyjne7[[#This Row],[pkt os.]]+punkty_rekrutacyjne7[[#This Row],[pkt. Oce.]]&gt;punkty_rekrutacyjne7[[#This Row],[pkt. Egz.]]</f>
        <v>1</v>
      </c>
    </row>
    <row r="197" spans="1:18" x14ac:dyDescent="0.25">
      <c r="A197" s="1" t="s">
        <v>294</v>
      </c>
      <c r="B197" s="1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punkty_rekrutacyjne7[[#This Row],[Osiagniecia]]+(punkty_rekrutacyjne7[[#This Row],[Zachowanie]]=6)*2</f>
        <v>8</v>
      </c>
      <c r="O197">
        <f>punkty_rekrutacyjne7[[#This Row],[GHP]]/10+punkty_rekrutacyjne7[[#This Row],[GHH]]/10+punkty_rekrutacyjne7[[#This Row],[GMM]]/10+punkty_rekrutacyjne7[[#This Row],[GMP]]/10+punkty_rekrutacyjne7[[#This Row],[GJP]]/10</f>
        <v>29.8</v>
      </c>
      <c r="P19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97" s="1">
        <f>SUM(punkty_rekrutacyjne7[[#This Row],[pkt os.]:[pkt. Oce.]])</f>
        <v>59.8</v>
      </c>
      <c r="R197" s="1" t="b">
        <f>punkty_rekrutacyjne7[[#This Row],[pkt os.]]+punkty_rekrutacyjne7[[#This Row],[pkt. Oce.]]&gt;punkty_rekrutacyjne7[[#This Row],[pkt. Egz.]]</f>
        <v>1</v>
      </c>
    </row>
    <row r="198" spans="1:18" x14ac:dyDescent="0.25">
      <c r="A198" s="1" t="s">
        <v>295</v>
      </c>
      <c r="B198" s="1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punkty_rekrutacyjne7[[#This Row],[Osiagniecia]]+(punkty_rekrutacyjne7[[#This Row],[Zachowanie]]=6)*2</f>
        <v>2</v>
      </c>
      <c r="O198">
        <f>punkty_rekrutacyjne7[[#This Row],[GHP]]/10+punkty_rekrutacyjne7[[#This Row],[GHH]]/10+punkty_rekrutacyjne7[[#This Row],[GMM]]/10+punkty_rekrutacyjne7[[#This Row],[GMP]]/10+punkty_rekrutacyjne7[[#This Row],[GJP]]/10</f>
        <v>25.3</v>
      </c>
      <c r="P19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198" s="1">
        <f>SUM(punkty_rekrutacyjne7[[#This Row],[pkt os.]:[pkt. Oce.]])</f>
        <v>61.3</v>
      </c>
      <c r="R198" s="1" t="b">
        <f>punkty_rekrutacyjne7[[#This Row],[pkt os.]]+punkty_rekrutacyjne7[[#This Row],[pkt. Oce.]]&gt;punkty_rekrutacyjne7[[#This Row],[pkt. Egz.]]</f>
        <v>1</v>
      </c>
    </row>
    <row r="199" spans="1:18" x14ac:dyDescent="0.25">
      <c r="A199" s="1" t="s">
        <v>296</v>
      </c>
      <c r="B199" s="1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punkty_rekrutacyjne7[[#This Row],[Osiagniecia]]+(punkty_rekrutacyjne7[[#This Row],[Zachowanie]]=6)*2</f>
        <v>7</v>
      </c>
      <c r="O199">
        <f>punkty_rekrutacyjne7[[#This Row],[GHP]]/10+punkty_rekrutacyjne7[[#This Row],[GHH]]/10+punkty_rekrutacyjne7[[#This Row],[GMM]]/10+punkty_rekrutacyjne7[[#This Row],[GMP]]/10+punkty_rekrutacyjne7[[#This Row],[GJP]]/10</f>
        <v>19</v>
      </c>
      <c r="P19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199" s="1">
        <f>SUM(punkty_rekrutacyjne7[[#This Row],[pkt os.]:[pkt. Oce.]])</f>
        <v>48</v>
      </c>
      <c r="R199" s="1" t="b">
        <f>punkty_rekrutacyjne7[[#This Row],[pkt os.]]+punkty_rekrutacyjne7[[#This Row],[pkt. Oce.]]&gt;punkty_rekrutacyjne7[[#This Row],[pkt. Egz.]]</f>
        <v>1</v>
      </c>
    </row>
    <row r="200" spans="1:18" x14ac:dyDescent="0.25">
      <c r="A200" s="1" t="s">
        <v>297</v>
      </c>
      <c r="B200" s="1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punkty_rekrutacyjne7[[#This Row],[Osiagniecia]]+(punkty_rekrutacyjne7[[#This Row],[Zachowanie]]=6)*2</f>
        <v>3</v>
      </c>
      <c r="O200">
        <f>punkty_rekrutacyjne7[[#This Row],[GHP]]/10+punkty_rekrutacyjne7[[#This Row],[GHH]]/10+punkty_rekrutacyjne7[[#This Row],[GMM]]/10+punkty_rekrutacyjne7[[#This Row],[GMP]]/10+punkty_rekrutacyjne7[[#This Row],[GJP]]/10</f>
        <v>25.3</v>
      </c>
      <c r="P20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200" s="1">
        <f>SUM(punkty_rekrutacyjne7[[#This Row],[pkt os.]:[pkt. Oce.]])</f>
        <v>46.3</v>
      </c>
      <c r="R200" s="1" t="b">
        <f>punkty_rekrutacyjne7[[#This Row],[pkt os.]]+punkty_rekrutacyjne7[[#This Row],[pkt. Oce.]]&gt;punkty_rekrutacyjne7[[#This Row],[pkt. Egz.]]</f>
        <v>0</v>
      </c>
    </row>
    <row r="201" spans="1:18" x14ac:dyDescent="0.25">
      <c r="A201" s="1" t="s">
        <v>298</v>
      </c>
      <c r="B201" s="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punkty_rekrutacyjne7[[#This Row],[Osiagniecia]]+(punkty_rekrutacyjne7[[#This Row],[Zachowanie]]=6)*2</f>
        <v>4</v>
      </c>
      <c r="O201">
        <f>punkty_rekrutacyjne7[[#This Row],[GHP]]/10+punkty_rekrutacyjne7[[#This Row],[GHH]]/10+punkty_rekrutacyjne7[[#This Row],[GMM]]/10+punkty_rekrutacyjne7[[#This Row],[GMP]]/10+punkty_rekrutacyjne7[[#This Row],[GJP]]/10</f>
        <v>30.9</v>
      </c>
      <c r="P20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201" s="1">
        <f>SUM(punkty_rekrutacyjne7[[#This Row],[pkt os.]:[pkt. Oce.]])</f>
        <v>60.9</v>
      </c>
      <c r="R201" s="1" t="b">
        <f>punkty_rekrutacyjne7[[#This Row],[pkt os.]]+punkty_rekrutacyjne7[[#This Row],[pkt. Oce.]]&gt;punkty_rekrutacyjne7[[#This Row],[pkt. Egz.]]</f>
        <v>0</v>
      </c>
    </row>
    <row r="202" spans="1:18" x14ac:dyDescent="0.25">
      <c r="A202" s="1" t="s">
        <v>300</v>
      </c>
      <c r="B202" s="1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>punkty_rekrutacyjne7[[#This Row],[Osiagniecia]]+(punkty_rekrutacyjne7[[#This Row],[Zachowanie]]=6)*2</f>
        <v>0</v>
      </c>
      <c r="O202">
        <f>punkty_rekrutacyjne7[[#This Row],[GHP]]/10+punkty_rekrutacyjne7[[#This Row],[GHH]]/10+punkty_rekrutacyjne7[[#This Row],[GMM]]/10+punkty_rekrutacyjne7[[#This Row],[GMP]]/10+punkty_rekrutacyjne7[[#This Row],[GJP]]/10</f>
        <v>22.299999999999997</v>
      </c>
      <c r="P20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02" s="1">
        <f>SUM(punkty_rekrutacyjne7[[#This Row],[pkt os.]:[pkt. Oce.]])</f>
        <v>52.3</v>
      </c>
      <c r="R202" s="1" t="b">
        <f>punkty_rekrutacyjne7[[#This Row],[pkt os.]]+punkty_rekrutacyjne7[[#This Row],[pkt. Oce.]]&gt;punkty_rekrutacyjne7[[#This Row],[pkt. Egz.]]</f>
        <v>1</v>
      </c>
    </row>
    <row r="203" spans="1:18" x14ac:dyDescent="0.25">
      <c r="A203" s="1" t="s">
        <v>301</v>
      </c>
      <c r="B203" s="1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punkty_rekrutacyjne7[[#This Row],[Osiagniecia]]+(punkty_rekrutacyjne7[[#This Row],[Zachowanie]]=6)*2</f>
        <v>8</v>
      </c>
      <c r="O203">
        <f>punkty_rekrutacyjne7[[#This Row],[GHP]]/10+punkty_rekrutacyjne7[[#This Row],[GHH]]/10+punkty_rekrutacyjne7[[#This Row],[GMM]]/10+punkty_rekrutacyjne7[[#This Row],[GMP]]/10+punkty_rekrutacyjne7[[#This Row],[GJP]]/10</f>
        <v>15.600000000000001</v>
      </c>
      <c r="P20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203" s="1">
        <f>SUM(punkty_rekrutacyjne7[[#This Row],[pkt os.]:[pkt. Oce.]])</f>
        <v>51.6</v>
      </c>
      <c r="R203" s="1" t="b">
        <f>punkty_rekrutacyjne7[[#This Row],[pkt os.]]+punkty_rekrutacyjne7[[#This Row],[pkt. Oce.]]&gt;punkty_rekrutacyjne7[[#This Row],[pkt. Egz.]]</f>
        <v>1</v>
      </c>
    </row>
    <row r="204" spans="1:18" x14ac:dyDescent="0.25">
      <c r="A204" s="1" t="s">
        <v>303</v>
      </c>
      <c r="B204" s="1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punkty_rekrutacyjne7[[#This Row],[Osiagniecia]]+(punkty_rekrutacyjne7[[#This Row],[Zachowanie]]=6)*2</f>
        <v>3</v>
      </c>
      <c r="O204">
        <f>punkty_rekrutacyjne7[[#This Row],[GHP]]/10+punkty_rekrutacyjne7[[#This Row],[GHH]]/10+punkty_rekrutacyjne7[[#This Row],[GMM]]/10+punkty_rekrutacyjne7[[#This Row],[GMP]]/10+punkty_rekrutacyjne7[[#This Row],[GJP]]/10</f>
        <v>30.5</v>
      </c>
      <c r="P20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04" s="1">
        <f>SUM(punkty_rekrutacyjne7[[#This Row],[pkt os.]:[pkt. Oce.]])</f>
        <v>53.5</v>
      </c>
      <c r="R204" s="1" t="b">
        <f>punkty_rekrutacyjne7[[#This Row],[pkt os.]]+punkty_rekrutacyjne7[[#This Row],[pkt. Oce.]]&gt;punkty_rekrutacyjne7[[#This Row],[pkt. Egz.]]</f>
        <v>0</v>
      </c>
    </row>
    <row r="205" spans="1:18" x14ac:dyDescent="0.25">
      <c r="A205" s="1" t="s">
        <v>304</v>
      </c>
      <c r="B205" s="1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punkty_rekrutacyjne7[[#This Row],[Osiagniecia]]+(punkty_rekrutacyjne7[[#This Row],[Zachowanie]]=6)*2</f>
        <v>4</v>
      </c>
      <c r="O205">
        <f>punkty_rekrutacyjne7[[#This Row],[GHP]]/10+punkty_rekrutacyjne7[[#This Row],[GHH]]/10+punkty_rekrutacyjne7[[#This Row],[GMM]]/10+punkty_rekrutacyjne7[[#This Row],[GMP]]/10+punkty_rekrutacyjne7[[#This Row],[GJP]]/10</f>
        <v>21.1</v>
      </c>
      <c r="P20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05" s="1">
        <f>SUM(punkty_rekrutacyjne7[[#This Row],[pkt os.]:[pkt. Oce.]])</f>
        <v>45.1</v>
      </c>
      <c r="R205" s="1" t="b">
        <f>punkty_rekrutacyjne7[[#This Row],[pkt os.]]+punkty_rekrutacyjne7[[#This Row],[pkt. Oce.]]&gt;punkty_rekrutacyjne7[[#This Row],[pkt. Egz.]]</f>
        <v>1</v>
      </c>
    </row>
    <row r="206" spans="1:18" x14ac:dyDescent="0.25">
      <c r="A206" s="1" t="s">
        <v>305</v>
      </c>
      <c r="B206" s="1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punkty_rekrutacyjne7[[#This Row],[Osiagniecia]]+(punkty_rekrutacyjne7[[#This Row],[Zachowanie]]=6)*2</f>
        <v>2</v>
      </c>
      <c r="O206">
        <f>punkty_rekrutacyjne7[[#This Row],[GHP]]/10+punkty_rekrutacyjne7[[#This Row],[GHH]]/10+punkty_rekrutacyjne7[[#This Row],[GMM]]/10+punkty_rekrutacyjne7[[#This Row],[GMP]]/10+punkty_rekrutacyjne7[[#This Row],[GJP]]/10</f>
        <v>27.200000000000003</v>
      </c>
      <c r="P20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206" s="1">
        <f>SUM(punkty_rekrutacyjne7[[#This Row],[pkt os.]:[pkt. Oce.]])</f>
        <v>57.2</v>
      </c>
      <c r="R206" s="1" t="b">
        <f>punkty_rekrutacyjne7[[#This Row],[pkt os.]]+punkty_rekrutacyjne7[[#This Row],[pkt. Oce.]]&gt;punkty_rekrutacyjne7[[#This Row],[pkt. Egz.]]</f>
        <v>1</v>
      </c>
    </row>
    <row r="207" spans="1:18" x14ac:dyDescent="0.25">
      <c r="A207" s="1" t="s">
        <v>125</v>
      </c>
      <c r="B207" s="1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punkty_rekrutacyjne7[[#This Row],[Osiagniecia]]+(punkty_rekrutacyjne7[[#This Row],[Zachowanie]]=6)*2</f>
        <v>2</v>
      </c>
      <c r="O207">
        <f>punkty_rekrutacyjne7[[#This Row],[GHP]]/10+punkty_rekrutacyjne7[[#This Row],[GHH]]/10+punkty_rekrutacyjne7[[#This Row],[GMM]]/10+punkty_rekrutacyjne7[[#This Row],[GMP]]/10+punkty_rekrutacyjne7[[#This Row],[GJP]]/10</f>
        <v>21</v>
      </c>
      <c r="P20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07" s="1">
        <f>SUM(punkty_rekrutacyjne7[[#This Row],[pkt os.]:[pkt. Oce.]])</f>
        <v>45</v>
      </c>
      <c r="R207" s="1" t="b">
        <f>punkty_rekrutacyjne7[[#This Row],[pkt os.]]+punkty_rekrutacyjne7[[#This Row],[pkt. Oce.]]&gt;punkty_rekrutacyjne7[[#This Row],[pkt. Egz.]]</f>
        <v>1</v>
      </c>
    </row>
    <row r="208" spans="1:18" x14ac:dyDescent="0.25">
      <c r="A208" s="1" t="s">
        <v>308</v>
      </c>
      <c r="B208" s="1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punkty_rekrutacyjne7[[#This Row],[Osiagniecia]]+(punkty_rekrutacyjne7[[#This Row],[Zachowanie]]=6)*2</f>
        <v>8</v>
      </c>
      <c r="O208">
        <f>punkty_rekrutacyjne7[[#This Row],[GHP]]/10+punkty_rekrutacyjne7[[#This Row],[GHH]]/10+punkty_rekrutacyjne7[[#This Row],[GMM]]/10+punkty_rekrutacyjne7[[#This Row],[GMP]]/10+punkty_rekrutacyjne7[[#This Row],[GJP]]/10</f>
        <v>23.699999999999996</v>
      </c>
      <c r="P20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08" s="1">
        <f>SUM(punkty_rekrutacyjne7[[#This Row],[pkt os.]:[pkt. Oce.]])</f>
        <v>51.699999999999996</v>
      </c>
      <c r="R208" s="1" t="b">
        <f>punkty_rekrutacyjne7[[#This Row],[pkt os.]]+punkty_rekrutacyjne7[[#This Row],[pkt. Oce.]]&gt;punkty_rekrutacyjne7[[#This Row],[pkt. Egz.]]</f>
        <v>1</v>
      </c>
    </row>
    <row r="209" spans="1:18" x14ac:dyDescent="0.25">
      <c r="A209" s="1" t="s">
        <v>309</v>
      </c>
      <c r="B209" s="1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punkty_rekrutacyjne7[[#This Row],[Osiagniecia]]+(punkty_rekrutacyjne7[[#This Row],[Zachowanie]]=6)*2</f>
        <v>3</v>
      </c>
      <c r="O209">
        <f>punkty_rekrutacyjne7[[#This Row],[GHP]]/10+punkty_rekrutacyjne7[[#This Row],[GHH]]/10+punkty_rekrutacyjne7[[#This Row],[GMM]]/10+punkty_rekrutacyjne7[[#This Row],[GMP]]/10+punkty_rekrutacyjne7[[#This Row],[GJP]]/10</f>
        <v>28.499999999999996</v>
      </c>
      <c r="P20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209" s="1">
        <f>SUM(punkty_rekrutacyjne7[[#This Row],[pkt os.]:[pkt. Oce.]])</f>
        <v>47.5</v>
      </c>
      <c r="R209" s="1" t="b">
        <f>punkty_rekrutacyjne7[[#This Row],[pkt os.]]+punkty_rekrutacyjne7[[#This Row],[pkt. Oce.]]&gt;punkty_rekrutacyjne7[[#This Row],[pkt. Egz.]]</f>
        <v>0</v>
      </c>
    </row>
    <row r="210" spans="1:18" x14ac:dyDescent="0.25">
      <c r="A210" s="1" t="s">
        <v>310</v>
      </c>
      <c r="B210" s="1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punkty_rekrutacyjne7[[#This Row],[Osiagniecia]]+(punkty_rekrutacyjne7[[#This Row],[Zachowanie]]=6)*2</f>
        <v>2</v>
      </c>
      <c r="O210">
        <f>punkty_rekrutacyjne7[[#This Row],[GHP]]/10+punkty_rekrutacyjne7[[#This Row],[GHH]]/10+punkty_rekrutacyjne7[[#This Row],[GMM]]/10+punkty_rekrutacyjne7[[#This Row],[GMP]]/10+punkty_rekrutacyjne7[[#This Row],[GJP]]/10</f>
        <v>20.8</v>
      </c>
      <c r="P21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10" s="1">
        <f>SUM(punkty_rekrutacyjne7[[#This Row],[pkt os.]:[pkt. Oce.]])</f>
        <v>42.8</v>
      </c>
      <c r="R210" s="1" t="b">
        <f>punkty_rekrutacyjne7[[#This Row],[pkt os.]]+punkty_rekrutacyjne7[[#This Row],[pkt. Oce.]]&gt;punkty_rekrutacyjne7[[#This Row],[pkt. Egz.]]</f>
        <v>1</v>
      </c>
    </row>
    <row r="211" spans="1:18" x14ac:dyDescent="0.25">
      <c r="A211" s="1" t="s">
        <v>312</v>
      </c>
      <c r="B211" s="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punkty_rekrutacyjne7[[#This Row],[Osiagniecia]]+(punkty_rekrutacyjne7[[#This Row],[Zachowanie]]=6)*2</f>
        <v>5</v>
      </c>
      <c r="O211">
        <f>punkty_rekrutacyjne7[[#This Row],[GHP]]/10+punkty_rekrutacyjne7[[#This Row],[GHH]]/10+punkty_rekrutacyjne7[[#This Row],[GMM]]/10+punkty_rekrutacyjne7[[#This Row],[GMP]]/10+punkty_rekrutacyjne7[[#This Row],[GJP]]/10</f>
        <v>29.800000000000004</v>
      </c>
      <c r="P21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11" s="1">
        <f>SUM(punkty_rekrutacyjne7[[#This Row],[pkt os.]:[pkt. Oce.]])</f>
        <v>64.800000000000011</v>
      </c>
      <c r="R211" s="1" t="b">
        <f>punkty_rekrutacyjne7[[#This Row],[pkt os.]]+punkty_rekrutacyjne7[[#This Row],[pkt. Oce.]]&gt;punkty_rekrutacyjne7[[#This Row],[pkt. Egz.]]</f>
        <v>1</v>
      </c>
    </row>
    <row r="212" spans="1:18" x14ac:dyDescent="0.25">
      <c r="A212" s="1" t="s">
        <v>314</v>
      </c>
      <c r="B212" s="1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punkty_rekrutacyjne7[[#This Row],[Osiagniecia]]+(punkty_rekrutacyjne7[[#This Row],[Zachowanie]]=6)*2</f>
        <v>7</v>
      </c>
      <c r="O212">
        <f>punkty_rekrutacyjne7[[#This Row],[GHP]]/10+punkty_rekrutacyjne7[[#This Row],[GHH]]/10+punkty_rekrutacyjne7[[#This Row],[GMM]]/10+punkty_rekrutacyjne7[[#This Row],[GMP]]/10+punkty_rekrutacyjne7[[#This Row],[GJP]]/10</f>
        <v>13</v>
      </c>
      <c r="P21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12" s="1">
        <f>SUM(punkty_rekrutacyjne7[[#This Row],[pkt os.]:[pkt. Oce.]])</f>
        <v>42</v>
      </c>
      <c r="R212" s="1" t="b">
        <f>punkty_rekrutacyjne7[[#This Row],[pkt os.]]+punkty_rekrutacyjne7[[#This Row],[pkt. Oce.]]&gt;punkty_rekrutacyjne7[[#This Row],[pkt. Egz.]]</f>
        <v>1</v>
      </c>
    </row>
    <row r="213" spans="1:18" x14ac:dyDescent="0.25">
      <c r="A213" s="1" t="s">
        <v>315</v>
      </c>
      <c r="B213" s="1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punkty_rekrutacyjne7[[#This Row],[Osiagniecia]]+(punkty_rekrutacyjne7[[#This Row],[Zachowanie]]=6)*2</f>
        <v>2</v>
      </c>
      <c r="O213">
        <f>punkty_rekrutacyjne7[[#This Row],[GHP]]/10+punkty_rekrutacyjne7[[#This Row],[GHH]]/10+punkty_rekrutacyjne7[[#This Row],[GMM]]/10+punkty_rekrutacyjne7[[#This Row],[GMP]]/10+punkty_rekrutacyjne7[[#This Row],[GJP]]/10</f>
        <v>25.1</v>
      </c>
      <c r="P21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213" s="1">
        <f>SUM(punkty_rekrutacyjne7[[#This Row],[pkt os.]:[pkt. Oce.]])</f>
        <v>43.1</v>
      </c>
      <c r="R213" s="1" t="b">
        <f>punkty_rekrutacyjne7[[#This Row],[pkt os.]]+punkty_rekrutacyjne7[[#This Row],[pkt. Oce.]]&gt;punkty_rekrutacyjne7[[#This Row],[pkt. Egz.]]</f>
        <v>0</v>
      </c>
    </row>
    <row r="214" spans="1:18" x14ac:dyDescent="0.25">
      <c r="A214" s="1" t="s">
        <v>317</v>
      </c>
      <c r="B214" s="1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punkty_rekrutacyjne7[[#This Row],[Osiagniecia]]+(punkty_rekrutacyjne7[[#This Row],[Zachowanie]]=6)*2</f>
        <v>8</v>
      </c>
      <c r="O214">
        <f>punkty_rekrutacyjne7[[#This Row],[GHP]]/10+punkty_rekrutacyjne7[[#This Row],[GHH]]/10+punkty_rekrutacyjne7[[#This Row],[GMM]]/10+punkty_rekrutacyjne7[[#This Row],[GMP]]/10+punkty_rekrutacyjne7[[#This Row],[GJP]]/10</f>
        <v>27.699999999999996</v>
      </c>
      <c r="P21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214" s="1">
        <f>SUM(punkty_rekrutacyjne7[[#This Row],[pkt os.]:[pkt. Oce.]])</f>
        <v>61.699999999999996</v>
      </c>
      <c r="R214" s="1" t="b">
        <f>punkty_rekrutacyjne7[[#This Row],[pkt os.]]+punkty_rekrutacyjne7[[#This Row],[pkt. Oce.]]&gt;punkty_rekrutacyjne7[[#This Row],[pkt. Egz.]]</f>
        <v>1</v>
      </c>
    </row>
    <row r="215" spans="1:18" x14ac:dyDescent="0.25">
      <c r="A215" s="1" t="s">
        <v>318</v>
      </c>
      <c r="B215" s="1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punkty_rekrutacyjne7[[#This Row],[Osiagniecia]]+(punkty_rekrutacyjne7[[#This Row],[Zachowanie]]=6)*2</f>
        <v>7</v>
      </c>
      <c r="O215">
        <f>punkty_rekrutacyjne7[[#This Row],[GHP]]/10+punkty_rekrutacyjne7[[#This Row],[GHH]]/10+punkty_rekrutacyjne7[[#This Row],[GMM]]/10+punkty_rekrutacyjne7[[#This Row],[GMP]]/10+punkty_rekrutacyjne7[[#This Row],[GJP]]/10</f>
        <v>15.200000000000003</v>
      </c>
      <c r="P21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215" s="1">
        <f>SUM(punkty_rekrutacyjne7[[#This Row],[pkt os.]:[pkt. Oce.]])</f>
        <v>50.2</v>
      </c>
      <c r="R215" s="1" t="b">
        <f>punkty_rekrutacyjne7[[#This Row],[pkt os.]]+punkty_rekrutacyjne7[[#This Row],[pkt. Oce.]]&gt;punkty_rekrutacyjne7[[#This Row],[pkt. Egz.]]</f>
        <v>1</v>
      </c>
    </row>
    <row r="216" spans="1:18" x14ac:dyDescent="0.25">
      <c r="A216" s="1" t="s">
        <v>319</v>
      </c>
      <c r="B216" s="1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punkty_rekrutacyjne7[[#This Row],[Osiagniecia]]+(punkty_rekrutacyjne7[[#This Row],[Zachowanie]]=6)*2</f>
        <v>3</v>
      </c>
      <c r="O216">
        <f>punkty_rekrutacyjne7[[#This Row],[GHP]]/10+punkty_rekrutacyjne7[[#This Row],[GHH]]/10+punkty_rekrutacyjne7[[#This Row],[GMM]]/10+punkty_rekrutacyjne7[[#This Row],[GMP]]/10+punkty_rekrutacyjne7[[#This Row],[GJP]]/10</f>
        <v>28.5</v>
      </c>
      <c r="P21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16" s="1">
        <f>SUM(punkty_rekrutacyjne7[[#This Row],[pkt os.]:[pkt. Oce.]])</f>
        <v>51.5</v>
      </c>
      <c r="R216" s="1" t="b">
        <f>punkty_rekrutacyjne7[[#This Row],[pkt os.]]+punkty_rekrutacyjne7[[#This Row],[pkt. Oce.]]&gt;punkty_rekrutacyjne7[[#This Row],[pkt. Egz.]]</f>
        <v>0</v>
      </c>
    </row>
    <row r="217" spans="1:18" x14ac:dyDescent="0.25">
      <c r="A217" s="1" t="s">
        <v>320</v>
      </c>
      <c r="B217" s="1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punkty_rekrutacyjne7[[#This Row],[Osiagniecia]]+(punkty_rekrutacyjne7[[#This Row],[Zachowanie]]=6)*2</f>
        <v>3</v>
      </c>
      <c r="O217">
        <f>punkty_rekrutacyjne7[[#This Row],[GHP]]/10+punkty_rekrutacyjne7[[#This Row],[GHH]]/10+punkty_rekrutacyjne7[[#This Row],[GMM]]/10+punkty_rekrutacyjne7[[#This Row],[GMP]]/10+punkty_rekrutacyjne7[[#This Row],[GJP]]/10</f>
        <v>25.400000000000002</v>
      </c>
      <c r="P21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17" s="1">
        <f>SUM(punkty_rekrutacyjne7[[#This Row],[pkt os.]:[pkt. Oce.]])</f>
        <v>50.400000000000006</v>
      </c>
      <c r="R217" s="1" t="b">
        <f>punkty_rekrutacyjne7[[#This Row],[pkt os.]]+punkty_rekrutacyjne7[[#This Row],[pkt. Oce.]]&gt;punkty_rekrutacyjne7[[#This Row],[pkt. Egz.]]</f>
        <v>0</v>
      </c>
    </row>
    <row r="218" spans="1:18" x14ac:dyDescent="0.25">
      <c r="A218" s="1" t="s">
        <v>321</v>
      </c>
      <c r="B218" s="1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punkty_rekrutacyjne7[[#This Row],[Osiagniecia]]+(punkty_rekrutacyjne7[[#This Row],[Zachowanie]]=6)*2</f>
        <v>3</v>
      </c>
      <c r="O218">
        <f>punkty_rekrutacyjne7[[#This Row],[GHP]]/10+punkty_rekrutacyjne7[[#This Row],[GHH]]/10+punkty_rekrutacyjne7[[#This Row],[GMM]]/10+punkty_rekrutacyjne7[[#This Row],[GMP]]/10+punkty_rekrutacyjne7[[#This Row],[GJP]]/10</f>
        <v>24.599999999999994</v>
      </c>
      <c r="P21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18" s="1">
        <f>SUM(punkty_rekrutacyjne7[[#This Row],[pkt os.]:[pkt. Oce.]])</f>
        <v>51.599999999999994</v>
      </c>
      <c r="R218" s="1" t="b">
        <f>punkty_rekrutacyjne7[[#This Row],[pkt os.]]+punkty_rekrutacyjne7[[#This Row],[pkt. Oce.]]&gt;punkty_rekrutacyjne7[[#This Row],[pkt. Egz.]]</f>
        <v>1</v>
      </c>
    </row>
    <row r="219" spans="1:18" x14ac:dyDescent="0.25">
      <c r="A219" s="1" t="s">
        <v>323</v>
      </c>
      <c r="B219" s="1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punkty_rekrutacyjne7[[#This Row],[Osiagniecia]]+(punkty_rekrutacyjne7[[#This Row],[Zachowanie]]=6)*2</f>
        <v>3</v>
      </c>
      <c r="O219">
        <f>punkty_rekrutacyjne7[[#This Row],[GHP]]/10+punkty_rekrutacyjne7[[#This Row],[GHH]]/10+punkty_rekrutacyjne7[[#This Row],[GMM]]/10+punkty_rekrutacyjne7[[#This Row],[GMP]]/10+punkty_rekrutacyjne7[[#This Row],[GJP]]/10</f>
        <v>18.299999999999997</v>
      </c>
      <c r="P21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219" s="1">
        <f>SUM(punkty_rekrutacyjne7[[#This Row],[pkt os.]:[pkt. Oce.]])</f>
        <v>37.299999999999997</v>
      </c>
      <c r="R219" s="1" t="b">
        <f>punkty_rekrutacyjne7[[#This Row],[pkt os.]]+punkty_rekrutacyjne7[[#This Row],[pkt. Oce.]]&gt;punkty_rekrutacyjne7[[#This Row],[pkt. Egz.]]</f>
        <v>1</v>
      </c>
    </row>
    <row r="220" spans="1:18" x14ac:dyDescent="0.25">
      <c r="A220" s="1" t="s">
        <v>325</v>
      </c>
      <c r="B220" s="1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punkty_rekrutacyjne7[[#This Row],[Osiagniecia]]+(punkty_rekrutacyjne7[[#This Row],[Zachowanie]]=6)*2</f>
        <v>7</v>
      </c>
      <c r="O220">
        <f>punkty_rekrutacyjne7[[#This Row],[GHP]]/10+punkty_rekrutacyjne7[[#This Row],[GHH]]/10+punkty_rekrutacyjne7[[#This Row],[GMM]]/10+punkty_rekrutacyjne7[[#This Row],[GMP]]/10+punkty_rekrutacyjne7[[#This Row],[GJP]]/10</f>
        <v>27.400000000000002</v>
      </c>
      <c r="P22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20" s="1">
        <f>SUM(punkty_rekrutacyjne7[[#This Row],[pkt os.]:[pkt. Oce.]])</f>
        <v>56.400000000000006</v>
      </c>
      <c r="R220" s="1" t="b">
        <f>punkty_rekrutacyjne7[[#This Row],[pkt os.]]+punkty_rekrutacyjne7[[#This Row],[pkt. Oce.]]&gt;punkty_rekrutacyjne7[[#This Row],[pkt. Egz.]]</f>
        <v>1</v>
      </c>
    </row>
    <row r="221" spans="1:18" x14ac:dyDescent="0.25">
      <c r="A221" s="1" t="s">
        <v>108</v>
      </c>
      <c r="B221" s="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punkty_rekrutacyjne7[[#This Row],[Osiagniecia]]+(punkty_rekrutacyjne7[[#This Row],[Zachowanie]]=6)*2</f>
        <v>1</v>
      </c>
      <c r="O221">
        <f>punkty_rekrutacyjne7[[#This Row],[GHP]]/10+punkty_rekrutacyjne7[[#This Row],[GHH]]/10+punkty_rekrutacyjne7[[#This Row],[GMM]]/10+punkty_rekrutacyjne7[[#This Row],[GMP]]/10+punkty_rekrutacyjne7[[#This Row],[GJP]]/10</f>
        <v>25.599999999999994</v>
      </c>
      <c r="P22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221" s="1">
        <f>SUM(punkty_rekrutacyjne7[[#This Row],[pkt os.]:[pkt. Oce.]])</f>
        <v>44.599999999999994</v>
      </c>
      <c r="R221" s="1" t="b">
        <f>punkty_rekrutacyjne7[[#This Row],[pkt os.]]+punkty_rekrutacyjne7[[#This Row],[pkt. Oce.]]&gt;punkty_rekrutacyjne7[[#This Row],[pkt. Egz.]]</f>
        <v>0</v>
      </c>
    </row>
    <row r="222" spans="1:18" x14ac:dyDescent="0.25">
      <c r="A222" s="1" t="s">
        <v>328</v>
      </c>
      <c r="B222" s="1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>punkty_rekrutacyjne7[[#This Row],[Osiagniecia]]+(punkty_rekrutacyjne7[[#This Row],[Zachowanie]]=6)*2</f>
        <v>2</v>
      </c>
      <c r="O222">
        <f>punkty_rekrutacyjne7[[#This Row],[GHP]]/10+punkty_rekrutacyjne7[[#This Row],[GHH]]/10+punkty_rekrutacyjne7[[#This Row],[GMM]]/10+punkty_rekrutacyjne7[[#This Row],[GMP]]/10+punkty_rekrutacyjne7[[#This Row],[GJP]]/10</f>
        <v>27.3</v>
      </c>
      <c r="P22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222" s="1">
        <f>SUM(punkty_rekrutacyjne7[[#This Row],[pkt os.]:[pkt. Oce.]])</f>
        <v>55.3</v>
      </c>
      <c r="R222" s="1" t="b">
        <f>punkty_rekrutacyjne7[[#This Row],[pkt os.]]+punkty_rekrutacyjne7[[#This Row],[pkt. Oce.]]&gt;punkty_rekrutacyjne7[[#This Row],[pkt. Egz.]]</f>
        <v>1</v>
      </c>
    </row>
    <row r="223" spans="1:18" x14ac:dyDescent="0.25">
      <c r="A223" s="1" t="s">
        <v>329</v>
      </c>
      <c r="B223" s="1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punkty_rekrutacyjne7[[#This Row],[Osiagniecia]]+(punkty_rekrutacyjne7[[#This Row],[Zachowanie]]=6)*2</f>
        <v>2</v>
      </c>
      <c r="O223">
        <f>punkty_rekrutacyjne7[[#This Row],[GHP]]/10+punkty_rekrutacyjne7[[#This Row],[GHH]]/10+punkty_rekrutacyjne7[[#This Row],[GMM]]/10+punkty_rekrutacyjne7[[#This Row],[GMP]]/10+punkty_rekrutacyjne7[[#This Row],[GJP]]/10</f>
        <v>26.8</v>
      </c>
      <c r="P22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223" s="1">
        <f>SUM(punkty_rekrutacyjne7[[#This Row],[pkt os.]:[pkt. Oce.]])</f>
        <v>40.799999999999997</v>
      </c>
      <c r="R223" s="1" t="b">
        <f>punkty_rekrutacyjne7[[#This Row],[pkt os.]]+punkty_rekrutacyjne7[[#This Row],[pkt. Oce.]]&gt;punkty_rekrutacyjne7[[#This Row],[pkt. Egz.]]</f>
        <v>0</v>
      </c>
    </row>
    <row r="224" spans="1:18" x14ac:dyDescent="0.25">
      <c r="A224" s="1" t="s">
        <v>330</v>
      </c>
      <c r="B224" s="1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punkty_rekrutacyjne7[[#This Row],[Osiagniecia]]+(punkty_rekrutacyjne7[[#This Row],[Zachowanie]]=6)*2</f>
        <v>5</v>
      </c>
      <c r="O224">
        <f>punkty_rekrutacyjne7[[#This Row],[GHP]]/10+punkty_rekrutacyjne7[[#This Row],[GHH]]/10+punkty_rekrutacyjne7[[#This Row],[GMM]]/10+punkty_rekrutacyjne7[[#This Row],[GMP]]/10+punkty_rekrutacyjne7[[#This Row],[GJP]]/10</f>
        <v>21.6</v>
      </c>
      <c r="P22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24" s="1">
        <f>SUM(punkty_rekrutacyjne7[[#This Row],[pkt os.]:[pkt. Oce.]])</f>
        <v>48.6</v>
      </c>
      <c r="R224" s="1" t="b">
        <f>punkty_rekrutacyjne7[[#This Row],[pkt os.]]+punkty_rekrutacyjne7[[#This Row],[pkt. Oce.]]&gt;punkty_rekrutacyjne7[[#This Row],[pkt. Egz.]]</f>
        <v>1</v>
      </c>
    </row>
    <row r="225" spans="1:18" x14ac:dyDescent="0.25">
      <c r="A225" s="1" t="s">
        <v>131</v>
      </c>
      <c r="B225" s="1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punkty_rekrutacyjne7[[#This Row],[Osiagniecia]]+(punkty_rekrutacyjne7[[#This Row],[Zachowanie]]=6)*2</f>
        <v>8</v>
      </c>
      <c r="O225">
        <f>punkty_rekrutacyjne7[[#This Row],[GHP]]/10+punkty_rekrutacyjne7[[#This Row],[GHH]]/10+punkty_rekrutacyjne7[[#This Row],[GMM]]/10+punkty_rekrutacyjne7[[#This Row],[GMP]]/10+punkty_rekrutacyjne7[[#This Row],[GJP]]/10</f>
        <v>29.799999999999997</v>
      </c>
      <c r="P22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25" s="1">
        <f>SUM(punkty_rekrutacyjne7[[#This Row],[pkt os.]:[pkt. Oce.]])</f>
        <v>59.8</v>
      </c>
      <c r="R225" s="1" t="b">
        <f>punkty_rekrutacyjne7[[#This Row],[pkt os.]]+punkty_rekrutacyjne7[[#This Row],[pkt. Oce.]]&gt;punkty_rekrutacyjne7[[#This Row],[pkt. Egz.]]</f>
        <v>1</v>
      </c>
    </row>
    <row r="226" spans="1:18" x14ac:dyDescent="0.25">
      <c r="A226" s="1" t="s">
        <v>265</v>
      </c>
      <c r="B226" s="1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punkty_rekrutacyjne7[[#This Row],[Osiagniecia]]+(punkty_rekrutacyjne7[[#This Row],[Zachowanie]]=6)*2</f>
        <v>5</v>
      </c>
      <c r="O226">
        <f>punkty_rekrutacyjne7[[#This Row],[GHP]]/10+punkty_rekrutacyjne7[[#This Row],[GHH]]/10+punkty_rekrutacyjne7[[#This Row],[GMM]]/10+punkty_rekrutacyjne7[[#This Row],[GMP]]/10+punkty_rekrutacyjne7[[#This Row],[GJP]]/10</f>
        <v>24</v>
      </c>
      <c r="P22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26" s="1">
        <f>SUM(punkty_rekrutacyjne7[[#This Row],[pkt os.]:[pkt. Oce.]])</f>
        <v>59</v>
      </c>
      <c r="R226" s="1" t="b">
        <f>punkty_rekrutacyjne7[[#This Row],[pkt os.]]+punkty_rekrutacyjne7[[#This Row],[pkt. Oce.]]&gt;punkty_rekrutacyjne7[[#This Row],[pkt. Egz.]]</f>
        <v>1</v>
      </c>
    </row>
    <row r="227" spans="1:18" x14ac:dyDescent="0.25">
      <c r="A227" s="1" t="s">
        <v>331</v>
      </c>
      <c r="B227" s="1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punkty_rekrutacyjne7[[#This Row],[Osiagniecia]]+(punkty_rekrutacyjne7[[#This Row],[Zachowanie]]=6)*2</f>
        <v>0</v>
      </c>
      <c r="O227">
        <f>punkty_rekrutacyjne7[[#This Row],[GHP]]/10+punkty_rekrutacyjne7[[#This Row],[GHH]]/10+punkty_rekrutacyjne7[[#This Row],[GMM]]/10+punkty_rekrutacyjne7[[#This Row],[GMP]]/10+punkty_rekrutacyjne7[[#This Row],[GJP]]/10</f>
        <v>27.100000000000005</v>
      </c>
      <c r="P22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227" s="1">
        <f>SUM(punkty_rekrutacyjne7[[#This Row],[pkt os.]:[pkt. Oce.]])</f>
        <v>39.100000000000009</v>
      </c>
      <c r="R227" s="1" t="b">
        <f>punkty_rekrutacyjne7[[#This Row],[pkt os.]]+punkty_rekrutacyjne7[[#This Row],[pkt. Oce.]]&gt;punkty_rekrutacyjne7[[#This Row],[pkt. Egz.]]</f>
        <v>0</v>
      </c>
    </row>
    <row r="228" spans="1:18" x14ac:dyDescent="0.25">
      <c r="A228" s="1" t="s">
        <v>332</v>
      </c>
      <c r="B228" s="1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punkty_rekrutacyjne7[[#This Row],[Osiagniecia]]+(punkty_rekrutacyjne7[[#This Row],[Zachowanie]]=6)*2</f>
        <v>1</v>
      </c>
      <c r="O228">
        <f>punkty_rekrutacyjne7[[#This Row],[GHP]]/10+punkty_rekrutacyjne7[[#This Row],[GHH]]/10+punkty_rekrutacyjne7[[#This Row],[GMM]]/10+punkty_rekrutacyjne7[[#This Row],[GMP]]/10+punkty_rekrutacyjne7[[#This Row],[GJP]]/10</f>
        <v>31.800000000000004</v>
      </c>
      <c r="P22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28" s="1">
        <f>SUM(punkty_rekrutacyjne7[[#This Row],[pkt os.]:[pkt. Oce.]])</f>
        <v>56.800000000000004</v>
      </c>
      <c r="R228" s="1" t="b">
        <f>punkty_rekrutacyjne7[[#This Row],[pkt os.]]+punkty_rekrutacyjne7[[#This Row],[pkt. Oce.]]&gt;punkty_rekrutacyjne7[[#This Row],[pkt. Egz.]]</f>
        <v>0</v>
      </c>
    </row>
    <row r="229" spans="1:18" x14ac:dyDescent="0.25">
      <c r="A229" s="1" t="s">
        <v>333</v>
      </c>
      <c r="B229" s="1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punkty_rekrutacyjne7[[#This Row],[Osiagniecia]]+(punkty_rekrutacyjne7[[#This Row],[Zachowanie]]=6)*2</f>
        <v>3</v>
      </c>
      <c r="O229">
        <f>punkty_rekrutacyjne7[[#This Row],[GHP]]/10+punkty_rekrutacyjne7[[#This Row],[GHH]]/10+punkty_rekrutacyjne7[[#This Row],[GMM]]/10+punkty_rekrutacyjne7[[#This Row],[GMP]]/10+punkty_rekrutacyjne7[[#This Row],[GJP]]/10</f>
        <v>17.2</v>
      </c>
      <c r="P22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29" s="1">
        <f>SUM(punkty_rekrutacyjne7[[#This Row],[pkt os.]:[pkt. Oce.]])</f>
        <v>50.2</v>
      </c>
      <c r="R229" s="1" t="b">
        <f>punkty_rekrutacyjne7[[#This Row],[pkt os.]]+punkty_rekrutacyjne7[[#This Row],[pkt. Oce.]]&gt;punkty_rekrutacyjne7[[#This Row],[pkt. Egz.]]</f>
        <v>1</v>
      </c>
    </row>
    <row r="230" spans="1:18" x14ac:dyDescent="0.25">
      <c r="A230" s="1" t="s">
        <v>334</v>
      </c>
      <c r="B230" s="1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punkty_rekrutacyjne7[[#This Row],[Osiagniecia]]+(punkty_rekrutacyjne7[[#This Row],[Zachowanie]]=6)*2</f>
        <v>0</v>
      </c>
      <c r="O230">
        <f>punkty_rekrutacyjne7[[#This Row],[GHP]]/10+punkty_rekrutacyjne7[[#This Row],[GHH]]/10+punkty_rekrutacyjne7[[#This Row],[GMM]]/10+punkty_rekrutacyjne7[[#This Row],[GMP]]/10+punkty_rekrutacyjne7[[#This Row],[GJP]]/10</f>
        <v>21.200000000000003</v>
      </c>
      <c r="P23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230" s="1">
        <f>SUM(punkty_rekrutacyjne7[[#This Row],[pkt os.]:[pkt. Oce.]])</f>
        <v>49.2</v>
      </c>
      <c r="R230" s="1" t="b">
        <f>punkty_rekrutacyjne7[[#This Row],[pkt os.]]+punkty_rekrutacyjne7[[#This Row],[pkt. Oce.]]&gt;punkty_rekrutacyjne7[[#This Row],[pkt. Egz.]]</f>
        <v>1</v>
      </c>
    </row>
    <row r="231" spans="1:18" x14ac:dyDescent="0.25">
      <c r="A231" s="1" t="s">
        <v>335</v>
      </c>
      <c r="B231" s="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punkty_rekrutacyjne7[[#This Row],[Osiagniecia]]+(punkty_rekrutacyjne7[[#This Row],[Zachowanie]]=6)*2</f>
        <v>1</v>
      </c>
      <c r="O231">
        <f>punkty_rekrutacyjne7[[#This Row],[GHP]]/10+punkty_rekrutacyjne7[[#This Row],[GHH]]/10+punkty_rekrutacyjne7[[#This Row],[GMM]]/10+punkty_rekrutacyjne7[[#This Row],[GMP]]/10+punkty_rekrutacyjne7[[#This Row],[GJP]]/10</f>
        <v>16.5</v>
      </c>
      <c r="P23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4</v>
      </c>
      <c r="Q231" s="1">
        <f>SUM(punkty_rekrutacyjne7[[#This Row],[pkt os.]:[pkt. Oce.]])</f>
        <v>21.5</v>
      </c>
      <c r="R231" s="1" t="b">
        <f>punkty_rekrutacyjne7[[#This Row],[pkt os.]]+punkty_rekrutacyjne7[[#This Row],[pkt. Oce.]]&gt;punkty_rekrutacyjne7[[#This Row],[pkt. Egz.]]</f>
        <v>0</v>
      </c>
    </row>
    <row r="232" spans="1:18" x14ac:dyDescent="0.25">
      <c r="A232" s="1" t="s">
        <v>336</v>
      </c>
      <c r="B232" s="1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punkty_rekrutacyjne7[[#This Row],[Osiagniecia]]+(punkty_rekrutacyjne7[[#This Row],[Zachowanie]]=6)*2</f>
        <v>8</v>
      </c>
      <c r="O232">
        <f>punkty_rekrutacyjne7[[#This Row],[GHP]]/10+punkty_rekrutacyjne7[[#This Row],[GHH]]/10+punkty_rekrutacyjne7[[#This Row],[GMM]]/10+punkty_rekrutacyjne7[[#This Row],[GMP]]/10+punkty_rekrutacyjne7[[#This Row],[GJP]]/10</f>
        <v>8.1999999999999993</v>
      </c>
      <c r="P23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32" s="1">
        <f>SUM(punkty_rekrutacyjne7[[#This Row],[pkt os.]:[pkt. Oce.]])</f>
        <v>46.2</v>
      </c>
      <c r="R232" s="1" t="b">
        <f>punkty_rekrutacyjne7[[#This Row],[pkt os.]]+punkty_rekrutacyjne7[[#This Row],[pkt. Oce.]]&gt;punkty_rekrutacyjne7[[#This Row],[pkt. Egz.]]</f>
        <v>1</v>
      </c>
    </row>
    <row r="233" spans="1:18" x14ac:dyDescent="0.25">
      <c r="A233" s="1" t="s">
        <v>337</v>
      </c>
      <c r="B233" s="1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punkty_rekrutacyjne7[[#This Row],[Osiagniecia]]+(punkty_rekrutacyjne7[[#This Row],[Zachowanie]]=6)*2</f>
        <v>7</v>
      </c>
      <c r="O233">
        <f>punkty_rekrutacyjne7[[#This Row],[GHP]]/10+punkty_rekrutacyjne7[[#This Row],[GHH]]/10+punkty_rekrutacyjne7[[#This Row],[GMM]]/10+punkty_rekrutacyjne7[[#This Row],[GMP]]/10+punkty_rekrutacyjne7[[#This Row],[GJP]]/10</f>
        <v>13.4</v>
      </c>
      <c r="P23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33" s="1">
        <f>SUM(punkty_rekrutacyjne7[[#This Row],[pkt os.]:[pkt. Oce.]])</f>
        <v>50.4</v>
      </c>
      <c r="R233" s="1" t="b">
        <f>punkty_rekrutacyjne7[[#This Row],[pkt os.]]+punkty_rekrutacyjne7[[#This Row],[pkt. Oce.]]&gt;punkty_rekrutacyjne7[[#This Row],[pkt. Egz.]]</f>
        <v>1</v>
      </c>
    </row>
    <row r="234" spans="1:18" x14ac:dyDescent="0.25">
      <c r="A234" s="1" t="s">
        <v>339</v>
      </c>
      <c r="B234" s="1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punkty_rekrutacyjne7[[#This Row],[Osiagniecia]]+(punkty_rekrutacyjne7[[#This Row],[Zachowanie]]=6)*2</f>
        <v>6</v>
      </c>
      <c r="O234">
        <f>punkty_rekrutacyjne7[[#This Row],[GHP]]/10+punkty_rekrutacyjne7[[#This Row],[GHH]]/10+punkty_rekrutacyjne7[[#This Row],[GMM]]/10+punkty_rekrutacyjne7[[#This Row],[GMP]]/10+punkty_rekrutacyjne7[[#This Row],[GJP]]/10</f>
        <v>27.099999999999998</v>
      </c>
      <c r="P23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34" s="1">
        <f>SUM(punkty_rekrutacyjne7[[#This Row],[pkt os.]:[pkt. Oce.]])</f>
        <v>57.099999999999994</v>
      </c>
      <c r="R234" s="1" t="b">
        <f>punkty_rekrutacyjne7[[#This Row],[pkt os.]]+punkty_rekrutacyjne7[[#This Row],[pkt. Oce.]]&gt;punkty_rekrutacyjne7[[#This Row],[pkt. Egz.]]</f>
        <v>1</v>
      </c>
    </row>
    <row r="235" spans="1:18" x14ac:dyDescent="0.25">
      <c r="A235" s="1" t="s">
        <v>341</v>
      </c>
      <c r="B235" s="1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punkty_rekrutacyjne7[[#This Row],[Osiagniecia]]+(punkty_rekrutacyjne7[[#This Row],[Zachowanie]]=6)*2</f>
        <v>6</v>
      </c>
      <c r="O235">
        <f>punkty_rekrutacyjne7[[#This Row],[GHP]]/10+punkty_rekrutacyjne7[[#This Row],[GHH]]/10+punkty_rekrutacyjne7[[#This Row],[GMM]]/10+punkty_rekrutacyjne7[[#This Row],[GMP]]/10+punkty_rekrutacyjne7[[#This Row],[GJP]]/10</f>
        <v>11.5</v>
      </c>
      <c r="P23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35" s="1">
        <f>SUM(punkty_rekrutacyjne7[[#This Row],[pkt os.]:[pkt. Oce.]])</f>
        <v>39.5</v>
      </c>
      <c r="R235" s="1" t="b">
        <f>punkty_rekrutacyjne7[[#This Row],[pkt os.]]+punkty_rekrutacyjne7[[#This Row],[pkt. Oce.]]&gt;punkty_rekrutacyjne7[[#This Row],[pkt. Egz.]]</f>
        <v>1</v>
      </c>
    </row>
    <row r="236" spans="1:18" x14ac:dyDescent="0.25">
      <c r="A236" s="1" t="s">
        <v>342</v>
      </c>
      <c r="B236" s="1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punkty_rekrutacyjne7[[#This Row],[Osiagniecia]]+(punkty_rekrutacyjne7[[#This Row],[Zachowanie]]=6)*2</f>
        <v>2</v>
      </c>
      <c r="O236">
        <f>punkty_rekrutacyjne7[[#This Row],[GHP]]/10+punkty_rekrutacyjne7[[#This Row],[GHH]]/10+punkty_rekrutacyjne7[[#This Row],[GMM]]/10+punkty_rekrutacyjne7[[#This Row],[GMP]]/10+punkty_rekrutacyjne7[[#This Row],[GJP]]/10</f>
        <v>30.7</v>
      </c>
      <c r="P23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236" s="1">
        <f>SUM(punkty_rekrutacyjne7[[#This Row],[pkt os.]:[pkt. Oce.]])</f>
        <v>50.7</v>
      </c>
      <c r="R236" s="1" t="b">
        <f>punkty_rekrutacyjne7[[#This Row],[pkt os.]]+punkty_rekrutacyjne7[[#This Row],[pkt. Oce.]]&gt;punkty_rekrutacyjne7[[#This Row],[pkt. Egz.]]</f>
        <v>0</v>
      </c>
    </row>
    <row r="237" spans="1:18" x14ac:dyDescent="0.25">
      <c r="A237" s="1" t="s">
        <v>344</v>
      </c>
      <c r="B237" s="1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punkty_rekrutacyjne7[[#This Row],[Osiagniecia]]+(punkty_rekrutacyjne7[[#This Row],[Zachowanie]]=6)*2</f>
        <v>7</v>
      </c>
      <c r="O237">
        <f>punkty_rekrutacyjne7[[#This Row],[GHP]]/10+punkty_rekrutacyjne7[[#This Row],[GHH]]/10+punkty_rekrutacyjne7[[#This Row],[GMM]]/10+punkty_rekrutacyjne7[[#This Row],[GMP]]/10+punkty_rekrutacyjne7[[#This Row],[GJP]]/10</f>
        <v>28.8</v>
      </c>
      <c r="P23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37" s="1">
        <f>SUM(punkty_rekrutacyjne7[[#This Row],[pkt os.]:[pkt. Oce.]])</f>
        <v>57.8</v>
      </c>
      <c r="R237" s="1" t="b">
        <f>punkty_rekrutacyjne7[[#This Row],[pkt os.]]+punkty_rekrutacyjne7[[#This Row],[pkt. Oce.]]&gt;punkty_rekrutacyjne7[[#This Row],[pkt. Egz.]]</f>
        <v>1</v>
      </c>
    </row>
    <row r="238" spans="1:18" x14ac:dyDescent="0.25">
      <c r="A238" s="1" t="s">
        <v>346</v>
      </c>
      <c r="B238" s="1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punkty_rekrutacyjne7[[#This Row],[Osiagniecia]]+(punkty_rekrutacyjne7[[#This Row],[Zachowanie]]=6)*2</f>
        <v>4</v>
      </c>
      <c r="O238">
        <f>punkty_rekrutacyjne7[[#This Row],[GHP]]/10+punkty_rekrutacyjne7[[#This Row],[GHH]]/10+punkty_rekrutacyjne7[[#This Row],[GMM]]/10+punkty_rekrutacyjne7[[#This Row],[GMP]]/10+punkty_rekrutacyjne7[[#This Row],[GJP]]/10</f>
        <v>23.000000000000004</v>
      </c>
      <c r="P23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38" s="1">
        <f>SUM(punkty_rekrutacyjne7[[#This Row],[pkt os.]:[pkt. Oce.]])</f>
        <v>47</v>
      </c>
      <c r="R238" s="1" t="b">
        <f>punkty_rekrutacyjne7[[#This Row],[pkt os.]]+punkty_rekrutacyjne7[[#This Row],[pkt. Oce.]]&gt;punkty_rekrutacyjne7[[#This Row],[pkt. Egz.]]</f>
        <v>1</v>
      </c>
    </row>
    <row r="239" spans="1:18" x14ac:dyDescent="0.25">
      <c r="A239" s="1" t="s">
        <v>348</v>
      </c>
      <c r="B239" s="1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punkty_rekrutacyjne7[[#This Row],[Osiagniecia]]+(punkty_rekrutacyjne7[[#This Row],[Zachowanie]]=6)*2</f>
        <v>7</v>
      </c>
      <c r="O239">
        <f>punkty_rekrutacyjne7[[#This Row],[GHP]]/10+punkty_rekrutacyjne7[[#This Row],[GHH]]/10+punkty_rekrutacyjne7[[#This Row],[GMM]]/10+punkty_rekrutacyjne7[[#This Row],[GMP]]/10+punkty_rekrutacyjne7[[#This Row],[GJP]]/10</f>
        <v>32.5</v>
      </c>
      <c r="P23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239" s="1">
        <f>SUM(punkty_rekrutacyjne7[[#This Row],[pkt os.]:[pkt. Oce.]])</f>
        <v>55.5</v>
      </c>
      <c r="R239" s="1" t="b">
        <f>punkty_rekrutacyjne7[[#This Row],[pkt os.]]+punkty_rekrutacyjne7[[#This Row],[pkt. Oce.]]&gt;punkty_rekrutacyjne7[[#This Row],[pkt. Egz.]]</f>
        <v>0</v>
      </c>
    </row>
    <row r="240" spans="1:18" x14ac:dyDescent="0.25">
      <c r="A240" s="1" t="s">
        <v>349</v>
      </c>
      <c r="B240" s="1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punkty_rekrutacyjne7[[#This Row],[Osiagniecia]]+(punkty_rekrutacyjne7[[#This Row],[Zachowanie]]=6)*2</f>
        <v>8</v>
      </c>
      <c r="O240">
        <f>punkty_rekrutacyjne7[[#This Row],[GHP]]/10+punkty_rekrutacyjne7[[#This Row],[GHH]]/10+punkty_rekrutacyjne7[[#This Row],[GMM]]/10+punkty_rekrutacyjne7[[#This Row],[GMP]]/10+punkty_rekrutacyjne7[[#This Row],[GJP]]/10</f>
        <v>29.799999999999997</v>
      </c>
      <c r="P24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240" s="1">
        <f>SUM(punkty_rekrutacyjne7[[#This Row],[pkt os.]:[pkt. Oce.]])</f>
        <v>69.8</v>
      </c>
      <c r="R240" s="1" t="b">
        <f>punkty_rekrutacyjne7[[#This Row],[pkt os.]]+punkty_rekrutacyjne7[[#This Row],[pkt. Oce.]]&gt;punkty_rekrutacyjne7[[#This Row],[pkt. Egz.]]</f>
        <v>1</v>
      </c>
    </row>
    <row r="241" spans="1:18" x14ac:dyDescent="0.25">
      <c r="A241" s="1" t="s">
        <v>351</v>
      </c>
      <c r="B241" s="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punkty_rekrutacyjne7[[#This Row],[Osiagniecia]]+(punkty_rekrutacyjne7[[#This Row],[Zachowanie]]=6)*2</f>
        <v>2</v>
      </c>
      <c r="O241">
        <f>punkty_rekrutacyjne7[[#This Row],[GHP]]/10+punkty_rekrutacyjne7[[#This Row],[GHH]]/10+punkty_rekrutacyjne7[[#This Row],[GMM]]/10+punkty_rekrutacyjne7[[#This Row],[GMP]]/10+punkty_rekrutacyjne7[[#This Row],[GJP]]/10</f>
        <v>16.7</v>
      </c>
      <c r="P24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41" s="1">
        <f>SUM(punkty_rekrutacyjne7[[#This Row],[pkt os.]:[pkt. Oce.]])</f>
        <v>38.700000000000003</v>
      </c>
      <c r="R241" s="1" t="b">
        <f>punkty_rekrutacyjne7[[#This Row],[pkt os.]]+punkty_rekrutacyjne7[[#This Row],[pkt. Oce.]]&gt;punkty_rekrutacyjne7[[#This Row],[pkt. Egz.]]</f>
        <v>1</v>
      </c>
    </row>
    <row r="242" spans="1:18" x14ac:dyDescent="0.25">
      <c r="A242" s="1" t="s">
        <v>352</v>
      </c>
      <c r="B242" s="1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punkty_rekrutacyjne7[[#This Row],[Osiagniecia]]+(punkty_rekrutacyjne7[[#This Row],[Zachowanie]]=6)*2</f>
        <v>9</v>
      </c>
      <c r="O242">
        <f>punkty_rekrutacyjne7[[#This Row],[GHP]]/10+punkty_rekrutacyjne7[[#This Row],[GHH]]/10+punkty_rekrutacyjne7[[#This Row],[GMM]]/10+punkty_rekrutacyjne7[[#This Row],[GMP]]/10+punkty_rekrutacyjne7[[#This Row],[GJP]]/10</f>
        <v>19</v>
      </c>
      <c r="P24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42" s="1">
        <f>SUM(punkty_rekrutacyjne7[[#This Row],[pkt os.]:[pkt. Oce.]])</f>
        <v>52</v>
      </c>
      <c r="R242" s="1" t="b">
        <f>punkty_rekrutacyjne7[[#This Row],[pkt os.]]+punkty_rekrutacyjne7[[#This Row],[pkt. Oce.]]&gt;punkty_rekrutacyjne7[[#This Row],[pkt. Egz.]]</f>
        <v>1</v>
      </c>
    </row>
    <row r="243" spans="1:18" x14ac:dyDescent="0.25">
      <c r="A243" s="1" t="s">
        <v>353</v>
      </c>
      <c r="B243" s="1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punkty_rekrutacyjne7[[#This Row],[Osiagniecia]]+(punkty_rekrutacyjne7[[#This Row],[Zachowanie]]=6)*2</f>
        <v>2</v>
      </c>
      <c r="O243">
        <f>punkty_rekrutacyjne7[[#This Row],[GHP]]/10+punkty_rekrutacyjne7[[#This Row],[GHH]]/10+punkty_rekrutacyjne7[[#This Row],[GMM]]/10+punkty_rekrutacyjne7[[#This Row],[GMP]]/10+punkty_rekrutacyjne7[[#This Row],[GJP]]/10</f>
        <v>32.5</v>
      </c>
      <c r="P24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43" s="1">
        <f>SUM(punkty_rekrutacyjne7[[#This Row],[pkt os.]:[pkt. Oce.]])</f>
        <v>56.5</v>
      </c>
      <c r="R243" s="1" t="b">
        <f>punkty_rekrutacyjne7[[#This Row],[pkt os.]]+punkty_rekrutacyjne7[[#This Row],[pkt. Oce.]]&gt;punkty_rekrutacyjne7[[#This Row],[pkt. Egz.]]</f>
        <v>0</v>
      </c>
    </row>
    <row r="244" spans="1:18" x14ac:dyDescent="0.25">
      <c r="A244" s="1" t="s">
        <v>354</v>
      </c>
      <c r="B244" s="1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punkty_rekrutacyjne7[[#This Row],[Osiagniecia]]+(punkty_rekrutacyjne7[[#This Row],[Zachowanie]]=6)*2</f>
        <v>6</v>
      </c>
      <c r="O244">
        <f>punkty_rekrutacyjne7[[#This Row],[GHP]]/10+punkty_rekrutacyjne7[[#This Row],[GHH]]/10+punkty_rekrutacyjne7[[#This Row],[GMM]]/10+punkty_rekrutacyjne7[[#This Row],[GMP]]/10+punkty_rekrutacyjne7[[#This Row],[GJP]]/10</f>
        <v>32.099999999999994</v>
      </c>
      <c r="P24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244" s="1">
        <f>SUM(punkty_rekrutacyjne7[[#This Row],[pkt os.]:[pkt. Oce.]])</f>
        <v>70.099999999999994</v>
      </c>
      <c r="R244" s="1" t="b">
        <f>punkty_rekrutacyjne7[[#This Row],[pkt os.]]+punkty_rekrutacyjne7[[#This Row],[pkt. Oce.]]&gt;punkty_rekrutacyjne7[[#This Row],[pkt. Egz.]]</f>
        <v>1</v>
      </c>
    </row>
    <row r="245" spans="1:18" x14ac:dyDescent="0.25">
      <c r="A245" s="1" t="s">
        <v>356</v>
      </c>
      <c r="B245" s="1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punkty_rekrutacyjne7[[#This Row],[Osiagniecia]]+(punkty_rekrutacyjne7[[#This Row],[Zachowanie]]=6)*2</f>
        <v>2</v>
      </c>
      <c r="O245">
        <f>punkty_rekrutacyjne7[[#This Row],[GHP]]/10+punkty_rekrutacyjne7[[#This Row],[GHH]]/10+punkty_rekrutacyjne7[[#This Row],[GMM]]/10+punkty_rekrutacyjne7[[#This Row],[GMP]]/10+punkty_rekrutacyjne7[[#This Row],[GJP]]/10</f>
        <v>28.5</v>
      </c>
      <c r="P24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245" s="1">
        <f>SUM(punkty_rekrutacyjne7[[#This Row],[pkt os.]:[pkt. Oce.]])</f>
        <v>46.5</v>
      </c>
      <c r="R245" s="1" t="b">
        <f>punkty_rekrutacyjne7[[#This Row],[pkt os.]]+punkty_rekrutacyjne7[[#This Row],[pkt. Oce.]]&gt;punkty_rekrutacyjne7[[#This Row],[pkt. Egz.]]</f>
        <v>0</v>
      </c>
    </row>
    <row r="246" spans="1:18" x14ac:dyDescent="0.25">
      <c r="A246" s="1" t="s">
        <v>358</v>
      </c>
      <c r="B246" s="1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punkty_rekrutacyjne7[[#This Row],[Osiagniecia]]+(punkty_rekrutacyjne7[[#This Row],[Zachowanie]]=6)*2</f>
        <v>8</v>
      </c>
      <c r="O246">
        <f>punkty_rekrutacyjne7[[#This Row],[GHP]]/10+punkty_rekrutacyjne7[[#This Row],[GHH]]/10+punkty_rekrutacyjne7[[#This Row],[GMM]]/10+punkty_rekrutacyjne7[[#This Row],[GMP]]/10+punkty_rekrutacyjne7[[#This Row],[GJP]]/10</f>
        <v>24.6</v>
      </c>
      <c r="P24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246" s="1">
        <f>SUM(punkty_rekrutacyjne7[[#This Row],[pkt os.]:[pkt. Oce.]])</f>
        <v>60.6</v>
      </c>
      <c r="R246" s="1" t="b">
        <f>punkty_rekrutacyjne7[[#This Row],[pkt os.]]+punkty_rekrutacyjne7[[#This Row],[pkt. Oce.]]&gt;punkty_rekrutacyjne7[[#This Row],[pkt. Egz.]]</f>
        <v>1</v>
      </c>
    </row>
    <row r="247" spans="1:18" x14ac:dyDescent="0.25">
      <c r="A247" s="1" t="s">
        <v>359</v>
      </c>
      <c r="B247" s="1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punkty_rekrutacyjne7[[#This Row],[Osiagniecia]]+(punkty_rekrutacyjne7[[#This Row],[Zachowanie]]=6)*2</f>
        <v>9</v>
      </c>
      <c r="O247">
        <f>punkty_rekrutacyjne7[[#This Row],[GHP]]/10+punkty_rekrutacyjne7[[#This Row],[GHH]]/10+punkty_rekrutacyjne7[[#This Row],[GMM]]/10+punkty_rekrutacyjne7[[#This Row],[GMP]]/10+punkty_rekrutacyjne7[[#This Row],[GJP]]/10</f>
        <v>33.299999999999997</v>
      </c>
      <c r="P24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4</v>
      </c>
      <c r="Q247" s="1">
        <f>SUM(punkty_rekrutacyjne7[[#This Row],[pkt os.]:[pkt. Oce.]])</f>
        <v>46.3</v>
      </c>
      <c r="R247" s="1" t="b">
        <f>punkty_rekrutacyjne7[[#This Row],[pkt os.]]+punkty_rekrutacyjne7[[#This Row],[pkt. Oce.]]&gt;punkty_rekrutacyjne7[[#This Row],[pkt. Egz.]]</f>
        <v>0</v>
      </c>
    </row>
    <row r="248" spans="1:18" x14ac:dyDescent="0.25">
      <c r="A248" s="1" t="s">
        <v>361</v>
      </c>
      <c r="B248" s="1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punkty_rekrutacyjne7[[#This Row],[Osiagniecia]]+(punkty_rekrutacyjne7[[#This Row],[Zachowanie]]=6)*2</f>
        <v>4</v>
      </c>
      <c r="O248">
        <f>punkty_rekrutacyjne7[[#This Row],[GHP]]/10+punkty_rekrutacyjne7[[#This Row],[GHH]]/10+punkty_rekrutacyjne7[[#This Row],[GMM]]/10+punkty_rekrutacyjne7[[#This Row],[GMP]]/10+punkty_rekrutacyjne7[[#This Row],[GJP]]/10</f>
        <v>28.8</v>
      </c>
      <c r="P24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48" s="1">
        <f>SUM(punkty_rekrutacyjne7[[#This Row],[pkt os.]:[pkt. Oce.]])</f>
        <v>56.8</v>
      </c>
      <c r="R248" s="1" t="b">
        <f>punkty_rekrutacyjne7[[#This Row],[pkt os.]]+punkty_rekrutacyjne7[[#This Row],[pkt. Oce.]]&gt;punkty_rekrutacyjne7[[#This Row],[pkt. Egz.]]</f>
        <v>0</v>
      </c>
    </row>
    <row r="249" spans="1:18" x14ac:dyDescent="0.25">
      <c r="A249" s="1" t="s">
        <v>363</v>
      </c>
      <c r="B249" s="1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punkty_rekrutacyjne7[[#This Row],[Osiagniecia]]+(punkty_rekrutacyjne7[[#This Row],[Zachowanie]]=6)*2</f>
        <v>4</v>
      </c>
      <c r="O249">
        <f>punkty_rekrutacyjne7[[#This Row],[GHP]]/10+punkty_rekrutacyjne7[[#This Row],[GHH]]/10+punkty_rekrutacyjne7[[#This Row],[GMM]]/10+punkty_rekrutacyjne7[[#This Row],[GMP]]/10+punkty_rekrutacyjne7[[#This Row],[GJP]]/10</f>
        <v>17.3</v>
      </c>
      <c r="P24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249" s="1">
        <f>SUM(punkty_rekrutacyjne7[[#This Row],[pkt os.]:[pkt. Oce.]])</f>
        <v>37.299999999999997</v>
      </c>
      <c r="R249" s="1" t="b">
        <f>punkty_rekrutacyjne7[[#This Row],[pkt os.]]+punkty_rekrutacyjne7[[#This Row],[pkt. Oce.]]&gt;punkty_rekrutacyjne7[[#This Row],[pkt. Egz.]]</f>
        <v>1</v>
      </c>
    </row>
    <row r="250" spans="1:18" x14ac:dyDescent="0.25">
      <c r="A250" s="1" t="s">
        <v>364</v>
      </c>
      <c r="B250" s="1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>punkty_rekrutacyjne7[[#This Row],[Osiagniecia]]+(punkty_rekrutacyjne7[[#This Row],[Zachowanie]]=6)*2</f>
        <v>2</v>
      </c>
      <c r="O250">
        <f>punkty_rekrutacyjne7[[#This Row],[GHP]]/10+punkty_rekrutacyjne7[[#This Row],[GHH]]/10+punkty_rekrutacyjne7[[#This Row],[GMM]]/10+punkty_rekrutacyjne7[[#This Row],[GMP]]/10+punkty_rekrutacyjne7[[#This Row],[GJP]]/10</f>
        <v>24.9</v>
      </c>
      <c r="P25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250" s="1">
        <f>SUM(punkty_rekrutacyjne7[[#This Row],[pkt os.]:[pkt. Oce.]])</f>
        <v>54.9</v>
      </c>
      <c r="R250" s="1" t="b">
        <f>punkty_rekrutacyjne7[[#This Row],[pkt os.]]+punkty_rekrutacyjne7[[#This Row],[pkt. Oce.]]&gt;punkty_rekrutacyjne7[[#This Row],[pkt. Egz.]]</f>
        <v>1</v>
      </c>
    </row>
    <row r="251" spans="1:18" x14ac:dyDescent="0.25">
      <c r="A251" s="1" t="s">
        <v>365</v>
      </c>
      <c r="B251" s="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punkty_rekrutacyjne7[[#This Row],[Osiagniecia]]+(punkty_rekrutacyjne7[[#This Row],[Zachowanie]]=6)*2</f>
        <v>8</v>
      </c>
      <c r="O251">
        <f>punkty_rekrutacyjne7[[#This Row],[GHP]]/10+punkty_rekrutacyjne7[[#This Row],[GHH]]/10+punkty_rekrutacyjne7[[#This Row],[GMM]]/10+punkty_rekrutacyjne7[[#This Row],[GMP]]/10+punkty_rekrutacyjne7[[#This Row],[GJP]]/10</f>
        <v>20.8</v>
      </c>
      <c r="P25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51" s="1">
        <f>SUM(punkty_rekrutacyjne7[[#This Row],[pkt os.]:[pkt. Oce.]])</f>
        <v>50.8</v>
      </c>
      <c r="R251" s="1" t="b">
        <f>punkty_rekrutacyjne7[[#This Row],[pkt os.]]+punkty_rekrutacyjne7[[#This Row],[pkt. Oce.]]&gt;punkty_rekrutacyjne7[[#This Row],[pkt. Egz.]]</f>
        <v>1</v>
      </c>
    </row>
    <row r="252" spans="1:18" x14ac:dyDescent="0.25">
      <c r="A252" s="1" t="s">
        <v>366</v>
      </c>
      <c r="B252" s="1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punkty_rekrutacyjne7[[#This Row],[Osiagniecia]]+(punkty_rekrutacyjne7[[#This Row],[Zachowanie]]=6)*2</f>
        <v>5</v>
      </c>
      <c r="O252">
        <f>punkty_rekrutacyjne7[[#This Row],[GHP]]/10+punkty_rekrutacyjne7[[#This Row],[GHH]]/10+punkty_rekrutacyjne7[[#This Row],[GMM]]/10+punkty_rekrutacyjne7[[#This Row],[GMP]]/10+punkty_rekrutacyjne7[[#This Row],[GJP]]/10</f>
        <v>24.799999999999997</v>
      </c>
      <c r="P25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52" s="1">
        <f>SUM(punkty_rekrutacyjne7[[#This Row],[pkt os.]:[pkt. Oce.]])</f>
        <v>51.8</v>
      </c>
      <c r="R252" s="1" t="b">
        <f>punkty_rekrutacyjne7[[#This Row],[pkt os.]]+punkty_rekrutacyjne7[[#This Row],[pkt. Oce.]]&gt;punkty_rekrutacyjne7[[#This Row],[pkt. Egz.]]</f>
        <v>1</v>
      </c>
    </row>
    <row r="253" spans="1:18" x14ac:dyDescent="0.25">
      <c r="A253" s="1" t="s">
        <v>368</v>
      </c>
      <c r="B253" s="1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punkty_rekrutacyjne7[[#This Row],[Osiagniecia]]+(punkty_rekrutacyjne7[[#This Row],[Zachowanie]]=6)*2</f>
        <v>7</v>
      </c>
      <c r="O253">
        <f>punkty_rekrutacyjne7[[#This Row],[GHP]]/10+punkty_rekrutacyjne7[[#This Row],[GHH]]/10+punkty_rekrutacyjne7[[#This Row],[GMM]]/10+punkty_rekrutacyjne7[[#This Row],[GMP]]/10+punkty_rekrutacyjne7[[#This Row],[GJP]]/10</f>
        <v>19</v>
      </c>
      <c r="P25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53" s="1">
        <f>SUM(punkty_rekrutacyjne7[[#This Row],[pkt os.]:[pkt. Oce.]])</f>
        <v>56</v>
      </c>
      <c r="R253" s="1" t="b">
        <f>punkty_rekrutacyjne7[[#This Row],[pkt os.]]+punkty_rekrutacyjne7[[#This Row],[pkt. Oce.]]&gt;punkty_rekrutacyjne7[[#This Row],[pkt. Egz.]]</f>
        <v>1</v>
      </c>
    </row>
    <row r="254" spans="1:18" x14ac:dyDescent="0.25">
      <c r="A254" s="1" t="s">
        <v>370</v>
      </c>
      <c r="B254" s="1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punkty_rekrutacyjne7[[#This Row],[Osiagniecia]]+(punkty_rekrutacyjne7[[#This Row],[Zachowanie]]=6)*2</f>
        <v>4</v>
      </c>
      <c r="O254">
        <f>punkty_rekrutacyjne7[[#This Row],[GHP]]/10+punkty_rekrutacyjne7[[#This Row],[GHH]]/10+punkty_rekrutacyjne7[[#This Row],[GMM]]/10+punkty_rekrutacyjne7[[#This Row],[GMP]]/10+punkty_rekrutacyjne7[[#This Row],[GJP]]/10</f>
        <v>29.6</v>
      </c>
      <c r="P25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254" s="1">
        <f>SUM(punkty_rekrutacyjne7[[#This Row],[pkt os.]:[pkt. Oce.]])</f>
        <v>51.6</v>
      </c>
      <c r="R254" s="1" t="b">
        <f>punkty_rekrutacyjne7[[#This Row],[pkt os.]]+punkty_rekrutacyjne7[[#This Row],[pkt. Oce.]]&gt;punkty_rekrutacyjne7[[#This Row],[pkt. Egz.]]</f>
        <v>0</v>
      </c>
    </row>
    <row r="255" spans="1:18" x14ac:dyDescent="0.25">
      <c r="A255" s="1" t="s">
        <v>372</v>
      </c>
      <c r="B255" s="1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punkty_rekrutacyjne7[[#This Row],[Osiagniecia]]+(punkty_rekrutacyjne7[[#This Row],[Zachowanie]]=6)*2</f>
        <v>8</v>
      </c>
      <c r="O255">
        <f>punkty_rekrutacyjne7[[#This Row],[GHP]]/10+punkty_rekrutacyjne7[[#This Row],[GHH]]/10+punkty_rekrutacyjne7[[#This Row],[GMM]]/10+punkty_rekrutacyjne7[[#This Row],[GMP]]/10+punkty_rekrutacyjne7[[#This Row],[GJP]]/10</f>
        <v>41.899999999999991</v>
      </c>
      <c r="P25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55" s="1">
        <f>SUM(punkty_rekrutacyjne7[[#This Row],[pkt os.]:[pkt. Oce.]])</f>
        <v>69.899999999999991</v>
      </c>
      <c r="R255" s="1" t="b">
        <f>punkty_rekrutacyjne7[[#This Row],[pkt os.]]+punkty_rekrutacyjne7[[#This Row],[pkt. Oce.]]&gt;punkty_rekrutacyjne7[[#This Row],[pkt. Egz.]]</f>
        <v>0</v>
      </c>
    </row>
    <row r="256" spans="1:18" x14ac:dyDescent="0.25">
      <c r="A256" s="1" t="s">
        <v>373</v>
      </c>
      <c r="B256" s="1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punkty_rekrutacyjne7[[#This Row],[Osiagniecia]]+(punkty_rekrutacyjne7[[#This Row],[Zachowanie]]=6)*2</f>
        <v>3</v>
      </c>
      <c r="O256">
        <f>punkty_rekrutacyjne7[[#This Row],[GHP]]/10+punkty_rekrutacyjne7[[#This Row],[GHH]]/10+punkty_rekrutacyjne7[[#This Row],[GMM]]/10+punkty_rekrutacyjne7[[#This Row],[GMP]]/10+punkty_rekrutacyjne7[[#This Row],[GJP]]/10</f>
        <v>34.300000000000004</v>
      </c>
      <c r="P25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256" s="1">
        <f>SUM(punkty_rekrutacyjne7[[#This Row],[pkt os.]:[pkt. Oce.]])</f>
        <v>69.300000000000011</v>
      </c>
      <c r="R256" s="1" t="b">
        <f>punkty_rekrutacyjne7[[#This Row],[pkt os.]]+punkty_rekrutacyjne7[[#This Row],[pkt. Oce.]]&gt;punkty_rekrutacyjne7[[#This Row],[pkt. Egz.]]</f>
        <v>1</v>
      </c>
    </row>
    <row r="257" spans="1:18" x14ac:dyDescent="0.25">
      <c r="A257" s="1" t="s">
        <v>374</v>
      </c>
      <c r="B257" s="1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punkty_rekrutacyjne7[[#This Row],[Osiagniecia]]+(punkty_rekrutacyjne7[[#This Row],[Zachowanie]]=6)*2</f>
        <v>6</v>
      </c>
      <c r="O257">
        <f>punkty_rekrutacyjne7[[#This Row],[GHP]]/10+punkty_rekrutacyjne7[[#This Row],[GHH]]/10+punkty_rekrutacyjne7[[#This Row],[GMM]]/10+punkty_rekrutacyjne7[[#This Row],[GMP]]/10+punkty_rekrutacyjne7[[#This Row],[GJP]]/10</f>
        <v>14.9</v>
      </c>
      <c r="P25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257" s="1">
        <f>SUM(punkty_rekrutacyjne7[[#This Row],[pkt os.]:[pkt. Oce.]])</f>
        <v>32.9</v>
      </c>
      <c r="R257" s="1" t="b">
        <f>punkty_rekrutacyjne7[[#This Row],[pkt os.]]+punkty_rekrutacyjne7[[#This Row],[pkt. Oce.]]&gt;punkty_rekrutacyjne7[[#This Row],[pkt. Egz.]]</f>
        <v>1</v>
      </c>
    </row>
    <row r="258" spans="1:18" x14ac:dyDescent="0.25">
      <c r="A258" s="1" t="s">
        <v>375</v>
      </c>
      <c r="B258" s="1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punkty_rekrutacyjne7[[#This Row],[Osiagniecia]]+(punkty_rekrutacyjne7[[#This Row],[Zachowanie]]=6)*2</f>
        <v>8</v>
      </c>
      <c r="O258">
        <f>punkty_rekrutacyjne7[[#This Row],[GHP]]/10+punkty_rekrutacyjne7[[#This Row],[GHH]]/10+punkty_rekrutacyjne7[[#This Row],[GMM]]/10+punkty_rekrutacyjne7[[#This Row],[GMP]]/10+punkty_rekrutacyjne7[[#This Row],[GJP]]/10</f>
        <v>20.6</v>
      </c>
      <c r="P25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58" s="1">
        <f>SUM(punkty_rekrutacyjne7[[#This Row],[pkt os.]:[pkt. Oce.]])</f>
        <v>52.6</v>
      </c>
      <c r="R258" s="1" t="b">
        <f>punkty_rekrutacyjne7[[#This Row],[pkt os.]]+punkty_rekrutacyjne7[[#This Row],[pkt. Oce.]]&gt;punkty_rekrutacyjne7[[#This Row],[pkt. Egz.]]</f>
        <v>1</v>
      </c>
    </row>
    <row r="259" spans="1:18" x14ac:dyDescent="0.25">
      <c r="A259" s="1" t="s">
        <v>376</v>
      </c>
      <c r="B259" s="1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punkty_rekrutacyjne7[[#This Row],[Osiagniecia]]+(punkty_rekrutacyjne7[[#This Row],[Zachowanie]]=6)*2</f>
        <v>3</v>
      </c>
      <c r="O259">
        <f>punkty_rekrutacyjne7[[#This Row],[GHP]]/10+punkty_rekrutacyjne7[[#This Row],[GHH]]/10+punkty_rekrutacyjne7[[#This Row],[GMM]]/10+punkty_rekrutacyjne7[[#This Row],[GMP]]/10+punkty_rekrutacyjne7[[#This Row],[GJP]]/10</f>
        <v>30.5</v>
      </c>
      <c r="P25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59" s="1">
        <f>SUM(punkty_rekrutacyjne7[[#This Row],[pkt os.]:[pkt. Oce.]])</f>
        <v>53.5</v>
      </c>
      <c r="R259" s="1" t="b">
        <f>punkty_rekrutacyjne7[[#This Row],[pkt os.]]+punkty_rekrutacyjne7[[#This Row],[pkt. Oce.]]&gt;punkty_rekrutacyjne7[[#This Row],[pkt. Egz.]]</f>
        <v>0</v>
      </c>
    </row>
    <row r="260" spans="1:18" x14ac:dyDescent="0.25">
      <c r="A260" s="1" t="s">
        <v>377</v>
      </c>
      <c r="B260" s="1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punkty_rekrutacyjne7[[#This Row],[Osiagniecia]]+(punkty_rekrutacyjne7[[#This Row],[Zachowanie]]=6)*2</f>
        <v>3</v>
      </c>
      <c r="O260">
        <f>punkty_rekrutacyjne7[[#This Row],[GHP]]/10+punkty_rekrutacyjne7[[#This Row],[GHH]]/10+punkty_rekrutacyjne7[[#This Row],[GMM]]/10+punkty_rekrutacyjne7[[#This Row],[GMP]]/10+punkty_rekrutacyjne7[[#This Row],[GJP]]/10</f>
        <v>25.2</v>
      </c>
      <c r="P26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260" s="1">
        <f>SUM(punkty_rekrutacyjne7[[#This Row],[pkt os.]:[pkt. Oce.]])</f>
        <v>44.2</v>
      </c>
      <c r="R260" s="1" t="b">
        <f>punkty_rekrutacyjne7[[#This Row],[pkt os.]]+punkty_rekrutacyjne7[[#This Row],[pkt. Oce.]]&gt;punkty_rekrutacyjne7[[#This Row],[pkt. Egz.]]</f>
        <v>0</v>
      </c>
    </row>
    <row r="261" spans="1:18" x14ac:dyDescent="0.25">
      <c r="A261" s="1" t="s">
        <v>378</v>
      </c>
      <c r="B261" s="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punkty_rekrutacyjne7[[#This Row],[Osiagniecia]]+(punkty_rekrutacyjne7[[#This Row],[Zachowanie]]=6)*2</f>
        <v>6</v>
      </c>
      <c r="O261">
        <f>punkty_rekrutacyjne7[[#This Row],[GHP]]/10+punkty_rekrutacyjne7[[#This Row],[GHH]]/10+punkty_rekrutacyjne7[[#This Row],[GMM]]/10+punkty_rekrutacyjne7[[#This Row],[GMP]]/10+punkty_rekrutacyjne7[[#This Row],[GJP]]/10</f>
        <v>30.9</v>
      </c>
      <c r="P26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261" s="1">
        <f>SUM(punkty_rekrutacyjne7[[#This Row],[pkt os.]:[pkt. Oce.]])</f>
        <v>64.900000000000006</v>
      </c>
      <c r="R261" s="1" t="b">
        <f>punkty_rekrutacyjne7[[#This Row],[pkt os.]]+punkty_rekrutacyjne7[[#This Row],[pkt. Oce.]]&gt;punkty_rekrutacyjne7[[#This Row],[pkt. Egz.]]</f>
        <v>1</v>
      </c>
    </row>
    <row r="262" spans="1:18" x14ac:dyDescent="0.25">
      <c r="A262" s="1" t="s">
        <v>379</v>
      </c>
      <c r="B262" s="1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punkty_rekrutacyjne7[[#This Row],[Osiagniecia]]+(punkty_rekrutacyjne7[[#This Row],[Zachowanie]]=6)*2</f>
        <v>3</v>
      </c>
      <c r="O262">
        <f>punkty_rekrutacyjne7[[#This Row],[GHP]]/10+punkty_rekrutacyjne7[[#This Row],[GHH]]/10+punkty_rekrutacyjne7[[#This Row],[GMM]]/10+punkty_rekrutacyjne7[[#This Row],[GMP]]/10+punkty_rekrutacyjne7[[#This Row],[GJP]]/10</f>
        <v>21</v>
      </c>
      <c r="P26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62" s="1">
        <f>SUM(punkty_rekrutacyjne7[[#This Row],[pkt os.]:[pkt. Oce.]])</f>
        <v>54</v>
      </c>
      <c r="R262" s="1" t="b">
        <f>punkty_rekrutacyjne7[[#This Row],[pkt os.]]+punkty_rekrutacyjne7[[#This Row],[pkt. Oce.]]&gt;punkty_rekrutacyjne7[[#This Row],[pkt. Egz.]]</f>
        <v>1</v>
      </c>
    </row>
    <row r="263" spans="1:18" x14ac:dyDescent="0.25">
      <c r="A263" s="1" t="s">
        <v>380</v>
      </c>
      <c r="B263" s="1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punkty_rekrutacyjne7[[#This Row],[Osiagniecia]]+(punkty_rekrutacyjne7[[#This Row],[Zachowanie]]=6)*2</f>
        <v>3</v>
      </c>
      <c r="O263">
        <f>punkty_rekrutacyjne7[[#This Row],[GHP]]/10+punkty_rekrutacyjne7[[#This Row],[GHH]]/10+punkty_rekrutacyjne7[[#This Row],[GMM]]/10+punkty_rekrutacyjne7[[#This Row],[GMP]]/10+punkty_rekrutacyjne7[[#This Row],[GJP]]/10</f>
        <v>17.600000000000001</v>
      </c>
      <c r="P26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263" s="1">
        <f>SUM(punkty_rekrutacyjne7[[#This Row],[pkt os.]:[pkt. Oce.]])</f>
        <v>38.6</v>
      </c>
      <c r="R263" s="1" t="b">
        <f>punkty_rekrutacyjne7[[#This Row],[pkt os.]]+punkty_rekrutacyjne7[[#This Row],[pkt. Oce.]]&gt;punkty_rekrutacyjne7[[#This Row],[pkt. Egz.]]</f>
        <v>1</v>
      </c>
    </row>
    <row r="264" spans="1:18" x14ac:dyDescent="0.25">
      <c r="A264" s="1" t="s">
        <v>382</v>
      </c>
      <c r="B264" s="1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punkty_rekrutacyjne7[[#This Row],[Osiagniecia]]+(punkty_rekrutacyjne7[[#This Row],[Zachowanie]]=6)*2</f>
        <v>2</v>
      </c>
      <c r="O264">
        <f>punkty_rekrutacyjne7[[#This Row],[GHP]]/10+punkty_rekrutacyjne7[[#This Row],[GHH]]/10+punkty_rekrutacyjne7[[#This Row],[GMM]]/10+punkty_rekrutacyjne7[[#This Row],[GMP]]/10+punkty_rekrutacyjne7[[#This Row],[GJP]]/10</f>
        <v>16.899999999999999</v>
      </c>
      <c r="P26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64" s="1">
        <f>SUM(punkty_rekrutacyjne7[[#This Row],[pkt os.]:[pkt. Oce.]])</f>
        <v>42.9</v>
      </c>
      <c r="R264" s="1" t="b">
        <f>punkty_rekrutacyjne7[[#This Row],[pkt os.]]+punkty_rekrutacyjne7[[#This Row],[pkt. Oce.]]&gt;punkty_rekrutacyjne7[[#This Row],[pkt. Egz.]]</f>
        <v>1</v>
      </c>
    </row>
    <row r="265" spans="1:18" x14ac:dyDescent="0.25">
      <c r="A265" s="1" t="s">
        <v>383</v>
      </c>
      <c r="B265" s="1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punkty_rekrutacyjne7[[#This Row],[Osiagniecia]]+(punkty_rekrutacyjne7[[#This Row],[Zachowanie]]=6)*2</f>
        <v>2</v>
      </c>
      <c r="O265">
        <f>punkty_rekrutacyjne7[[#This Row],[GHP]]/10+punkty_rekrutacyjne7[[#This Row],[GHH]]/10+punkty_rekrutacyjne7[[#This Row],[GMM]]/10+punkty_rekrutacyjne7[[#This Row],[GMP]]/10+punkty_rekrutacyjne7[[#This Row],[GJP]]/10</f>
        <v>30.799999999999997</v>
      </c>
      <c r="P26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65" s="1">
        <f>SUM(punkty_rekrutacyjne7[[#This Row],[pkt os.]:[pkt. Oce.]])</f>
        <v>54.8</v>
      </c>
      <c r="R265" s="1" t="b">
        <f>punkty_rekrutacyjne7[[#This Row],[pkt os.]]+punkty_rekrutacyjne7[[#This Row],[pkt. Oce.]]&gt;punkty_rekrutacyjne7[[#This Row],[pkt. Egz.]]</f>
        <v>0</v>
      </c>
    </row>
    <row r="266" spans="1:18" x14ac:dyDescent="0.25">
      <c r="A266" s="1" t="s">
        <v>385</v>
      </c>
      <c r="B266" s="1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punkty_rekrutacyjne7[[#This Row],[Osiagniecia]]+(punkty_rekrutacyjne7[[#This Row],[Zachowanie]]=6)*2</f>
        <v>0</v>
      </c>
      <c r="O266">
        <f>punkty_rekrutacyjne7[[#This Row],[GHP]]/10+punkty_rekrutacyjne7[[#This Row],[GHH]]/10+punkty_rekrutacyjne7[[#This Row],[GMM]]/10+punkty_rekrutacyjne7[[#This Row],[GMP]]/10+punkty_rekrutacyjne7[[#This Row],[GJP]]/10</f>
        <v>28.599999999999998</v>
      </c>
      <c r="P26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66" s="1">
        <f>SUM(punkty_rekrutacyjne7[[#This Row],[pkt os.]:[pkt. Oce.]])</f>
        <v>50.599999999999994</v>
      </c>
      <c r="R266" s="1" t="b">
        <f>punkty_rekrutacyjne7[[#This Row],[pkt os.]]+punkty_rekrutacyjne7[[#This Row],[pkt. Oce.]]&gt;punkty_rekrutacyjne7[[#This Row],[pkt. Egz.]]</f>
        <v>0</v>
      </c>
    </row>
    <row r="267" spans="1:18" x14ac:dyDescent="0.25">
      <c r="A267" s="1" t="s">
        <v>386</v>
      </c>
      <c r="B267" s="1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punkty_rekrutacyjne7[[#This Row],[Osiagniecia]]+(punkty_rekrutacyjne7[[#This Row],[Zachowanie]]=6)*2</f>
        <v>8</v>
      </c>
      <c r="O267">
        <f>punkty_rekrutacyjne7[[#This Row],[GHP]]/10+punkty_rekrutacyjne7[[#This Row],[GHH]]/10+punkty_rekrutacyjne7[[#This Row],[GMM]]/10+punkty_rekrutacyjne7[[#This Row],[GMP]]/10+punkty_rekrutacyjne7[[#This Row],[GJP]]/10</f>
        <v>19</v>
      </c>
      <c r="P26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67" s="1">
        <f>SUM(punkty_rekrutacyjne7[[#This Row],[pkt os.]:[pkt. Oce.]])</f>
        <v>57</v>
      </c>
      <c r="R267" s="1" t="b">
        <f>punkty_rekrutacyjne7[[#This Row],[pkt os.]]+punkty_rekrutacyjne7[[#This Row],[pkt. Oce.]]&gt;punkty_rekrutacyjne7[[#This Row],[pkt. Egz.]]</f>
        <v>1</v>
      </c>
    </row>
    <row r="268" spans="1:18" x14ac:dyDescent="0.25">
      <c r="A268" s="1" t="s">
        <v>387</v>
      </c>
      <c r="B268" s="1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punkty_rekrutacyjne7[[#This Row],[Osiagniecia]]+(punkty_rekrutacyjne7[[#This Row],[Zachowanie]]=6)*2</f>
        <v>8</v>
      </c>
      <c r="O268">
        <f>punkty_rekrutacyjne7[[#This Row],[GHP]]/10+punkty_rekrutacyjne7[[#This Row],[GHH]]/10+punkty_rekrutacyjne7[[#This Row],[GMM]]/10+punkty_rekrutacyjne7[[#This Row],[GMP]]/10+punkty_rekrutacyjne7[[#This Row],[GJP]]/10</f>
        <v>32.699999999999996</v>
      </c>
      <c r="P26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68" s="1">
        <f>SUM(punkty_rekrutacyjne7[[#This Row],[pkt os.]:[pkt. Oce.]])</f>
        <v>60.699999999999996</v>
      </c>
      <c r="R268" s="1" t="b">
        <f>punkty_rekrutacyjne7[[#This Row],[pkt os.]]+punkty_rekrutacyjne7[[#This Row],[pkt. Oce.]]&gt;punkty_rekrutacyjne7[[#This Row],[pkt. Egz.]]</f>
        <v>0</v>
      </c>
    </row>
    <row r="269" spans="1:18" x14ac:dyDescent="0.25">
      <c r="A269" s="1" t="s">
        <v>389</v>
      </c>
      <c r="B269" s="1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punkty_rekrutacyjne7[[#This Row],[Osiagniecia]]+(punkty_rekrutacyjne7[[#This Row],[Zachowanie]]=6)*2</f>
        <v>6</v>
      </c>
      <c r="O269">
        <f>punkty_rekrutacyjne7[[#This Row],[GHP]]/10+punkty_rekrutacyjne7[[#This Row],[GHH]]/10+punkty_rekrutacyjne7[[#This Row],[GMM]]/10+punkty_rekrutacyjne7[[#This Row],[GMP]]/10+punkty_rekrutacyjne7[[#This Row],[GJP]]/10</f>
        <v>17</v>
      </c>
      <c r="P26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69" s="1">
        <f>SUM(punkty_rekrutacyjne7[[#This Row],[pkt os.]:[pkt. Oce.]])</f>
        <v>45</v>
      </c>
      <c r="R269" s="1" t="b">
        <f>punkty_rekrutacyjne7[[#This Row],[pkt os.]]+punkty_rekrutacyjne7[[#This Row],[pkt. Oce.]]&gt;punkty_rekrutacyjne7[[#This Row],[pkt. Egz.]]</f>
        <v>1</v>
      </c>
    </row>
    <row r="270" spans="1:18" x14ac:dyDescent="0.25">
      <c r="A270" s="1" t="s">
        <v>390</v>
      </c>
      <c r="B270" s="1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punkty_rekrutacyjne7[[#This Row],[Osiagniecia]]+(punkty_rekrutacyjne7[[#This Row],[Zachowanie]]=6)*2</f>
        <v>0</v>
      </c>
      <c r="O270">
        <f>punkty_rekrutacyjne7[[#This Row],[GHP]]/10+punkty_rekrutacyjne7[[#This Row],[GHH]]/10+punkty_rekrutacyjne7[[#This Row],[GMM]]/10+punkty_rekrutacyjne7[[#This Row],[GMP]]/10+punkty_rekrutacyjne7[[#This Row],[GJP]]/10</f>
        <v>11.7</v>
      </c>
      <c r="P27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70" s="1">
        <f>SUM(punkty_rekrutacyjne7[[#This Row],[pkt os.]:[pkt. Oce.]])</f>
        <v>31.7</v>
      </c>
      <c r="R270" s="1" t="b">
        <f>punkty_rekrutacyjne7[[#This Row],[pkt os.]]+punkty_rekrutacyjne7[[#This Row],[pkt. Oce.]]&gt;punkty_rekrutacyjne7[[#This Row],[pkt. Egz.]]</f>
        <v>1</v>
      </c>
    </row>
    <row r="271" spans="1:18" x14ac:dyDescent="0.25">
      <c r="A271" s="1" t="s">
        <v>392</v>
      </c>
      <c r="B271" s="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punkty_rekrutacyjne7[[#This Row],[Osiagniecia]]+(punkty_rekrutacyjne7[[#This Row],[Zachowanie]]=6)*2</f>
        <v>5</v>
      </c>
      <c r="O271">
        <f>punkty_rekrutacyjne7[[#This Row],[GHP]]/10+punkty_rekrutacyjne7[[#This Row],[GHH]]/10+punkty_rekrutacyjne7[[#This Row],[GMM]]/10+punkty_rekrutacyjne7[[#This Row],[GMP]]/10+punkty_rekrutacyjne7[[#This Row],[GJP]]/10</f>
        <v>15.100000000000001</v>
      </c>
      <c r="P27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271" s="1">
        <f>SUM(punkty_rekrutacyjne7[[#This Row],[pkt os.]:[pkt. Oce.]])</f>
        <v>54.1</v>
      </c>
      <c r="R271" s="1" t="b">
        <f>punkty_rekrutacyjne7[[#This Row],[pkt os.]]+punkty_rekrutacyjne7[[#This Row],[pkt. Oce.]]&gt;punkty_rekrutacyjne7[[#This Row],[pkt. Egz.]]</f>
        <v>1</v>
      </c>
    </row>
    <row r="272" spans="1:18" x14ac:dyDescent="0.25">
      <c r="A272" s="1" t="s">
        <v>393</v>
      </c>
      <c r="B272" s="1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punkty_rekrutacyjne7[[#This Row],[Osiagniecia]]+(punkty_rekrutacyjne7[[#This Row],[Zachowanie]]=6)*2</f>
        <v>2</v>
      </c>
      <c r="O272">
        <f>punkty_rekrutacyjne7[[#This Row],[GHP]]/10+punkty_rekrutacyjne7[[#This Row],[GHH]]/10+punkty_rekrutacyjne7[[#This Row],[GMM]]/10+punkty_rekrutacyjne7[[#This Row],[GMP]]/10+punkty_rekrutacyjne7[[#This Row],[GJP]]/10</f>
        <v>19.899999999999999</v>
      </c>
      <c r="P27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72" s="1">
        <f>SUM(punkty_rekrutacyjne7[[#This Row],[pkt os.]:[pkt. Oce.]])</f>
        <v>45.9</v>
      </c>
      <c r="R272" s="1" t="b">
        <f>punkty_rekrutacyjne7[[#This Row],[pkt os.]]+punkty_rekrutacyjne7[[#This Row],[pkt. Oce.]]&gt;punkty_rekrutacyjne7[[#This Row],[pkt. Egz.]]</f>
        <v>1</v>
      </c>
    </row>
    <row r="273" spans="1:18" x14ac:dyDescent="0.25">
      <c r="A273" s="1" t="s">
        <v>394</v>
      </c>
      <c r="B273" s="1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punkty_rekrutacyjne7[[#This Row],[Osiagniecia]]+(punkty_rekrutacyjne7[[#This Row],[Zachowanie]]=6)*2</f>
        <v>4</v>
      </c>
      <c r="O273">
        <f>punkty_rekrutacyjne7[[#This Row],[GHP]]/10+punkty_rekrutacyjne7[[#This Row],[GHH]]/10+punkty_rekrutacyjne7[[#This Row],[GMM]]/10+punkty_rekrutacyjne7[[#This Row],[GMP]]/10+punkty_rekrutacyjne7[[#This Row],[GJP]]/10</f>
        <v>26.299999999999997</v>
      </c>
      <c r="P27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73" s="1">
        <f>SUM(punkty_rekrutacyjne7[[#This Row],[pkt os.]:[pkt. Oce.]])</f>
        <v>52.3</v>
      </c>
      <c r="R273" s="1" t="b">
        <f>punkty_rekrutacyjne7[[#This Row],[pkt os.]]+punkty_rekrutacyjne7[[#This Row],[pkt. Oce.]]&gt;punkty_rekrutacyjne7[[#This Row],[pkt. Egz.]]</f>
        <v>0</v>
      </c>
    </row>
    <row r="274" spans="1:18" x14ac:dyDescent="0.25">
      <c r="A274" s="1" t="s">
        <v>396</v>
      </c>
      <c r="B274" s="1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punkty_rekrutacyjne7[[#This Row],[Osiagniecia]]+(punkty_rekrutacyjne7[[#This Row],[Zachowanie]]=6)*2</f>
        <v>5</v>
      </c>
      <c r="O274">
        <f>punkty_rekrutacyjne7[[#This Row],[GHP]]/10+punkty_rekrutacyjne7[[#This Row],[GHH]]/10+punkty_rekrutacyjne7[[#This Row],[GMM]]/10+punkty_rekrutacyjne7[[#This Row],[GMP]]/10+punkty_rekrutacyjne7[[#This Row],[GJP]]/10</f>
        <v>27</v>
      </c>
      <c r="P27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274" s="1">
        <f>SUM(punkty_rekrutacyjne7[[#This Row],[pkt os.]:[pkt. Oce.]])</f>
        <v>54</v>
      </c>
      <c r="R274" s="1" t="b">
        <f>punkty_rekrutacyjne7[[#This Row],[pkt os.]]+punkty_rekrutacyjne7[[#This Row],[pkt. Oce.]]&gt;punkty_rekrutacyjne7[[#This Row],[pkt. Egz.]]</f>
        <v>0</v>
      </c>
    </row>
    <row r="275" spans="1:18" x14ac:dyDescent="0.25">
      <c r="A275" s="1" t="s">
        <v>398</v>
      </c>
      <c r="B275" s="1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punkty_rekrutacyjne7[[#This Row],[Osiagniecia]]+(punkty_rekrutacyjne7[[#This Row],[Zachowanie]]=6)*2</f>
        <v>0</v>
      </c>
      <c r="O275">
        <f>punkty_rekrutacyjne7[[#This Row],[GHP]]/10+punkty_rekrutacyjne7[[#This Row],[GHH]]/10+punkty_rekrutacyjne7[[#This Row],[GMM]]/10+punkty_rekrutacyjne7[[#This Row],[GMP]]/10+punkty_rekrutacyjne7[[#This Row],[GJP]]/10</f>
        <v>40.200000000000003</v>
      </c>
      <c r="P27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8</v>
      </c>
      <c r="Q275" s="1">
        <f>SUM(punkty_rekrutacyjne7[[#This Row],[pkt os.]:[pkt. Oce.]])</f>
        <v>48.2</v>
      </c>
      <c r="R275" s="1" t="b">
        <f>punkty_rekrutacyjne7[[#This Row],[pkt os.]]+punkty_rekrutacyjne7[[#This Row],[pkt. Oce.]]&gt;punkty_rekrutacyjne7[[#This Row],[pkt. Egz.]]</f>
        <v>0</v>
      </c>
    </row>
    <row r="276" spans="1:18" x14ac:dyDescent="0.25">
      <c r="A276" s="1" t="s">
        <v>75</v>
      </c>
      <c r="B276" s="1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punkty_rekrutacyjne7[[#This Row],[Osiagniecia]]+(punkty_rekrutacyjne7[[#This Row],[Zachowanie]]=6)*2</f>
        <v>5</v>
      </c>
      <c r="O276">
        <f>punkty_rekrutacyjne7[[#This Row],[GHP]]/10+punkty_rekrutacyjne7[[#This Row],[GHH]]/10+punkty_rekrutacyjne7[[#This Row],[GMM]]/10+punkty_rekrutacyjne7[[#This Row],[GMP]]/10+punkty_rekrutacyjne7[[#This Row],[GJP]]/10</f>
        <v>22.599999999999998</v>
      </c>
      <c r="P27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276" s="1">
        <f>SUM(punkty_rekrutacyjne7[[#This Row],[pkt os.]:[pkt. Oce.]])</f>
        <v>59.599999999999994</v>
      </c>
      <c r="R276" s="1" t="b">
        <f>punkty_rekrutacyjne7[[#This Row],[pkt os.]]+punkty_rekrutacyjne7[[#This Row],[pkt. Oce.]]&gt;punkty_rekrutacyjne7[[#This Row],[pkt. Egz.]]</f>
        <v>1</v>
      </c>
    </row>
    <row r="277" spans="1:18" x14ac:dyDescent="0.25">
      <c r="A277" s="1" t="s">
        <v>400</v>
      </c>
      <c r="B277" s="1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punkty_rekrutacyjne7[[#This Row],[Osiagniecia]]+(punkty_rekrutacyjne7[[#This Row],[Zachowanie]]=6)*2</f>
        <v>6</v>
      </c>
      <c r="O277">
        <f>punkty_rekrutacyjne7[[#This Row],[GHP]]/10+punkty_rekrutacyjne7[[#This Row],[GHH]]/10+punkty_rekrutacyjne7[[#This Row],[GMM]]/10+punkty_rekrutacyjne7[[#This Row],[GMP]]/10+punkty_rekrutacyjne7[[#This Row],[GJP]]/10</f>
        <v>34</v>
      </c>
      <c r="P27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277" s="1">
        <f>SUM(punkty_rekrutacyjne7[[#This Row],[pkt os.]:[pkt. Oce.]])</f>
        <v>72</v>
      </c>
      <c r="R277" s="1" t="b">
        <f>punkty_rekrutacyjne7[[#This Row],[pkt os.]]+punkty_rekrutacyjne7[[#This Row],[pkt. Oce.]]&gt;punkty_rekrutacyjne7[[#This Row],[pkt. Egz.]]</f>
        <v>1</v>
      </c>
    </row>
    <row r="278" spans="1:18" x14ac:dyDescent="0.25">
      <c r="A278" s="1" t="s">
        <v>401</v>
      </c>
      <c r="B278" s="1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punkty_rekrutacyjne7[[#This Row],[Osiagniecia]]+(punkty_rekrutacyjne7[[#This Row],[Zachowanie]]=6)*2</f>
        <v>3</v>
      </c>
      <c r="O278">
        <f>punkty_rekrutacyjne7[[#This Row],[GHP]]/10+punkty_rekrutacyjne7[[#This Row],[GHH]]/10+punkty_rekrutacyjne7[[#This Row],[GMM]]/10+punkty_rekrutacyjne7[[#This Row],[GMP]]/10+punkty_rekrutacyjne7[[#This Row],[GJP]]/10</f>
        <v>32.799999999999997</v>
      </c>
      <c r="P27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78" s="1">
        <f>SUM(punkty_rekrutacyjne7[[#This Row],[pkt os.]:[pkt. Oce.]])</f>
        <v>55.8</v>
      </c>
      <c r="R278" s="1" t="b">
        <f>punkty_rekrutacyjne7[[#This Row],[pkt os.]]+punkty_rekrutacyjne7[[#This Row],[pkt. Oce.]]&gt;punkty_rekrutacyjne7[[#This Row],[pkt. Egz.]]</f>
        <v>0</v>
      </c>
    </row>
    <row r="279" spans="1:18" x14ac:dyDescent="0.25">
      <c r="A279" s="1" t="s">
        <v>403</v>
      </c>
      <c r="B279" s="1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punkty_rekrutacyjne7[[#This Row],[Osiagniecia]]+(punkty_rekrutacyjne7[[#This Row],[Zachowanie]]=6)*2</f>
        <v>3</v>
      </c>
      <c r="O279">
        <f>punkty_rekrutacyjne7[[#This Row],[GHP]]/10+punkty_rekrutacyjne7[[#This Row],[GHH]]/10+punkty_rekrutacyjne7[[#This Row],[GMM]]/10+punkty_rekrutacyjne7[[#This Row],[GMP]]/10+punkty_rekrutacyjne7[[#This Row],[GJP]]/10</f>
        <v>22</v>
      </c>
      <c r="P27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279" s="1">
        <f>SUM(punkty_rekrutacyjne7[[#This Row],[pkt os.]:[pkt. Oce.]])</f>
        <v>51</v>
      </c>
      <c r="R279" s="1" t="b">
        <f>punkty_rekrutacyjne7[[#This Row],[pkt os.]]+punkty_rekrutacyjne7[[#This Row],[pkt. Oce.]]&gt;punkty_rekrutacyjne7[[#This Row],[pkt. Egz.]]</f>
        <v>1</v>
      </c>
    </row>
    <row r="280" spans="1:18" x14ac:dyDescent="0.25">
      <c r="A280" s="1" t="s">
        <v>404</v>
      </c>
      <c r="B280" s="1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punkty_rekrutacyjne7[[#This Row],[Osiagniecia]]+(punkty_rekrutacyjne7[[#This Row],[Zachowanie]]=6)*2</f>
        <v>2</v>
      </c>
      <c r="O280">
        <f>punkty_rekrutacyjne7[[#This Row],[GHP]]/10+punkty_rekrutacyjne7[[#This Row],[GHH]]/10+punkty_rekrutacyjne7[[#This Row],[GMM]]/10+punkty_rekrutacyjne7[[#This Row],[GMP]]/10+punkty_rekrutacyjne7[[#This Row],[GJP]]/10</f>
        <v>22.2</v>
      </c>
      <c r="P28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80" s="1">
        <f>SUM(punkty_rekrutacyjne7[[#This Row],[pkt os.]:[pkt. Oce.]])</f>
        <v>54.2</v>
      </c>
      <c r="R280" s="1" t="b">
        <f>punkty_rekrutacyjne7[[#This Row],[pkt os.]]+punkty_rekrutacyjne7[[#This Row],[pkt. Oce.]]&gt;punkty_rekrutacyjne7[[#This Row],[pkt. Egz.]]</f>
        <v>1</v>
      </c>
    </row>
    <row r="281" spans="1:18" x14ac:dyDescent="0.25">
      <c r="A281" s="1" t="s">
        <v>405</v>
      </c>
      <c r="B281" s="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punkty_rekrutacyjne7[[#This Row],[Osiagniecia]]+(punkty_rekrutacyjne7[[#This Row],[Zachowanie]]=6)*2</f>
        <v>7</v>
      </c>
      <c r="O281">
        <f>punkty_rekrutacyjne7[[#This Row],[GHP]]/10+punkty_rekrutacyjne7[[#This Row],[GHH]]/10+punkty_rekrutacyjne7[[#This Row],[GMM]]/10+punkty_rekrutacyjne7[[#This Row],[GMP]]/10+punkty_rekrutacyjne7[[#This Row],[GJP]]/10</f>
        <v>23.900000000000002</v>
      </c>
      <c r="P28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81" s="1">
        <f>SUM(punkty_rekrutacyjne7[[#This Row],[pkt os.]:[pkt. Oce.]])</f>
        <v>50.900000000000006</v>
      </c>
      <c r="R281" s="1" t="b">
        <f>punkty_rekrutacyjne7[[#This Row],[pkt os.]]+punkty_rekrutacyjne7[[#This Row],[pkt. Oce.]]&gt;punkty_rekrutacyjne7[[#This Row],[pkt. Egz.]]</f>
        <v>1</v>
      </c>
    </row>
    <row r="282" spans="1:18" x14ac:dyDescent="0.25">
      <c r="A282" s="1" t="s">
        <v>406</v>
      </c>
      <c r="B282" s="1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punkty_rekrutacyjne7[[#This Row],[Osiagniecia]]+(punkty_rekrutacyjne7[[#This Row],[Zachowanie]]=6)*2</f>
        <v>0</v>
      </c>
      <c r="O282">
        <f>punkty_rekrutacyjne7[[#This Row],[GHP]]/10+punkty_rekrutacyjne7[[#This Row],[GHH]]/10+punkty_rekrutacyjne7[[#This Row],[GMM]]/10+punkty_rekrutacyjne7[[#This Row],[GMP]]/10+punkty_rekrutacyjne7[[#This Row],[GJP]]/10</f>
        <v>15.8</v>
      </c>
      <c r="P28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282" s="1">
        <f>SUM(punkty_rekrutacyjne7[[#This Row],[pkt os.]:[pkt. Oce.]])</f>
        <v>29.8</v>
      </c>
      <c r="R282" s="1" t="b">
        <f>punkty_rekrutacyjne7[[#This Row],[pkt os.]]+punkty_rekrutacyjne7[[#This Row],[pkt. Oce.]]&gt;punkty_rekrutacyjne7[[#This Row],[pkt. Egz.]]</f>
        <v>0</v>
      </c>
    </row>
    <row r="283" spans="1:18" x14ac:dyDescent="0.25">
      <c r="A283" s="1" t="s">
        <v>407</v>
      </c>
      <c r="B283" s="1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punkty_rekrutacyjne7[[#This Row],[Osiagniecia]]+(punkty_rekrutacyjne7[[#This Row],[Zachowanie]]=6)*2</f>
        <v>5</v>
      </c>
      <c r="O283">
        <f>punkty_rekrutacyjne7[[#This Row],[GHP]]/10+punkty_rekrutacyjne7[[#This Row],[GHH]]/10+punkty_rekrutacyjne7[[#This Row],[GMM]]/10+punkty_rekrutacyjne7[[#This Row],[GMP]]/10+punkty_rekrutacyjne7[[#This Row],[GJP]]/10</f>
        <v>24.8</v>
      </c>
      <c r="P28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283" s="1">
        <f>SUM(punkty_rekrutacyjne7[[#This Row],[pkt os.]:[pkt. Oce.]])</f>
        <v>61.8</v>
      </c>
      <c r="R283" s="1" t="b">
        <f>punkty_rekrutacyjne7[[#This Row],[pkt os.]]+punkty_rekrutacyjne7[[#This Row],[pkt. Oce.]]&gt;punkty_rekrutacyjne7[[#This Row],[pkt. Egz.]]</f>
        <v>1</v>
      </c>
    </row>
    <row r="284" spans="1:18" x14ac:dyDescent="0.25">
      <c r="A284" s="1" t="s">
        <v>408</v>
      </c>
      <c r="B284" s="1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punkty_rekrutacyjne7[[#This Row],[Osiagniecia]]+(punkty_rekrutacyjne7[[#This Row],[Zachowanie]]=6)*2</f>
        <v>2</v>
      </c>
      <c r="O284">
        <f>punkty_rekrutacyjne7[[#This Row],[GHP]]/10+punkty_rekrutacyjne7[[#This Row],[GHH]]/10+punkty_rekrutacyjne7[[#This Row],[GMM]]/10+punkty_rekrutacyjne7[[#This Row],[GMP]]/10+punkty_rekrutacyjne7[[#This Row],[GJP]]/10</f>
        <v>26.1</v>
      </c>
      <c r="P28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84" s="1">
        <f>SUM(punkty_rekrutacyjne7[[#This Row],[pkt os.]:[pkt. Oce.]])</f>
        <v>52.1</v>
      </c>
      <c r="R284" s="1" t="b">
        <f>punkty_rekrutacyjne7[[#This Row],[pkt os.]]+punkty_rekrutacyjne7[[#This Row],[pkt. Oce.]]&gt;punkty_rekrutacyjne7[[#This Row],[pkt. Egz.]]</f>
        <v>0</v>
      </c>
    </row>
    <row r="285" spans="1:18" x14ac:dyDescent="0.25">
      <c r="A285" s="1" t="s">
        <v>408</v>
      </c>
      <c r="B285" s="1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punkty_rekrutacyjne7[[#This Row],[Osiagniecia]]+(punkty_rekrutacyjne7[[#This Row],[Zachowanie]]=6)*2</f>
        <v>6</v>
      </c>
      <c r="O285">
        <f>punkty_rekrutacyjne7[[#This Row],[GHP]]/10+punkty_rekrutacyjne7[[#This Row],[GHH]]/10+punkty_rekrutacyjne7[[#This Row],[GMM]]/10+punkty_rekrutacyjne7[[#This Row],[GMP]]/10+punkty_rekrutacyjne7[[#This Row],[GJP]]/10</f>
        <v>21.6</v>
      </c>
      <c r="P28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285" s="1">
        <f>SUM(punkty_rekrutacyjne7[[#This Row],[pkt os.]:[pkt. Oce.]])</f>
        <v>45.6</v>
      </c>
      <c r="R285" s="1" t="b">
        <f>punkty_rekrutacyjne7[[#This Row],[pkt os.]]+punkty_rekrutacyjne7[[#This Row],[pkt. Oce.]]&gt;punkty_rekrutacyjne7[[#This Row],[pkt. Egz.]]</f>
        <v>1</v>
      </c>
    </row>
    <row r="286" spans="1:18" x14ac:dyDescent="0.25">
      <c r="A286" s="1" t="s">
        <v>410</v>
      </c>
      <c r="B286" s="1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punkty_rekrutacyjne7[[#This Row],[Osiagniecia]]+(punkty_rekrutacyjne7[[#This Row],[Zachowanie]]=6)*2</f>
        <v>2</v>
      </c>
      <c r="O286">
        <f>punkty_rekrutacyjne7[[#This Row],[GHP]]/10+punkty_rekrutacyjne7[[#This Row],[GHH]]/10+punkty_rekrutacyjne7[[#This Row],[GMM]]/10+punkty_rekrutacyjne7[[#This Row],[GMP]]/10+punkty_rekrutacyjne7[[#This Row],[GJP]]/10</f>
        <v>31.200000000000003</v>
      </c>
      <c r="P28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86" s="1">
        <f>SUM(punkty_rekrutacyjne7[[#This Row],[pkt os.]:[pkt. Oce.]])</f>
        <v>63.2</v>
      </c>
      <c r="R286" s="1" t="b">
        <f>punkty_rekrutacyjne7[[#This Row],[pkt os.]]+punkty_rekrutacyjne7[[#This Row],[pkt. Oce.]]&gt;punkty_rekrutacyjne7[[#This Row],[pkt. Egz.]]</f>
        <v>1</v>
      </c>
    </row>
    <row r="287" spans="1:18" x14ac:dyDescent="0.25">
      <c r="A287" s="1" t="s">
        <v>411</v>
      </c>
      <c r="B287" s="1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punkty_rekrutacyjne7[[#This Row],[Osiagniecia]]+(punkty_rekrutacyjne7[[#This Row],[Zachowanie]]=6)*2</f>
        <v>3</v>
      </c>
      <c r="O287">
        <f>punkty_rekrutacyjne7[[#This Row],[GHP]]/10+punkty_rekrutacyjne7[[#This Row],[GHH]]/10+punkty_rekrutacyjne7[[#This Row],[GMM]]/10+punkty_rekrutacyjne7[[#This Row],[GMP]]/10+punkty_rekrutacyjne7[[#This Row],[GJP]]/10</f>
        <v>24.7</v>
      </c>
      <c r="P28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287" s="1">
        <f>SUM(punkty_rekrutacyjne7[[#This Row],[pkt os.]:[pkt. Oce.]])</f>
        <v>53.7</v>
      </c>
      <c r="R287" s="1" t="b">
        <f>punkty_rekrutacyjne7[[#This Row],[pkt os.]]+punkty_rekrutacyjne7[[#This Row],[pkt. Oce.]]&gt;punkty_rekrutacyjne7[[#This Row],[pkt. Egz.]]</f>
        <v>1</v>
      </c>
    </row>
    <row r="288" spans="1:18" x14ac:dyDescent="0.25">
      <c r="A288" s="1" t="s">
        <v>413</v>
      </c>
      <c r="B288" s="1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punkty_rekrutacyjne7[[#This Row],[Osiagniecia]]+(punkty_rekrutacyjne7[[#This Row],[Zachowanie]]=6)*2</f>
        <v>3</v>
      </c>
      <c r="O288">
        <f>punkty_rekrutacyjne7[[#This Row],[GHP]]/10+punkty_rekrutacyjne7[[#This Row],[GHH]]/10+punkty_rekrutacyjne7[[#This Row],[GMM]]/10+punkty_rekrutacyjne7[[#This Row],[GMP]]/10+punkty_rekrutacyjne7[[#This Row],[GJP]]/10</f>
        <v>23.1</v>
      </c>
      <c r="P28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288" s="1">
        <f>SUM(punkty_rekrutacyjne7[[#This Row],[pkt os.]:[pkt. Oce.]])</f>
        <v>46.1</v>
      </c>
      <c r="R288" s="1" t="b">
        <f>punkty_rekrutacyjne7[[#This Row],[pkt os.]]+punkty_rekrutacyjne7[[#This Row],[pkt. Oce.]]&gt;punkty_rekrutacyjne7[[#This Row],[pkt. Egz.]]</f>
        <v>0</v>
      </c>
    </row>
    <row r="289" spans="1:18" x14ac:dyDescent="0.25">
      <c r="A289" s="1" t="s">
        <v>40</v>
      </c>
      <c r="B289" s="1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>punkty_rekrutacyjne7[[#This Row],[Osiagniecia]]+(punkty_rekrutacyjne7[[#This Row],[Zachowanie]]=6)*2</f>
        <v>2</v>
      </c>
      <c r="O289">
        <f>punkty_rekrutacyjne7[[#This Row],[GHP]]/10+punkty_rekrutacyjne7[[#This Row],[GHH]]/10+punkty_rekrutacyjne7[[#This Row],[GMM]]/10+punkty_rekrutacyjne7[[#This Row],[GMP]]/10+punkty_rekrutacyjne7[[#This Row],[GJP]]/10</f>
        <v>25.6</v>
      </c>
      <c r="P28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289" s="1">
        <f>SUM(punkty_rekrutacyjne7[[#This Row],[pkt os.]:[pkt. Oce.]])</f>
        <v>53.6</v>
      </c>
      <c r="R289" s="1" t="b">
        <f>punkty_rekrutacyjne7[[#This Row],[pkt os.]]+punkty_rekrutacyjne7[[#This Row],[pkt. Oce.]]&gt;punkty_rekrutacyjne7[[#This Row],[pkt. Egz.]]</f>
        <v>1</v>
      </c>
    </row>
    <row r="290" spans="1:18" x14ac:dyDescent="0.25">
      <c r="A290" s="1" t="s">
        <v>415</v>
      </c>
      <c r="B290" s="1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punkty_rekrutacyjne7[[#This Row],[Osiagniecia]]+(punkty_rekrutacyjne7[[#This Row],[Zachowanie]]=6)*2</f>
        <v>4</v>
      </c>
      <c r="O290">
        <f>punkty_rekrutacyjne7[[#This Row],[GHP]]/10+punkty_rekrutacyjne7[[#This Row],[GHH]]/10+punkty_rekrutacyjne7[[#This Row],[GMM]]/10+punkty_rekrutacyjne7[[#This Row],[GMP]]/10+punkty_rekrutacyjne7[[#This Row],[GJP]]/10</f>
        <v>42.4</v>
      </c>
      <c r="P29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290" s="1">
        <f>SUM(punkty_rekrutacyjne7[[#This Row],[pkt os.]:[pkt. Oce.]])</f>
        <v>70.400000000000006</v>
      </c>
      <c r="R290" s="1" t="b">
        <f>punkty_rekrutacyjne7[[#This Row],[pkt os.]]+punkty_rekrutacyjne7[[#This Row],[pkt. Oce.]]&gt;punkty_rekrutacyjne7[[#This Row],[pkt. Egz.]]</f>
        <v>0</v>
      </c>
    </row>
    <row r="291" spans="1:18" x14ac:dyDescent="0.25">
      <c r="A291" s="1" t="s">
        <v>417</v>
      </c>
      <c r="B291" s="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punkty_rekrutacyjne7[[#This Row],[Osiagniecia]]+(punkty_rekrutacyjne7[[#This Row],[Zachowanie]]=6)*2</f>
        <v>1</v>
      </c>
      <c r="O291">
        <f>punkty_rekrutacyjne7[[#This Row],[GHP]]/10+punkty_rekrutacyjne7[[#This Row],[GHH]]/10+punkty_rekrutacyjne7[[#This Row],[GMM]]/10+punkty_rekrutacyjne7[[#This Row],[GMP]]/10+punkty_rekrutacyjne7[[#This Row],[GJP]]/10</f>
        <v>31.7</v>
      </c>
      <c r="P29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291" s="1">
        <f>SUM(punkty_rekrutacyjne7[[#This Row],[pkt os.]:[pkt. Oce.]])</f>
        <v>48.7</v>
      </c>
      <c r="R291" s="1" t="b">
        <f>punkty_rekrutacyjne7[[#This Row],[pkt os.]]+punkty_rekrutacyjne7[[#This Row],[pkt. Oce.]]&gt;punkty_rekrutacyjne7[[#This Row],[pkt. Egz.]]</f>
        <v>0</v>
      </c>
    </row>
    <row r="292" spans="1:18" x14ac:dyDescent="0.25">
      <c r="A292" s="1" t="s">
        <v>418</v>
      </c>
      <c r="B292" s="1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punkty_rekrutacyjne7[[#This Row],[Osiagniecia]]+(punkty_rekrutacyjne7[[#This Row],[Zachowanie]]=6)*2</f>
        <v>6</v>
      </c>
      <c r="O292">
        <f>punkty_rekrutacyjne7[[#This Row],[GHP]]/10+punkty_rekrutacyjne7[[#This Row],[GHH]]/10+punkty_rekrutacyjne7[[#This Row],[GMM]]/10+punkty_rekrutacyjne7[[#This Row],[GMP]]/10+punkty_rekrutacyjne7[[#This Row],[GJP]]/10</f>
        <v>24.700000000000003</v>
      </c>
      <c r="P29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292" s="1">
        <f>SUM(punkty_rekrutacyjne7[[#This Row],[pkt os.]:[pkt. Oce.]])</f>
        <v>48.7</v>
      </c>
      <c r="R292" s="1" t="b">
        <f>punkty_rekrutacyjne7[[#This Row],[pkt os.]]+punkty_rekrutacyjne7[[#This Row],[pkt. Oce.]]&gt;punkty_rekrutacyjne7[[#This Row],[pkt. Egz.]]</f>
        <v>0</v>
      </c>
    </row>
    <row r="293" spans="1:18" x14ac:dyDescent="0.25">
      <c r="A293" s="1" t="s">
        <v>419</v>
      </c>
      <c r="B293" s="1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punkty_rekrutacyjne7[[#This Row],[Osiagniecia]]+(punkty_rekrutacyjne7[[#This Row],[Zachowanie]]=6)*2</f>
        <v>6</v>
      </c>
      <c r="O293">
        <f>punkty_rekrutacyjne7[[#This Row],[GHP]]/10+punkty_rekrutacyjne7[[#This Row],[GHH]]/10+punkty_rekrutacyjne7[[#This Row],[GMM]]/10+punkty_rekrutacyjne7[[#This Row],[GMP]]/10+punkty_rekrutacyjne7[[#This Row],[GJP]]/10</f>
        <v>24.000000000000004</v>
      </c>
      <c r="P29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293" s="1">
        <f>SUM(punkty_rekrutacyjne7[[#This Row],[pkt os.]:[pkt. Oce.]])</f>
        <v>56</v>
      </c>
      <c r="R293" s="1" t="b">
        <f>punkty_rekrutacyjne7[[#This Row],[pkt os.]]+punkty_rekrutacyjne7[[#This Row],[pkt. Oce.]]&gt;punkty_rekrutacyjne7[[#This Row],[pkt. Egz.]]</f>
        <v>1</v>
      </c>
    </row>
    <row r="294" spans="1:18" x14ac:dyDescent="0.25">
      <c r="A294" s="1" t="s">
        <v>420</v>
      </c>
      <c r="B294" s="1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punkty_rekrutacyjne7[[#This Row],[Osiagniecia]]+(punkty_rekrutacyjne7[[#This Row],[Zachowanie]]=6)*2</f>
        <v>3</v>
      </c>
      <c r="O294">
        <f>punkty_rekrutacyjne7[[#This Row],[GHP]]/10+punkty_rekrutacyjne7[[#This Row],[GHH]]/10+punkty_rekrutacyjne7[[#This Row],[GMM]]/10+punkty_rekrutacyjne7[[#This Row],[GMP]]/10+punkty_rekrutacyjne7[[#This Row],[GJP]]/10</f>
        <v>37.299999999999997</v>
      </c>
      <c r="P29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94" s="1">
        <f>SUM(punkty_rekrutacyjne7[[#This Row],[pkt os.]:[pkt. Oce.]])</f>
        <v>70.3</v>
      </c>
      <c r="R294" s="1" t="b">
        <f>punkty_rekrutacyjne7[[#This Row],[pkt os.]]+punkty_rekrutacyjne7[[#This Row],[pkt. Oce.]]&gt;punkty_rekrutacyjne7[[#This Row],[pkt. Egz.]]</f>
        <v>0</v>
      </c>
    </row>
    <row r="295" spans="1:18" x14ac:dyDescent="0.25">
      <c r="A295" s="1" t="s">
        <v>421</v>
      </c>
      <c r="B295" s="1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punkty_rekrutacyjne7[[#This Row],[Osiagniecia]]+(punkty_rekrutacyjne7[[#This Row],[Zachowanie]]=6)*2</f>
        <v>8</v>
      </c>
      <c r="O295">
        <f>punkty_rekrutacyjne7[[#This Row],[GHP]]/10+punkty_rekrutacyjne7[[#This Row],[GHH]]/10+punkty_rekrutacyjne7[[#This Row],[GMM]]/10+punkty_rekrutacyjne7[[#This Row],[GMP]]/10+punkty_rekrutacyjne7[[#This Row],[GJP]]/10</f>
        <v>25.000000000000004</v>
      </c>
      <c r="P29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295" s="1">
        <f>SUM(punkty_rekrutacyjne7[[#This Row],[pkt os.]:[pkt. Oce.]])</f>
        <v>51</v>
      </c>
      <c r="R295" s="1" t="b">
        <f>punkty_rekrutacyjne7[[#This Row],[pkt os.]]+punkty_rekrutacyjne7[[#This Row],[pkt. Oce.]]&gt;punkty_rekrutacyjne7[[#This Row],[pkt. Egz.]]</f>
        <v>1</v>
      </c>
    </row>
    <row r="296" spans="1:18" x14ac:dyDescent="0.25">
      <c r="A296" s="1" t="s">
        <v>422</v>
      </c>
      <c r="B296" s="1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punkty_rekrutacyjne7[[#This Row],[Osiagniecia]]+(punkty_rekrutacyjne7[[#This Row],[Zachowanie]]=6)*2</f>
        <v>0</v>
      </c>
      <c r="O296">
        <f>punkty_rekrutacyjne7[[#This Row],[GHP]]/10+punkty_rekrutacyjne7[[#This Row],[GHH]]/10+punkty_rekrutacyjne7[[#This Row],[GMM]]/10+punkty_rekrutacyjne7[[#This Row],[GMP]]/10+punkty_rekrutacyjne7[[#This Row],[GJP]]/10</f>
        <v>21.299999999999997</v>
      </c>
      <c r="P29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296" s="1">
        <f>SUM(punkty_rekrutacyjne7[[#This Row],[pkt os.]:[pkt. Oce.]])</f>
        <v>51.3</v>
      </c>
      <c r="R296" s="1" t="b">
        <f>punkty_rekrutacyjne7[[#This Row],[pkt os.]]+punkty_rekrutacyjne7[[#This Row],[pkt. Oce.]]&gt;punkty_rekrutacyjne7[[#This Row],[pkt. Egz.]]</f>
        <v>1</v>
      </c>
    </row>
    <row r="297" spans="1:18" x14ac:dyDescent="0.25">
      <c r="A297" s="1" t="s">
        <v>423</v>
      </c>
      <c r="B297" s="1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punkty_rekrutacyjne7[[#This Row],[Osiagniecia]]+(punkty_rekrutacyjne7[[#This Row],[Zachowanie]]=6)*2</f>
        <v>5</v>
      </c>
      <c r="O297">
        <f>punkty_rekrutacyjne7[[#This Row],[GHP]]/10+punkty_rekrutacyjne7[[#This Row],[GHH]]/10+punkty_rekrutacyjne7[[#This Row],[GMM]]/10+punkty_rekrutacyjne7[[#This Row],[GMP]]/10+punkty_rekrutacyjne7[[#This Row],[GJP]]/10</f>
        <v>30.199999999999996</v>
      </c>
      <c r="P29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297" s="1">
        <f>SUM(punkty_rekrutacyjne7[[#This Row],[pkt os.]:[pkt. Oce.]])</f>
        <v>53.199999999999996</v>
      </c>
      <c r="R297" s="1" t="b">
        <f>punkty_rekrutacyjne7[[#This Row],[pkt os.]]+punkty_rekrutacyjne7[[#This Row],[pkt. Oce.]]&gt;punkty_rekrutacyjne7[[#This Row],[pkt. Egz.]]</f>
        <v>0</v>
      </c>
    </row>
    <row r="298" spans="1:18" x14ac:dyDescent="0.25">
      <c r="A298" s="1" t="s">
        <v>424</v>
      </c>
      <c r="B298" s="1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punkty_rekrutacyjne7[[#This Row],[Osiagniecia]]+(punkty_rekrutacyjne7[[#This Row],[Zachowanie]]=6)*2</f>
        <v>8</v>
      </c>
      <c r="O298">
        <f>punkty_rekrutacyjne7[[#This Row],[GHP]]/10+punkty_rekrutacyjne7[[#This Row],[GHH]]/10+punkty_rekrutacyjne7[[#This Row],[GMM]]/10+punkty_rekrutacyjne7[[#This Row],[GMP]]/10+punkty_rekrutacyjne7[[#This Row],[GJP]]/10</f>
        <v>21.3</v>
      </c>
      <c r="P29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298" s="1">
        <f>SUM(punkty_rekrutacyjne7[[#This Row],[pkt os.]:[pkt. Oce.]])</f>
        <v>63.3</v>
      </c>
      <c r="R298" s="1" t="b">
        <f>punkty_rekrutacyjne7[[#This Row],[pkt os.]]+punkty_rekrutacyjne7[[#This Row],[pkt. Oce.]]&gt;punkty_rekrutacyjne7[[#This Row],[pkt. Egz.]]</f>
        <v>1</v>
      </c>
    </row>
    <row r="299" spans="1:18" x14ac:dyDescent="0.25">
      <c r="A299" s="1" t="s">
        <v>426</v>
      </c>
      <c r="B299" s="1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punkty_rekrutacyjne7[[#This Row],[Osiagniecia]]+(punkty_rekrutacyjne7[[#This Row],[Zachowanie]]=6)*2</f>
        <v>5</v>
      </c>
      <c r="O299">
        <f>punkty_rekrutacyjne7[[#This Row],[GHP]]/10+punkty_rekrutacyjne7[[#This Row],[GHH]]/10+punkty_rekrutacyjne7[[#This Row],[GMM]]/10+punkty_rekrutacyjne7[[#This Row],[GMP]]/10+punkty_rekrutacyjne7[[#This Row],[GJP]]/10</f>
        <v>30.1</v>
      </c>
      <c r="P29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299" s="1">
        <f>SUM(punkty_rekrutacyjne7[[#This Row],[pkt os.]:[pkt. Oce.]])</f>
        <v>63.1</v>
      </c>
      <c r="R299" s="1" t="b">
        <f>punkty_rekrutacyjne7[[#This Row],[pkt os.]]+punkty_rekrutacyjne7[[#This Row],[pkt. Oce.]]&gt;punkty_rekrutacyjne7[[#This Row],[pkt. Egz.]]</f>
        <v>1</v>
      </c>
    </row>
    <row r="300" spans="1:18" x14ac:dyDescent="0.25">
      <c r="A300" s="1" t="s">
        <v>428</v>
      </c>
      <c r="B300" s="1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punkty_rekrutacyjne7[[#This Row],[Osiagniecia]]+(punkty_rekrutacyjne7[[#This Row],[Zachowanie]]=6)*2</f>
        <v>3</v>
      </c>
      <c r="O300">
        <f>punkty_rekrutacyjne7[[#This Row],[GHP]]/10+punkty_rekrutacyjne7[[#This Row],[GHH]]/10+punkty_rekrutacyjne7[[#This Row],[GMM]]/10+punkty_rekrutacyjne7[[#This Row],[GMP]]/10+punkty_rekrutacyjne7[[#This Row],[GJP]]/10</f>
        <v>40.299999999999997</v>
      </c>
      <c r="P30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00" s="1">
        <f>SUM(punkty_rekrutacyjne7[[#This Row],[pkt os.]:[pkt. Oce.]])</f>
        <v>59.3</v>
      </c>
      <c r="R300" s="1" t="b">
        <f>punkty_rekrutacyjne7[[#This Row],[pkt os.]]+punkty_rekrutacyjne7[[#This Row],[pkt. Oce.]]&gt;punkty_rekrutacyjne7[[#This Row],[pkt. Egz.]]</f>
        <v>0</v>
      </c>
    </row>
    <row r="301" spans="1:18" x14ac:dyDescent="0.25">
      <c r="A301" s="1" t="s">
        <v>428</v>
      </c>
      <c r="B301" s="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punkty_rekrutacyjne7[[#This Row],[Osiagniecia]]+(punkty_rekrutacyjne7[[#This Row],[Zachowanie]]=6)*2</f>
        <v>5</v>
      </c>
      <c r="O301">
        <f>punkty_rekrutacyjne7[[#This Row],[GHP]]/10+punkty_rekrutacyjne7[[#This Row],[GHH]]/10+punkty_rekrutacyjne7[[#This Row],[GMM]]/10+punkty_rekrutacyjne7[[#This Row],[GMP]]/10+punkty_rekrutacyjne7[[#This Row],[GJP]]/10</f>
        <v>31</v>
      </c>
      <c r="P30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01" s="1">
        <f>SUM(punkty_rekrutacyjne7[[#This Row],[pkt os.]:[pkt. Oce.]])</f>
        <v>60</v>
      </c>
      <c r="R301" s="1" t="b">
        <f>punkty_rekrutacyjne7[[#This Row],[pkt os.]]+punkty_rekrutacyjne7[[#This Row],[pkt. Oce.]]&gt;punkty_rekrutacyjne7[[#This Row],[pkt. Egz.]]</f>
        <v>0</v>
      </c>
    </row>
    <row r="302" spans="1:18" x14ac:dyDescent="0.25">
      <c r="A302" s="1" t="s">
        <v>431</v>
      </c>
      <c r="B302" s="1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punkty_rekrutacyjne7[[#This Row],[Osiagniecia]]+(punkty_rekrutacyjne7[[#This Row],[Zachowanie]]=6)*2</f>
        <v>2</v>
      </c>
      <c r="O302">
        <f>punkty_rekrutacyjne7[[#This Row],[GHP]]/10+punkty_rekrutacyjne7[[#This Row],[GHH]]/10+punkty_rekrutacyjne7[[#This Row],[GMM]]/10+punkty_rekrutacyjne7[[#This Row],[GMP]]/10+punkty_rekrutacyjne7[[#This Row],[GJP]]/10</f>
        <v>30.3</v>
      </c>
      <c r="P30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02" s="1">
        <f>SUM(punkty_rekrutacyjne7[[#This Row],[pkt os.]:[pkt. Oce.]])</f>
        <v>48.3</v>
      </c>
      <c r="R302" s="1" t="b">
        <f>punkty_rekrutacyjne7[[#This Row],[pkt os.]]+punkty_rekrutacyjne7[[#This Row],[pkt. Oce.]]&gt;punkty_rekrutacyjne7[[#This Row],[pkt. Egz.]]</f>
        <v>0</v>
      </c>
    </row>
    <row r="303" spans="1:18" x14ac:dyDescent="0.25">
      <c r="A303" s="1" t="s">
        <v>432</v>
      </c>
      <c r="B303" s="1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punkty_rekrutacyjne7[[#This Row],[Osiagniecia]]+(punkty_rekrutacyjne7[[#This Row],[Zachowanie]]=6)*2</f>
        <v>8</v>
      </c>
      <c r="O303">
        <f>punkty_rekrutacyjne7[[#This Row],[GHP]]/10+punkty_rekrutacyjne7[[#This Row],[GHH]]/10+punkty_rekrutacyjne7[[#This Row],[GMM]]/10+punkty_rekrutacyjne7[[#This Row],[GMP]]/10+punkty_rekrutacyjne7[[#This Row],[GJP]]/10</f>
        <v>28.999999999999996</v>
      </c>
      <c r="P30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03" s="1">
        <f>SUM(punkty_rekrutacyjne7[[#This Row],[pkt os.]:[pkt. Oce.]])</f>
        <v>69</v>
      </c>
      <c r="R303" s="1" t="b">
        <f>punkty_rekrutacyjne7[[#This Row],[pkt os.]]+punkty_rekrutacyjne7[[#This Row],[pkt. Oce.]]&gt;punkty_rekrutacyjne7[[#This Row],[pkt. Egz.]]</f>
        <v>1</v>
      </c>
    </row>
    <row r="304" spans="1:18" x14ac:dyDescent="0.25">
      <c r="A304" s="1" t="s">
        <v>433</v>
      </c>
      <c r="B304" s="1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punkty_rekrutacyjne7[[#This Row],[Osiagniecia]]+(punkty_rekrutacyjne7[[#This Row],[Zachowanie]]=6)*2</f>
        <v>5</v>
      </c>
      <c r="O304">
        <f>punkty_rekrutacyjne7[[#This Row],[GHP]]/10+punkty_rekrutacyjne7[[#This Row],[GHH]]/10+punkty_rekrutacyjne7[[#This Row],[GMM]]/10+punkty_rekrutacyjne7[[#This Row],[GMP]]/10+punkty_rekrutacyjne7[[#This Row],[GJP]]/10</f>
        <v>25.299999999999997</v>
      </c>
      <c r="P30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304" s="1">
        <f>SUM(punkty_rekrutacyjne7[[#This Row],[pkt os.]:[pkt. Oce.]])</f>
        <v>64.3</v>
      </c>
      <c r="R304" s="1" t="b">
        <f>punkty_rekrutacyjne7[[#This Row],[pkt os.]]+punkty_rekrutacyjne7[[#This Row],[pkt. Oce.]]&gt;punkty_rekrutacyjne7[[#This Row],[pkt. Egz.]]</f>
        <v>1</v>
      </c>
    </row>
    <row r="305" spans="1:18" x14ac:dyDescent="0.25">
      <c r="A305" s="1" t="s">
        <v>435</v>
      </c>
      <c r="B305" s="1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punkty_rekrutacyjne7[[#This Row],[Osiagniecia]]+(punkty_rekrutacyjne7[[#This Row],[Zachowanie]]=6)*2</f>
        <v>3</v>
      </c>
      <c r="O305">
        <f>punkty_rekrutacyjne7[[#This Row],[GHP]]/10+punkty_rekrutacyjne7[[#This Row],[GHH]]/10+punkty_rekrutacyjne7[[#This Row],[GMM]]/10+punkty_rekrutacyjne7[[#This Row],[GMP]]/10+punkty_rekrutacyjne7[[#This Row],[GJP]]/10</f>
        <v>19.2</v>
      </c>
      <c r="P30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05" s="1">
        <f>SUM(punkty_rekrutacyjne7[[#This Row],[pkt os.]:[pkt. Oce.]])</f>
        <v>44.2</v>
      </c>
      <c r="R305" s="1" t="b">
        <f>punkty_rekrutacyjne7[[#This Row],[pkt os.]]+punkty_rekrutacyjne7[[#This Row],[pkt. Oce.]]&gt;punkty_rekrutacyjne7[[#This Row],[pkt. Egz.]]</f>
        <v>1</v>
      </c>
    </row>
    <row r="306" spans="1:18" x14ac:dyDescent="0.25">
      <c r="A306" s="1" t="s">
        <v>437</v>
      </c>
      <c r="B306" s="1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punkty_rekrutacyjne7[[#This Row],[Osiagniecia]]+(punkty_rekrutacyjne7[[#This Row],[Zachowanie]]=6)*2</f>
        <v>5</v>
      </c>
      <c r="O306">
        <f>punkty_rekrutacyjne7[[#This Row],[GHP]]/10+punkty_rekrutacyjne7[[#This Row],[GHH]]/10+punkty_rekrutacyjne7[[#This Row],[GMM]]/10+punkty_rekrutacyjne7[[#This Row],[GMP]]/10+punkty_rekrutacyjne7[[#This Row],[GJP]]/10</f>
        <v>23.1</v>
      </c>
      <c r="P30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306" s="1">
        <f>SUM(punkty_rekrutacyjne7[[#This Row],[pkt os.]:[pkt. Oce.]])</f>
        <v>54.1</v>
      </c>
      <c r="R306" s="1" t="b">
        <f>punkty_rekrutacyjne7[[#This Row],[pkt os.]]+punkty_rekrutacyjne7[[#This Row],[pkt. Oce.]]&gt;punkty_rekrutacyjne7[[#This Row],[pkt. Egz.]]</f>
        <v>1</v>
      </c>
    </row>
    <row r="307" spans="1:18" x14ac:dyDescent="0.25">
      <c r="A307" s="1" t="s">
        <v>439</v>
      </c>
      <c r="B307" s="1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punkty_rekrutacyjne7[[#This Row],[Osiagniecia]]+(punkty_rekrutacyjne7[[#This Row],[Zachowanie]]=6)*2</f>
        <v>0</v>
      </c>
      <c r="O307">
        <f>punkty_rekrutacyjne7[[#This Row],[GHP]]/10+punkty_rekrutacyjne7[[#This Row],[GHH]]/10+punkty_rekrutacyjne7[[#This Row],[GMM]]/10+punkty_rekrutacyjne7[[#This Row],[GMP]]/10+punkty_rekrutacyjne7[[#This Row],[GJP]]/10</f>
        <v>28.299999999999997</v>
      </c>
      <c r="P30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307" s="1">
        <f>SUM(punkty_rekrutacyjne7[[#This Row],[pkt os.]:[pkt. Oce.]])</f>
        <v>58.3</v>
      </c>
      <c r="R307" s="1" t="b">
        <f>punkty_rekrutacyjne7[[#This Row],[pkt os.]]+punkty_rekrutacyjne7[[#This Row],[pkt. Oce.]]&gt;punkty_rekrutacyjne7[[#This Row],[pkt. Egz.]]</f>
        <v>1</v>
      </c>
    </row>
    <row r="308" spans="1:18" x14ac:dyDescent="0.25">
      <c r="A308" s="1" t="s">
        <v>440</v>
      </c>
      <c r="B308" s="1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punkty_rekrutacyjne7[[#This Row],[Osiagniecia]]+(punkty_rekrutacyjne7[[#This Row],[Zachowanie]]=6)*2</f>
        <v>3</v>
      </c>
      <c r="O308">
        <f>punkty_rekrutacyjne7[[#This Row],[GHP]]/10+punkty_rekrutacyjne7[[#This Row],[GHH]]/10+punkty_rekrutacyjne7[[#This Row],[GMM]]/10+punkty_rekrutacyjne7[[#This Row],[GMP]]/10+punkty_rekrutacyjne7[[#This Row],[GJP]]/10</f>
        <v>12.8</v>
      </c>
      <c r="P30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08" s="1">
        <f>SUM(punkty_rekrutacyjne7[[#This Row],[pkt os.]:[pkt. Oce.]])</f>
        <v>47.8</v>
      </c>
      <c r="R308" s="1" t="b">
        <f>punkty_rekrutacyjne7[[#This Row],[pkt os.]]+punkty_rekrutacyjne7[[#This Row],[pkt. Oce.]]&gt;punkty_rekrutacyjne7[[#This Row],[pkt. Egz.]]</f>
        <v>1</v>
      </c>
    </row>
    <row r="309" spans="1:18" x14ac:dyDescent="0.25">
      <c r="A309" s="1" t="s">
        <v>441</v>
      </c>
      <c r="B309" s="1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punkty_rekrutacyjne7[[#This Row],[Osiagniecia]]+(punkty_rekrutacyjne7[[#This Row],[Zachowanie]]=6)*2</f>
        <v>2</v>
      </c>
      <c r="O309">
        <f>punkty_rekrutacyjne7[[#This Row],[GHP]]/10+punkty_rekrutacyjne7[[#This Row],[GHH]]/10+punkty_rekrutacyjne7[[#This Row],[GMM]]/10+punkty_rekrutacyjne7[[#This Row],[GMP]]/10+punkty_rekrutacyjne7[[#This Row],[GJP]]/10</f>
        <v>23</v>
      </c>
      <c r="P30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09" s="1">
        <f>SUM(punkty_rekrutacyjne7[[#This Row],[pkt os.]:[pkt. Oce.]])</f>
        <v>47</v>
      </c>
      <c r="R309" s="1" t="b">
        <f>punkty_rekrutacyjne7[[#This Row],[pkt os.]]+punkty_rekrutacyjne7[[#This Row],[pkt. Oce.]]&gt;punkty_rekrutacyjne7[[#This Row],[pkt. Egz.]]</f>
        <v>1</v>
      </c>
    </row>
    <row r="310" spans="1:18" x14ac:dyDescent="0.25">
      <c r="A310" s="1" t="s">
        <v>442</v>
      </c>
      <c r="B310" s="1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punkty_rekrutacyjne7[[#This Row],[Osiagniecia]]+(punkty_rekrutacyjne7[[#This Row],[Zachowanie]]=6)*2</f>
        <v>2</v>
      </c>
      <c r="O310">
        <f>punkty_rekrutacyjne7[[#This Row],[GHP]]/10+punkty_rekrutacyjne7[[#This Row],[GHH]]/10+punkty_rekrutacyjne7[[#This Row],[GMM]]/10+punkty_rekrutacyjne7[[#This Row],[GMP]]/10+punkty_rekrutacyjne7[[#This Row],[GJP]]/10</f>
        <v>31.4</v>
      </c>
      <c r="P31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10" s="1">
        <f>SUM(punkty_rekrutacyjne7[[#This Row],[pkt os.]:[pkt. Oce.]])</f>
        <v>53.4</v>
      </c>
      <c r="R310" s="1" t="b">
        <f>punkty_rekrutacyjne7[[#This Row],[pkt os.]]+punkty_rekrutacyjne7[[#This Row],[pkt. Oce.]]&gt;punkty_rekrutacyjne7[[#This Row],[pkt. Egz.]]</f>
        <v>0</v>
      </c>
    </row>
    <row r="311" spans="1:18" x14ac:dyDescent="0.25">
      <c r="A311" s="1" t="s">
        <v>443</v>
      </c>
      <c r="B311" s="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punkty_rekrutacyjne7[[#This Row],[Osiagniecia]]+(punkty_rekrutacyjne7[[#This Row],[Zachowanie]]=6)*2</f>
        <v>4</v>
      </c>
      <c r="O311">
        <f>punkty_rekrutacyjne7[[#This Row],[GHP]]/10+punkty_rekrutacyjne7[[#This Row],[GHH]]/10+punkty_rekrutacyjne7[[#This Row],[GMM]]/10+punkty_rekrutacyjne7[[#This Row],[GMP]]/10+punkty_rekrutacyjne7[[#This Row],[GJP]]/10</f>
        <v>19.100000000000001</v>
      </c>
      <c r="P31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311" s="1">
        <f>SUM(punkty_rekrutacyjne7[[#This Row],[pkt os.]:[pkt. Oce.]])</f>
        <v>49.1</v>
      </c>
      <c r="R311" s="1" t="b">
        <f>punkty_rekrutacyjne7[[#This Row],[pkt os.]]+punkty_rekrutacyjne7[[#This Row],[pkt. Oce.]]&gt;punkty_rekrutacyjne7[[#This Row],[pkt. Egz.]]</f>
        <v>1</v>
      </c>
    </row>
    <row r="312" spans="1:18" x14ac:dyDescent="0.25">
      <c r="A312" s="1" t="s">
        <v>444</v>
      </c>
      <c r="B312" s="1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punkty_rekrutacyjne7[[#This Row],[Osiagniecia]]+(punkty_rekrutacyjne7[[#This Row],[Zachowanie]]=6)*2</f>
        <v>0</v>
      </c>
      <c r="O312">
        <f>punkty_rekrutacyjne7[[#This Row],[GHP]]/10+punkty_rekrutacyjne7[[#This Row],[GHH]]/10+punkty_rekrutacyjne7[[#This Row],[GMM]]/10+punkty_rekrutacyjne7[[#This Row],[GMP]]/10+punkty_rekrutacyjne7[[#This Row],[GJP]]/10</f>
        <v>30.2</v>
      </c>
      <c r="P31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12" s="1">
        <f>SUM(punkty_rekrutacyjne7[[#This Row],[pkt os.]:[pkt. Oce.]])</f>
        <v>52.2</v>
      </c>
      <c r="R312" s="1" t="b">
        <f>punkty_rekrutacyjne7[[#This Row],[pkt os.]]+punkty_rekrutacyjne7[[#This Row],[pkt. Oce.]]&gt;punkty_rekrutacyjne7[[#This Row],[pkt. Egz.]]</f>
        <v>0</v>
      </c>
    </row>
    <row r="313" spans="1:18" x14ac:dyDescent="0.25">
      <c r="A313" s="1" t="s">
        <v>446</v>
      </c>
      <c r="B313" s="1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punkty_rekrutacyjne7[[#This Row],[Osiagniecia]]+(punkty_rekrutacyjne7[[#This Row],[Zachowanie]]=6)*2</f>
        <v>3</v>
      </c>
      <c r="O313">
        <f>punkty_rekrutacyjne7[[#This Row],[GHP]]/10+punkty_rekrutacyjne7[[#This Row],[GHH]]/10+punkty_rekrutacyjne7[[#This Row],[GMM]]/10+punkty_rekrutacyjne7[[#This Row],[GMP]]/10+punkty_rekrutacyjne7[[#This Row],[GJP]]/10</f>
        <v>21.8</v>
      </c>
      <c r="P31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13" s="1">
        <f>SUM(punkty_rekrutacyjne7[[#This Row],[pkt os.]:[pkt. Oce.]])</f>
        <v>46.8</v>
      </c>
      <c r="R313" s="1" t="b">
        <f>punkty_rekrutacyjne7[[#This Row],[pkt os.]]+punkty_rekrutacyjne7[[#This Row],[pkt. Oce.]]&gt;punkty_rekrutacyjne7[[#This Row],[pkt. Egz.]]</f>
        <v>1</v>
      </c>
    </row>
    <row r="314" spans="1:18" x14ac:dyDescent="0.25">
      <c r="A314" s="1" t="s">
        <v>400</v>
      </c>
      <c r="B314" s="1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punkty_rekrutacyjne7[[#This Row],[Osiagniecia]]+(punkty_rekrutacyjne7[[#This Row],[Zachowanie]]=6)*2</f>
        <v>0</v>
      </c>
      <c r="O314">
        <f>punkty_rekrutacyjne7[[#This Row],[GHP]]/10+punkty_rekrutacyjne7[[#This Row],[GHH]]/10+punkty_rekrutacyjne7[[#This Row],[GMM]]/10+punkty_rekrutacyjne7[[#This Row],[GMP]]/10+punkty_rekrutacyjne7[[#This Row],[GJP]]/10</f>
        <v>14.899999999999999</v>
      </c>
      <c r="P31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314" s="1">
        <f>SUM(punkty_rekrutacyjne7[[#This Row],[pkt os.]:[pkt. Oce.]])</f>
        <v>44.9</v>
      </c>
      <c r="R314" s="1" t="b">
        <f>punkty_rekrutacyjne7[[#This Row],[pkt os.]]+punkty_rekrutacyjne7[[#This Row],[pkt. Oce.]]&gt;punkty_rekrutacyjne7[[#This Row],[pkt. Egz.]]</f>
        <v>1</v>
      </c>
    </row>
    <row r="315" spans="1:18" x14ac:dyDescent="0.25">
      <c r="A315" s="1" t="s">
        <v>447</v>
      </c>
      <c r="B315" s="1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punkty_rekrutacyjne7[[#This Row],[Osiagniecia]]+(punkty_rekrutacyjne7[[#This Row],[Zachowanie]]=6)*2</f>
        <v>0</v>
      </c>
      <c r="O315">
        <f>punkty_rekrutacyjne7[[#This Row],[GHP]]/10+punkty_rekrutacyjne7[[#This Row],[GHH]]/10+punkty_rekrutacyjne7[[#This Row],[GMM]]/10+punkty_rekrutacyjne7[[#This Row],[GMP]]/10+punkty_rekrutacyjne7[[#This Row],[GJP]]/10</f>
        <v>32</v>
      </c>
      <c r="P31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15" s="1">
        <f>SUM(punkty_rekrutacyjne7[[#This Row],[pkt os.]:[pkt. Oce.]])</f>
        <v>56</v>
      </c>
      <c r="R315" s="1" t="b">
        <f>punkty_rekrutacyjne7[[#This Row],[pkt os.]]+punkty_rekrutacyjne7[[#This Row],[pkt. Oce.]]&gt;punkty_rekrutacyjne7[[#This Row],[pkt. Egz.]]</f>
        <v>0</v>
      </c>
    </row>
    <row r="316" spans="1:18" x14ac:dyDescent="0.25">
      <c r="A316" s="1" t="s">
        <v>449</v>
      </c>
      <c r="B316" s="1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punkty_rekrutacyjne7[[#This Row],[Osiagniecia]]+(punkty_rekrutacyjne7[[#This Row],[Zachowanie]]=6)*2</f>
        <v>5</v>
      </c>
      <c r="O316">
        <f>punkty_rekrutacyjne7[[#This Row],[GHP]]/10+punkty_rekrutacyjne7[[#This Row],[GHH]]/10+punkty_rekrutacyjne7[[#This Row],[GMM]]/10+punkty_rekrutacyjne7[[#This Row],[GMP]]/10+punkty_rekrutacyjne7[[#This Row],[GJP]]/10</f>
        <v>27.700000000000003</v>
      </c>
      <c r="P31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316" s="1">
        <f>SUM(punkty_rekrutacyjne7[[#This Row],[pkt os.]:[pkt. Oce.]])</f>
        <v>46.7</v>
      </c>
      <c r="R316" s="1" t="b">
        <f>punkty_rekrutacyjne7[[#This Row],[pkt os.]]+punkty_rekrutacyjne7[[#This Row],[pkt. Oce.]]&gt;punkty_rekrutacyjne7[[#This Row],[pkt. Egz.]]</f>
        <v>0</v>
      </c>
    </row>
    <row r="317" spans="1:18" x14ac:dyDescent="0.25">
      <c r="A317" s="1" t="s">
        <v>450</v>
      </c>
      <c r="B317" s="1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punkty_rekrutacyjne7[[#This Row],[Osiagniecia]]+(punkty_rekrutacyjne7[[#This Row],[Zachowanie]]=6)*2</f>
        <v>7</v>
      </c>
      <c r="O317">
        <f>punkty_rekrutacyjne7[[#This Row],[GHP]]/10+punkty_rekrutacyjne7[[#This Row],[GHH]]/10+punkty_rekrutacyjne7[[#This Row],[GMM]]/10+punkty_rekrutacyjne7[[#This Row],[GMP]]/10+punkty_rekrutacyjne7[[#This Row],[GJP]]/10</f>
        <v>29.099999999999994</v>
      </c>
      <c r="P31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17" s="1">
        <f>SUM(punkty_rekrutacyjne7[[#This Row],[pkt os.]:[pkt. Oce.]])</f>
        <v>52.099999999999994</v>
      </c>
      <c r="R317" s="1" t="b">
        <f>punkty_rekrutacyjne7[[#This Row],[pkt os.]]+punkty_rekrutacyjne7[[#This Row],[pkt. Oce.]]&gt;punkty_rekrutacyjne7[[#This Row],[pkt. Egz.]]</f>
        <v>0</v>
      </c>
    </row>
    <row r="318" spans="1:18" x14ac:dyDescent="0.25">
      <c r="A318" s="1" t="s">
        <v>163</v>
      </c>
      <c r="B318" s="1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punkty_rekrutacyjne7[[#This Row],[Osiagniecia]]+(punkty_rekrutacyjne7[[#This Row],[Zachowanie]]=6)*2</f>
        <v>8</v>
      </c>
      <c r="O318">
        <f>punkty_rekrutacyjne7[[#This Row],[GHP]]/10+punkty_rekrutacyjne7[[#This Row],[GHH]]/10+punkty_rekrutacyjne7[[#This Row],[GMM]]/10+punkty_rekrutacyjne7[[#This Row],[GMP]]/10+punkty_rekrutacyjne7[[#This Row],[GJP]]/10</f>
        <v>27.4</v>
      </c>
      <c r="P31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318" s="1">
        <f>SUM(punkty_rekrutacyjne7[[#This Row],[pkt os.]:[pkt. Oce.]])</f>
        <v>49.4</v>
      </c>
      <c r="R318" s="1" t="b">
        <f>punkty_rekrutacyjne7[[#This Row],[pkt os.]]+punkty_rekrutacyjne7[[#This Row],[pkt. Oce.]]&gt;punkty_rekrutacyjne7[[#This Row],[pkt. Egz.]]</f>
        <v>0</v>
      </c>
    </row>
    <row r="319" spans="1:18" x14ac:dyDescent="0.25">
      <c r="A319" s="1" t="s">
        <v>451</v>
      </c>
      <c r="B319" s="1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punkty_rekrutacyjne7[[#This Row],[Osiagniecia]]+(punkty_rekrutacyjne7[[#This Row],[Zachowanie]]=6)*2</f>
        <v>6</v>
      </c>
      <c r="O319">
        <f>punkty_rekrutacyjne7[[#This Row],[GHP]]/10+punkty_rekrutacyjne7[[#This Row],[GHH]]/10+punkty_rekrutacyjne7[[#This Row],[GMM]]/10+punkty_rekrutacyjne7[[#This Row],[GMP]]/10+punkty_rekrutacyjne7[[#This Row],[GJP]]/10</f>
        <v>17.5</v>
      </c>
      <c r="P31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319" s="1">
        <f>SUM(punkty_rekrutacyjne7[[#This Row],[pkt os.]:[pkt. Oce.]])</f>
        <v>41.5</v>
      </c>
      <c r="R319" s="1" t="b">
        <f>punkty_rekrutacyjne7[[#This Row],[pkt os.]]+punkty_rekrutacyjne7[[#This Row],[pkt. Oce.]]&gt;punkty_rekrutacyjne7[[#This Row],[pkt. Egz.]]</f>
        <v>1</v>
      </c>
    </row>
    <row r="320" spans="1:18" x14ac:dyDescent="0.25">
      <c r="A320" s="1" t="s">
        <v>283</v>
      </c>
      <c r="B320" s="1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punkty_rekrutacyjne7[[#This Row],[Osiagniecia]]+(punkty_rekrutacyjne7[[#This Row],[Zachowanie]]=6)*2</f>
        <v>8</v>
      </c>
      <c r="O320">
        <f>punkty_rekrutacyjne7[[#This Row],[GHP]]/10+punkty_rekrutacyjne7[[#This Row],[GHH]]/10+punkty_rekrutacyjne7[[#This Row],[GMM]]/10+punkty_rekrutacyjne7[[#This Row],[GMP]]/10+punkty_rekrutacyjne7[[#This Row],[GJP]]/10</f>
        <v>42.1</v>
      </c>
      <c r="P32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20" s="1">
        <f>SUM(punkty_rekrutacyjne7[[#This Row],[pkt os.]:[pkt. Oce.]])</f>
        <v>66.099999999999994</v>
      </c>
      <c r="R320" s="1" t="b">
        <f>punkty_rekrutacyjne7[[#This Row],[pkt os.]]+punkty_rekrutacyjne7[[#This Row],[pkt. Oce.]]&gt;punkty_rekrutacyjne7[[#This Row],[pkt. Egz.]]</f>
        <v>0</v>
      </c>
    </row>
    <row r="321" spans="1:18" x14ac:dyDescent="0.25">
      <c r="A321" s="1" t="s">
        <v>453</v>
      </c>
      <c r="B321" s="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punkty_rekrutacyjne7[[#This Row],[Osiagniecia]]+(punkty_rekrutacyjne7[[#This Row],[Zachowanie]]=6)*2</f>
        <v>6</v>
      </c>
      <c r="O321">
        <f>punkty_rekrutacyjne7[[#This Row],[GHP]]/10+punkty_rekrutacyjne7[[#This Row],[GHH]]/10+punkty_rekrutacyjne7[[#This Row],[GMM]]/10+punkty_rekrutacyjne7[[#This Row],[GMP]]/10+punkty_rekrutacyjne7[[#This Row],[GJP]]/10</f>
        <v>26.400000000000002</v>
      </c>
      <c r="P32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21" s="1">
        <f>SUM(punkty_rekrutacyjne7[[#This Row],[pkt os.]:[pkt. Oce.]])</f>
        <v>52.400000000000006</v>
      </c>
      <c r="R321" s="1" t="b">
        <f>punkty_rekrutacyjne7[[#This Row],[pkt os.]]+punkty_rekrutacyjne7[[#This Row],[pkt. Oce.]]&gt;punkty_rekrutacyjne7[[#This Row],[pkt. Egz.]]</f>
        <v>0</v>
      </c>
    </row>
    <row r="322" spans="1:18" x14ac:dyDescent="0.25">
      <c r="A322" s="1" t="s">
        <v>454</v>
      </c>
      <c r="B322" s="1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punkty_rekrutacyjne7[[#This Row],[Osiagniecia]]+(punkty_rekrutacyjne7[[#This Row],[Zachowanie]]=6)*2</f>
        <v>3</v>
      </c>
      <c r="O322">
        <f>punkty_rekrutacyjne7[[#This Row],[GHP]]/10+punkty_rekrutacyjne7[[#This Row],[GHH]]/10+punkty_rekrutacyjne7[[#This Row],[GMM]]/10+punkty_rekrutacyjne7[[#This Row],[GMP]]/10+punkty_rekrutacyjne7[[#This Row],[GJP]]/10</f>
        <v>29.3</v>
      </c>
      <c r="P32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22" s="1">
        <f>SUM(punkty_rekrutacyjne7[[#This Row],[pkt os.]:[pkt. Oce.]])</f>
        <v>48.3</v>
      </c>
      <c r="R322" s="1" t="b">
        <f>punkty_rekrutacyjne7[[#This Row],[pkt os.]]+punkty_rekrutacyjne7[[#This Row],[pkt. Oce.]]&gt;punkty_rekrutacyjne7[[#This Row],[pkt. Egz.]]</f>
        <v>0</v>
      </c>
    </row>
    <row r="323" spans="1:18" x14ac:dyDescent="0.25">
      <c r="A323" s="1" t="s">
        <v>455</v>
      </c>
      <c r="B323" s="1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punkty_rekrutacyjne7[[#This Row],[Osiagniecia]]+(punkty_rekrutacyjne7[[#This Row],[Zachowanie]]=6)*2</f>
        <v>4</v>
      </c>
      <c r="O323">
        <f>punkty_rekrutacyjne7[[#This Row],[GHP]]/10+punkty_rekrutacyjne7[[#This Row],[GHH]]/10+punkty_rekrutacyjne7[[#This Row],[GMM]]/10+punkty_rekrutacyjne7[[#This Row],[GMP]]/10+punkty_rekrutacyjne7[[#This Row],[GJP]]/10</f>
        <v>15.9</v>
      </c>
      <c r="P32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8</v>
      </c>
      <c r="Q323" s="1">
        <f>SUM(punkty_rekrutacyjne7[[#This Row],[pkt os.]:[pkt. Oce.]])</f>
        <v>27.9</v>
      </c>
      <c r="R323" s="1" t="b">
        <f>punkty_rekrutacyjne7[[#This Row],[pkt os.]]+punkty_rekrutacyjne7[[#This Row],[pkt. Oce.]]&gt;punkty_rekrutacyjne7[[#This Row],[pkt. Egz.]]</f>
        <v>0</v>
      </c>
    </row>
    <row r="324" spans="1:18" x14ac:dyDescent="0.25">
      <c r="A324" s="1" t="s">
        <v>456</v>
      </c>
      <c r="B324" s="1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punkty_rekrutacyjne7[[#This Row],[Osiagniecia]]+(punkty_rekrutacyjne7[[#This Row],[Zachowanie]]=6)*2</f>
        <v>8</v>
      </c>
      <c r="O324">
        <f>punkty_rekrutacyjne7[[#This Row],[GHP]]/10+punkty_rekrutacyjne7[[#This Row],[GHH]]/10+punkty_rekrutacyjne7[[#This Row],[GMM]]/10+punkty_rekrutacyjne7[[#This Row],[GMP]]/10+punkty_rekrutacyjne7[[#This Row],[GJP]]/10</f>
        <v>26.6</v>
      </c>
      <c r="P32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324" s="1">
        <f>SUM(punkty_rekrutacyjne7[[#This Row],[pkt os.]:[pkt. Oce.]])</f>
        <v>48.6</v>
      </c>
      <c r="R324" s="1" t="b">
        <f>punkty_rekrutacyjne7[[#This Row],[pkt os.]]+punkty_rekrutacyjne7[[#This Row],[pkt. Oce.]]&gt;punkty_rekrutacyjne7[[#This Row],[pkt. Egz.]]</f>
        <v>0</v>
      </c>
    </row>
    <row r="325" spans="1:18" x14ac:dyDescent="0.25">
      <c r="A325" s="1" t="s">
        <v>457</v>
      </c>
      <c r="B325" s="1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punkty_rekrutacyjne7[[#This Row],[Osiagniecia]]+(punkty_rekrutacyjne7[[#This Row],[Zachowanie]]=6)*2</f>
        <v>0</v>
      </c>
      <c r="O325">
        <f>punkty_rekrutacyjne7[[#This Row],[GHP]]/10+punkty_rekrutacyjne7[[#This Row],[GHH]]/10+punkty_rekrutacyjne7[[#This Row],[GMM]]/10+punkty_rekrutacyjne7[[#This Row],[GMP]]/10+punkty_rekrutacyjne7[[#This Row],[GJP]]/10</f>
        <v>16.5</v>
      </c>
      <c r="P32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325" s="1">
        <f>SUM(punkty_rekrutacyjne7[[#This Row],[pkt os.]:[pkt. Oce.]])</f>
        <v>46.5</v>
      </c>
      <c r="R325" s="1" t="b">
        <f>punkty_rekrutacyjne7[[#This Row],[pkt os.]]+punkty_rekrutacyjne7[[#This Row],[pkt. Oce.]]&gt;punkty_rekrutacyjne7[[#This Row],[pkt. Egz.]]</f>
        <v>1</v>
      </c>
    </row>
    <row r="326" spans="1:18" x14ac:dyDescent="0.25">
      <c r="A326" s="1" t="s">
        <v>458</v>
      </c>
      <c r="B326" s="1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punkty_rekrutacyjne7[[#This Row],[Osiagniecia]]+(punkty_rekrutacyjne7[[#This Row],[Zachowanie]]=6)*2</f>
        <v>2</v>
      </c>
      <c r="O326">
        <f>punkty_rekrutacyjne7[[#This Row],[GHP]]/10+punkty_rekrutacyjne7[[#This Row],[GHH]]/10+punkty_rekrutacyjne7[[#This Row],[GMM]]/10+punkty_rekrutacyjne7[[#This Row],[GMP]]/10+punkty_rekrutacyjne7[[#This Row],[GJP]]/10</f>
        <v>30.799999999999997</v>
      </c>
      <c r="P32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26" s="1">
        <f>SUM(punkty_rekrutacyjne7[[#This Row],[pkt os.]:[pkt. Oce.]])</f>
        <v>64.8</v>
      </c>
      <c r="R326" s="1" t="b">
        <f>punkty_rekrutacyjne7[[#This Row],[pkt os.]]+punkty_rekrutacyjne7[[#This Row],[pkt. Oce.]]&gt;punkty_rekrutacyjne7[[#This Row],[pkt. Egz.]]</f>
        <v>1</v>
      </c>
    </row>
    <row r="327" spans="1:18" x14ac:dyDescent="0.25">
      <c r="A327" s="1" t="s">
        <v>459</v>
      </c>
      <c r="B327" s="1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punkty_rekrutacyjne7[[#This Row],[Osiagniecia]]+(punkty_rekrutacyjne7[[#This Row],[Zachowanie]]=6)*2</f>
        <v>6</v>
      </c>
      <c r="O327">
        <f>punkty_rekrutacyjne7[[#This Row],[GHP]]/10+punkty_rekrutacyjne7[[#This Row],[GHH]]/10+punkty_rekrutacyjne7[[#This Row],[GMM]]/10+punkty_rekrutacyjne7[[#This Row],[GMP]]/10+punkty_rekrutacyjne7[[#This Row],[GJP]]/10</f>
        <v>25.200000000000003</v>
      </c>
      <c r="P32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327" s="1">
        <f>SUM(punkty_rekrutacyjne7[[#This Row],[pkt os.]:[pkt. Oce.]])</f>
        <v>43.2</v>
      </c>
      <c r="R327" s="1" t="b">
        <f>punkty_rekrutacyjne7[[#This Row],[pkt os.]]+punkty_rekrutacyjne7[[#This Row],[pkt. Oce.]]&gt;punkty_rekrutacyjne7[[#This Row],[pkt. Egz.]]</f>
        <v>0</v>
      </c>
    </row>
    <row r="328" spans="1:18" x14ac:dyDescent="0.25">
      <c r="A328" s="1" t="s">
        <v>460</v>
      </c>
      <c r="B328" s="1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punkty_rekrutacyjne7[[#This Row],[Osiagniecia]]+(punkty_rekrutacyjne7[[#This Row],[Zachowanie]]=6)*2</f>
        <v>4</v>
      </c>
      <c r="O328">
        <f>punkty_rekrutacyjne7[[#This Row],[GHP]]/10+punkty_rekrutacyjne7[[#This Row],[GHH]]/10+punkty_rekrutacyjne7[[#This Row],[GMM]]/10+punkty_rekrutacyjne7[[#This Row],[GMP]]/10+punkty_rekrutacyjne7[[#This Row],[GJP]]/10</f>
        <v>34.700000000000003</v>
      </c>
      <c r="P32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328" s="1">
        <f>SUM(punkty_rekrutacyjne7[[#This Row],[pkt os.]:[pkt. Oce.]])</f>
        <v>64.7</v>
      </c>
      <c r="R328" s="1" t="b">
        <f>punkty_rekrutacyjne7[[#This Row],[pkt os.]]+punkty_rekrutacyjne7[[#This Row],[pkt. Oce.]]&gt;punkty_rekrutacyjne7[[#This Row],[pkt. Egz.]]</f>
        <v>0</v>
      </c>
    </row>
    <row r="329" spans="1:18" x14ac:dyDescent="0.25">
      <c r="A329" s="1" t="s">
        <v>461</v>
      </c>
      <c r="B329" s="1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punkty_rekrutacyjne7[[#This Row],[Osiagniecia]]+(punkty_rekrutacyjne7[[#This Row],[Zachowanie]]=6)*2</f>
        <v>2</v>
      </c>
      <c r="O329">
        <f>punkty_rekrutacyjne7[[#This Row],[GHP]]/10+punkty_rekrutacyjne7[[#This Row],[GHH]]/10+punkty_rekrutacyjne7[[#This Row],[GMM]]/10+punkty_rekrutacyjne7[[#This Row],[GMP]]/10+punkty_rekrutacyjne7[[#This Row],[GJP]]/10</f>
        <v>28.9</v>
      </c>
      <c r="P32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29" s="1">
        <f>SUM(punkty_rekrutacyjne7[[#This Row],[pkt os.]:[pkt. Oce.]])</f>
        <v>46.9</v>
      </c>
      <c r="R329" s="1" t="b">
        <f>punkty_rekrutacyjne7[[#This Row],[pkt os.]]+punkty_rekrutacyjne7[[#This Row],[pkt. Oce.]]&gt;punkty_rekrutacyjne7[[#This Row],[pkt. Egz.]]</f>
        <v>0</v>
      </c>
    </row>
    <row r="330" spans="1:18" x14ac:dyDescent="0.25">
      <c r="A330" s="1" t="s">
        <v>462</v>
      </c>
      <c r="B330" s="1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punkty_rekrutacyjne7[[#This Row],[Osiagniecia]]+(punkty_rekrutacyjne7[[#This Row],[Zachowanie]]=6)*2</f>
        <v>4</v>
      </c>
      <c r="O330">
        <f>punkty_rekrutacyjne7[[#This Row],[GHP]]/10+punkty_rekrutacyjne7[[#This Row],[GHH]]/10+punkty_rekrutacyjne7[[#This Row],[GMM]]/10+punkty_rekrutacyjne7[[#This Row],[GMP]]/10+punkty_rekrutacyjne7[[#This Row],[GJP]]/10</f>
        <v>15.3</v>
      </c>
      <c r="P33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30" s="1">
        <f>SUM(punkty_rekrutacyjne7[[#This Row],[pkt os.]:[pkt. Oce.]])</f>
        <v>43.3</v>
      </c>
      <c r="R330" s="1" t="b">
        <f>punkty_rekrutacyjne7[[#This Row],[pkt os.]]+punkty_rekrutacyjne7[[#This Row],[pkt. Oce.]]&gt;punkty_rekrutacyjne7[[#This Row],[pkt. Egz.]]</f>
        <v>1</v>
      </c>
    </row>
    <row r="331" spans="1:18" x14ac:dyDescent="0.25">
      <c r="A331" s="1" t="s">
        <v>464</v>
      </c>
      <c r="B331" s="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punkty_rekrutacyjne7[[#This Row],[Osiagniecia]]+(punkty_rekrutacyjne7[[#This Row],[Zachowanie]]=6)*2</f>
        <v>6</v>
      </c>
      <c r="O331">
        <f>punkty_rekrutacyjne7[[#This Row],[GHP]]/10+punkty_rekrutacyjne7[[#This Row],[GHH]]/10+punkty_rekrutacyjne7[[#This Row],[GMM]]/10+punkty_rekrutacyjne7[[#This Row],[GMP]]/10+punkty_rekrutacyjne7[[#This Row],[GJP]]/10</f>
        <v>29.700000000000003</v>
      </c>
      <c r="P33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331" s="1">
        <f>SUM(punkty_rekrutacyjne7[[#This Row],[pkt os.]:[pkt. Oce.]])</f>
        <v>61.7</v>
      </c>
      <c r="R331" s="1" t="b">
        <f>punkty_rekrutacyjne7[[#This Row],[pkt os.]]+punkty_rekrutacyjne7[[#This Row],[pkt. Oce.]]&gt;punkty_rekrutacyjne7[[#This Row],[pkt. Egz.]]</f>
        <v>1</v>
      </c>
    </row>
    <row r="332" spans="1:18" x14ac:dyDescent="0.25">
      <c r="A332" s="1" t="s">
        <v>465</v>
      </c>
      <c r="B332" s="1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punkty_rekrutacyjne7[[#This Row],[Osiagniecia]]+(punkty_rekrutacyjne7[[#This Row],[Zachowanie]]=6)*2</f>
        <v>4</v>
      </c>
      <c r="O332">
        <f>punkty_rekrutacyjne7[[#This Row],[GHP]]/10+punkty_rekrutacyjne7[[#This Row],[GHH]]/10+punkty_rekrutacyjne7[[#This Row],[GMM]]/10+punkty_rekrutacyjne7[[#This Row],[GMP]]/10+punkty_rekrutacyjne7[[#This Row],[GJP]]/10</f>
        <v>13.600000000000001</v>
      </c>
      <c r="P33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332" s="1">
        <f>SUM(punkty_rekrutacyjne7[[#This Row],[pkt os.]:[pkt. Oce.]])</f>
        <v>35.6</v>
      </c>
      <c r="R332" s="1" t="b">
        <f>punkty_rekrutacyjne7[[#This Row],[pkt os.]]+punkty_rekrutacyjne7[[#This Row],[pkt. Oce.]]&gt;punkty_rekrutacyjne7[[#This Row],[pkt. Egz.]]</f>
        <v>1</v>
      </c>
    </row>
    <row r="333" spans="1:18" x14ac:dyDescent="0.25">
      <c r="A333" s="1" t="s">
        <v>466</v>
      </c>
      <c r="B333" s="1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punkty_rekrutacyjne7[[#This Row],[Osiagniecia]]+(punkty_rekrutacyjne7[[#This Row],[Zachowanie]]=6)*2</f>
        <v>5</v>
      </c>
      <c r="O333">
        <f>punkty_rekrutacyjne7[[#This Row],[GHP]]/10+punkty_rekrutacyjne7[[#This Row],[GHH]]/10+punkty_rekrutacyjne7[[#This Row],[GMM]]/10+punkty_rekrutacyjne7[[#This Row],[GMP]]/10+punkty_rekrutacyjne7[[#This Row],[GJP]]/10</f>
        <v>24.9</v>
      </c>
      <c r="P33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333" s="1">
        <f>SUM(punkty_rekrutacyjne7[[#This Row],[pkt os.]:[pkt. Oce.]])</f>
        <v>63.9</v>
      </c>
      <c r="R333" s="1" t="b">
        <f>punkty_rekrutacyjne7[[#This Row],[pkt os.]]+punkty_rekrutacyjne7[[#This Row],[pkt. Oce.]]&gt;punkty_rekrutacyjne7[[#This Row],[pkt. Egz.]]</f>
        <v>1</v>
      </c>
    </row>
    <row r="334" spans="1:18" x14ac:dyDescent="0.25">
      <c r="A334" s="1" t="s">
        <v>467</v>
      </c>
      <c r="B334" s="1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punkty_rekrutacyjne7[[#This Row],[Osiagniecia]]+(punkty_rekrutacyjne7[[#This Row],[Zachowanie]]=6)*2</f>
        <v>3</v>
      </c>
      <c r="O334">
        <f>punkty_rekrutacyjne7[[#This Row],[GHP]]/10+punkty_rekrutacyjne7[[#This Row],[GHH]]/10+punkty_rekrutacyjne7[[#This Row],[GMM]]/10+punkty_rekrutacyjne7[[#This Row],[GMP]]/10+punkty_rekrutacyjne7[[#This Row],[GJP]]/10</f>
        <v>22.3</v>
      </c>
      <c r="P33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334" s="1">
        <f>SUM(punkty_rekrutacyjne7[[#This Row],[pkt os.]:[pkt. Oce.]])</f>
        <v>37.299999999999997</v>
      </c>
      <c r="R334" s="1" t="b">
        <f>punkty_rekrutacyjne7[[#This Row],[pkt os.]]+punkty_rekrutacyjne7[[#This Row],[pkt. Oce.]]&gt;punkty_rekrutacyjne7[[#This Row],[pkt. Egz.]]</f>
        <v>0</v>
      </c>
    </row>
    <row r="335" spans="1:18" x14ac:dyDescent="0.25">
      <c r="A335" s="1" t="s">
        <v>468</v>
      </c>
      <c r="B335" s="1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punkty_rekrutacyjne7[[#This Row],[Osiagniecia]]+(punkty_rekrutacyjne7[[#This Row],[Zachowanie]]=6)*2</f>
        <v>5</v>
      </c>
      <c r="O335">
        <f>punkty_rekrutacyjne7[[#This Row],[GHP]]/10+punkty_rekrutacyjne7[[#This Row],[GHH]]/10+punkty_rekrutacyjne7[[#This Row],[GMM]]/10+punkty_rekrutacyjne7[[#This Row],[GMP]]/10+punkty_rekrutacyjne7[[#This Row],[GJP]]/10</f>
        <v>27.1</v>
      </c>
      <c r="P33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35" s="1">
        <f>SUM(punkty_rekrutacyjne7[[#This Row],[pkt os.]:[pkt. Oce.]])</f>
        <v>56.1</v>
      </c>
      <c r="R335" s="1" t="b">
        <f>punkty_rekrutacyjne7[[#This Row],[pkt os.]]+punkty_rekrutacyjne7[[#This Row],[pkt. Oce.]]&gt;punkty_rekrutacyjne7[[#This Row],[pkt. Egz.]]</f>
        <v>1</v>
      </c>
    </row>
    <row r="336" spans="1:18" x14ac:dyDescent="0.25">
      <c r="A336" s="1" t="s">
        <v>469</v>
      </c>
      <c r="B336" s="1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punkty_rekrutacyjne7[[#This Row],[Osiagniecia]]+(punkty_rekrutacyjne7[[#This Row],[Zachowanie]]=6)*2</f>
        <v>5</v>
      </c>
      <c r="O336">
        <f>punkty_rekrutacyjne7[[#This Row],[GHP]]/10+punkty_rekrutacyjne7[[#This Row],[GHH]]/10+punkty_rekrutacyjne7[[#This Row],[GMM]]/10+punkty_rekrutacyjne7[[#This Row],[GMP]]/10+punkty_rekrutacyjne7[[#This Row],[GJP]]/10</f>
        <v>23.6</v>
      </c>
      <c r="P33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6</v>
      </c>
      <c r="Q336" s="1">
        <f>SUM(punkty_rekrutacyjne7[[#This Row],[pkt os.]:[pkt. Oce.]])</f>
        <v>34.6</v>
      </c>
      <c r="R336" s="1" t="b">
        <f>punkty_rekrutacyjne7[[#This Row],[pkt os.]]+punkty_rekrutacyjne7[[#This Row],[pkt. Oce.]]&gt;punkty_rekrutacyjne7[[#This Row],[pkt. Egz.]]</f>
        <v>0</v>
      </c>
    </row>
    <row r="337" spans="1:18" x14ac:dyDescent="0.25">
      <c r="A337" s="1" t="s">
        <v>470</v>
      </c>
      <c r="B337" s="1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punkty_rekrutacyjne7[[#This Row],[Osiagniecia]]+(punkty_rekrutacyjne7[[#This Row],[Zachowanie]]=6)*2</f>
        <v>1</v>
      </c>
      <c r="O337">
        <f>punkty_rekrutacyjne7[[#This Row],[GHP]]/10+punkty_rekrutacyjne7[[#This Row],[GHH]]/10+punkty_rekrutacyjne7[[#This Row],[GMM]]/10+punkty_rekrutacyjne7[[#This Row],[GMP]]/10+punkty_rekrutacyjne7[[#This Row],[GJP]]/10</f>
        <v>41.699999999999996</v>
      </c>
      <c r="P33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337" s="1">
        <f>SUM(punkty_rekrutacyjne7[[#This Row],[pkt os.]:[pkt. Oce.]])</f>
        <v>54.699999999999996</v>
      </c>
      <c r="R337" s="1" t="b">
        <f>punkty_rekrutacyjne7[[#This Row],[pkt os.]]+punkty_rekrutacyjne7[[#This Row],[pkt. Oce.]]&gt;punkty_rekrutacyjne7[[#This Row],[pkt. Egz.]]</f>
        <v>0</v>
      </c>
    </row>
    <row r="338" spans="1:18" x14ac:dyDescent="0.25">
      <c r="A338" s="1" t="s">
        <v>471</v>
      </c>
      <c r="B338" s="1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punkty_rekrutacyjne7[[#This Row],[Osiagniecia]]+(punkty_rekrutacyjne7[[#This Row],[Zachowanie]]=6)*2</f>
        <v>4</v>
      </c>
      <c r="O338">
        <f>punkty_rekrutacyjne7[[#This Row],[GHP]]/10+punkty_rekrutacyjne7[[#This Row],[GHH]]/10+punkty_rekrutacyjne7[[#This Row],[GMM]]/10+punkty_rekrutacyjne7[[#This Row],[GMP]]/10+punkty_rekrutacyjne7[[#This Row],[GJP]]/10</f>
        <v>31.2</v>
      </c>
      <c r="P33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38" s="1">
        <f>SUM(punkty_rekrutacyjne7[[#This Row],[pkt os.]:[pkt. Oce.]])</f>
        <v>57.2</v>
      </c>
      <c r="R338" s="1" t="b">
        <f>punkty_rekrutacyjne7[[#This Row],[pkt os.]]+punkty_rekrutacyjne7[[#This Row],[pkt. Oce.]]&gt;punkty_rekrutacyjne7[[#This Row],[pkt. Egz.]]</f>
        <v>0</v>
      </c>
    </row>
    <row r="339" spans="1:18" x14ac:dyDescent="0.25">
      <c r="A339" s="1" t="s">
        <v>472</v>
      </c>
      <c r="B339" s="1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punkty_rekrutacyjne7[[#This Row],[Osiagniecia]]+(punkty_rekrutacyjne7[[#This Row],[Zachowanie]]=6)*2</f>
        <v>2</v>
      </c>
      <c r="O339">
        <f>punkty_rekrutacyjne7[[#This Row],[GHP]]/10+punkty_rekrutacyjne7[[#This Row],[GHH]]/10+punkty_rekrutacyjne7[[#This Row],[GMM]]/10+punkty_rekrutacyjne7[[#This Row],[GMP]]/10+punkty_rekrutacyjne7[[#This Row],[GJP]]/10</f>
        <v>23.699999999999996</v>
      </c>
      <c r="P33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339" s="1">
        <f>SUM(punkty_rekrutacyjne7[[#This Row],[pkt os.]:[pkt. Oce.]])</f>
        <v>55.699999999999996</v>
      </c>
      <c r="R339" s="1" t="b">
        <f>punkty_rekrutacyjne7[[#This Row],[pkt os.]]+punkty_rekrutacyjne7[[#This Row],[pkt. Oce.]]&gt;punkty_rekrutacyjne7[[#This Row],[pkt. Egz.]]</f>
        <v>1</v>
      </c>
    </row>
    <row r="340" spans="1:18" x14ac:dyDescent="0.25">
      <c r="A340" s="1" t="s">
        <v>473</v>
      </c>
      <c r="B340" s="1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punkty_rekrutacyjne7[[#This Row],[Osiagniecia]]+(punkty_rekrutacyjne7[[#This Row],[Zachowanie]]=6)*2</f>
        <v>7</v>
      </c>
      <c r="O340">
        <f>punkty_rekrutacyjne7[[#This Row],[GHP]]/10+punkty_rekrutacyjne7[[#This Row],[GHH]]/10+punkty_rekrutacyjne7[[#This Row],[GMM]]/10+punkty_rekrutacyjne7[[#This Row],[GMP]]/10+punkty_rekrutacyjne7[[#This Row],[GJP]]/10</f>
        <v>20.2</v>
      </c>
      <c r="P34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340" s="1">
        <f>SUM(punkty_rekrutacyjne7[[#This Row],[pkt os.]:[pkt. Oce.]])</f>
        <v>41.2</v>
      </c>
      <c r="R340" s="1" t="b">
        <f>punkty_rekrutacyjne7[[#This Row],[pkt os.]]+punkty_rekrutacyjne7[[#This Row],[pkt. Oce.]]&gt;punkty_rekrutacyjne7[[#This Row],[pkt. Egz.]]</f>
        <v>1</v>
      </c>
    </row>
    <row r="341" spans="1:18" x14ac:dyDescent="0.25">
      <c r="A341" s="1" t="s">
        <v>474</v>
      </c>
      <c r="B341" s="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punkty_rekrutacyjne7[[#This Row],[Osiagniecia]]+(punkty_rekrutacyjne7[[#This Row],[Zachowanie]]=6)*2</f>
        <v>9</v>
      </c>
      <c r="O341">
        <f>punkty_rekrutacyjne7[[#This Row],[GHP]]/10+punkty_rekrutacyjne7[[#This Row],[GHH]]/10+punkty_rekrutacyjne7[[#This Row],[GMM]]/10+punkty_rekrutacyjne7[[#This Row],[GMP]]/10+punkty_rekrutacyjne7[[#This Row],[GJP]]/10</f>
        <v>32.9</v>
      </c>
      <c r="P34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41" s="1">
        <f>SUM(punkty_rekrutacyjne7[[#This Row],[pkt os.]:[pkt. Oce.]])</f>
        <v>61.9</v>
      </c>
      <c r="R341" s="1" t="b">
        <f>punkty_rekrutacyjne7[[#This Row],[pkt os.]]+punkty_rekrutacyjne7[[#This Row],[pkt. Oce.]]&gt;punkty_rekrutacyjne7[[#This Row],[pkt. Egz.]]</f>
        <v>0</v>
      </c>
    </row>
    <row r="342" spans="1:18" x14ac:dyDescent="0.25">
      <c r="A342" s="1" t="s">
        <v>475</v>
      </c>
      <c r="B342" s="1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punkty_rekrutacyjne7[[#This Row],[Osiagniecia]]+(punkty_rekrutacyjne7[[#This Row],[Zachowanie]]=6)*2</f>
        <v>5</v>
      </c>
      <c r="O342">
        <f>punkty_rekrutacyjne7[[#This Row],[GHP]]/10+punkty_rekrutacyjne7[[#This Row],[GHH]]/10+punkty_rekrutacyjne7[[#This Row],[GMM]]/10+punkty_rekrutacyjne7[[#This Row],[GMP]]/10+punkty_rekrutacyjne7[[#This Row],[GJP]]/10</f>
        <v>35.299999999999997</v>
      </c>
      <c r="P34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42" s="1">
        <f>SUM(punkty_rekrutacyjne7[[#This Row],[pkt os.]:[pkt. Oce.]])</f>
        <v>72.3</v>
      </c>
      <c r="R342" s="1" t="b">
        <f>punkty_rekrutacyjne7[[#This Row],[pkt os.]]+punkty_rekrutacyjne7[[#This Row],[pkt. Oce.]]&gt;punkty_rekrutacyjne7[[#This Row],[pkt. Egz.]]</f>
        <v>1</v>
      </c>
    </row>
    <row r="343" spans="1:18" x14ac:dyDescent="0.25">
      <c r="A343" s="1" t="s">
        <v>476</v>
      </c>
      <c r="B343" s="1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punkty_rekrutacyjne7[[#This Row],[Osiagniecia]]+(punkty_rekrutacyjne7[[#This Row],[Zachowanie]]=6)*2</f>
        <v>0</v>
      </c>
      <c r="O343">
        <f>punkty_rekrutacyjne7[[#This Row],[GHP]]/10+punkty_rekrutacyjne7[[#This Row],[GHH]]/10+punkty_rekrutacyjne7[[#This Row],[GMM]]/10+punkty_rekrutacyjne7[[#This Row],[GMP]]/10+punkty_rekrutacyjne7[[#This Row],[GJP]]/10</f>
        <v>31.700000000000003</v>
      </c>
      <c r="P34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43" s="1">
        <f>SUM(punkty_rekrutacyjne7[[#This Row],[pkt os.]:[pkt. Oce.]])</f>
        <v>55.7</v>
      </c>
      <c r="R343" s="1" t="b">
        <f>punkty_rekrutacyjne7[[#This Row],[pkt os.]]+punkty_rekrutacyjne7[[#This Row],[pkt. Oce.]]&gt;punkty_rekrutacyjne7[[#This Row],[pkt. Egz.]]</f>
        <v>0</v>
      </c>
    </row>
    <row r="344" spans="1:18" x14ac:dyDescent="0.25">
      <c r="A344" s="1" t="s">
        <v>478</v>
      </c>
      <c r="B344" s="1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punkty_rekrutacyjne7[[#This Row],[Osiagniecia]]+(punkty_rekrutacyjne7[[#This Row],[Zachowanie]]=6)*2</f>
        <v>5</v>
      </c>
      <c r="O344">
        <f>punkty_rekrutacyjne7[[#This Row],[GHP]]/10+punkty_rekrutacyjne7[[#This Row],[GHH]]/10+punkty_rekrutacyjne7[[#This Row],[GMM]]/10+punkty_rekrutacyjne7[[#This Row],[GMP]]/10+punkty_rekrutacyjne7[[#This Row],[GJP]]/10</f>
        <v>28.299999999999997</v>
      </c>
      <c r="P34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8</v>
      </c>
      <c r="Q344" s="1">
        <f>SUM(punkty_rekrutacyjne7[[#This Row],[pkt os.]:[pkt. Oce.]])</f>
        <v>41.3</v>
      </c>
      <c r="R344" s="1" t="b">
        <f>punkty_rekrutacyjne7[[#This Row],[pkt os.]]+punkty_rekrutacyjne7[[#This Row],[pkt. Oce.]]&gt;punkty_rekrutacyjne7[[#This Row],[pkt. Egz.]]</f>
        <v>0</v>
      </c>
    </row>
    <row r="345" spans="1:18" x14ac:dyDescent="0.25">
      <c r="A345" s="1" t="s">
        <v>479</v>
      </c>
      <c r="B345" s="1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punkty_rekrutacyjne7[[#This Row],[Osiagniecia]]+(punkty_rekrutacyjne7[[#This Row],[Zachowanie]]=6)*2</f>
        <v>7</v>
      </c>
      <c r="O345">
        <f>punkty_rekrutacyjne7[[#This Row],[GHP]]/10+punkty_rekrutacyjne7[[#This Row],[GHH]]/10+punkty_rekrutacyjne7[[#This Row],[GMM]]/10+punkty_rekrutacyjne7[[#This Row],[GMP]]/10+punkty_rekrutacyjne7[[#This Row],[GJP]]/10</f>
        <v>24</v>
      </c>
      <c r="P34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45" s="1">
        <f>SUM(punkty_rekrutacyjne7[[#This Row],[pkt os.]:[pkt. Oce.]])</f>
        <v>63</v>
      </c>
      <c r="R345" s="1" t="b">
        <f>punkty_rekrutacyjne7[[#This Row],[pkt os.]]+punkty_rekrutacyjne7[[#This Row],[pkt. Oce.]]&gt;punkty_rekrutacyjne7[[#This Row],[pkt. Egz.]]</f>
        <v>1</v>
      </c>
    </row>
    <row r="346" spans="1:18" x14ac:dyDescent="0.25">
      <c r="A346" s="1" t="s">
        <v>480</v>
      </c>
      <c r="B346" s="1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punkty_rekrutacyjne7[[#This Row],[Osiagniecia]]+(punkty_rekrutacyjne7[[#This Row],[Zachowanie]]=6)*2</f>
        <v>3</v>
      </c>
      <c r="O346">
        <f>punkty_rekrutacyjne7[[#This Row],[GHP]]/10+punkty_rekrutacyjne7[[#This Row],[GHH]]/10+punkty_rekrutacyjne7[[#This Row],[GMM]]/10+punkty_rekrutacyjne7[[#This Row],[GMP]]/10+punkty_rekrutacyjne7[[#This Row],[GJP]]/10</f>
        <v>29</v>
      </c>
      <c r="P34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346" s="1">
        <f>SUM(punkty_rekrutacyjne7[[#This Row],[pkt os.]:[pkt. Oce.]])</f>
        <v>62</v>
      </c>
      <c r="R346" s="1" t="b">
        <f>punkty_rekrutacyjne7[[#This Row],[pkt os.]]+punkty_rekrutacyjne7[[#This Row],[pkt. Oce.]]&gt;punkty_rekrutacyjne7[[#This Row],[pkt. Egz.]]</f>
        <v>1</v>
      </c>
    </row>
    <row r="347" spans="1:18" x14ac:dyDescent="0.25">
      <c r="A347" s="1" t="s">
        <v>481</v>
      </c>
      <c r="B347" s="1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punkty_rekrutacyjne7[[#This Row],[Osiagniecia]]+(punkty_rekrutacyjne7[[#This Row],[Zachowanie]]=6)*2</f>
        <v>5</v>
      </c>
      <c r="O347">
        <f>punkty_rekrutacyjne7[[#This Row],[GHP]]/10+punkty_rekrutacyjne7[[#This Row],[GHH]]/10+punkty_rekrutacyjne7[[#This Row],[GMM]]/10+punkty_rekrutacyjne7[[#This Row],[GMP]]/10+punkty_rekrutacyjne7[[#This Row],[GJP]]/10</f>
        <v>16.600000000000001</v>
      </c>
      <c r="P34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47" s="1">
        <f>SUM(punkty_rekrutacyjne7[[#This Row],[pkt os.]:[pkt. Oce.]])</f>
        <v>43.6</v>
      </c>
      <c r="R347" s="1" t="b">
        <f>punkty_rekrutacyjne7[[#This Row],[pkt os.]]+punkty_rekrutacyjne7[[#This Row],[pkt. Oce.]]&gt;punkty_rekrutacyjne7[[#This Row],[pkt. Egz.]]</f>
        <v>1</v>
      </c>
    </row>
    <row r="348" spans="1:18" x14ac:dyDescent="0.25">
      <c r="A348" s="1" t="s">
        <v>482</v>
      </c>
      <c r="B348" s="1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punkty_rekrutacyjne7[[#This Row],[Osiagniecia]]+(punkty_rekrutacyjne7[[#This Row],[Zachowanie]]=6)*2</f>
        <v>2</v>
      </c>
      <c r="O348">
        <f>punkty_rekrutacyjne7[[#This Row],[GHP]]/10+punkty_rekrutacyjne7[[#This Row],[GHH]]/10+punkty_rekrutacyjne7[[#This Row],[GMM]]/10+punkty_rekrutacyjne7[[#This Row],[GMP]]/10+punkty_rekrutacyjne7[[#This Row],[GJP]]/10</f>
        <v>25.6</v>
      </c>
      <c r="P34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48" s="1">
        <f>SUM(punkty_rekrutacyjne7[[#This Row],[pkt os.]:[pkt. Oce.]])</f>
        <v>47.6</v>
      </c>
      <c r="R348" s="1" t="b">
        <f>punkty_rekrutacyjne7[[#This Row],[pkt os.]]+punkty_rekrutacyjne7[[#This Row],[pkt. Oce.]]&gt;punkty_rekrutacyjne7[[#This Row],[pkt. Egz.]]</f>
        <v>0</v>
      </c>
    </row>
    <row r="349" spans="1:18" x14ac:dyDescent="0.25">
      <c r="A349" s="1" t="s">
        <v>483</v>
      </c>
      <c r="B349" s="1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punkty_rekrutacyjne7[[#This Row],[Osiagniecia]]+(punkty_rekrutacyjne7[[#This Row],[Zachowanie]]=6)*2</f>
        <v>2</v>
      </c>
      <c r="O349">
        <f>punkty_rekrutacyjne7[[#This Row],[GHP]]/10+punkty_rekrutacyjne7[[#This Row],[GHH]]/10+punkty_rekrutacyjne7[[#This Row],[GMM]]/10+punkty_rekrutacyjne7[[#This Row],[GMP]]/10+punkty_rekrutacyjne7[[#This Row],[GJP]]/10</f>
        <v>35.200000000000003</v>
      </c>
      <c r="P34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49" s="1">
        <f>SUM(punkty_rekrutacyjne7[[#This Row],[pkt os.]:[pkt. Oce.]])</f>
        <v>61.2</v>
      </c>
      <c r="R349" s="1" t="b">
        <f>punkty_rekrutacyjne7[[#This Row],[pkt os.]]+punkty_rekrutacyjne7[[#This Row],[pkt. Oce.]]&gt;punkty_rekrutacyjne7[[#This Row],[pkt. Egz.]]</f>
        <v>0</v>
      </c>
    </row>
    <row r="350" spans="1:18" x14ac:dyDescent="0.25">
      <c r="A350" s="1" t="s">
        <v>484</v>
      </c>
      <c r="B350" s="1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punkty_rekrutacyjne7[[#This Row],[Osiagniecia]]+(punkty_rekrutacyjne7[[#This Row],[Zachowanie]]=6)*2</f>
        <v>2</v>
      </c>
      <c r="O350">
        <f>punkty_rekrutacyjne7[[#This Row],[GHP]]/10+punkty_rekrutacyjne7[[#This Row],[GHH]]/10+punkty_rekrutacyjne7[[#This Row],[GMM]]/10+punkty_rekrutacyjne7[[#This Row],[GMP]]/10+punkty_rekrutacyjne7[[#This Row],[GJP]]/10</f>
        <v>28.8</v>
      </c>
      <c r="P35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350" s="1">
        <f>SUM(punkty_rekrutacyjne7[[#This Row],[pkt os.]:[pkt. Oce.]])</f>
        <v>42.8</v>
      </c>
      <c r="R350" s="1" t="b">
        <f>punkty_rekrutacyjne7[[#This Row],[pkt os.]]+punkty_rekrutacyjne7[[#This Row],[pkt. Oce.]]&gt;punkty_rekrutacyjne7[[#This Row],[pkt. Egz.]]</f>
        <v>0</v>
      </c>
    </row>
    <row r="351" spans="1:18" x14ac:dyDescent="0.25">
      <c r="A351" s="1" t="s">
        <v>485</v>
      </c>
      <c r="B351" s="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punkty_rekrutacyjne7[[#This Row],[Osiagniecia]]+(punkty_rekrutacyjne7[[#This Row],[Zachowanie]]=6)*2</f>
        <v>9</v>
      </c>
      <c r="O351">
        <f>punkty_rekrutacyjne7[[#This Row],[GHP]]/10+punkty_rekrutacyjne7[[#This Row],[GHH]]/10+punkty_rekrutacyjne7[[#This Row],[GMM]]/10+punkty_rekrutacyjne7[[#This Row],[GMP]]/10+punkty_rekrutacyjne7[[#This Row],[GJP]]/10</f>
        <v>25.799999999999997</v>
      </c>
      <c r="P35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51" s="1">
        <f>SUM(punkty_rekrutacyjne7[[#This Row],[pkt os.]:[pkt. Oce.]])</f>
        <v>58.8</v>
      </c>
      <c r="R351" s="1" t="b">
        <f>punkty_rekrutacyjne7[[#This Row],[pkt os.]]+punkty_rekrutacyjne7[[#This Row],[pkt. Oce.]]&gt;punkty_rekrutacyjne7[[#This Row],[pkt. Egz.]]</f>
        <v>1</v>
      </c>
    </row>
    <row r="352" spans="1:18" x14ac:dyDescent="0.25">
      <c r="A352" s="1" t="s">
        <v>486</v>
      </c>
      <c r="B352" s="1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punkty_rekrutacyjne7[[#This Row],[Osiagniecia]]+(punkty_rekrutacyjne7[[#This Row],[Zachowanie]]=6)*2</f>
        <v>0</v>
      </c>
      <c r="O352">
        <f>punkty_rekrutacyjne7[[#This Row],[GHP]]/10+punkty_rekrutacyjne7[[#This Row],[GHH]]/10+punkty_rekrutacyjne7[[#This Row],[GMM]]/10+punkty_rekrutacyjne7[[#This Row],[GMP]]/10+punkty_rekrutacyjne7[[#This Row],[GJP]]/10</f>
        <v>23.200000000000003</v>
      </c>
      <c r="P35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52" s="1">
        <f>SUM(punkty_rekrutacyjne7[[#This Row],[pkt os.]:[pkt. Oce.]])</f>
        <v>55.2</v>
      </c>
      <c r="R352" s="1" t="b">
        <f>punkty_rekrutacyjne7[[#This Row],[pkt os.]]+punkty_rekrutacyjne7[[#This Row],[pkt. Oce.]]&gt;punkty_rekrutacyjne7[[#This Row],[pkt. Egz.]]</f>
        <v>1</v>
      </c>
    </row>
    <row r="353" spans="1:18" x14ac:dyDescent="0.25">
      <c r="A353" s="1" t="s">
        <v>487</v>
      </c>
      <c r="B353" s="1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punkty_rekrutacyjne7[[#This Row],[Osiagniecia]]+(punkty_rekrutacyjne7[[#This Row],[Zachowanie]]=6)*2</f>
        <v>3</v>
      </c>
      <c r="O353">
        <f>punkty_rekrutacyjne7[[#This Row],[GHP]]/10+punkty_rekrutacyjne7[[#This Row],[GHH]]/10+punkty_rekrutacyjne7[[#This Row],[GMM]]/10+punkty_rekrutacyjne7[[#This Row],[GMP]]/10+punkty_rekrutacyjne7[[#This Row],[GJP]]/10</f>
        <v>32.6</v>
      </c>
      <c r="P35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53" s="1">
        <f>SUM(punkty_rekrutacyjne7[[#This Row],[pkt os.]:[pkt. Oce.]])</f>
        <v>59.6</v>
      </c>
      <c r="R353" s="1" t="b">
        <f>punkty_rekrutacyjne7[[#This Row],[pkt os.]]+punkty_rekrutacyjne7[[#This Row],[pkt. Oce.]]&gt;punkty_rekrutacyjne7[[#This Row],[pkt. Egz.]]</f>
        <v>0</v>
      </c>
    </row>
    <row r="354" spans="1:18" x14ac:dyDescent="0.25">
      <c r="A354" s="1" t="s">
        <v>488</v>
      </c>
      <c r="B354" s="1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punkty_rekrutacyjne7[[#This Row],[Osiagniecia]]+(punkty_rekrutacyjne7[[#This Row],[Zachowanie]]=6)*2</f>
        <v>8</v>
      </c>
      <c r="O354">
        <f>punkty_rekrutacyjne7[[#This Row],[GHP]]/10+punkty_rekrutacyjne7[[#This Row],[GHH]]/10+punkty_rekrutacyjne7[[#This Row],[GMM]]/10+punkty_rekrutacyjne7[[#This Row],[GMP]]/10+punkty_rekrutacyjne7[[#This Row],[GJP]]/10</f>
        <v>20.400000000000002</v>
      </c>
      <c r="P35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54" s="1">
        <f>SUM(punkty_rekrutacyjne7[[#This Row],[pkt os.]:[pkt. Oce.]])</f>
        <v>60.400000000000006</v>
      </c>
      <c r="R354" s="1" t="b">
        <f>punkty_rekrutacyjne7[[#This Row],[pkt os.]]+punkty_rekrutacyjne7[[#This Row],[pkt. Oce.]]&gt;punkty_rekrutacyjne7[[#This Row],[pkt. Egz.]]</f>
        <v>1</v>
      </c>
    </row>
    <row r="355" spans="1:18" x14ac:dyDescent="0.25">
      <c r="A355" s="1" t="s">
        <v>490</v>
      </c>
      <c r="B355" s="1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punkty_rekrutacyjne7[[#This Row],[Osiagniecia]]+(punkty_rekrutacyjne7[[#This Row],[Zachowanie]]=6)*2</f>
        <v>2</v>
      </c>
      <c r="O355">
        <f>punkty_rekrutacyjne7[[#This Row],[GHP]]/10+punkty_rekrutacyjne7[[#This Row],[GHH]]/10+punkty_rekrutacyjne7[[#This Row],[GMM]]/10+punkty_rekrutacyjne7[[#This Row],[GMP]]/10+punkty_rekrutacyjne7[[#This Row],[GJP]]/10</f>
        <v>28.200000000000003</v>
      </c>
      <c r="P35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55" s="1">
        <f>SUM(punkty_rekrutacyjne7[[#This Row],[pkt os.]:[pkt. Oce.]])</f>
        <v>46.2</v>
      </c>
      <c r="R355" s="1" t="b">
        <f>punkty_rekrutacyjne7[[#This Row],[pkt os.]]+punkty_rekrutacyjne7[[#This Row],[pkt. Oce.]]&gt;punkty_rekrutacyjne7[[#This Row],[pkt. Egz.]]</f>
        <v>0</v>
      </c>
    </row>
    <row r="356" spans="1:18" x14ac:dyDescent="0.25">
      <c r="A356" s="1" t="s">
        <v>491</v>
      </c>
      <c r="B356" s="1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punkty_rekrutacyjne7[[#This Row],[Osiagniecia]]+(punkty_rekrutacyjne7[[#This Row],[Zachowanie]]=6)*2</f>
        <v>8</v>
      </c>
      <c r="O356">
        <f>punkty_rekrutacyjne7[[#This Row],[GHP]]/10+punkty_rekrutacyjne7[[#This Row],[GHH]]/10+punkty_rekrutacyjne7[[#This Row],[GMM]]/10+punkty_rekrutacyjne7[[#This Row],[GMP]]/10+punkty_rekrutacyjne7[[#This Row],[GJP]]/10</f>
        <v>37.4</v>
      </c>
      <c r="P35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356" s="1">
        <f>SUM(punkty_rekrutacyjne7[[#This Row],[pkt os.]:[pkt. Oce.]])</f>
        <v>75.400000000000006</v>
      </c>
      <c r="R356" s="1" t="b">
        <f>punkty_rekrutacyjne7[[#This Row],[pkt os.]]+punkty_rekrutacyjne7[[#This Row],[pkt. Oce.]]&gt;punkty_rekrutacyjne7[[#This Row],[pkt. Egz.]]</f>
        <v>1</v>
      </c>
    </row>
    <row r="357" spans="1:18" x14ac:dyDescent="0.25">
      <c r="A357" s="1" t="s">
        <v>492</v>
      </c>
      <c r="B357" s="1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punkty_rekrutacyjne7[[#This Row],[Osiagniecia]]+(punkty_rekrutacyjne7[[#This Row],[Zachowanie]]=6)*2</f>
        <v>4</v>
      </c>
      <c r="O357">
        <f>punkty_rekrutacyjne7[[#This Row],[GHP]]/10+punkty_rekrutacyjne7[[#This Row],[GHH]]/10+punkty_rekrutacyjne7[[#This Row],[GMM]]/10+punkty_rekrutacyjne7[[#This Row],[GMP]]/10+punkty_rekrutacyjne7[[#This Row],[GJP]]/10</f>
        <v>19.600000000000001</v>
      </c>
      <c r="P35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57" s="1">
        <f>SUM(punkty_rekrutacyjne7[[#This Row],[pkt os.]:[pkt. Oce.]])</f>
        <v>43.6</v>
      </c>
      <c r="R357" s="1" t="b">
        <f>punkty_rekrutacyjne7[[#This Row],[pkt os.]]+punkty_rekrutacyjne7[[#This Row],[pkt. Oce.]]&gt;punkty_rekrutacyjne7[[#This Row],[pkt. Egz.]]</f>
        <v>1</v>
      </c>
    </row>
    <row r="358" spans="1:18" x14ac:dyDescent="0.25">
      <c r="A358" s="1" t="s">
        <v>493</v>
      </c>
      <c r="B358" s="1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punkty_rekrutacyjne7[[#This Row],[Osiagniecia]]+(punkty_rekrutacyjne7[[#This Row],[Zachowanie]]=6)*2</f>
        <v>4</v>
      </c>
      <c r="O358">
        <f>punkty_rekrutacyjne7[[#This Row],[GHP]]/10+punkty_rekrutacyjne7[[#This Row],[GHH]]/10+punkty_rekrutacyjne7[[#This Row],[GMM]]/10+punkty_rekrutacyjne7[[#This Row],[GMP]]/10+punkty_rekrutacyjne7[[#This Row],[GJP]]/10</f>
        <v>29.1</v>
      </c>
      <c r="P35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58" s="1">
        <f>SUM(punkty_rekrutacyjne7[[#This Row],[pkt os.]:[pkt. Oce.]])</f>
        <v>53.1</v>
      </c>
      <c r="R358" s="1" t="b">
        <f>punkty_rekrutacyjne7[[#This Row],[pkt os.]]+punkty_rekrutacyjne7[[#This Row],[pkt. Oce.]]&gt;punkty_rekrutacyjne7[[#This Row],[pkt. Egz.]]</f>
        <v>0</v>
      </c>
    </row>
    <row r="359" spans="1:18" x14ac:dyDescent="0.25">
      <c r="A359" s="1" t="s">
        <v>494</v>
      </c>
      <c r="B359" s="1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punkty_rekrutacyjne7[[#This Row],[Osiagniecia]]+(punkty_rekrutacyjne7[[#This Row],[Zachowanie]]=6)*2</f>
        <v>4</v>
      </c>
      <c r="O359">
        <f>punkty_rekrutacyjne7[[#This Row],[GHP]]/10+punkty_rekrutacyjne7[[#This Row],[GHH]]/10+punkty_rekrutacyjne7[[#This Row],[GMM]]/10+punkty_rekrutacyjne7[[#This Row],[GMP]]/10+punkty_rekrutacyjne7[[#This Row],[GJP]]/10</f>
        <v>25.500000000000004</v>
      </c>
      <c r="P35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59" s="1">
        <f>SUM(punkty_rekrutacyjne7[[#This Row],[pkt os.]:[pkt. Oce.]])</f>
        <v>51.5</v>
      </c>
      <c r="R359" s="1" t="b">
        <f>punkty_rekrutacyjne7[[#This Row],[pkt os.]]+punkty_rekrutacyjne7[[#This Row],[pkt. Oce.]]&gt;punkty_rekrutacyjne7[[#This Row],[pkt. Egz.]]</f>
        <v>1</v>
      </c>
    </row>
    <row r="360" spans="1:18" x14ac:dyDescent="0.25">
      <c r="A360" s="1" t="s">
        <v>496</v>
      </c>
      <c r="B360" s="1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punkty_rekrutacyjne7[[#This Row],[Osiagniecia]]+(punkty_rekrutacyjne7[[#This Row],[Zachowanie]]=6)*2</f>
        <v>7</v>
      </c>
      <c r="O360">
        <f>punkty_rekrutacyjne7[[#This Row],[GHP]]/10+punkty_rekrutacyjne7[[#This Row],[GHH]]/10+punkty_rekrutacyjne7[[#This Row],[GMM]]/10+punkty_rekrutacyjne7[[#This Row],[GMP]]/10+punkty_rekrutacyjne7[[#This Row],[GJP]]/10</f>
        <v>25.900000000000002</v>
      </c>
      <c r="P36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360" s="1">
        <f>SUM(punkty_rekrutacyjne7[[#This Row],[pkt os.]:[pkt. Oce.]])</f>
        <v>60.900000000000006</v>
      </c>
      <c r="R360" s="1" t="b">
        <f>punkty_rekrutacyjne7[[#This Row],[pkt os.]]+punkty_rekrutacyjne7[[#This Row],[pkt. Oce.]]&gt;punkty_rekrutacyjne7[[#This Row],[pkt. Egz.]]</f>
        <v>1</v>
      </c>
    </row>
    <row r="361" spans="1:18" x14ac:dyDescent="0.25">
      <c r="A361" s="1" t="s">
        <v>497</v>
      </c>
      <c r="B361" s="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punkty_rekrutacyjne7[[#This Row],[Osiagniecia]]+(punkty_rekrutacyjne7[[#This Row],[Zachowanie]]=6)*2</f>
        <v>7</v>
      </c>
      <c r="O361">
        <f>punkty_rekrutacyjne7[[#This Row],[GHP]]/10+punkty_rekrutacyjne7[[#This Row],[GHH]]/10+punkty_rekrutacyjne7[[#This Row],[GMM]]/10+punkty_rekrutacyjne7[[#This Row],[GMP]]/10+punkty_rekrutacyjne7[[#This Row],[GJP]]/10</f>
        <v>23.2</v>
      </c>
      <c r="P36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361" s="1">
        <f>SUM(punkty_rekrutacyjne7[[#This Row],[pkt os.]:[pkt. Oce.]])</f>
        <v>44.2</v>
      </c>
      <c r="R361" s="1" t="b">
        <f>punkty_rekrutacyjne7[[#This Row],[pkt os.]]+punkty_rekrutacyjne7[[#This Row],[pkt. Oce.]]&gt;punkty_rekrutacyjne7[[#This Row],[pkt. Egz.]]</f>
        <v>0</v>
      </c>
    </row>
    <row r="362" spans="1:18" x14ac:dyDescent="0.25">
      <c r="A362" s="1" t="s">
        <v>499</v>
      </c>
      <c r="B362" s="1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punkty_rekrutacyjne7[[#This Row],[Osiagniecia]]+(punkty_rekrutacyjne7[[#This Row],[Zachowanie]]=6)*2</f>
        <v>6</v>
      </c>
      <c r="O362">
        <f>punkty_rekrutacyjne7[[#This Row],[GHP]]/10+punkty_rekrutacyjne7[[#This Row],[GHH]]/10+punkty_rekrutacyjne7[[#This Row],[GMM]]/10+punkty_rekrutacyjne7[[#This Row],[GMP]]/10+punkty_rekrutacyjne7[[#This Row],[GJP]]/10</f>
        <v>30.4</v>
      </c>
      <c r="P36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62" s="1">
        <f>SUM(punkty_rekrutacyjne7[[#This Row],[pkt os.]:[pkt. Oce.]])</f>
        <v>60.4</v>
      </c>
      <c r="R362" s="1" t="b">
        <f>punkty_rekrutacyjne7[[#This Row],[pkt os.]]+punkty_rekrutacyjne7[[#This Row],[pkt. Oce.]]&gt;punkty_rekrutacyjne7[[#This Row],[pkt. Egz.]]</f>
        <v>0</v>
      </c>
    </row>
    <row r="363" spans="1:18" x14ac:dyDescent="0.25">
      <c r="A363" s="1" t="s">
        <v>500</v>
      </c>
      <c r="B363" s="1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punkty_rekrutacyjne7[[#This Row],[Osiagniecia]]+(punkty_rekrutacyjne7[[#This Row],[Zachowanie]]=6)*2</f>
        <v>7</v>
      </c>
      <c r="O363">
        <f>punkty_rekrutacyjne7[[#This Row],[GHP]]/10+punkty_rekrutacyjne7[[#This Row],[GHH]]/10+punkty_rekrutacyjne7[[#This Row],[GMM]]/10+punkty_rekrutacyjne7[[#This Row],[GMP]]/10+punkty_rekrutacyjne7[[#This Row],[GJP]]/10</f>
        <v>26</v>
      </c>
      <c r="P36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63" s="1">
        <f>SUM(punkty_rekrutacyjne7[[#This Row],[pkt os.]:[pkt. Oce.]])</f>
        <v>65</v>
      </c>
      <c r="R363" s="1" t="b">
        <f>punkty_rekrutacyjne7[[#This Row],[pkt os.]]+punkty_rekrutacyjne7[[#This Row],[pkt. Oce.]]&gt;punkty_rekrutacyjne7[[#This Row],[pkt. Egz.]]</f>
        <v>1</v>
      </c>
    </row>
    <row r="364" spans="1:18" x14ac:dyDescent="0.25">
      <c r="A364" s="1" t="s">
        <v>501</v>
      </c>
      <c r="B364" s="1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punkty_rekrutacyjne7[[#This Row],[Osiagniecia]]+(punkty_rekrutacyjne7[[#This Row],[Zachowanie]]=6)*2</f>
        <v>8</v>
      </c>
      <c r="O364">
        <f>punkty_rekrutacyjne7[[#This Row],[GHP]]/10+punkty_rekrutacyjne7[[#This Row],[GHH]]/10+punkty_rekrutacyjne7[[#This Row],[GMM]]/10+punkty_rekrutacyjne7[[#This Row],[GMP]]/10+punkty_rekrutacyjne7[[#This Row],[GJP]]/10</f>
        <v>20</v>
      </c>
      <c r="P36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6</v>
      </c>
      <c r="Q364" s="1">
        <f>SUM(punkty_rekrutacyjne7[[#This Row],[pkt os.]:[pkt. Oce.]])</f>
        <v>34</v>
      </c>
      <c r="R364" s="1" t="b">
        <f>punkty_rekrutacyjne7[[#This Row],[pkt os.]]+punkty_rekrutacyjne7[[#This Row],[pkt. Oce.]]&gt;punkty_rekrutacyjne7[[#This Row],[pkt. Egz.]]</f>
        <v>0</v>
      </c>
    </row>
    <row r="365" spans="1:18" x14ac:dyDescent="0.25">
      <c r="A365" s="1" t="s">
        <v>502</v>
      </c>
      <c r="B365" s="1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punkty_rekrutacyjne7[[#This Row],[Osiagniecia]]+(punkty_rekrutacyjne7[[#This Row],[Zachowanie]]=6)*2</f>
        <v>5</v>
      </c>
      <c r="O365">
        <f>punkty_rekrutacyjne7[[#This Row],[GHP]]/10+punkty_rekrutacyjne7[[#This Row],[GHH]]/10+punkty_rekrutacyjne7[[#This Row],[GMM]]/10+punkty_rekrutacyjne7[[#This Row],[GMP]]/10+punkty_rekrutacyjne7[[#This Row],[GJP]]/10</f>
        <v>23.5</v>
      </c>
      <c r="P36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65" s="1">
        <f>SUM(punkty_rekrutacyjne7[[#This Row],[pkt os.]:[pkt. Oce.]])</f>
        <v>50.5</v>
      </c>
      <c r="R365" s="1" t="b">
        <f>punkty_rekrutacyjne7[[#This Row],[pkt os.]]+punkty_rekrutacyjne7[[#This Row],[pkt. Oce.]]&gt;punkty_rekrutacyjne7[[#This Row],[pkt. Egz.]]</f>
        <v>1</v>
      </c>
    </row>
    <row r="366" spans="1:18" x14ac:dyDescent="0.25">
      <c r="A366" s="1" t="s">
        <v>504</v>
      </c>
      <c r="B366" s="1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punkty_rekrutacyjne7[[#This Row],[Osiagniecia]]+(punkty_rekrutacyjne7[[#This Row],[Zachowanie]]=6)*2</f>
        <v>0</v>
      </c>
      <c r="O366">
        <f>punkty_rekrutacyjne7[[#This Row],[GHP]]/10+punkty_rekrutacyjne7[[#This Row],[GHH]]/10+punkty_rekrutacyjne7[[#This Row],[GMM]]/10+punkty_rekrutacyjne7[[#This Row],[GMP]]/10+punkty_rekrutacyjne7[[#This Row],[GJP]]/10</f>
        <v>28.9</v>
      </c>
      <c r="P36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366" s="1">
        <f>SUM(punkty_rekrutacyjne7[[#This Row],[pkt os.]:[pkt. Oce.]])</f>
        <v>60.9</v>
      </c>
      <c r="R366" s="1" t="b">
        <f>punkty_rekrutacyjne7[[#This Row],[pkt os.]]+punkty_rekrutacyjne7[[#This Row],[pkt. Oce.]]&gt;punkty_rekrutacyjne7[[#This Row],[pkt. Egz.]]</f>
        <v>1</v>
      </c>
    </row>
    <row r="367" spans="1:18" x14ac:dyDescent="0.25">
      <c r="A367" s="1" t="s">
        <v>505</v>
      </c>
      <c r="B367" s="1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punkty_rekrutacyjne7[[#This Row],[Osiagniecia]]+(punkty_rekrutacyjne7[[#This Row],[Zachowanie]]=6)*2</f>
        <v>2</v>
      </c>
      <c r="O367">
        <f>punkty_rekrutacyjne7[[#This Row],[GHP]]/10+punkty_rekrutacyjne7[[#This Row],[GHH]]/10+punkty_rekrutacyjne7[[#This Row],[GMM]]/10+punkty_rekrutacyjne7[[#This Row],[GMP]]/10+punkty_rekrutacyjne7[[#This Row],[GJP]]/10</f>
        <v>29.200000000000003</v>
      </c>
      <c r="P36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367" s="1">
        <f>SUM(punkty_rekrutacyjne7[[#This Row],[pkt os.]:[pkt. Oce.]])</f>
        <v>49.2</v>
      </c>
      <c r="R367" s="1" t="b">
        <f>punkty_rekrutacyjne7[[#This Row],[pkt os.]]+punkty_rekrutacyjne7[[#This Row],[pkt. Oce.]]&gt;punkty_rekrutacyjne7[[#This Row],[pkt. Egz.]]</f>
        <v>0</v>
      </c>
    </row>
    <row r="368" spans="1:18" x14ac:dyDescent="0.25">
      <c r="A368" s="1" t="s">
        <v>507</v>
      </c>
      <c r="B368" s="1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punkty_rekrutacyjne7[[#This Row],[Osiagniecia]]+(punkty_rekrutacyjne7[[#This Row],[Zachowanie]]=6)*2</f>
        <v>1</v>
      </c>
      <c r="O368">
        <f>punkty_rekrutacyjne7[[#This Row],[GHP]]/10+punkty_rekrutacyjne7[[#This Row],[GHH]]/10+punkty_rekrutacyjne7[[#This Row],[GMM]]/10+punkty_rekrutacyjne7[[#This Row],[GMP]]/10+punkty_rekrutacyjne7[[#This Row],[GJP]]/10</f>
        <v>29.9</v>
      </c>
      <c r="P36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368" s="1">
        <f>SUM(punkty_rekrutacyjne7[[#This Row],[pkt os.]:[pkt. Oce.]])</f>
        <v>58.9</v>
      </c>
      <c r="R368" s="1" t="b">
        <f>punkty_rekrutacyjne7[[#This Row],[pkt os.]]+punkty_rekrutacyjne7[[#This Row],[pkt. Oce.]]&gt;punkty_rekrutacyjne7[[#This Row],[pkt. Egz.]]</f>
        <v>0</v>
      </c>
    </row>
    <row r="369" spans="1:18" x14ac:dyDescent="0.25">
      <c r="A369" s="1" t="s">
        <v>509</v>
      </c>
      <c r="B369" s="1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punkty_rekrutacyjne7[[#This Row],[Osiagniecia]]+(punkty_rekrutacyjne7[[#This Row],[Zachowanie]]=6)*2</f>
        <v>2</v>
      </c>
      <c r="O369">
        <f>punkty_rekrutacyjne7[[#This Row],[GHP]]/10+punkty_rekrutacyjne7[[#This Row],[GHH]]/10+punkty_rekrutacyjne7[[#This Row],[GMM]]/10+punkty_rekrutacyjne7[[#This Row],[GMP]]/10+punkty_rekrutacyjne7[[#This Row],[GJP]]/10</f>
        <v>20.7</v>
      </c>
      <c r="P36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10</v>
      </c>
      <c r="Q369" s="1">
        <f>SUM(punkty_rekrutacyjne7[[#This Row],[pkt os.]:[pkt. Oce.]])</f>
        <v>32.700000000000003</v>
      </c>
      <c r="R369" s="1" t="b">
        <f>punkty_rekrutacyjne7[[#This Row],[pkt os.]]+punkty_rekrutacyjne7[[#This Row],[pkt. Oce.]]&gt;punkty_rekrutacyjne7[[#This Row],[pkt. Egz.]]</f>
        <v>0</v>
      </c>
    </row>
    <row r="370" spans="1:18" x14ac:dyDescent="0.25">
      <c r="A370" s="1" t="s">
        <v>510</v>
      </c>
      <c r="B370" s="1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punkty_rekrutacyjne7[[#This Row],[Osiagniecia]]+(punkty_rekrutacyjne7[[#This Row],[Zachowanie]]=6)*2</f>
        <v>1</v>
      </c>
      <c r="O370">
        <f>punkty_rekrutacyjne7[[#This Row],[GHP]]/10+punkty_rekrutacyjne7[[#This Row],[GHH]]/10+punkty_rekrutacyjne7[[#This Row],[GMM]]/10+punkty_rekrutacyjne7[[#This Row],[GMP]]/10+punkty_rekrutacyjne7[[#This Row],[GJP]]/10</f>
        <v>23.1</v>
      </c>
      <c r="P37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70" s="1">
        <f>SUM(punkty_rekrutacyjne7[[#This Row],[pkt os.]:[pkt. Oce.]])</f>
        <v>44.1</v>
      </c>
      <c r="R370" s="1" t="b">
        <f>punkty_rekrutacyjne7[[#This Row],[pkt os.]]+punkty_rekrutacyjne7[[#This Row],[pkt. Oce.]]&gt;punkty_rekrutacyjne7[[#This Row],[pkt. Egz.]]</f>
        <v>0</v>
      </c>
    </row>
    <row r="371" spans="1:18" x14ac:dyDescent="0.25">
      <c r="A371" s="1" t="s">
        <v>511</v>
      </c>
      <c r="B371" s="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punkty_rekrutacyjne7[[#This Row],[Osiagniecia]]+(punkty_rekrutacyjne7[[#This Row],[Zachowanie]]=6)*2</f>
        <v>8</v>
      </c>
      <c r="O371">
        <f>punkty_rekrutacyjne7[[#This Row],[GHP]]/10+punkty_rekrutacyjne7[[#This Row],[GHH]]/10+punkty_rekrutacyjne7[[#This Row],[GMM]]/10+punkty_rekrutacyjne7[[#This Row],[GMP]]/10+punkty_rekrutacyjne7[[#This Row],[GJP]]/10</f>
        <v>24.5</v>
      </c>
      <c r="P37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371" s="1">
        <f>SUM(punkty_rekrutacyjne7[[#This Row],[pkt os.]:[pkt. Oce.]])</f>
        <v>58.5</v>
      </c>
      <c r="R371" s="1" t="b">
        <f>punkty_rekrutacyjne7[[#This Row],[pkt os.]]+punkty_rekrutacyjne7[[#This Row],[pkt. Oce.]]&gt;punkty_rekrutacyjne7[[#This Row],[pkt. Egz.]]</f>
        <v>1</v>
      </c>
    </row>
    <row r="372" spans="1:18" x14ac:dyDescent="0.25">
      <c r="A372" s="1" t="s">
        <v>512</v>
      </c>
      <c r="B372" s="1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punkty_rekrutacyjne7[[#This Row],[Osiagniecia]]+(punkty_rekrutacyjne7[[#This Row],[Zachowanie]]=6)*2</f>
        <v>3</v>
      </c>
      <c r="O372">
        <f>punkty_rekrutacyjne7[[#This Row],[GHP]]/10+punkty_rekrutacyjne7[[#This Row],[GHH]]/10+punkty_rekrutacyjne7[[#This Row],[GMM]]/10+punkty_rekrutacyjne7[[#This Row],[GMP]]/10+punkty_rekrutacyjne7[[#This Row],[GJP]]/10</f>
        <v>29.299999999999997</v>
      </c>
      <c r="P37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72" s="1">
        <f>SUM(punkty_rekrutacyjne7[[#This Row],[pkt os.]:[pkt. Oce.]])</f>
        <v>52.3</v>
      </c>
      <c r="R372" s="1" t="b">
        <f>punkty_rekrutacyjne7[[#This Row],[pkt os.]]+punkty_rekrutacyjne7[[#This Row],[pkt. Oce.]]&gt;punkty_rekrutacyjne7[[#This Row],[pkt. Egz.]]</f>
        <v>0</v>
      </c>
    </row>
    <row r="373" spans="1:18" x14ac:dyDescent="0.25">
      <c r="A373" s="1" t="s">
        <v>308</v>
      </c>
      <c r="B373" s="1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punkty_rekrutacyjne7[[#This Row],[Osiagniecia]]+(punkty_rekrutacyjne7[[#This Row],[Zachowanie]]=6)*2</f>
        <v>8</v>
      </c>
      <c r="O373">
        <f>punkty_rekrutacyjne7[[#This Row],[GHP]]/10+punkty_rekrutacyjne7[[#This Row],[GHH]]/10+punkty_rekrutacyjne7[[#This Row],[GMM]]/10+punkty_rekrutacyjne7[[#This Row],[GMP]]/10+punkty_rekrutacyjne7[[#This Row],[GJP]]/10</f>
        <v>26.799999999999997</v>
      </c>
      <c r="P37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73" s="1">
        <f>SUM(punkty_rekrutacyjne7[[#This Row],[pkt os.]:[pkt. Oce.]])</f>
        <v>58.8</v>
      </c>
      <c r="R373" s="1" t="b">
        <f>punkty_rekrutacyjne7[[#This Row],[pkt os.]]+punkty_rekrutacyjne7[[#This Row],[pkt. Oce.]]&gt;punkty_rekrutacyjne7[[#This Row],[pkt. Egz.]]</f>
        <v>1</v>
      </c>
    </row>
    <row r="374" spans="1:18" x14ac:dyDescent="0.25">
      <c r="A374" s="1" t="s">
        <v>69</v>
      </c>
      <c r="B374" s="1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punkty_rekrutacyjne7[[#This Row],[Osiagniecia]]+(punkty_rekrutacyjne7[[#This Row],[Zachowanie]]=6)*2</f>
        <v>3</v>
      </c>
      <c r="O374">
        <f>punkty_rekrutacyjne7[[#This Row],[GHP]]/10+punkty_rekrutacyjne7[[#This Row],[GHH]]/10+punkty_rekrutacyjne7[[#This Row],[GMM]]/10+punkty_rekrutacyjne7[[#This Row],[GMP]]/10+punkty_rekrutacyjne7[[#This Row],[GJP]]/10</f>
        <v>30.700000000000003</v>
      </c>
      <c r="P37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374" s="1">
        <f>SUM(punkty_rekrutacyjne7[[#This Row],[pkt os.]:[pkt. Oce.]])</f>
        <v>61.7</v>
      </c>
      <c r="R374" s="1" t="b">
        <f>punkty_rekrutacyjne7[[#This Row],[pkt os.]]+punkty_rekrutacyjne7[[#This Row],[pkt. Oce.]]&gt;punkty_rekrutacyjne7[[#This Row],[pkt. Egz.]]</f>
        <v>1</v>
      </c>
    </row>
    <row r="375" spans="1:18" x14ac:dyDescent="0.25">
      <c r="A375" s="1" t="s">
        <v>513</v>
      </c>
      <c r="B375" s="1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punkty_rekrutacyjne7[[#This Row],[Osiagniecia]]+(punkty_rekrutacyjne7[[#This Row],[Zachowanie]]=6)*2</f>
        <v>8</v>
      </c>
      <c r="O375">
        <f>punkty_rekrutacyjne7[[#This Row],[GHP]]/10+punkty_rekrutacyjne7[[#This Row],[GHH]]/10+punkty_rekrutacyjne7[[#This Row],[GMM]]/10+punkty_rekrutacyjne7[[#This Row],[GMP]]/10+punkty_rekrutacyjne7[[#This Row],[GJP]]/10</f>
        <v>8.7999999999999989</v>
      </c>
      <c r="P37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75" s="1">
        <f>SUM(punkty_rekrutacyjne7[[#This Row],[pkt os.]:[pkt. Oce.]])</f>
        <v>40.799999999999997</v>
      </c>
      <c r="R375" s="1" t="b">
        <f>punkty_rekrutacyjne7[[#This Row],[pkt os.]]+punkty_rekrutacyjne7[[#This Row],[pkt. Oce.]]&gt;punkty_rekrutacyjne7[[#This Row],[pkt. Egz.]]</f>
        <v>1</v>
      </c>
    </row>
    <row r="376" spans="1:18" x14ac:dyDescent="0.25">
      <c r="A376" s="1" t="s">
        <v>514</v>
      </c>
      <c r="B376" s="1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punkty_rekrutacyjne7[[#This Row],[Osiagniecia]]+(punkty_rekrutacyjne7[[#This Row],[Zachowanie]]=6)*2</f>
        <v>0</v>
      </c>
      <c r="O376">
        <f>punkty_rekrutacyjne7[[#This Row],[GHP]]/10+punkty_rekrutacyjne7[[#This Row],[GHH]]/10+punkty_rekrutacyjne7[[#This Row],[GMM]]/10+punkty_rekrutacyjne7[[#This Row],[GMP]]/10+punkty_rekrutacyjne7[[#This Row],[GJP]]/10</f>
        <v>38.300000000000004</v>
      </c>
      <c r="P37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376" s="1">
        <f>SUM(punkty_rekrutacyjne7[[#This Row],[pkt os.]:[pkt. Oce.]])</f>
        <v>68.300000000000011</v>
      </c>
      <c r="R376" s="1" t="b">
        <f>punkty_rekrutacyjne7[[#This Row],[pkt os.]]+punkty_rekrutacyjne7[[#This Row],[pkt. Oce.]]&gt;punkty_rekrutacyjne7[[#This Row],[pkt. Egz.]]</f>
        <v>0</v>
      </c>
    </row>
    <row r="377" spans="1:18" x14ac:dyDescent="0.25">
      <c r="A377" s="1" t="s">
        <v>411</v>
      </c>
      <c r="B377" s="1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punkty_rekrutacyjne7[[#This Row],[Osiagniecia]]+(punkty_rekrutacyjne7[[#This Row],[Zachowanie]]=6)*2</f>
        <v>2</v>
      </c>
      <c r="O377">
        <f>punkty_rekrutacyjne7[[#This Row],[GHP]]/10+punkty_rekrutacyjne7[[#This Row],[GHH]]/10+punkty_rekrutacyjne7[[#This Row],[GMM]]/10+punkty_rekrutacyjne7[[#This Row],[GMP]]/10+punkty_rekrutacyjne7[[#This Row],[GJP]]/10</f>
        <v>20.7</v>
      </c>
      <c r="P37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377" s="1">
        <f>SUM(punkty_rekrutacyjne7[[#This Row],[pkt os.]:[pkt. Oce.]])</f>
        <v>46.7</v>
      </c>
      <c r="R377" s="1" t="b">
        <f>punkty_rekrutacyjne7[[#This Row],[pkt os.]]+punkty_rekrutacyjne7[[#This Row],[pkt. Oce.]]&gt;punkty_rekrutacyjne7[[#This Row],[pkt. Egz.]]</f>
        <v>1</v>
      </c>
    </row>
    <row r="378" spans="1:18" x14ac:dyDescent="0.25">
      <c r="A378" s="1" t="s">
        <v>516</v>
      </c>
      <c r="B378" s="1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punkty_rekrutacyjne7[[#This Row],[Osiagniecia]]+(punkty_rekrutacyjne7[[#This Row],[Zachowanie]]=6)*2</f>
        <v>8</v>
      </c>
      <c r="O378">
        <f>punkty_rekrutacyjne7[[#This Row],[GHP]]/10+punkty_rekrutacyjne7[[#This Row],[GHH]]/10+punkty_rekrutacyjne7[[#This Row],[GMM]]/10+punkty_rekrutacyjne7[[#This Row],[GMP]]/10+punkty_rekrutacyjne7[[#This Row],[GJP]]/10</f>
        <v>29.8</v>
      </c>
      <c r="P37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78" s="1">
        <f>SUM(punkty_rekrutacyjne7[[#This Row],[pkt os.]:[pkt. Oce.]])</f>
        <v>53.8</v>
      </c>
      <c r="R378" s="1" t="b">
        <f>punkty_rekrutacyjne7[[#This Row],[pkt os.]]+punkty_rekrutacyjne7[[#This Row],[pkt. Oce.]]&gt;punkty_rekrutacyjne7[[#This Row],[pkt. Egz.]]</f>
        <v>0</v>
      </c>
    </row>
    <row r="379" spans="1:18" x14ac:dyDescent="0.25">
      <c r="A379" s="1" t="s">
        <v>517</v>
      </c>
      <c r="B379" s="1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punkty_rekrutacyjne7[[#This Row],[Osiagniecia]]+(punkty_rekrutacyjne7[[#This Row],[Zachowanie]]=6)*2</f>
        <v>5</v>
      </c>
      <c r="O379">
        <f>punkty_rekrutacyjne7[[#This Row],[GHP]]/10+punkty_rekrutacyjne7[[#This Row],[GHH]]/10+punkty_rekrutacyjne7[[#This Row],[GMM]]/10+punkty_rekrutacyjne7[[#This Row],[GMP]]/10+punkty_rekrutacyjne7[[#This Row],[GJP]]/10</f>
        <v>32</v>
      </c>
      <c r="P37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79" s="1">
        <f>SUM(punkty_rekrutacyjne7[[#This Row],[pkt os.]:[pkt. Oce.]])</f>
        <v>57</v>
      </c>
      <c r="R379" s="1" t="b">
        <f>punkty_rekrutacyjne7[[#This Row],[pkt os.]]+punkty_rekrutacyjne7[[#This Row],[pkt. Oce.]]&gt;punkty_rekrutacyjne7[[#This Row],[pkt. Egz.]]</f>
        <v>0</v>
      </c>
    </row>
    <row r="380" spans="1:18" x14ac:dyDescent="0.25">
      <c r="A380" s="1" t="s">
        <v>519</v>
      </c>
      <c r="B380" s="1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punkty_rekrutacyjne7[[#This Row],[Osiagniecia]]+(punkty_rekrutacyjne7[[#This Row],[Zachowanie]]=6)*2</f>
        <v>3</v>
      </c>
      <c r="O380">
        <f>punkty_rekrutacyjne7[[#This Row],[GHP]]/10+punkty_rekrutacyjne7[[#This Row],[GHH]]/10+punkty_rekrutacyjne7[[#This Row],[GMM]]/10+punkty_rekrutacyjne7[[#This Row],[GMP]]/10+punkty_rekrutacyjne7[[#This Row],[GJP]]/10</f>
        <v>34.5</v>
      </c>
      <c r="P38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380" s="1">
        <f>SUM(punkty_rekrutacyjne7[[#This Row],[pkt os.]:[pkt. Oce.]])</f>
        <v>55.5</v>
      </c>
      <c r="R380" s="1" t="b">
        <f>punkty_rekrutacyjne7[[#This Row],[pkt os.]]+punkty_rekrutacyjne7[[#This Row],[pkt. Oce.]]&gt;punkty_rekrutacyjne7[[#This Row],[pkt. Egz.]]</f>
        <v>0</v>
      </c>
    </row>
    <row r="381" spans="1:18" x14ac:dyDescent="0.25">
      <c r="A381" s="1" t="s">
        <v>521</v>
      </c>
      <c r="B381" s="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punkty_rekrutacyjne7[[#This Row],[Osiagniecia]]+(punkty_rekrutacyjne7[[#This Row],[Zachowanie]]=6)*2</f>
        <v>6</v>
      </c>
      <c r="O381">
        <f>punkty_rekrutacyjne7[[#This Row],[GHP]]/10+punkty_rekrutacyjne7[[#This Row],[GHH]]/10+punkty_rekrutacyjne7[[#This Row],[GMM]]/10+punkty_rekrutacyjne7[[#This Row],[GMP]]/10+punkty_rekrutacyjne7[[#This Row],[GJP]]/10</f>
        <v>25.799999999999997</v>
      </c>
      <c r="P38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81" s="1">
        <f>SUM(punkty_rekrutacyjne7[[#This Row],[pkt os.]:[pkt. Oce.]])</f>
        <v>53.8</v>
      </c>
      <c r="R381" s="1" t="b">
        <f>punkty_rekrutacyjne7[[#This Row],[pkt os.]]+punkty_rekrutacyjne7[[#This Row],[pkt. Oce.]]&gt;punkty_rekrutacyjne7[[#This Row],[pkt. Egz.]]</f>
        <v>1</v>
      </c>
    </row>
    <row r="382" spans="1:18" x14ac:dyDescent="0.25">
      <c r="A382" s="1" t="s">
        <v>237</v>
      </c>
      <c r="B382" s="1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punkty_rekrutacyjne7[[#This Row],[Osiagniecia]]+(punkty_rekrutacyjne7[[#This Row],[Zachowanie]]=6)*2</f>
        <v>4</v>
      </c>
      <c r="O382">
        <f>punkty_rekrutacyjne7[[#This Row],[GHP]]/10+punkty_rekrutacyjne7[[#This Row],[GHH]]/10+punkty_rekrutacyjne7[[#This Row],[GMM]]/10+punkty_rekrutacyjne7[[#This Row],[GMP]]/10+punkty_rekrutacyjne7[[#This Row],[GJP]]/10</f>
        <v>27.1</v>
      </c>
      <c r="P38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382" s="1">
        <f>SUM(punkty_rekrutacyjne7[[#This Row],[pkt os.]:[pkt. Oce.]])</f>
        <v>43.1</v>
      </c>
      <c r="R382" s="1" t="b">
        <f>punkty_rekrutacyjne7[[#This Row],[pkt os.]]+punkty_rekrutacyjne7[[#This Row],[pkt. Oce.]]&gt;punkty_rekrutacyjne7[[#This Row],[pkt. Egz.]]</f>
        <v>0</v>
      </c>
    </row>
    <row r="383" spans="1:18" x14ac:dyDescent="0.25">
      <c r="A383" s="1" t="s">
        <v>522</v>
      </c>
      <c r="B383" s="1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punkty_rekrutacyjne7[[#This Row],[Osiagniecia]]+(punkty_rekrutacyjne7[[#This Row],[Zachowanie]]=6)*2</f>
        <v>8</v>
      </c>
      <c r="O383">
        <f>punkty_rekrutacyjne7[[#This Row],[GHP]]/10+punkty_rekrutacyjne7[[#This Row],[GHH]]/10+punkty_rekrutacyjne7[[#This Row],[GMM]]/10+punkty_rekrutacyjne7[[#This Row],[GMP]]/10+punkty_rekrutacyjne7[[#This Row],[GJP]]/10</f>
        <v>25.1</v>
      </c>
      <c r="P38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383" s="1">
        <f>SUM(punkty_rekrutacyjne7[[#This Row],[pkt os.]:[pkt. Oce.]])</f>
        <v>61.1</v>
      </c>
      <c r="R383" s="1" t="b">
        <f>punkty_rekrutacyjne7[[#This Row],[pkt os.]]+punkty_rekrutacyjne7[[#This Row],[pkt. Oce.]]&gt;punkty_rekrutacyjne7[[#This Row],[pkt. Egz.]]</f>
        <v>1</v>
      </c>
    </row>
    <row r="384" spans="1:18" x14ac:dyDescent="0.25">
      <c r="A384" s="1" t="s">
        <v>523</v>
      </c>
      <c r="B384" s="1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punkty_rekrutacyjne7[[#This Row],[Osiagniecia]]+(punkty_rekrutacyjne7[[#This Row],[Zachowanie]]=6)*2</f>
        <v>2</v>
      </c>
      <c r="O384">
        <f>punkty_rekrutacyjne7[[#This Row],[GHP]]/10+punkty_rekrutacyjne7[[#This Row],[GHH]]/10+punkty_rekrutacyjne7[[#This Row],[GMM]]/10+punkty_rekrutacyjne7[[#This Row],[GMP]]/10+punkty_rekrutacyjne7[[#This Row],[GJP]]/10</f>
        <v>17.8</v>
      </c>
      <c r="P38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384" s="1">
        <f>SUM(punkty_rekrutacyjne7[[#This Row],[pkt os.]:[pkt. Oce.]])</f>
        <v>35.799999999999997</v>
      </c>
      <c r="R384" s="1" t="b">
        <f>punkty_rekrutacyjne7[[#This Row],[pkt os.]]+punkty_rekrutacyjne7[[#This Row],[pkt. Oce.]]&gt;punkty_rekrutacyjne7[[#This Row],[pkt. Egz.]]</f>
        <v>1</v>
      </c>
    </row>
    <row r="385" spans="1:18" x14ac:dyDescent="0.25">
      <c r="A385" s="1" t="s">
        <v>524</v>
      </c>
      <c r="B385" s="1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punkty_rekrutacyjne7[[#This Row],[Osiagniecia]]+(punkty_rekrutacyjne7[[#This Row],[Zachowanie]]=6)*2</f>
        <v>7</v>
      </c>
      <c r="O385">
        <f>punkty_rekrutacyjne7[[#This Row],[GHP]]/10+punkty_rekrutacyjne7[[#This Row],[GHH]]/10+punkty_rekrutacyjne7[[#This Row],[GMM]]/10+punkty_rekrutacyjne7[[#This Row],[GMP]]/10+punkty_rekrutacyjne7[[#This Row],[GJP]]/10</f>
        <v>27.199999999999996</v>
      </c>
      <c r="P38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385" s="1">
        <f>SUM(punkty_rekrutacyjne7[[#This Row],[pkt os.]:[pkt. Oce.]])</f>
        <v>52.199999999999996</v>
      </c>
      <c r="R385" s="1" t="b">
        <f>punkty_rekrutacyjne7[[#This Row],[pkt os.]]+punkty_rekrutacyjne7[[#This Row],[pkt. Oce.]]&gt;punkty_rekrutacyjne7[[#This Row],[pkt. Egz.]]</f>
        <v>0</v>
      </c>
    </row>
    <row r="386" spans="1:18" x14ac:dyDescent="0.25">
      <c r="A386" s="1" t="s">
        <v>525</v>
      </c>
      <c r="B386" s="1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punkty_rekrutacyjne7[[#This Row],[Osiagniecia]]+(punkty_rekrutacyjne7[[#This Row],[Zachowanie]]=6)*2</f>
        <v>5</v>
      </c>
      <c r="O386">
        <f>punkty_rekrutacyjne7[[#This Row],[GHP]]/10+punkty_rekrutacyjne7[[#This Row],[GHH]]/10+punkty_rekrutacyjne7[[#This Row],[GMM]]/10+punkty_rekrutacyjne7[[#This Row],[GMP]]/10+punkty_rekrutacyjne7[[#This Row],[GJP]]/10</f>
        <v>15.9</v>
      </c>
      <c r="P38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386" s="1">
        <f>SUM(punkty_rekrutacyjne7[[#This Row],[pkt os.]:[pkt. Oce.]])</f>
        <v>46.9</v>
      </c>
      <c r="R386" s="1" t="b">
        <f>punkty_rekrutacyjne7[[#This Row],[pkt os.]]+punkty_rekrutacyjne7[[#This Row],[pkt. Oce.]]&gt;punkty_rekrutacyjne7[[#This Row],[pkt. Egz.]]</f>
        <v>1</v>
      </c>
    </row>
    <row r="387" spans="1:18" x14ac:dyDescent="0.25">
      <c r="A387" s="1" t="s">
        <v>527</v>
      </c>
      <c r="B387" s="1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punkty_rekrutacyjne7[[#This Row],[Osiagniecia]]+(punkty_rekrutacyjne7[[#This Row],[Zachowanie]]=6)*2</f>
        <v>5</v>
      </c>
      <c r="O387">
        <f>punkty_rekrutacyjne7[[#This Row],[GHP]]/10+punkty_rekrutacyjne7[[#This Row],[GHH]]/10+punkty_rekrutacyjne7[[#This Row],[GMM]]/10+punkty_rekrutacyjne7[[#This Row],[GMP]]/10+punkty_rekrutacyjne7[[#This Row],[GJP]]/10</f>
        <v>25.299999999999997</v>
      </c>
      <c r="P38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387" s="1">
        <f>SUM(punkty_rekrutacyjne7[[#This Row],[pkt os.]:[pkt. Oce.]])</f>
        <v>52.3</v>
      </c>
      <c r="R387" s="1" t="b">
        <f>punkty_rekrutacyjne7[[#This Row],[pkt os.]]+punkty_rekrutacyjne7[[#This Row],[pkt. Oce.]]&gt;punkty_rekrutacyjne7[[#This Row],[pkt. Egz.]]</f>
        <v>1</v>
      </c>
    </row>
    <row r="388" spans="1:18" x14ac:dyDescent="0.25">
      <c r="A388" s="1" t="s">
        <v>528</v>
      </c>
      <c r="B388" s="1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punkty_rekrutacyjne7[[#This Row],[Osiagniecia]]+(punkty_rekrutacyjne7[[#This Row],[Zachowanie]]=6)*2</f>
        <v>3</v>
      </c>
      <c r="O388">
        <f>punkty_rekrutacyjne7[[#This Row],[GHP]]/10+punkty_rekrutacyjne7[[#This Row],[GHH]]/10+punkty_rekrutacyjne7[[#This Row],[GMM]]/10+punkty_rekrutacyjne7[[#This Row],[GMP]]/10+punkty_rekrutacyjne7[[#This Row],[GJP]]/10</f>
        <v>24.8</v>
      </c>
      <c r="P38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388" s="1">
        <f>SUM(punkty_rekrutacyjne7[[#This Row],[pkt os.]:[pkt. Oce.]])</f>
        <v>53.8</v>
      </c>
      <c r="R388" s="1" t="b">
        <f>punkty_rekrutacyjne7[[#This Row],[pkt os.]]+punkty_rekrutacyjne7[[#This Row],[pkt. Oce.]]&gt;punkty_rekrutacyjne7[[#This Row],[pkt. Egz.]]</f>
        <v>1</v>
      </c>
    </row>
    <row r="389" spans="1:18" x14ac:dyDescent="0.25">
      <c r="A389" s="1" t="s">
        <v>529</v>
      </c>
      <c r="B389" s="1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punkty_rekrutacyjne7[[#This Row],[Osiagniecia]]+(punkty_rekrutacyjne7[[#This Row],[Zachowanie]]=6)*2</f>
        <v>5</v>
      </c>
      <c r="O389">
        <f>punkty_rekrutacyjne7[[#This Row],[GHP]]/10+punkty_rekrutacyjne7[[#This Row],[GHH]]/10+punkty_rekrutacyjne7[[#This Row],[GMM]]/10+punkty_rekrutacyjne7[[#This Row],[GMP]]/10+punkty_rekrutacyjne7[[#This Row],[GJP]]/10</f>
        <v>21.400000000000002</v>
      </c>
      <c r="P38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389" s="1">
        <f>SUM(punkty_rekrutacyjne7[[#This Row],[pkt os.]:[pkt. Oce.]])</f>
        <v>54.400000000000006</v>
      </c>
      <c r="R389" s="1" t="b">
        <f>punkty_rekrutacyjne7[[#This Row],[pkt os.]]+punkty_rekrutacyjne7[[#This Row],[pkt. Oce.]]&gt;punkty_rekrutacyjne7[[#This Row],[pkt. Egz.]]</f>
        <v>1</v>
      </c>
    </row>
    <row r="390" spans="1:18" x14ac:dyDescent="0.25">
      <c r="A390" s="1" t="s">
        <v>531</v>
      </c>
      <c r="B390" s="1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punkty_rekrutacyjne7[[#This Row],[Osiagniecia]]+(punkty_rekrutacyjne7[[#This Row],[Zachowanie]]=6)*2</f>
        <v>5</v>
      </c>
      <c r="O390">
        <f>punkty_rekrutacyjne7[[#This Row],[GHP]]/10+punkty_rekrutacyjne7[[#This Row],[GHH]]/10+punkty_rekrutacyjne7[[#This Row],[GMM]]/10+punkty_rekrutacyjne7[[#This Row],[GMP]]/10+punkty_rekrutacyjne7[[#This Row],[GJP]]/10</f>
        <v>30.299999999999997</v>
      </c>
      <c r="P39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390" s="1">
        <f>SUM(punkty_rekrutacyjne7[[#This Row],[pkt os.]:[pkt. Oce.]])</f>
        <v>53.3</v>
      </c>
      <c r="R390" s="1" t="b">
        <f>punkty_rekrutacyjne7[[#This Row],[pkt os.]]+punkty_rekrutacyjne7[[#This Row],[pkt. Oce.]]&gt;punkty_rekrutacyjne7[[#This Row],[pkt. Egz.]]</f>
        <v>0</v>
      </c>
    </row>
    <row r="391" spans="1:18" x14ac:dyDescent="0.25">
      <c r="A391" s="1" t="s">
        <v>533</v>
      </c>
      <c r="B391" s="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punkty_rekrutacyjne7[[#This Row],[Osiagniecia]]+(punkty_rekrutacyjne7[[#This Row],[Zachowanie]]=6)*2</f>
        <v>5</v>
      </c>
      <c r="O391">
        <f>punkty_rekrutacyjne7[[#This Row],[GHP]]/10+punkty_rekrutacyjne7[[#This Row],[GHH]]/10+punkty_rekrutacyjne7[[#This Row],[GMM]]/10+punkty_rekrutacyjne7[[#This Row],[GMP]]/10+punkty_rekrutacyjne7[[#This Row],[GJP]]/10</f>
        <v>30.200000000000003</v>
      </c>
      <c r="P39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391" s="1">
        <f>SUM(punkty_rekrutacyjne7[[#This Row],[pkt os.]:[pkt. Oce.]])</f>
        <v>63.2</v>
      </c>
      <c r="R391" s="1" t="b">
        <f>punkty_rekrutacyjne7[[#This Row],[pkt os.]]+punkty_rekrutacyjne7[[#This Row],[pkt. Oce.]]&gt;punkty_rekrutacyjne7[[#This Row],[pkt. Egz.]]</f>
        <v>1</v>
      </c>
    </row>
    <row r="392" spans="1:18" x14ac:dyDescent="0.25">
      <c r="A392" s="1" t="s">
        <v>534</v>
      </c>
      <c r="B392" s="1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punkty_rekrutacyjne7[[#This Row],[Osiagniecia]]+(punkty_rekrutacyjne7[[#This Row],[Zachowanie]]=6)*2</f>
        <v>2</v>
      </c>
      <c r="O392">
        <f>punkty_rekrutacyjne7[[#This Row],[GHP]]/10+punkty_rekrutacyjne7[[#This Row],[GHH]]/10+punkty_rekrutacyjne7[[#This Row],[GMM]]/10+punkty_rekrutacyjne7[[#This Row],[GMP]]/10+punkty_rekrutacyjne7[[#This Row],[GJP]]/10</f>
        <v>23.5</v>
      </c>
      <c r="P39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392" s="1">
        <f>SUM(punkty_rekrutacyjne7[[#This Row],[pkt os.]:[pkt. Oce.]])</f>
        <v>37.5</v>
      </c>
      <c r="R392" s="1" t="b">
        <f>punkty_rekrutacyjne7[[#This Row],[pkt os.]]+punkty_rekrutacyjne7[[#This Row],[pkt. Oce.]]&gt;punkty_rekrutacyjne7[[#This Row],[pkt. Egz.]]</f>
        <v>0</v>
      </c>
    </row>
    <row r="393" spans="1:18" x14ac:dyDescent="0.25">
      <c r="A393" s="1" t="s">
        <v>535</v>
      </c>
      <c r="B393" s="1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punkty_rekrutacyjne7[[#This Row],[Osiagniecia]]+(punkty_rekrutacyjne7[[#This Row],[Zachowanie]]=6)*2</f>
        <v>1</v>
      </c>
      <c r="O393">
        <f>punkty_rekrutacyjne7[[#This Row],[GHP]]/10+punkty_rekrutacyjne7[[#This Row],[GHH]]/10+punkty_rekrutacyjne7[[#This Row],[GMM]]/10+punkty_rekrutacyjne7[[#This Row],[GMP]]/10+punkty_rekrutacyjne7[[#This Row],[GJP]]/10</f>
        <v>21.4</v>
      </c>
      <c r="P39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393" s="1">
        <f>SUM(punkty_rekrutacyjne7[[#This Row],[pkt os.]:[pkt. Oce.]])</f>
        <v>56.4</v>
      </c>
      <c r="R393" s="1" t="b">
        <f>punkty_rekrutacyjne7[[#This Row],[pkt os.]]+punkty_rekrutacyjne7[[#This Row],[pkt. Oce.]]&gt;punkty_rekrutacyjne7[[#This Row],[pkt. Egz.]]</f>
        <v>1</v>
      </c>
    </row>
    <row r="394" spans="1:18" x14ac:dyDescent="0.25">
      <c r="A394" s="1" t="s">
        <v>537</v>
      </c>
      <c r="B394" s="1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punkty_rekrutacyjne7[[#This Row],[Osiagniecia]]+(punkty_rekrutacyjne7[[#This Row],[Zachowanie]]=6)*2</f>
        <v>0</v>
      </c>
      <c r="O394">
        <f>punkty_rekrutacyjne7[[#This Row],[GHP]]/10+punkty_rekrutacyjne7[[#This Row],[GHH]]/10+punkty_rekrutacyjne7[[#This Row],[GMM]]/10+punkty_rekrutacyjne7[[#This Row],[GMP]]/10+punkty_rekrutacyjne7[[#This Row],[GJP]]/10</f>
        <v>20.399999999999999</v>
      </c>
      <c r="P39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394" s="1">
        <f>SUM(punkty_rekrutacyjne7[[#This Row],[pkt os.]:[pkt. Oce.]])</f>
        <v>32.4</v>
      </c>
      <c r="R394" s="1" t="b">
        <f>punkty_rekrutacyjne7[[#This Row],[pkt os.]]+punkty_rekrutacyjne7[[#This Row],[pkt. Oce.]]&gt;punkty_rekrutacyjne7[[#This Row],[pkt. Egz.]]</f>
        <v>0</v>
      </c>
    </row>
    <row r="395" spans="1:18" x14ac:dyDescent="0.25">
      <c r="A395" s="1" t="s">
        <v>539</v>
      </c>
      <c r="B395" s="1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punkty_rekrutacyjne7[[#This Row],[Osiagniecia]]+(punkty_rekrutacyjne7[[#This Row],[Zachowanie]]=6)*2</f>
        <v>8</v>
      </c>
      <c r="O395">
        <f>punkty_rekrutacyjne7[[#This Row],[GHP]]/10+punkty_rekrutacyjne7[[#This Row],[GHH]]/10+punkty_rekrutacyjne7[[#This Row],[GMM]]/10+punkty_rekrutacyjne7[[#This Row],[GMP]]/10+punkty_rekrutacyjne7[[#This Row],[GJP]]/10</f>
        <v>27.8</v>
      </c>
      <c r="P39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95" s="1">
        <f>SUM(punkty_rekrutacyjne7[[#This Row],[pkt os.]:[pkt. Oce.]])</f>
        <v>55.8</v>
      </c>
      <c r="R395" s="1" t="b">
        <f>punkty_rekrutacyjne7[[#This Row],[pkt os.]]+punkty_rekrutacyjne7[[#This Row],[pkt. Oce.]]&gt;punkty_rekrutacyjne7[[#This Row],[pkt. Egz.]]</f>
        <v>1</v>
      </c>
    </row>
    <row r="396" spans="1:18" x14ac:dyDescent="0.25">
      <c r="A396" s="1" t="s">
        <v>541</v>
      </c>
      <c r="B396" s="1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punkty_rekrutacyjne7[[#This Row],[Osiagniecia]]+(punkty_rekrutacyjne7[[#This Row],[Zachowanie]]=6)*2</f>
        <v>6</v>
      </c>
      <c r="O396">
        <f>punkty_rekrutacyjne7[[#This Row],[GHP]]/10+punkty_rekrutacyjne7[[#This Row],[GHH]]/10+punkty_rekrutacyjne7[[#This Row],[GMM]]/10+punkty_rekrutacyjne7[[#This Row],[GMP]]/10+punkty_rekrutacyjne7[[#This Row],[GJP]]/10</f>
        <v>32.4</v>
      </c>
      <c r="P39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396" s="1">
        <f>SUM(punkty_rekrutacyjne7[[#This Row],[pkt os.]:[pkt. Oce.]])</f>
        <v>58.4</v>
      </c>
      <c r="R396" s="1" t="b">
        <f>punkty_rekrutacyjne7[[#This Row],[pkt os.]]+punkty_rekrutacyjne7[[#This Row],[pkt. Oce.]]&gt;punkty_rekrutacyjne7[[#This Row],[pkt. Egz.]]</f>
        <v>0</v>
      </c>
    </row>
    <row r="397" spans="1:18" x14ac:dyDescent="0.25">
      <c r="A397" s="1" t="s">
        <v>542</v>
      </c>
      <c r="B397" s="1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punkty_rekrutacyjne7[[#This Row],[Osiagniecia]]+(punkty_rekrutacyjne7[[#This Row],[Zachowanie]]=6)*2</f>
        <v>4</v>
      </c>
      <c r="O397">
        <f>punkty_rekrutacyjne7[[#This Row],[GHP]]/10+punkty_rekrutacyjne7[[#This Row],[GHH]]/10+punkty_rekrutacyjne7[[#This Row],[GMM]]/10+punkty_rekrutacyjne7[[#This Row],[GMP]]/10+punkty_rekrutacyjne7[[#This Row],[GJP]]/10</f>
        <v>23.2</v>
      </c>
      <c r="P39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397" s="1">
        <f>SUM(punkty_rekrutacyjne7[[#This Row],[pkt os.]:[pkt. Oce.]])</f>
        <v>41.2</v>
      </c>
      <c r="R397" s="1" t="b">
        <f>punkty_rekrutacyjne7[[#This Row],[pkt os.]]+punkty_rekrutacyjne7[[#This Row],[pkt. Oce.]]&gt;punkty_rekrutacyjne7[[#This Row],[pkt. Egz.]]</f>
        <v>0</v>
      </c>
    </row>
    <row r="398" spans="1:18" x14ac:dyDescent="0.25">
      <c r="A398" s="1" t="s">
        <v>543</v>
      </c>
      <c r="B398" s="1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punkty_rekrutacyjne7[[#This Row],[Osiagniecia]]+(punkty_rekrutacyjne7[[#This Row],[Zachowanie]]=6)*2</f>
        <v>0</v>
      </c>
      <c r="O398">
        <f>punkty_rekrutacyjne7[[#This Row],[GHP]]/10+punkty_rekrutacyjne7[[#This Row],[GHH]]/10+punkty_rekrutacyjne7[[#This Row],[GMM]]/10+punkty_rekrutacyjne7[[#This Row],[GMP]]/10+punkty_rekrutacyjne7[[#This Row],[GJP]]/10</f>
        <v>27.499999999999996</v>
      </c>
      <c r="P39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398" s="1">
        <f>SUM(punkty_rekrutacyjne7[[#This Row],[pkt os.]:[pkt. Oce.]])</f>
        <v>39.5</v>
      </c>
      <c r="R398" s="1" t="b">
        <f>punkty_rekrutacyjne7[[#This Row],[pkt os.]]+punkty_rekrutacyjne7[[#This Row],[pkt. Oce.]]&gt;punkty_rekrutacyjne7[[#This Row],[pkt. Egz.]]</f>
        <v>0</v>
      </c>
    </row>
    <row r="399" spans="1:18" x14ac:dyDescent="0.25">
      <c r="A399" s="1" t="s">
        <v>544</v>
      </c>
      <c r="B399" s="1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punkty_rekrutacyjne7[[#This Row],[Osiagniecia]]+(punkty_rekrutacyjne7[[#This Row],[Zachowanie]]=6)*2</f>
        <v>3</v>
      </c>
      <c r="O399">
        <f>punkty_rekrutacyjne7[[#This Row],[GHP]]/10+punkty_rekrutacyjne7[[#This Row],[GHH]]/10+punkty_rekrutacyjne7[[#This Row],[GMM]]/10+punkty_rekrutacyjne7[[#This Row],[GMP]]/10+punkty_rekrutacyjne7[[#This Row],[GJP]]/10</f>
        <v>29</v>
      </c>
      <c r="P39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399" s="1">
        <f>SUM(punkty_rekrutacyjne7[[#This Row],[pkt os.]:[pkt. Oce.]])</f>
        <v>60</v>
      </c>
      <c r="R399" s="1" t="b">
        <f>punkty_rekrutacyjne7[[#This Row],[pkt os.]]+punkty_rekrutacyjne7[[#This Row],[pkt. Oce.]]&gt;punkty_rekrutacyjne7[[#This Row],[pkt. Egz.]]</f>
        <v>1</v>
      </c>
    </row>
    <row r="400" spans="1:18" x14ac:dyDescent="0.25">
      <c r="A400" s="1" t="s">
        <v>545</v>
      </c>
      <c r="B400" s="1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punkty_rekrutacyjne7[[#This Row],[Osiagniecia]]+(punkty_rekrutacyjne7[[#This Row],[Zachowanie]]=6)*2</f>
        <v>4</v>
      </c>
      <c r="O400">
        <f>punkty_rekrutacyjne7[[#This Row],[GHP]]/10+punkty_rekrutacyjne7[[#This Row],[GHH]]/10+punkty_rekrutacyjne7[[#This Row],[GMM]]/10+punkty_rekrutacyjne7[[#This Row],[GMP]]/10+punkty_rekrutacyjne7[[#This Row],[GJP]]/10</f>
        <v>21.900000000000002</v>
      </c>
      <c r="P40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400" s="1">
        <f>SUM(punkty_rekrutacyjne7[[#This Row],[pkt os.]:[pkt. Oce.]])</f>
        <v>45.900000000000006</v>
      </c>
      <c r="R400" s="1" t="b">
        <f>punkty_rekrutacyjne7[[#This Row],[pkt os.]]+punkty_rekrutacyjne7[[#This Row],[pkt. Oce.]]&gt;punkty_rekrutacyjne7[[#This Row],[pkt. Egz.]]</f>
        <v>1</v>
      </c>
    </row>
    <row r="401" spans="1:18" x14ac:dyDescent="0.25">
      <c r="A401" s="1" t="s">
        <v>546</v>
      </c>
      <c r="B401" s="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punkty_rekrutacyjne7[[#This Row],[Osiagniecia]]+(punkty_rekrutacyjne7[[#This Row],[Zachowanie]]=6)*2</f>
        <v>2</v>
      </c>
      <c r="O401">
        <f>punkty_rekrutacyjne7[[#This Row],[GHP]]/10+punkty_rekrutacyjne7[[#This Row],[GHH]]/10+punkty_rekrutacyjne7[[#This Row],[GMM]]/10+punkty_rekrutacyjne7[[#This Row],[GMP]]/10+punkty_rekrutacyjne7[[#This Row],[GJP]]/10</f>
        <v>21.6</v>
      </c>
      <c r="P40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401" s="1">
        <f>SUM(punkty_rekrutacyjne7[[#This Row],[pkt os.]:[pkt. Oce.]])</f>
        <v>37.6</v>
      </c>
      <c r="R401" s="1" t="b">
        <f>punkty_rekrutacyjne7[[#This Row],[pkt os.]]+punkty_rekrutacyjne7[[#This Row],[pkt. Oce.]]&gt;punkty_rekrutacyjne7[[#This Row],[pkt. Egz.]]</f>
        <v>0</v>
      </c>
    </row>
    <row r="402" spans="1:18" x14ac:dyDescent="0.25">
      <c r="A402" s="1" t="s">
        <v>547</v>
      </c>
      <c r="B402" s="1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punkty_rekrutacyjne7[[#This Row],[Osiagniecia]]+(punkty_rekrutacyjne7[[#This Row],[Zachowanie]]=6)*2</f>
        <v>6</v>
      </c>
      <c r="O402">
        <f>punkty_rekrutacyjne7[[#This Row],[GHP]]/10+punkty_rekrutacyjne7[[#This Row],[GHH]]/10+punkty_rekrutacyjne7[[#This Row],[GMM]]/10+punkty_rekrutacyjne7[[#This Row],[GMP]]/10+punkty_rekrutacyjne7[[#This Row],[GJP]]/10</f>
        <v>18.5</v>
      </c>
      <c r="P40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10</v>
      </c>
      <c r="Q402" s="1">
        <f>SUM(punkty_rekrutacyjne7[[#This Row],[pkt os.]:[pkt. Oce.]])</f>
        <v>34.5</v>
      </c>
      <c r="R402" s="1" t="b">
        <f>punkty_rekrutacyjne7[[#This Row],[pkt os.]]+punkty_rekrutacyjne7[[#This Row],[pkt. Oce.]]&gt;punkty_rekrutacyjne7[[#This Row],[pkt. Egz.]]</f>
        <v>0</v>
      </c>
    </row>
    <row r="403" spans="1:18" x14ac:dyDescent="0.25">
      <c r="A403" s="1" t="s">
        <v>548</v>
      </c>
      <c r="B403" s="1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punkty_rekrutacyjne7[[#This Row],[Osiagniecia]]+(punkty_rekrutacyjne7[[#This Row],[Zachowanie]]=6)*2</f>
        <v>6</v>
      </c>
      <c r="O403">
        <f>punkty_rekrutacyjne7[[#This Row],[GHP]]/10+punkty_rekrutacyjne7[[#This Row],[GHH]]/10+punkty_rekrutacyjne7[[#This Row],[GMM]]/10+punkty_rekrutacyjne7[[#This Row],[GMP]]/10+punkty_rekrutacyjne7[[#This Row],[GJP]]/10</f>
        <v>25.6</v>
      </c>
      <c r="P40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03" s="1">
        <f>SUM(punkty_rekrutacyjne7[[#This Row],[pkt os.]:[pkt. Oce.]])</f>
        <v>55.6</v>
      </c>
      <c r="R403" s="1" t="b">
        <f>punkty_rekrutacyjne7[[#This Row],[pkt os.]]+punkty_rekrutacyjne7[[#This Row],[pkt. Oce.]]&gt;punkty_rekrutacyjne7[[#This Row],[pkt. Egz.]]</f>
        <v>1</v>
      </c>
    </row>
    <row r="404" spans="1:18" x14ac:dyDescent="0.25">
      <c r="A404" s="1" t="s">
        <v>549</v>
      </c>
      <c r="B404" s="1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punkty_rekrutacyjne7[[#This Row],[Osiagniecia]]+(punkty_rekrutacyjne7[[#This Row],[Zachowanie]]=6)*2</f>
        <v>6</v>
      </c>
      <c r="O404">
        <f>punkty_rekrutacyjne7[[#This Row],[GHP]]/10+punkty_rekrutacyjne7[[#This Row],[GHH]]/10+punkty_rekrutacyjne7[[#This Row],[GMM]]/10+punkty_rekrutacyjne7[[#This Row],[GMP]]/10+punkty_rekrutacyjne7[[#This Row],[GJP]]/10</f>
        <v>20</v>
      </c>
      <c r="P40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6</v>
      </c>
      <c r="Q404" s="1">
        <f>SUM(punkty_rekrutacyjne7[[#This Row],[pkt os.]:[pkt. Oce.]])</f>
        <v>32</v>
      </c>
      <c r="R404" s="1" t="b">
        <f>punkty_rekrutacyjne7[[#This Row],[pkt os.]]+punkty_rekrutacyjne7[[#This Row],[pkt. Oce.]]&gt;punkty_rekrutacyjne7[[#This Row],[pkt. Egz.]]</f>
        <v>0</v>
      </c>
    </row>
    <row r="405" spans="1:18" x14ac:dyDescent="0.25">
      <c r="A405" s="1" t="s">
        <v>550</v>
      </c>
      <c r="B405" s="1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punkty_rekrutacyjne7[[#This Row],[Osiagniecia]]+(punkty_rekrutacyjne7[[#This Row],[Zachowanie]]=6)*2</f>
        <v>7</v>
      </c>
      <c r="O405">
        <f>punkty_rekrutacyjne7[[#This Row],[GHP]]/10+punkty_rekrutacyjne7[[#This Row],[GHH]]/10+punkty_rekrutacyjne7[[#This Row],[GMM]]/10+punkty_rekrutacyjne7[[#This Row],[GMP]]/10+punkty_rekrutacyjne7[[#This Row],[GJP]]/10</f>
        <v>16</v>
      </c>
      <c r="P40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405" s="1">
        <f>SUM(punkty_rekrutacyjne7[[#This Row],[pkt os.]:[pkt. Oce.]])</f>
        <v>39</v>
      </c>
      <c r="R405" s="1" t="b">
        <f>punkty_rekrutacyjne7[[#This Row],[pkt os.]]+punkty_rekrutacyjne7[[#This Row],[pkt. Oce.]]&gt;punkty_rekrutacyjne7[[#This Row],[pkt. Egz.]]</f>
        <v>1</v>
      </c>
    </row>
    <row r="406" spans="1:18" x14ac:dyDescent="0.25">
      <c r="A406" s="1" t="s">
        <v>552</v>
      </c>
      <c r="B406" s="1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punkty_rekrutacyjne7[[#This Row],[Osiagniecia]]+(punkty_rekrutacyjne7[[#This Row],[Zachowanie]]=6)*2</f>
        <v>0</v>
      </c>
      <c r="O406">
        <f>punkty_rekrutacyjne7[[#This Row],[GHP]]/10+punkty_rekrutacyjne7[[#This Row],[GHH]]/10+punkty_rekrutacyjne7[[#This Row],[GMM]]/10+punkty_rekrutacyjne7[[#This Row],[GMP]]/10+punkty_rekrutacyjne7[[#This Row],[GJP]]/10</f>
        <v>32.1</v>
      </c>
      <c r="P40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06" s="1">
        <f>SUM(punkty_rekrutacyjne7[[#This Row],[pkt os.]:[pkt. Oce.]])</f>
        <v>50.1</v>
      </c>
      <c r="R406" s="1" t="b">
        <f>punkty_rekrutacyjne7[[#This Row],[pkt os.]]+punkty_rekrutacyjne7[[#This Row],[pkt. Oce.]]&gt;punkty_rekrutacyjne7[[#This Row],[pkt. Egz.]]</f>
        <v>0</v>
      </c>
    </row>
    <row r="407" spans="1:18" x14ac:dyDescent="0.25">
      <c r="A407" s="1" t="s">
        <v>554</v>
      </c>
      <c r="B407" s="1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punkty_rekrutacyjne7[[#This Row],[Osiagniecia]]+(punkty_rekrutacyjne7[[#This Row],[Zachowanie]]=6)*2</f>
        <v>4</v>
      </c>
      <c r="O407">
        <f>punkty_rekrutacyjne7[[#This Row],[GHP]]/10+punkty_rekrutacyjne7[[#This Row],[GHH]]/10+punkty_rekrutacyjne7[[#This Row],[GMM]]/10+punkty_rekrutacyjne7[[#This Row],[GMP]]/10+punkty_rekrutacyjne7[[#This Row],[GJP]]/10</f>
        <v>39.200000000000003</v>
      </c>
      <c r="P40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07" s="1">
        <f>SUM(punkty_rekrutacyjne7[[#This Row],[pkt os.]:[pkt. Oce.]])</f>
        <v>61.2</v>
      </c>
      <c r="R407" s="1" t="b">
        <f>punkty_rekrutacyjne7[[#This Row],[pkt os.]]+punkty_rekrutacyjne7[[#This Row],[pkt. Oce.]]&gt;punkty_rekrutacyjne7[[#This Row],[pkt. Egz.]]</f>
        <v>0</v>
      </c>
    </row>
    <row r="408" spans="1:18" x14ac:dyDescent="0.25">
      <c r="A408" s="1" t="s">
        <v>555</v>
      </c>
      <c r="B408" s="1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punkty_rekrutacyjne7[[#This Row],[Osiagniecia]]+(punkty_rekrutacyjne7[[#This Row],[Zachowanie]]=6)*2</f>
        <v>6</v>
      </c>
      <c r="O408">
        <f>punkty_rekrutacyjne7[[#This Row],[GHP]]/10+punkty_rekrutacyjne7[[#This Row],[GHH]]/10+punkty_rekrutacyjne7[[#This Row],[GMM]]/10+punkty_rekrutacyjne7[[#This Row],[GMP]]/10+punkty_rekrutacyjne7[[#This Row],[GJP]]/10</f>
        <v>21.299999999999997</v>
      </c>
      <c r="P40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6</v>
      </c>
      <c r="Q408" s="1">
        <f>SUM(punkty_rekrutacyjne7[[#This Row],[pkt os.]:[pkt. Oce.]])</f>
        <v>33.299999999999997</v>
      </c>
      <c r="R408" s="1" t="b">
        <f>punkty_rekrutacyjne7[[#This Row],[pkt os.]]+punkty_rekrutacyjne7[[#This Row],[pkt. Oce.]]&gt;punkty_rekrutacyjne7[[#This Row],[pkt. Egz.]]</f>
        <v>0</v>
      </c>
    </row>
    <row r="409" spans="1:18" x14ac:dyDescent="0.25">
      <c r="A409" s="1" t="s">
        <v>466</v>
      </c>
      <c r="B409" s="1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punkty_rekrutacyjne7[[#This Row],[Osiagniecia]]+(punkty_rekrutacyjne7[[#This Row],[Zachowanie]]=6)*2</f>
        <v>8</v>
      </c>
      <c r="O409">
        <f>punkty_rekrutacyjne7[[#This Row],[GHP]]/10+punkty_rekrutacyjne7[[#This Row],[GHH]]/10+punkty_rekrutacyjne7[[#This Row],[GMM]]/10+punkty_rekrutacyjne7[[#This Row],[GMP]]/10+punkty_rekrutacyjne7[[#This Row],[GJP]]/10</f>
        <v>24.199999999999996</v>
      </c>
      <c r="P40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409" s="1">
        <f>SUM(punkty_rekrutacyjne7[[#This Row],[pkt os.]:[pkt. Oce.]])</f>
        <v>62.199999999999996</v>
      </c>
      <c r="R409" s="1" t="b">
        <f>punkty_rekrutacyjne7[[#This Row],[pkt os.]]+punkty_rekrutacyjne7[[#This Row],[pkt. Oce.]]&gt;punkty_rekrutacyjne7[[#This Row],[pkt. Egz.]]</f>
        <v>1</v>
      </c>
    </row>
    <row r="410" spans="1:18" x14ac:dyDescent="0.25">
      <c r="A410" s="1" t="s">
        <v>556</v>
      </c>
      <c r="B410" s="1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punkty_rekrutacyjne7[[#This Row],[Osiagniecia]]+(punkty_rekrutacyjne7[[#This Row],[Zachowanie]]=6)*2</f>
        <v>7</v>
      </c>
      <c r="O410">
        <f>punkty_rekrutacyjne7[[#This Row],[GHP]]/10+punkty_rekrutacyjne7[[#This Row],[GHH]]/10+punkty_rekrutacyjne7[[#This Row],[GMM]]/10+punkty_rekrutacyjne7[[#This Row],[GMP]]/10+punkty_rekrutacyjne7[[#This Row],[GJP]]/10</f>
        <v>19.599999999999998</v>
      </c>
      <c r="P41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410" s="1">
        <f>SUM(punkty_rekrutacyjne7[[#This Row],[pkt os.]:[pkt. Oce.]])</f>
        <v>42.599999999999994</v>
      </c>
      <c r="R410" s="1" t="b">
        <f>punkty_rekrutacyjne7[[#This Row],[pkt os.]]+punkty_rekrutacyjne7[[#This Row],[pkt. Oce.]]&gt;punkty_rekrutacyjne7[[#This Row],[pkt. Egz.]]</f>
        <v>1</v>
      </c>
    </row>
    <row r="411" spans="1:18" x14ac:dyDescent="0.25">
      <c r="A411" s="1" t="s">
        <v>557</v>
      </c>
      <c r="B411" s="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punkty_rekrutacyjne7[[#This Row],[Osiagniecia]]+(punkty_rekrutacyjne7[[#This Row],[Zachowanie]]=6)*2</f>
        <v>1</v>
      </c>
      <c r="O411">
        <f>punkty_rekrutacyjne7[[#This Row],[GHP]]/10+punkty_rekrutacyjne7[[#This Row],[GHH]]/10+punkty_rekrutacyjne7[[#This Row],[GMM]]/10+punkty_rekrutacyjne7[[#This Row],[GMP]]/10+punkty_rekrutacyjne7[[#This Row],[GJP]]/10</f>
        <v>30.499999999999996</v>
      </c>
      <c r="P41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11" s="1">
        <f>SUM(punkty_rekrutacyjne7[[#This Row],[pkt os.]:[pkt. Oce.]])</f>
        <v>57.5</v>
      </c>
      <c r="R411" s="1" t="b">
        <f>punkty_rekrutacyjne7[[#This Row],[pkt os.]]+punkty_rekrutacyjne7[[#This Row],[pkt. Oce.]]&gt;punkty_rekrutacyjne7[[#This Row],[pkt. Egz.]]</f>
        <v>0</v>
      </c>
    </row>
    <row r="412" spans="1:18" x14ac:dyDescent="0.25">
      <c r="A412" s="1" t="s">
        <v>559</v>
      </c>
      <c r="B412" s="1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punkty_rekrutacyjne7[[#This Row],[Osiagniecia]]+(punkty_rekrutacyjne7[[#This Row],[Zachowanie]]=6)*2</f>
        <v>8</v>
      </c>
      <c r="O412">
        <f>punkty_rekrutacyjne7[[#This Row],[GHP]]/10+punkty_rekrutacyjne7[[#This Row],[GHH]]/10+punkty_rekrutacyjne7[[#This Row],[GMM]]/10+punkty_rekrutacyjne7[[#This Row],[GMP]]/10+punkty_rekrutacyjne7[[#This Row],[GJP]]/10</f>
        <v>34.299999999999997</v>
      </c>
      <c r="P41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12" s="1">
        <f>SUM(punkty_rekrutacyjne7[[#This Row],[pkt os.]:[pkt. Oce.]])</f>
        <v>60.3</v>
      </c>
      <c r="R412" s="1" t="b">
        <f>punkty_rekrutacyjne7[[#This Row],[pkt os.]]+punkty_rekrutacyjne7[[#This Row],[pkt. Oce.]]&gt;punkty_rekrutacyjne7[[#This Row],[pkt. Egz.]]</f>
        <v>0</v>
      </c>
    </row>
    <row r="413" spans="1:18" x14ac:dyDescent="0.25">
      <c r="A413" s="1" t="s">
        <v>418</v>
      </c>
      <c r="B413" s="1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punkty_rekrutacyjne7[[#This Row],[Osiagniecia]]+(punkty_rekrutacyjne7[[#This Row],[Zachowanie]]=6)*2</f>
        <v>8</v>
      </c>
      <c r="O413">
        <f>punkty_rekrutacyjne7[[#This Row],[GHP]]/10+punkty_rekrutacyjne7[[#This Row],[GHH]]/10+punkty_rekrutacyjne7[[#This Row],[GMM]]/10+punkty_rekrutacyjne7[[#This Row],[GMP]]/10+punkty_rekrutacyjne7[[#This Row],[GJP]]/10</f>
        <v>25.200000000000003</v>
      </c>
      <c r="P41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36</v>
      </c>
      <c r="Q413" s="1">
        <f>SUM(punkty_rekrutacyjne7[[#This Row],[pkt os.]:[pkt. Oce.]])</f>
        <v>69.2</v>
      </c>
      <c r="R413" s="1" t="b">
        <f>punkty_rekrutacyjne7[[#This Row],[pkt os.]]+punkty_rekrutacyjne7[[#This Row],[pkt. Oce.]]&gt;punkty_rekrutacyjne7[[#This Row],[pkt. Egz.]]</f>
        <v>1</v>
      </c>
    </row>
    <row r="414" spans="1:18" x14ac:dyDescent="0.25">
      <c r="A414" s="1" t="s">
        <v>123</v>
      </c>
      <c r="B414" s="1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punkty_rekrutacyjne7[[#This Row],[Osiagniecia]]+(punkty_rekrutacyjne7[[#This Row],[Zachowanie]]=6)*2</f>
        <v>5</v>
      </c>
      <c r="O414">
        <f>punkty_rekrutacyjne7[[#This Row],[GHP]]/10+punkty_rekrutacyjne7[[#This Row],[GHH]]/10+punkty_rekrutacyjne7[[#This Row],[GMM]]/10+punkty_rekrutacyjne7[[#This Row],[GMP]]/10+punkty_rekrutacyjne7[[#This Row],[GJP]]/10</f>
        <v>19.899999999999999</v>
      </c>
      <c r="P41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414" s="1">
        <f>SUM(punkty_rekrutacyjne7[[#This Row],[pkt os.]:[pkt. Oce.]])</f>
        <v>44.9</v>
      </c>
      <c r="R414" s="1" t="b">
        <f>punkty_rekrutacyjne7[[#This Row],[pkt os.]]+punkty_rekrutacyjne7[[#This Row],[pkt. Oce.]]&gt;punkty_rekrutacyjne7[[#This Row],[pkt. Egz.]]</f>
        <v>1</v>
      </c>
    </row>
    <row r="415" spans="1:18" x14ac:dyDescent="0.25">
      <c r="A415" s="1" t="s">
        <v>560</v>
      </c>
      <c r="B415" s="1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punkty_rekrutacyjne7[[#This Row],[Osiagniecia]]+(punkty_rekrutacyjne7[[#This Row],[Zachowanie]]=6)*2</f>
        <v>4</v>
      </c>
      <c r="O415">
        <f>punkty_rekrutacyjne7[[#This Row],[GHP]]/10+punkty_rekrutacyjne7[[#This Row],[GHH]]/10+punkty_rekrutacyjne7[[#This Row],[GMM]]/10+punkty_rekrutacyjne7[[#This Row],[GMP]]/10+punkty_rekrutacyjne7[[#This Row],[GJP]]/10</f>
        <v>14.7</v>
      </c>
      <c r="P41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15" s="1">
        <f>SUM(punkty_rekrutacyjne7[[#This Row],[pkt os.]:[pkt. Oce.]])</f>
        <v>46.7</v>
      </c>
      <c r="R415" s="1" t="b">
        <f>punkty_rekrutacyjne7[[#This Row],[pkt os.]]+punkty_rekrutacyjne7[[#This Row],[pkt. Oce.]]&gt;punkty_rekrutacyjne7[[#This Row],[pkt. Egz.]]</f>
        <v>1</v>
      </c>
    </row>
    <row r="416" spans="1:18" x14ac:dyDescent="0.25">
      <c r="A416" s="1" t="s">
        <v>561</v>
      </c>
      <c r="B416" s="1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punkty_rekrutacyjne7[[#This Row],[Osiagniecia]]+(punkty_rekrutacyjne7[[#This Row],[Zachowanie]]=6)*2</f>
        <v>7</v>
      </c>
      <c r="O416">
        <f>punkty_rekrutacyjne7[[#This Row],[GHP]]/10+punkty_rekrutacyjne7[[#This Row],[GHH]]/10+punkty_rekrutacyjne7[[#This Row],[GMM]]/10+punkty_rekrutacyjne7[[#This Row],[GMP]]/10+punkty_rekrutacyjne7[[#This Row],[GJP]]/10</f>
        <v>24.700000000000003</v>
      </c>
      <c r="P41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416" s="1">
        <f>SUM(punkty_rekrutacyjne7[[#This Row],[pkt os.]:[pkt. Oce.]])</f>
        <v>51.7</v>
      </c>
      <c r="R416" s="1" t="b">
        <f>punkty_rekrutacyjne7[[#This Row],[pkt os.]]+punkty_rekrutacyjne7[[#This Row],[pkt. Oce.]]&gt;punkty_rekrutacyjne7[[#This Row],[pkt. Egz.]]</f>
        <v>1</v>
      </c>
    </row>
    <row r="417" spans="1:18" x14ac:dyDescent="0.25">
      <c r="A417" s="1" t="s">
        <v>562</v>
      </c>
      <c r="B417" s="1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punkty_rekrutacyjne7[[#This Row],[Osiagniecia]]+(punkty_rekrutacyjne7[[#This Row],[Zachowanie]]=6)*2</f>
        <v>3</v>
      </c>
      <c r="O417">
        <f>punkty_rekrutacyjne7[[#This Row],[GHP]]/10+punkty_rekrutacyjne7[[#This Row],[GHH]]/10+punkty_rekrutacyjne7[[#This Row],[GMM]]/10+punkty_rekrutacyjne7[[#This Row],[GMP]]/10+punkty_rekrutacyjne7[[#This Row],[GJP]]/10</f>
        <v>30.6</v>
      </c>
      <c r="P41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17" s="1">
        <f>SUM(punkty_rekrutacyjne7[[#This Row],[pkt os.]:[pkt. Oce.]])</f>
        <v>61.6</v>
      </c>
      <c r="R417" s="1" t="b">
        <f>punkty_rekrutacyjne7[[#This Row],[pkt os.]]+punkty_rekrutacyjne7[[#This Row],[pkt. Oce.]]&gt;punkty_rekrutacyjne7[[#This Row],[pkt. Egz.]]</f>
        <v>1</v>
      </c>
    </row>
    <row r="418" spans="1:18" x14ac:dyDescent="0.25">
      <c r="A418" s="1" t="s">
        <v>563</v>
      </c>
      <c r="B418" s="1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punkty_rekrutacyjne7[[#This Row],[Osiagniecia]]+(punkty_rekrutacyjne7[[#This Row],[Zachowanie]]=6)*2</f>
        <v>0</v>
      </c>
      <c r="O418">
        <f>punkty_rekrutacyjne7[[#This Row],[GHP]]/10+punkty_rekrutacyjne7[[#This Row],[GHH]]/10+punkty_rekrutacyjne7[[#This Row],[GMM]]/10+punkty_rekrutacyjne7[[#This Row],[GMP]]/10+punkty_rekrutacyjne7[[#This Row],[GJP]]/10</f>
        <v>26.3</v>
      </c>
      <c r="P41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418" s="1">
        <f>SUM(punkty_rekrutacyjne7[[#This Row],[pkt os.]:[pkt. Oce.]])</f>
        <v>42.3</v>
      </c>
      <c r="R418" s="1" t="b">
        <f>punkty_rekrutacyjne7[[#This Row],[pkt os.]]+punkty_rekrutacyjne7[[#This Row],[pkt. Oce.]]&gt;punkty_rekrutacyjne7[[#This Row],[pkt. Egz.]]</f>
        <v>0</v>
      </c>
    </row>
    <row r="419" spans="1:18" x14ac:dyDescent="0.25">
      <c r="A419" s="1" t="s">
        <v>564</v>
      </c>
      <c r="B419" s="1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punkty_rekrutacyjne7[[#This Row],[Osiagniecia]]+(punkty_rekrutacyjne7[[#This Row],[Zachowanie]]=6)*2</f>
        <v>6</v>
      </c>
      <c r="O419">
        <f>punkty_rekrutacyjne7[[#This Row],[GHP]]/10+punkty_rekrutacyjne7[[#This Row],[GHH]]/10+punkty_rekrutacyjne7[[#This Row],[GMM]]/10+punkty_rekrutacyjne7[[#This Row],[GMP]]/10+punkty_rekrutacyjne7[[#This Row],[GJP]]/10</f>
        <v>28.900000000000002</v>
      </c>
      <c r="P41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19" s="1">
        <f>SUM(punkty_rekrutacyjne7[[#This Row],[pkt os.]:[pkt. Oce.]])</f>
        <v>60.900000000000006</v>
      </c>
      <c r="R419" s="1" t="b">
        <f>punkty_rekrutacyjne7[[#This Row],[pkt os.]]+punkty_rekrutacyjne7[[#This Row],[pkt. Oce.]]&gt;punkty_rekrutacyjne7[[#This Row],[pkt. Egz.]]</f>
        <v>1</v>
      </c>
    </row>
    <row r="420" spans="1:18" x14ac:dyDescent="0.25">
      <c r="A420" s="1" t="s">
        <v>565</v>
      </c>
      <c r="B420" s="1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punkty_rekrutacyjne7[[#This Row],[Osiagniecia]]+(punkty_rekrutacyjne7[[#This Row],[Zachowanie]]=6)*2</f>
        <v>3</v>
      </c>
      <c r="O420">
        <f>punkty_rekrutacyjne7[[#This Row],[GHP]]/10+punkty_rekrutacyjne7[[#This Row],[GHH]]/10+punkty_rekrutacyjne7[[#This Row],[GMM]]/10+punkty_rekrutacyjne7[[#This Row],[GMP]]/10+punkty_rekrutacyjne7[[#This Row],[GJP]]/10</f>
        <v>23.400000000000002</v>
      </c>
      <c r="P42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36</v>
      </c>
      <c r="Q420" s="1">
        <f>SUM(punkty_rekrutacyjne7[[#This Row],[pkt os.]:[pkt. Oce.]])</f>
        <v>62.400000000000006</v>
      </c>
      <c r="R420" s="1" t="b">
        <f>punkty_rekrutacyjne7[[#This Row],[pkt os.]]+punkty_rekrutacyjne7[[#This Row],[pkt. Oce.]]&gt;punkty_rekrutacyjne7[[#This Row],[pkt. Egz.]]</f>
        <v>1</v>
      </c>
    </row>
    <row r="421" spans="1:18" x14ac:dyDescent="0.25">
      <c r="A421" s="1" t="s">
        <v>566</v>
      </c>
      <c r="B421" s="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punkty_rekrutacyjne7[[#This Row],[Osiagniecia]]+(punkty_rekrutacyjne7[[#This Row],[Zachowanie]]=6)*2</f>
        <v>6</v>
      </c>
      <c r="O421">
        <f>punkty_rekrutacyjne7[[#This Row],[GHP]]/10+punkty_rekrutacyjne7[[#This Row],[GHH]]/10+punkty_rekrutacyjne7[[#This Row],[GMM]]/10+punkty_rekrutacyjne7[[#This Row],[GMP]]/10+punkty_rekrutacyjne7[[#This Row],[GJP]]/10</f>
        <v>22.599999999999998</v>
      </c>
      <c r="P42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21" s="1">
        <f>SUM(punkty_rekrutacyjne7[[#This Row],[pkt os.]:[pkt. Oce.]])</f>
        <v>56.599999999999994</v>
      </c>
      <c r="R421" s="1" t="b">
        <f>punkty_rekrutacyjne7[[#This Row],[pkt os.]]+punkty_rekrutacyjne7[[#This Row],[pkt. Oce.]]&gt;punkty_rekrutacyjne7[[#This Row],[pkt. Egz.]]</f>
        <v>1</v>
      </c>
    </row>
    <row r="422" spans="1:18" x14ac:dyDescent="0.25">
      <c r="A422" s="1" t="s">
        <v>567</v>
      </c>
      <c r="B422" s="1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punkty_rekrutacyjne7[[#This Row],[Osiagniecia]]+(punkty_rekrutacyjne7[[#This Row],[Zachowanie]]=6)*2</f>
        <v>1</v>
      </c>
      <c r="O422">
        <f>punkty_rekrutacyjne7[[#This Row],[GHP]]/10+punkty_rekrutacyjne7[[#This Row],[GHH]]/10+punkty_rekrutacyjne7[[#This Row],[GMM]]/10+punkty_rekrutacyjne7[[#This Row],[GMP]]/10+punkty_rekrutacyjne7[[#This Row],[GJP]]/10</f>
        <v>29.1</v>
      </c>
      <c r="P42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422" s="1">
        <f>SUM(punkty_rekrutacyjne7[[#This Row],[pkt os.]:[pkt. Oce.]])</f>
        <v>60.1</v>
      </c>
      <c r="R422" s="1" t="b">
        <f>punkty_rekrutacyjne7[[#This Row],[pkt os.]]+punkty_rekrutacyjne7[[#This Row],[pkt. Oce.]]&gt;punkty_rekrutacyjne7[[#This Row],[pkt. Egz.]]</f>
        <v>1</v>
      </c>
    </row>
    <row r="423" spans="1:18" x14ac:dyDescent="0.25">
      <c r="A423" s="1" t="s">
        <v>569</v>
      </c>
      <c r="B423" s="1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punkty_rekrutacyjne7[[#This Row],[Osiagniecia]]+(punkty_rekrutacyjne7[[#This Row],[Zachowanie]]=6)*2</f>
        <v>5</v>
      </c>
      <c r="O423">
        <f>punkty_rekrutacyjne7[[#This Row],[GHP]]/10+punkty_rekrutacyjne7[[#This Row],[GHH]]/10+punkty_rekrutacyjne7[[#This Row],[GMM]]/10+punkty_rekrutacyjne7[[#This Row],[GMP]]/10+punkty_rekrutacyjne7[[#This Row],[GJP]]/10</f>
        <v>17.3</v>
      </c>
      <c r="P42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423" s="1">
        <f>SUM(punkty_rekrutacyjne7[[#This Row],[pkt os.]:[pkt. Oce.]])</f>
        <v>52.3</v>
      </c>
      <c r="R423" s="1" t="b">
        <f>punkty_rekrutacyjne7[[#This Row],[pkt os.]]+punkty_rekrutacyjne7[[#This Row],[pkt. Oce.]]&gt;punkty_rekrutacyjne7[[#This Row],[pkt. Egz.]]</f>
        <v>1</v>
      </c>
    </row>
    <row r="424" spans="1:18" x14ac:dyDescent="0.25">
      <c r="A424" s="1" t="s">
        <v>570</v>
      </c>
      <c r="B424" s="1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punkty_rekrutacyjne7[[#This Row],[Osiagniecia]]+(punkty_rekrutacyjne7[[#This Row],[Zachowanie]]=6)*2</f>
        <v>5</v>
      </c>
      <c r="O424">
        <f>punkty_rekrutacyjne7[[#This Row],[GHP]]/10+punkty_rekrutacyjne7[[#This Row],[GHH]]/10+punkty_rekrutacyjne7[[#This Row],[GMM]]/10+punkty_rekrutacyjne7[[#This Row],[GMP]]/10+punkty_rekrutacyjne7[[#This Row],[GJP]]/10</f>
        <v>12.200000000000001</v>
      </c>
      <c r="P42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424" s="1">
        <f>SUM(punkty_rekrutacyjne7[[#This Row],[pkt os.]:[pkt. Oce.]])</f>
        <v>37.200000000000003</v>
      </c>
      <c r="R424" s="1" t="b">
        <f>punkty_rekrutacyjne7[[#This Row],[pkt os.]]+punkty_rekrutacyjne7[[#This Row],[pkt. Oce.]]&gt;punkty_rekrutacyjne7[[#This Row],[pkt. Egz.]]</f>
        <v>1</v>
      </c>
    </row>
    <row r="425" spans="1:18" x14ac:dyDescent="0.25">
      <c r="A425" s="1" t="s">
        <v>572</v>
      </c>
      <c r="B425" s="1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punkty_rekrutacyjne7[[#This Row],[Osiagniecia]]+(punkty_rekrutacyjne7[[#This Row],[Zachowanie]]=6)*2</f>
        <v>3</v>
      </c>
      <c r="O425">
        <f>punkty_rekrutacyjne7[[#This Row],[GHP]]/10+punkty_rekrutacyjne7[[#This Row],[GHH]]/10+punkty_rekrutacyjne7[[#This Row],[GMM]]/10+punkty_rekrutacyjne7[[#This Row],[GMP]]/10+punkty_rekrutacyjne7[[#This Row],[GJP]]/10</f>
        <v>31.2</v>
      </c>
      <c r="P42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25" s="1">
        <f>SUM(punkty_rekrutacyjne7[[#This Row],[pkt os.]:[pkt. Oce.]])</f>
        <v>52.2</v>
      </c>
      <c r="R425" s="1" t="b">
        <f>punkty_rekrutacyjne7[[#This Row],[pkt os.]]+punkty_rekrutacyjne7[[#This Row],[pkt. Oce.]]&gt;punkty_rekrutacyjne7[[#This Row],[pkt. Egz.]]</f>
        <v>0</v>
      </c>
    </row>
    <row r="426" spans="1:18" x14ac:dyDescent="0.25">
      <c r="A426" s="1" t="s">
        <v>573</v>
      </c>
      <c r="B426" s="1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punkty_rekrutacyjne7[[#This Row],[Osiagniecia]]+(punkty_rekrutacyjne7[[#This Row],[Zachowanie]]=6)*2</f>
        <v>4</v>
      </c>
      <c r="O426">
        <f>punkty_rekrutacyjne7[[#This Row],[GHP]]/10+punkty_rekrutacyjne7[[#This Row],[GHH]]/10+punkty_rekrutacyjne7[[#This Row],[GMM]]/10+punkty_rekrutacyjne7[[#This Row],[GMP]]/10+punkty_rekrutacyjne7[[#This Row],[GJP]]/10</f>
        <v>33.5</v>
      </c>
      <c r="P42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26" s="1">
        <f>SUM(punkty_rekrutacyjne7[[#This Row],[pkt os.]:[pkt. Oce.]])</f>
        <v>65.5</v>
      </c>
      <c r="R426" s="1" t="b">
        <f>punkty_rekrutacyjne7[[#This Row],[pkt os.]]+punkty_rekrutacyjne7[[#This Row],[pkt. Oce.]]&gt;punkty_rekrutacyjne7[[#This Row],[pkt. Egz.]]</f>
        <v>0</v>
      </c>
    </row>
    <row r="427" spans="1:18" x14ac:dyDescent="0.25">
      <c r="A427" s="1" t="s">
        <v>574</v>
      </c>
      <c r="B427" s="1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punkty_rekrutacyjne7[[#This Row],[Osiagniecia]]+(punkty_rekrutacyjne7[[#This Row],[Zachowanie]]=6)*2</f>
        <v>4</v>
      </c>
      <c r="O427">
        <f>punkty_rekrutacyjne7[[#This Row],[GHP]]/10+punkty_rekrutacyjne7[[#This Row],[GHH]]/10+punkty_rekrutacyjne7[[#This Row],[GMM]]/10+punkty_rekrutacyjne7[[#This Row],[GMP]]/10+punkty_rekrutacyjne7[[#This Row],[GJP]]/10</f>
        <v>22.2</v>
      </c>
      <c r="P42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27" s="1">
        <f>SUM(punkty_rekrutacyjne7[[#This Row],[pkt os.]:[pkt. Oce.]])</f>
        <v>48.2</v>
      </c>
      <c r="R427" s="1" t="b">
        <f>punkty_rekrutacyjne7[[#This Row],[pkt os.]]+punkty_rekrutacyjne7[[#This Row],[pkt. Oce.]]&gt;punkty_rekrutacyjne7[[#This Row],[pkt. Egz.]]</f>
        <v>1</v>
      </c>
    </row>
    <row r="428" spans="1:18" x14ac:dyDescent="0.25">
      <c r="A428" s="1" t="s">
        <v>403</v>
      </c>
      <c r="B428" s="1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punkty_rekrutacyjne7[[#This Row],[Osiagniecia]]+(punkty_rekrutacyjne7[[#This Row],[Zachowanie]]=6)*2</f>
        <v>0</v>
      </c>
      <c r="O428">
        <f>punkty_rekrutacyjne7[[#This Row],[GHP]]/10+punkty_rekrutacyjne7[[#This Row],[GHH]]/10+punkty_rekrutacyjne7[[#This Row],[GMM]]/10+punkty_rekrutacyjne7[[#This Row],[GMP]]/10+punkty_rekrutacyjne7[[#This Row],[GJP]]/10</f>
        <v>22.4</v>
      </c>
      <c r="P42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28" s="1">
        <f>SUM(punkty_rekrutacyjne7[[#This Row],[pkt os.]:[pkt. Oce.]])</f>
        <v>50.4</v>
      </c>
      <c r="R428" s="1" t="b">
        <f>punkty_rekrutacyjne7[[#This Row],[pkt os.]]+punkty_rekrutacyjne7[[#This Row],[pkt. Oce.]]&gt;punkty_rekrutacyjne7[[#This Row],[pkt. Egz.]]</f>
        <v>1</v>
      </c>
    </row>
    <row r="429" spans="1:18" x14ac:dyDescent="0.25">
      <c r="A429" s="1" t="s">
        <v>576</v>
      </c>
      <c r="B429" s="1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punkty_rekrutacyjne7[[#This Row],[Osiagniecia]]+(punkty_rekrutacyjne7[[#This Row],[Zachowanie]]=6)*2</f>
        <v>7</v>
      </c>
      <c r="O429">
        <f>punkty_rekrutacyjne7[[#This Row],[GHP]]/10+punkty_rekrutacyjne7[[#This Row],[GHH]]/10+punkty_rekrutacyjne7[[#This Row],[GMM]]/10+punkty_rekrutacyjne7[[#This Row],[GMP]]/10+punkty_rekrutacyjne7[[#This Row],[GJP]]/10</f>
        <v>21</v>
      </c>
      <c r="P42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0</v>
      </c>
      <c r="Q429" s="1">
        <f>SUM(punkty_rekrutacyjne7[[#This Row],[pkt os.]:[pkt. Oce.]])</f>
        <v>28</v>
      </c>
      <c r="R429" s="1" t="b">
        <f>punkty_rekrutacyjne7[[#This Row],[pkt os.]]+punkty_rekrutacyjne7[[#This Row],[pkt. Oce.]]&gt;punkty_rekrutacyjne7[[#This Row],[pkt. Egz.]]</f>
        <v>0</v>
      </c>
    </row>
    <row r="430" spans="1:18" x14ac:dyDescent="0.25">
      <c r="A430" s="1" t="s">
        <v>577</v>
      </c>
      <c r="B430" s="1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punkty_rekrutacyjne7[[#This Row],[Osiagniecia]]+(punkty_rekrutacyjne7[[#This Row],[Zachowanie]]=6)*2</f>
        <v>3</v>
      </c>
      <c r="O430">
        <f>punkty_rekrutacyjne7[[#This Row],[GHP]]/10+punkty_rekrutacyjne7[[#This Row],[GHH]]/10+punkty_rekrutacyjne7[[#This Row],[GMM]]/10+punkty_rekrutacyjne7[[#This Row],[GMP]]/10+punkty_rekrutacyjne7[[#This Row],[GJP]]/10</f>
        <v>33.199999999999996</v>
      </c>
      <c r="P43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30" s="1">
        <f>SUM(punkty_rekrutacyjne7[[#This Row],[pkt os.]:[pkt. Oce.]])</f>
        <v>62.199999999999996</v>
      </c>
      <c r="R430" s="1" t="b">
        <f>punkty_rekrutacyjne7[[#This Row],[pkt os.]]+punkty_rekrutacyjne7[[#This Row],[pkt. Oce.]]&gt;punkty_rekrutacyjne7[[#This Row],[pkt. Egz.]]</f>
        <v>0</v>
      </c>
    </row>
    <row r="431" spans="1:18" x14ac:dyDescent="0.25">
      <c r="A431" s="1" t="s">
        <v>578</v>
      </c>
      <c r="B431" s="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punkty_rekrutacyjne7[[#This Row],[Osiagniecia]]+(punkty_rekrutacyjne7[[#This Row],[Zachowanie]]=6)*2</f>
        <v>7</v>
      </c>
      <c r="O431">
        <f>punkty_rekrutacyjne7[[#This Row],[GHP]]/10+punkty_rekrutacyjne7[[#This Row],[GHH]]/10+punkty_rekrutacyjne7[[#This Row],[GMM]]/10+punkty_rekrutacyjne7[[#This Row],[GMP]]/10+punkty_rekrutacyjne7[[#This Row],[GJP]]/10</f>
        <v>32.6</v>
      </c>
      <c r="P43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431" s="1">
        <f>SUM(punkty_rekrutacyjne7[[#This Row],[pkt os.]:[pkt. Oce.]])</f>
        <v>55.6</v>
      </c>
      <c r="R431" s="1" t="b">
        <f>punkty_rekrutacyjne7[[#This Row],[pkt os.]]+punkty_rekrutacyjne7[[#This Row],[pkt. Oce.]]&gt;punkty_rekrutacyjne7[[#This Row],[pkt. Egz.]]</f>
        <v>0</v>
      </c>
    </row>
    <row r="432" spans="1:18" x14ac:dyDescent="0.25">
      <c r="A432" s="1" t="s">
        <v>580</v>
      </c>
      <c r="B432" s="1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punkty_rekrutacyjne7[[#This Row],[Osiagniecia]]+(punkty_rekrutacyjne7[[#This Row],[Zachowanie]]=6)*2</f>
        <v>3</v>
      </c>
      <c r="O432">
        <f>punkty_rekrutacyjne7[[#This Row],[GHP]]/10+punkty_rekrutacyjne7[[#This Row],[GHH]]/10+punkty_rekrutacyjne7[[#This Row],[GMM]]/10+punkty_rekrutacyjne7[[#This Row],[GMP]]/10+punkty_rekrutacyjne7[[#This Row],[GJP]]/10</f>
        <v>32.5</v>
      </c>
      <c r="P43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32" s="1">
        <f>SUM(punkty_rekrutacyjne7[[#This Row],[pkt os.]:[pkt. Oce.]])</f>
        <v>59.5</v>
      </c>
      <c r="R432" s="1" t="b">
        <f>punkty_rekrutacyjne7[[#This Row],[pkt os.]]+punkty_rekrutacyjne7[[#This Row],[pkt. Oce.]]&gt;punkty_rekrutacyjne7[[#This Row],[pkt. Egz.]]</f>
        <v>0</v>
      </c>
    </row>
    <row r="433" spans="1:18" x14ac:dyDescent="0.25">
      <c r="A433" s="1" t="s">
        <v>581</v>
      </c>
      <c r="B433" s="1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punkty_rekrutacyjne7[[#This Row],[Osiagniecia]]+(punkty_rekrutacyjne7[[#This Row],[Zachowanie]]=6)*2</f>
        <v>6</v>
      </c>
      <c r="O433">
        <f>punkty_rekrutacyjne7[[#This Row],[GHP]]/10+punkty_rekrutacyjne7[[#This Row],[GHH]]/10+punkty_rekrutacyjne7[[#This Row],[GMM]]/10+punkty_rekrutacyjne7[[#This Row],[GMP]]/10+punkty_rekrutacyjne7[[#This Row],[GJP]]/10</f>
        <v>26</v>
      </c>
      <c r="P43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433" s="1">
        <f>SUM(punkty_rekrutacyjne7[[#This Row],[pkt os.]:[pkt. Oce.]])</f>
        <v>64</v>
      </c>
      <c r="R433" s="1" t="b">
        <f>punkty_rekrutacyjne7[[#This Row],[pkt os.]]+punkty_rekrutacyjne7[[#This Row],[pkt. Oce.]]&gt;punkty_rekrutacyjne7[[#This Row],[pkt. Egz.]]</f>
        <v>1</v>
      </c>
    </row>
    <row r="434" spans="1:18" x14ac:dyDescent="0.25">
      <c r="A434" s="1" t="s">
        <v>380</v>
      </c>
      <c r="B434" s="1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punkty_rekrutacyjne7[[#This Row],[Osiagniecia]]+(punkty_rekrutacyjne7[[#This Row],[Zachowanie]]=6)*2</f>
        <v>9</v>
      </c>
      <c r="O434">
        <f>punkty_rekrutacyjne7[[#This Row],[GHP]]/10+punkty_rekrutacyjne7[[#This Row],[GHH]]/10+punkty_rekrutacyjne7[[#This Row],[GMM]]/10+punkty_rekrutacyjne7[[#This Row],[GMP]]/10+punkty_rekrutacyjne7[[#This Row],[GJP]]/10</f>
        <v>39.200000000000003</v>
      </c>
      <c r="P43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434" s="1">
        <f>SUM(punkty_rekrutacyjne7[[#This Row],[pkt os.]:[pkt. Oce.]])</f>
        <v>68.2</v>
      </c>
      <c r="R434" s="1" t="b">
        <f>punkty_rekrutacyjne7[[#This Row],[pkt os.]]+punkty_rekrutacyjne7[[#This Row],[pkt. Oce.]]&gt;punkty_rekrutacyjne7[[#This Row],[pkt. Egz.]]</f>
        <v>0</v>
      </c>
    </row>
    <row r="435" spans="1:18" x14ac:dyDescent="0.25">
      <c r="A435" s="1" t="s">
        <v>582</v>
      </c>
      <c r="B435" s="1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punkty_rekrutacyjne7[[#This Row],[Osiagniecia]]+(punkty_rekrutacyjne7[[#This Row],[Zachowanie]]=6)*2</f>
        <v>5</v>
      </c>
      <c r="O435">
        <f>punkty_rekrutacyjne7[[#This Row],[GHP]]/10+punkty_rekrutacyjne7[[#This Row],[GHH]]/10+punkty_rekrutacyjne7[[#This Row],[GMM]]/10+punkty_rekrutacyjne7[[#This Row],[GMP]]/10+punkty_rekrutacyjne7[[#This Row],[GJP]]/10</f>
        <v>15.7</v>
      </c>
      <c r="P43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10</v>
      </c>
      <c r="Q435" s="1">
        <f>SUM(punkty_rekrutacyjne7[[#This Row],[pkt os.]:[pkt. Oce.]])</f>
        <v>30.7</v>
      </c>
      <c r="R435" s="1" t="b">
        <f>punkty_rekrutacyjne7[[#This Row],[pkt os.]]+punkty_rekrutacyjne7[[#This Row],[pkt. Oce.]]&gt;punkty_rekrutacyjne7[[#This Row],[pkt. Egz.]]</f>
        <v>0</v>
      </c>
    </row>
    <row r="436" spans="1:18" x14ac:dyDescent="0.25">
      <c r="A436" s="1" t="s">
        <v>583</v>
      </c>
      <c r="B436" s="1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punkty_rekrutacyjne7[[#This Row],[Osiagniecia]]+(punkty_rekrutacyjne7[[#This Row],[Zachowanie]]=6)*2</f>
        <v>8</v>
      </c>
      <c r="O436">
        <f>punkty_rekrutacyjne7[[#This Row],[GHP]]/10+punkty_rekrutacyjne7[[#This Row],[GHH]]/10+punkty_rekrutacyjne7[[#This Row],[GMM]]/10+punkty_rekrutacyjne7[[#This Row],[GMP]]/10+punkty_rekrutacyjne7[[#This Row],[GJP]]/10</f>
        <v>26.8</v>
      </c>
      <c r="P43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436" s="1">
        <f>SUM(punkty_rekrutacyjne7[[#This Row],[pkt os.]:[pkt. Oce.]])</f>
        <v>68.8</v>
      </c>
      <c r="R436" s="1" t="b">
        <f>punkty_rekrutacyjne7[[#This Row],[pkt os.]]+punkty_rekrutacyjne7[[#This Row],[pkt. Oce.]]&gt;punkty_rekrutacyjne7[[#This Row],[pkt. Egz.]]</f>
        <v>1</v>
      </c>
    </row>
    <row r="437" spans="1:18" x14ac:dyDescent="0.25">
      <c r="A437" s="1" t="s">
        <v>584</v>
      </c>
      <c r="B437" s="1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punkty_rekrutacyjne7[[#This Row],[Osiagniecia]]+(punkty_rekrutacyjne7[[#This Row],[Zachowanie]]=6)*2</f>
        <v>5</v>
      </c>
      <c r="O437">
        <f>punkty_rekrutacyjne7[[#This Row],[GHP]]/10+punkty_rekrutacyjne7[[#This Row],[GHH]]/10+punkty_rekrutacyjne7[[#This Row],[GMM]]/10+punkty_rekrutacyjne7[[#This Row],[GMP]]/10+punkty_rekrutacyjne7[[#This Row],[GJP]]/10</f>
        <v>38.200000000000003</v>
      </c>
      <c r="P43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37" s="1">
        <f>SUM(punkty_rekrutacyjne7[[#This Row],[pkt os.]:[pkt. Oce.]])</f>
        <v>69.2</v>
      </c>
      <c r="R437" s="1" t="b">
        <f>punkty_rekrutacyjne7[[#This Row],[pkt os.]]+punkty_rekrutacyjne7[[#This Row],[pkt. Oce.]]&gt;punkty_rekrutacyjne7[[#This Row],[pkt. Egz.]]</f>
        <v>0</v>
      </c>
    </row>
    <row r="438" spans="1:18" x14ac:dyDescent="0.25">
      <c r="A438" s="1" t="s">
        <v>585</v>
      </c>
      <c r="B438" s="1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punkty_rekrutacyjne7[[#This Row],[Osiagniecia]]+(punkty_rekrutacyjne7[[#This Row],[Zachowanie]]=6)*2</f>
        <v>6</v>
      </c>
      <c r="O438">
        <f>punkty_rekrutacyjne7[[#This Row],[GHP]]/10+punkty_rekrutacyjne7[[#This Row],[GHH]]/10+punkty_rekrutacyjne7[[#This Row],[GMM]]/10+punkty_rekrutacyjne7[[#This Row],[GMP]]/10+punkty_rekrutacyjne7[[#This Row],[GJP]]/10</f>
        <v>35.6</v>
      </c>
      <c r="P43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38" s="1">
        <f>SUM(punkty_rekrutacyjne7[[#This Row],[pkt os.]:[pkt. Oce.]])</f>
        <v>69.599999999999994</v>
      </c>
      <c r="R438" s="1" t="b">
        <f>punkty_rekrutacyjne7[[#This Row],[pkt os.]]+punkty_rekrutacyjne7[[#This Row],[pkt. Oce.]]&gt;punkty_rekrutacyjne7[[#This Row],[pkt. Egz.]]</f>
        <v>0</v>
      </c>
    </row>
    <row r="439" spans="1:18" x14ac:dyDescent="0.25">
      <c r="A439" s="1" t="s">
        <v>587</v>
      </c>
      <c r="B439" s="1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punkty_rekrutacyjne7[[#This Row],[Osiagniecia]]+(punkty_rekrutacyjne7[[#This Row],[Zachowanie]]=6)*2</f>
        <v>7</v>
      </c>
      <c r="O439">
        <f>punkty_rekrutacyjne7[[#This Row],[GHP]]/10+punkty_rekrutacyjne7[[#This Row],[GHH]]/10+punkty_rekrutacyjne7[[#This Row],[GMM]]/10+punkty_rekrutacyjne7[[#This Row],[GMP]]/10+punkty_rekrutacyjne7[[#This Row],[GJP]]/10</f>
        <v>22.5</v>
      </c>
      <c r="P43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34</v>
      </c>
      <c r="Q439" s="1">
        <f>SUM(punkty_rekrutacyjne7[[#This Row],[pkt os.]:[pkt. Oce.]])</f>
        <v>63.5</v>
      </c>
      <c r="R439" s="1" t="b">
        <f>punkty_rekrutacyjne7[[#This Row],[pkt os.]]+punkty_rekrutacyjne7[[#This Row],[pkt. Oce.]]&gt;punkty_rekrutacyjne7[[#This Row],[pkt. Egz.]]</f>
        <v>1</v>
      </c>
    </row>
    <row r="440" spans="1:18" x14ac:dyDescent="0.25">
      <c r="A440" s="1" t="s">
        <v>588</v>
      </c>
      <c r="B440" s="1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punkty_rekrutacyjne7[[#This Row],[Osiagniecia]]+(punkty_rekrutacyjne7[[#This Row],[Zachowanie]]=6)*2</f>
        <v>0</v>
      </c>
      <c r="O440">
        <f>punkty_rekrutacyjne7[[#This Row],[GHP]]/10+punkty_rekrutacyjne7[[#This Row],[GHH]]/10+punkty_rekrutacyjne7[[#This Row],[GMM]]/10+punkty_rekrutacyjne7[[#This Row],[GMP]]/10+punkty_rekrutacyjne7[[#This Row],[GJP]]/10</f>
        <v>32.4</v>
      </c>
      <c r="P44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440" s="1">
        <f>SUM(punkty_rekrutacyjne7[[#This Row],[pkt os.]:[pkt. Oce.]])</f>
        <v>48.4</v>
      </c>
      <c r="R440" s="1" t="b">
        <f>punkty_rekrutacyjne7[[#This Row],[pkt os.]]+punkty_rekrutacyjne7[[#This Row],[pkt. Oce.]]&gt;punkty_rekrutacyjne7[[#This Row],[pkt. Egz.]]</f>
        <v>0</v>
      </c>
    </row>
    <row r="441" spans="1:18" x14ac:dyDescent="0.25">
      <c r="A441" s="1" t="s">
        <v>235</v>
      </c>
      <c r="B441" s="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>punkty_rekrutacyjne7[[#This Row],[Osiagniecia]]+(punkty_rekrutacyjne7[[#This Row],[Zachowanie]]=6)*2</f>
        <v>0</v>
      </c>
      <c r="O441">
        <f>punkty_rekrutacyjne7[[#This Row],[GHP]]/10+punkty_rekrutacyjne7[[#This Row],[GHH]]/10+punkty_rekrutacyjne7[[#This Row],[GMM]]/10+punkty_rekrutacyjne7[[#This Row],[GMP]]/10+punkty_rekrutacyjne7[[#This Row],[GJP]]/10</f>
        <v>9.9</v>
      </c>
      <c r="P44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41" s="1">
        <f>SUM(punkty_rekrutacyjne7[[#This Row],[pkt os.]:[pkt. Oce.]])</f>
        <v>35.9</v>
      </c>
      <c r="R441" s="1" t="b">
        <f>punkty_rekrutacyjne7[[#This Row],[pkt os.]]+punkty_rekrutacyjne7[[#This Row],[pkt. Oce.]]&gt;punkty_rekrutacyjne7[[#This Row],[pkt. Egz.]]</f>
        <v>1</v>
      </c>
    </row>
    <row r="442" spans="1:18" x14ac:dyDescent="0.25">
      <c r="A442" s="1" t="s">
        <v>589</v>
      </c>
      <c r="B442" s="1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punkty_rekrutacyjne7[[#This Row],[Osiagniecia]]+(punkty_rekrutacyjne7[[#This Row],[Zachowanie]]=6)*2</f>
        <v>4</v>
      </c>
      <c r="O442">
        <f>punkty_rekrutacyjne7[[#This Row],[GHP]]/10+punkty_rekrutacyjne7[[#This Row],[GHH]]/10+punkty_rekrutacyjne7[[#This Row],[GMM]]/10+punkty_rekrutacyjne7[[#This Row],[GMP]]/10+punkty_rekrutacyjne7[[#This Row],[GJP]]/10</f>
        <v>21.5</v>
      </c>
      <c r="P44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42" s="1">
        <f>SUM(punkty_rekrutacyjne7[[#This Row],[pkt os.]:[pkt. Oce.]])</f>
        <v>47.5</v>
      </c>
      <c r="R442" s="1" t="b">
        <f>punkty_rekrutacyjne7[[#This Row],[pkt os.]]+punkty_rekrutacyjne7[[#This Row],[pkt. Oce.]]&gt;punkty_rekrutacyjne7[[#This Row],[pkt. Egz.]]</f>
        <v>1</v>
      </c>
    </row>
    <row r="443" spans="1:18" x14ac:dyDescent="0.25">
      <c r="A443" s="1" t="s">
        <v>591</v>
      </c>
      <c r="B443" s="1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punkty_rekrutacyjne7[[#This Row],[Osiagniecia]]+(punkty_rekrutacyjne7[[#This Row],[Zachowanie]]=6)*2</f>
        <v>6</v>
      </c>
      <c r="O443">
        <f>punkty_rekrutacyjne7[[#This Row],[GHP]]/10+punkty_rekrutacyjne7[[#This Row],[GHH]]/10+punkty_rekrutacyjne7[[#This Row],[GMM]]/10+punkty_rekrutacyjne7[[#This Row],[GMP]]/10+punkty_rekrutacyjne7[[#This Row],[GJP]]/10</f>
        <v>25.4</v>
      </c>
      <c r="P44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443" s="1">
        <f>SUM(punkty_rekrutacyjne7[[#This Row],[pkt os.]:[pkt. Oce.]])</f>
        <v>43.4</v>
      </c>
      <c r="R443" s="1" t="b">
        <f>punkty_rekrutacyjne7[[#This Row],[pkt os.]]+punkty_rekrutacyjne7[[#This Row],[pkt. Oce.]]&gt;punkty_rekrutacyjne7[[#This Row],[pkt. Egz.]]</f>
        <v>0</v>
      </c>
    </row>
    <row r="444" spans="1:18" x14ac:dyDescent="0.25">
      <c r="A444" s="1" t="s">
        <v>592</v>
      </c>
      <c r="B444" s="1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punkty_rekrutacyjne7[[#This Row],[Osiagniecia]]+(punkty_rekrutacyjne7[[#This Row],[Zachowanie]]=6)*2</f>
        <v>3</v>
      </c>
      <c r="O444">
        <f>punkty_rekrutacyjne7[[#This Row],[GHP]]/10+punkty_rekrutacyjne7[[#This Row],[GHH]]/10+punkty_rekrutacyjne7[[#This Row],[GMM]]/10+punkty_rekrutacyjne7[[#This Row],[GMP]]/10+punkty_rekrutacyjne7[[#This Row],[GJP]]/10</f>
        <v>14.899999999999999</v>
      </c>
      <c r="P44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44" s="1">
        <f>SUM(punkty_rekrutacyjne7[[#This Row],[pkt os.]:[pkt. Oce.]])</f>
        <v>39.9</v>
      </c>
      <c r="R444" s="1" t="b">
        <f>punkty_rekrutacyjne7[[#This Row],[pkt os.]]+punkty_rekrutacyjne7[[#This Row],[pkt. Oce.]]&gt;punkty_rekrutacyjne7[[#This Row],[pkt. Egz.]]</f>
        <v>1</v>
      </c>
    </row>
    <row r="445" spans="1:18" x14ac:dyDescent="0.25">
      <c r="A445" s="1" t="s">
        <v>594</v>
      </c>
      <c r="B445" s="1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punkty_rekrutacyjne7[[#This Row],[Osiagniecia]]+(punkty_rekrutacyjne7[[#This Row],[Zachowanie]]=6)*2</f>
        <v>3</v>
      </c>
      <c r="O445">
        <f>punkty_rekrutacyjne7[[#This Row],[GHP]]/10+punkty_rekrutacyjne7[[#This Row],[GHH]]/10+punkty_rekrutacyjne7[[#This Row],[GMM]]/10+punkty_rekrutacyjne7[[#This Row],[GMP]]/10+punkty_rekrutacyjne7[[#This Row],[GJP]]/10</f>
        <v>35.299999999999997</v>
      </c>
      <c r="P44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45" s="1">
        <f>SUM(punkty_rekrutacyjne7[[#This Row],[pkt os.]:[pkt. Oce.]])</f>
        <v>56.3</v>
      </c>
      <c r="R445" s="1" t="b">
        <f>punkty_rekrutacyjne7[[#This Row],[pkt os.]]+punkty_rekrutacyjne7[[#This Row],[pkt. Oce.]]&gt;punkty_rekrutacyjne7[[#This Row],[pkt. Egz.]]</f>
        <v>0</v>
      </c>
    </row>
    <row r="446" spans="1:18" x14ac:dyDescent="0.25">
      <c r="A446" s="1" t="s">
        <v>595</v>
      </c>
      <c r="B446" s="1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punkty_rekrutacyjne7[[#This Row],[Osiagniecia]]+(punkty_rekrutacyjne7[[#This Row],[Zachowanie]]=6)*2</f>
        <v>4</v>
      </c>
      <c r="O446">
        <f>punkty_rekrutacyjne7[[#This Row],[GHP]]/10+punkty_rekrutacyjne7[[#This Row],[GHH]]/10+punkty_rekrutacyjne7[[#This Row],[GMM]]/10+punkty_rekrutacyjne7[[#This Row],[GMP]]/10+punkty_rekrutacyjne7[[#This Row],[GJP]]/10</f>
        <v>25.6</v>
      </c>
      <c r="P44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446" s="1">
        <f>SUM(punkty_rekrutacyjne7[[#This Row],[pkt os.]:[pkt. Oce.]])</f>
        <v>49.6</v>
      </c>
      <c r="R446" s="1" t="b">
        <f>punkty_rekrutacyjne7[[#This Row],[pkt os.]]+punkty_rekrutacyjne7[[#This Row],[pkt. Oce.]]&gt;punkty_rekrutacyjne7[[#This Row],[pkt. Egz.]]</f>
        <v>0</v>
      </c>
    </row>
    <row r="447" spans="1:18" x14ac:dyDescent="0.25">
      <c r="A447" s="1" t="s">
        <v>596</v>
      </c>
      <c r="B447" s="1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punkty_rekrutacyjne7[[#This Row],[Osiagniecia]]+(punkty_rekrutacyjne7[[#This Row],[Zachowanie]]=6)*2</f>
        <v>4</v>
      </c>
      <c r="O447">
        <f>punkty_rekrutacyjne7[[#This Row],[GHP]]/10+punkty_rekrutacyjne7[[#This Row],[GHH]]/10+punkty_rekrutacyjne7[[#This Row],[GMM]]/10+punkty_rekrutacyjne7[[#This Row],[GMP]]/10+punkty_rekrutacyjne7[[#This Row],[GJP]]/10</f>
        <v>22.7</v>
      </c>
      <c r="P44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447" s="1">
        <f>SUM(punkty_rekrutacyjne7[[#This Row],[pkt os.]:[pkt. Oce.]])</f>
        <v>46.7</v>
      </c>
      <c r="R447" s="1" t="b">
        <f>punkty_rekrutacyjne7[[#This Row],[pkt os.]]+punkty_rekrutacyjne7[[#This Row],[pkt. Oce.]]&gt;punkty_rekrutacyjne7[[#This Row],[pkt. Egz.]]</f>
        <v>1</v>
      </c>
    </row>
    <row r="448" spans="1:18" x14ac:dyDescent="0.25">
      <c r="A448" s="1" t="s">
        <v>597</v>
      </c>
      <c r="B448" s="1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punkty_rekrutacyjne7[[#This Row],[Osiagniecia]]+(punkty_rekrutacyjne7[[#This Row],[Zachowanie]]=6)*2</f>
        <v>4</v>
      </c>
      <c r="O448">
        <f>punkty_rekrutacyjne7[[#This Row],[GHP]]/10+punkty_rekrutacyjne7[[#This Row],[GHH]]/10+punkty_rekrutacyjne7[[#This Row],[GMM]]/10+punkty_rekrutacyjne7[[#This Row],[GMP]]/10+punkty_rekrutacyjne7[[#This Row],[GJP]]/10</f>
        <v>29.8</v>
      </c>
      <c r="P44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48" s="1">
        <f>SUM(punkty_rekrutacyjne7[[#This Row],[pkt os.]:[pkt. Oce.]])</f>
        <v>57.8</v>
      </c>
      <c r="R448" s="1" t="b">
        <f>punkty_rekrutacyjne7[[#This Row],[pkt os.]]+punkty_rekrutacyjne7[[#This Row],[pkt. Oce.]]&gt;punkty_rekrutacyjne7[[#This Row],[pkt. Egz.]]</f>
        <v>0</v>
      </c>
    </row>
    <row r="449" spans="1:18" x14ac:dyDescent="0.25">
      <c r="A449" s="1" t="s">
        <v>598</v>
      </c>
      <c r="B449" s="1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punkty_rekrutacyjne7[[#This Row],[Osiagniecia]]+(punkty_rekrutacyjne7[[#This Row],[Zachowanie]]=6)*2</f>
        <v>8</v>
      </c>
      <c r="O449">
        <f>punkty_rekrutacyjne7[[#This Row],[GHP]]/10+punkty_rekrutacyjne7[[#This Row],[GHH]]/10+punkty_rekrutacyjne7[[#This Row],[GMM]]/10+punkty_rekrutacyjne7[[#This Row],[GMP]]/10+punkty_rekrutacyjne7[[#This Row],[GJP]]/10</f>
        <v>31.699999999999996</v>
      </c>
      <c r="P44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49" s="1">
        <f>SUM(punkty_rekrutacyjne7[[#This Row],[pkt os.]:[pkt. Oce.]])</f>
        <v>63.699999999999996</v>
      </c>
      <c r="R449" s="1" t="b">
        <f>punkty_rekrutacyjne7[[#This Row],[pkt os.]]+punkty_rekrutacyjne7[[#This Row],[pkt. Oce.]]&gt;punkty_rekrutacyjne7[[#This Row],[pkt. Egz.]]</f>
        <v>1</v>
      </c>
    </row>
    <row r="450" spans="1:18" x14ac:dyDescent="0.25">
      <c r="A450" s="1" t="s">
        <v>599</v>
      </c>
      <c r="B450" s="1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punkty_rekrutacyjne7[[#This Row],[Osiagniecia]]+(punkty_rekrutacyjne7[[#This Row],[Zachowanie]]=6)*2</f>
        <v>3</v>
      </c>
      <c r="O450">
        <f>punkty_rekrutacyjne7[[#This Row],[GHP]]/10+punkty_rekrutacyjne7[[#This Row],[GHH]]/10+punkty_rekrutacyjne7[[#This Row],[GMM]]/10+punkty_rekrutacyjne7[[#This Row],[GMP]]/10+punkty_rekrutacyjne7[[#This Row],[GJP]]/10</f>
        <v>32.5</v>
      </c>
      <c r="P45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50" s="1">
        <f>SUM(punkty_rekrutacyjne7[[#This Row],[pkt os.]:[pkt. Oce.]])</f>
        <v>63.5</v>
      </c>
      <c r="R450" s="1" t="b">
        <f>punkty_rekrutacyjne7[[#This Row],[pkt os.]]+punkty_rekrutacyjne7[[#This Row],[pkt. Oce.]]&gt;punkty_rekrutacyjne7[[#This Row],[pkt. Egz.]]</f>
        <v>0</v>
      </c>
    </row>
    <row r="451" spans="1:18" x14ac:dyDescent="0.25">
      <c r="A451" s="1" t="s">
        <v>601</v>
      </c>
      <c r="B451" s="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punkty_rekrutacyjne7[[#This Row],[Osiagniecia]]+(punkty_rekrutacyjne7[[#This Row],[Zachowanie]]=6)*2</f>
        <v>0</v>
      </c>
      <c r="O451">
        <f>punkty_rekrutacyjne7[[#This Row],[GHP]]/10+punkty_rekrutacyjne7[[#This Row],[GHH]]/10+punkty_rekrutacyjne7[[#This Row],[GMM]]/10+punkty_rekrutacyjne7[[#This Row],[GMP]]/10+punkty_rekrutacyjne7[[#This Row],[GJP]]/10</f>
        <v>30.400000000000002</v>
      </c>
      <c r="P45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10</v>
      </c>
      <c r="Q451" s="1">
        <f>SUM(punkty_rekrutacyjne7[[#This Row],[pkt os.]:[pkt. Oce.]])</f>
        <v>40.400000000000006</v>
      </c>
      <c r="R451" s="1" t="b">
        <f>punkty_rekrutacyjne7[[#This Row],[pkt os.]]+punkty_rekrutacyjne7[[#This Row],[pkt. Oce.]]&gt;punkty_rekrutacyjne7[[#This Row],[pkt. Egz.]]</f>
        <v>0</v>
      </c>
    </row>
    <row r="452" spans="1:18" x14ac:dyDescent="0.25">
      <c r="A452" s="1" t="s">
        <v>602</v>
      </c>
      <c r="B452" s="1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punkty_rekrutacyjne7[[#This Row],[Osiagniecia]]+(punkty_rekrutacyjne7[[#This Row],[Zachowanie]]=6)*2</f>
        <v>1</v>
      </c>
      <c r="O452">
        <f>punkty_rekrutacyjne7[[#This Row],[GHP]]/10+punkty_rekrutacyjne7[[#This Row],[GHH]]/10+punkty_rekrutacyjne7[[#This Row],[GMM]]/10+punkty_rekrutacyjne7[[#This Row],[GMP]]/10+punkty_rekrutacyjne7[[#This Row],[GJP]]/10</f>
        <v>27.200000000000003</v>
      </c>
      <c r="P45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52" s="1">
        <f>SUM(punkty_rekrutacyjne7[[#This Row],[pkt os.]:[pkt. Oce.]])</f>
        <v>50.2</v>
      </c>
      <c r="R452" s="1" t="b">
        <f>punkty_rekrutacyjne7[[#This Row],[pkt os.]]+punkty_rekrutacyjne7[[#This Row],[pkt. Oce.]]&gt;punkty_rekrutacyjne7[[#This Row],[pkt. Egz.]]</f>
        <v>0</v>
      </c>
    </row>
    <row r="453" spans="1:18" x14ac:dyDescent="0.25">
      <c r="A453" s="1" t="s">
        <v>603</v>
      </c>
      <c r="B453" s="1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punkty_rekrutacyjne7[[#This Row],[Osiagniecia]]+(punkty_rekrutacyjne7[[#This Row],[Zachowanie]]=6)*2</f>
        <v>7</v>
      </c>
      <c r="O453">
        <f>punkty_rekrutacyjne7[[#This Row],[GHP]]/10+punkty_rekrutacyjne7[[#This Row],[GHH]]/10+punkty_rekrutacyjne7[[#This Row],[GMM]]/10+punkty_rekrutacyjne7[[#This Row],[GMP]]/10+punkty_rekrutacyjne7[[#This Row],[GJP]]/10</f>
        <v>15.7</v>
      </c>
      <c r="P45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53" s="1">
        <f>SUM(punkty_rekrutacyjne7[[#This Row],[pkt os.]:[pkt. Oce.]])</f>
        <v>40.700000000000003</v>
      </c>
      <c r="R453" s="1" t="b">
        <f>punkty_rekrutacyjne7[[#This Row],[pkt os.]]+punkty_rekrutacyjne7[[#This Row],[pkt. Oce.]]&gt;punkty_rekrutacyjne7[[#This Row],[pkt. Egz.]]</f>
        <v>1</v>
      </c>
    </row>
    <row r="454" spans="1:18" x14ac:dyDescent="0.25">
      <c r="A454" s="1" t="s">
        <v>605</v>
      </c>
      <c r="B454" s="1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punkty_rekrutacyjne7[[#This Row],[Osiagniecia]]+(punkty_rekrutacyjne7[[#This Row],[Zachowanie]]=6)*2</f>
        <v>4</v>
      </c>
      <c r="O454">
        <f>punkty_rekrutacyjne7[[#This Row],[GHP]]/10+punkty_rekrutacyjne7[[#This Row],[GHH]]/10+punkty_rekrutacyjne7[[#This Row],[GMM]]/10+punkty_rekrutacyjne7[[#This Row],[GMP]]/10+punkty_rekrutacyjne7[[#This Row],[GJP]]/10</f>
        <v>30.7</v>
      </c>
      <c r="P45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454" s="1">
        <f>SUM(punkty_rekrutacyjne7[[#This Row],[pkt os.]:[pkt. Oce.]])</f>
        <v>66.7</v>
      </c>
      <c r="R454" s="1" t="b">
        <f>punkty_rekrutacyjne7[[#This Row],[pkt os.]]+punkty_rekrutacyjne7[[#This Row],[pkt. Oce.]]&gt;punkty_rekrutacyjne7[[#This Row],[pkt. Egz.]]</f>
        <v>1</v>
      </c>
    </row>
    <row r="455" spans="1:18" x14ac:dyDescent="0.25">
      <c r="A455" s="1" t="s">
        <v>606</v>
      </c>
      <c r="B455" s="1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punkty_rekrutacyjne7[[#This Row],[Osiagniecia]]+(punkty_rekrutacyjne7[[#This Row],[Zachowanie]]=6)*2</f>
        <v>2</v>
      </c>
      <c r="O455">
        <f>punkty_rekrutacyjne7[[#This Row],[GHP]]/10+punkty_rekrutacyjne7[[#This Row],[GHH]]/10+punkty_rekrutacyjne7[[#This Row],[GMM]]/10+punkty_rekrutacyjne7[[#This Row],[GMP]]/10+punkty_rekrutacyjne7[[#This Row],[GJP]]/10</f>
        <v>35.300000000000004</v>
      </c>
      <c r="P45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55" s="1">
        <f>SUM(punkty_rekrutacyjne7[[#This Row],[pkt os.]:[pkt. Oce.]])</f>
        <v>55.300000000000004</v>
      </c>
      <c r="R455" s="1" t="b">
        <f>punkty_rekrutacyjne7[[#This Row],[pkt os.]]+punkty_rekrutacyjne7[[#This Row],[pkt. Oce.]]&gt;punkty_rekrutacyjne7[[#This Row],[pkt. Egz.]]</f>
        <v>0</v>
      </c>
    </row>
    <row r="456" spans="1:18" x14ac:dyDescent="0.25">
      <c r="A456" s="1" t="s">
        <v>423</v>
      </c>
      <c r="B456" s="1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>punkty_rekrutacyjne7[[#This Row],[Osiagniecia]]+(punkty_rekrutacyjne7[[#This Row],[Zachowanie]]=6)*2</f>
        <v>2</v>
      </c>
      <c r="O456">
        <f>punkty_rekrutacyjne7[[#This Row],[GHP]]/10+punkty_rekrutacyjne7[[#This Row],[GHH]]/10+punkty_rekrutacyjne7[[#This Row],[GMM]]/10+punkty_rekrutacyjne7[[#This Row],[GMP]]/10+punkty_rekrutacyjne7[[#This Row],[GJP]]/10</f>
        <v>33.1</v>
      </c>
      <c r="P45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56" s="1">
        <f>SUM(punkty_rekrutacyjne7[[#This Row],[pkt os.]:[pkt. Oce.]])</f>
        <v>63.1</v>
      </c>
      <c r="R456" s="1" t="b">
        <f>punkty_rekrutacyjne7[[#This Row],[pkt os.]]+punkty_rekrutacyjne7[[#This Row],[pkt. Oce.]]&gt;punkty_rekrutacyjne7[[#This Row],[pkt. Egz.]]</f>
        <v>0</v>
      </c>
    </row>
    <row r="457" spans="1:18" x14ac:dyDescent="0.25">
      <c r="A457" s="1" t="s">
        <v>607</v>
      </c>
      <c r="B457" s="1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punkty_rekrutacyjne7[[#This Row],[Osiagniecia]]+(punkty_rekrutacyjne7[[#This Row],[Zachowanie]]=6)*2</f>
        <v>2</v>
      </c>
      <c r="O457">
        <f>punkty_rekrutacyjne7[[#This Row],[GHP]]/10+punkty_rekrutacyjne7[[#This Row],[GHH]]/10+punkty_rekrutacyjne7[[#This Row],[GMM]]/10+punkty_rekrutacyjne7[[#This Row],[GMP]]/10+punkty_rekrutacyjne7[[#This Row],[GJP]]/10</f>
        <v>25.200000000000003</v>
      </c>
      <c r="P45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457" s="1">
        <f>SUM(punkty_rekrutacyjne7[[#This Row],[pkt os.]:[pkt. Oce.]])</f>
        <v>59.2</v>
      </c>
      <c r="R457" s="1" t="b">
        <f>punkty_rekrutacyjne7[[#This Row],[pkt os.]]+punkty_rekrutacyjne7[[#This Row],[pkt. Oce.]]&gt;punkty_rekrutacyjne7[[#This Row],[pkt. Egz.]]</f>
        <v>1</v>
      </c>
    </row>
    <row r="458" spans="1:18" x14ac:dyDescent="0.25">
      <c r="A458" s="1" t="s">
        <v>609</v>
      </c>
      <c r="B458" s="1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punkty_rekrutacyjne7[[#This Row],[Osiagniecia]]+(punkty_rekrutacyjne7[[#This Row],[Zachowanie]]=6)*2</f>
        <v>3</v>
      </c>
      <c r="O458">
        <f>punkty_rekrutacyjne7[[#This Row],[GHP]]/10+punkty_rekrutacyjne7[[#This Row],[GHH]]/10+punkty_rekrutacyjne7[[#This Row],[GMM]]/10+punkty_rekrutacyjne7[[#This Row],[GMP]]/10+punkty_rekrutacyjne7[[#This Row],[GJP]]/10</f>
        <v>27.699999999999996</v>
      </c>
      <c r="P45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58" s="1">
        <f>SUM(punkty_rekrutacyjne7[[#This Row],[pkt os.]:[pkt. Oce.]])</f>
        <v>52.699999999999996</v>
      </c>
      <c r="R458" s="1" t="b">
        <f>punkty_rekrutacyjne7[[#This Row],[pkt os.]]+punkty_rekrutacyjne7[[#This Row],[pkt. Oce.]]&gt;punkty_rekrutacyjne7[[#This Row],[pkt. Egz.]]</f>
        <v>0</v>
      </c>
    </row>
    <row r="459" spans="1:18" x14ac:dyDescent="0.25">
      <c r="A459" s="1" t="s">
        <v>514</v>
      </c>
      <c r="B459" s="1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punkty_rekrutacyjne7[[#This Row],[Osiagniecia]]+(punkty_rekrutacyjne7[[#This Row],[Zachowanie]]=6)*2</f>
        <v>3</v>
      </c>
      <c r="O459">
        <f>punkty_rekrutacyjne7[[#This Row],[GHP]]/10+punkty_rekrutacyjne7[[#This Row],[GHH]]/10+punkty_rekrutacyjne7[[#This Row],[GMM]]/10+punkty_rekrutacyjne7[[#This Row],[GMP]]/10+punkty_rekrutacyjne7[[#This Row],[GJP]]/10</f>
        <v>24.7</v>
      </c>
      <c r="P45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459" s="1">
        <f>SUM(punkty_rekrutacyjne7[[#This Row],[pkt os.]:[pkt. Oce.]])</f>
        <v>39.700000000000003</v>
      </c>
      <c r="R459" s="1" t="b">
        <f>punkty_rekrutacyjne7[[#This Row],[pkt os.]]+punkty_rekrutacyjne7[[#This Row],[pkt. Oce.]]&gt;punkty_rekrutacyjne7[[#This Row],[pkt. Egz.]]</f>
        <v>0</v>
      </c>
    </row>
    <row r="460" spans="1:18" x14ac:dyDescent="0.25">
      <c r="A460" s="1" t="s">
        <v>610</v>
      </c>
      <c r="B460" s="1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punkty_rekrutacyjne7[[#This Row],[Osiagniecia]]+(punkty_rekrutacyjne7[[#This Row],[Zachowanie]]=6)*2</f>
        <v>4</v>
      </c>
      <c r="O460">
        <f>punkty_rekrutacyjne7[[#This Row],[GHP]]/10+punkty_rekrutacyjne7[[#This Row],[GHH]]/10+punkty_rekrutacyjne7[[#This Row],[GMM]]/10+punkty_rekrutacyjne7[[#This Row],[GMP]]/10+punkty_rekrutacyjne7[[#This Row],[GJP]]/10</f>
        <v>25.500000000000004</v>
      </c>
      <c r="P46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36</v>
      </c>
      <c r="Q460" s="1">
        <f>SUM(punkty_rekrutacyjne7[[#This Row],[pkt os.]:[pkt. Oce.]])</f>
        <v>65.5</v>
      </c>
      <c r="R460" s="1" t="b">
        <f>punkty_rekrutacyjne7[[#This Row],[pkt os.]]+punkty_rekrutacyjne7[[#This Row],[pkt. Oce.]]&gt;punkty_rekrutacyjne7[[#This Row],[pkt. Egz.]]</f>
        <v>1</v>
      </c>
    </row>
    <row r="461" spans="1:18" x14ac:dyDescent="0.25">
      <c r="A461" s="1" t="s">
        <v>611</v>
      </c>
      <c r="B461" s="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punkty_rekrutacyjne7[[#This Row],[Osiagniecia]]+(punkty_rekrutacyjne7[[#This Row],[Zachowanie]]=6)*2</f>
        <v>0</v>
      </c>
      <c r="O461">
        <f>punkty_rekrutacyjne7[[#This Row],[GHP]]/10+punkty_rekrutacyjne7[[#This Row],[GHH]]/10+punkty_rekrutacyjne7[[#This Row],[GMM]]/10+punkty_rekrutacyjne7[[#This Row],[GMP]]/10+punkty_rekrutacyjne7[[#This Row],[GJP]]/10</f>
        <v>24.099999999999998</v>
      </c>
      <c r="P46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461" s="1">
        <f>SUM(punkty_rekrutacyjne7[[#This Row],[pkt os.]:[pkt. Oce.]])</f>
        <v>40.099999999999994</v>
      </c>
      <c r="R461" s="1" t="b">
        <f>punkty_rekrutacyjne7[[#This Row],[pkt os.]]+punkty_rekrutacyjne7[[#This Row],[pkt. Oce.]]&gt;punkty_rekrutacyjne7[[#This Row],[pkt. Egz.]]</f>
        <v>0</v>
      </c>
    </row>
    <row r="462" spans="1:18" x14ac:dyDescent="0.25">
      <c r="A462" s="1" t="s">
        <v>612</v>
      </c>
      <c r="B462" s="1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punkty_rekrutacyjne7[[#This Row],[Osiagniecia]]+(punkty_rekrutacyjne7[[#This Row],[Zachowanie]]=6)*2</f>
        <v>6</v>
      </c>
      <c r="O462">
        <f>punkty_rekrutacyjne7[[#This Row],[GHP]]/10+punkty_rekrutacyjne7[[#This Row],[GHH]]/10+punkty_rekrutacyjne7[[#This Row],[GMM]]/10+punkty_rekrutacyjne7[[#This Row],[GMP]]/10+punkty_rekrutacyjne7[[#This Row],[GJP]]/10</f>
        <v>33.9</v>
      </c>
      <c r="P46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462" s="1">
        <f>SUM(punkty_rekrutacyjne7[[#This Row],[pkt os.]:[pkt. Oce.]])</f>
        <v>55.9</v>
      </c>
      <c r="R462" s="1" t="b">
        <f>punkty_rekrutacyjne7[[#This Row],[pkt os.]]+punkty_rekrutacyjne7[[#This Row],[pkt. Oce.]]&gt;punkty_rekrutacyjne7[[#This Row],[pkt. Egz.]]</f>
        <v>0</v>
      </c>
    </row>
    <row r="463" spans="1:18" x14ac:dyDescent="0.25">
      <c r="A463" s="1" t="s">
        <v>613</v>
      </c>
      <c r="B463" s="1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>punkty_rekrutacyjne7[[#This Row],[Osiagniecia]]+(punkty_rekrutacyjne7[[#This Row],[Zachowanie]]=6)*2</f>
        <v>2</v>
      </c>
      <c r="O463">
        <f>punkty_rekrutacyjne7[[#This Row],[GHP]]/10+punkty_rekrutacyjne7[[#This Row],[GHH]]/10+punkty_rekrutacyjne7[[#This Row],[GMM]]/10+punkty_rekrutacyjne7[[#This Row],[GMP]]/10+punkty_rekrutacyjne7[[#This Row],[GJP]]/10</f>
        <v>35.299999999999997</v>
      </c>
      <c r="P46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463" s="1">
        <f>SUM(punkty_rekrutacyjne7[[#This Row],[pkt os.]:[pkt. Oce.]])</f>
        <v>67.3</v>
      </c>
      <c r="R463" s="1" t="b">
        <f>punkty_rekrutacyjne7[[#This Row],[pkt os.]]+punkty_rekrutacyjne7[[#This Row],[pkt. Oce.]]&gt;punkty_rekrutacyjne7[[#This Row],[pkt. Egz.]]</f>
        <v>0</v>
      </c>
    </row>
    <row r="464" spans="1:18" x14ac:dyDescent="0.25">
      <c r="A464" s="1" t="s">
        <v>614</v>
      </c>
      <c r="B464" s="1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punkty_rekrutacyjne7[[#This Row],[Osiagniecia]]+(punkty_rekrutacyjne7[[#This Row],[Zachowanie]]=6)*2</f>
        <v>9</v>
      </c>
      <c r="O464">
        <f>punkty_rekrutacyjne7[[#This Row],[GHP]]/10+punkty_rekrutacyjne7[[#This Row],[GHH]]/10+punkty_rekrutacyjne7[[#This Row],[GMM]]/10+punkty_rekrutacyjne7[[#This Row],[GMP]]/10+punkty_rekrutacyjne7[[#This Row],[GJP]]/10</f>
        <v>14.2</v>
      </c>
      <c r="P46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8</v>
      </c>
      <c r="Q464" s="1">
        <f>SUM(punkty_rekrutacyjne7[[#This Row],[pkt os.]:[pkt. Oce.]])</f>
        <v>31.2</v>
      </c>
      <c r="R464" s="1" t="b">
        <f>punkty_rekrutacyjne7[[#This Row],[pkt os.]]+punkty_rekrutacyjne7[[#This Row],[pkt. Oce.]]&gt;punkty_rekrutacyjne7[[#This Row],[pkt. Egz.]]</f>
        <v>1</v>
      </c>
    </row>
    <row r="465" spans="1:18" x14ac:dyDescent="0.25">
      <c r="A465" s="1" t="s">
        <v>616</v>
      </c>
      <c r="B465" s="1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punkty_rekrutacyjne7[[#This Row],[Osiagniecia]]+(punkty_rekrutacyjne7[[#This Row],[Zachowanie]]=6)*2</f>
        <v>8</v>
      </c>
      <c r="O465">
        <f>punkty_rekrutacyjne7[[#This Row],[GHP]]/10+punkty_rekrutacyjne7[[#This Row],[GHH]]/10+punkty_rekrutacyjne7[[#This Row],[GMM]]/10+punkty_rekrutacyjne7[[#This Row],[GMP]]/10+punkty_rekrutacyjne7[[#This Row],[GJP]]/10</f>
        <v>37.9</v>
      </c>
      <c r="P46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65" s="1">
        <f>SUM(punkty_rekrutacyjne7[[#This Row],[pkt os.]:[pkt. Oce.]])</f>
        <v>69.900000000000006</v>
      </c>
      <c r="R465" s="1" t="b">
        <f>punkty_rekrutacyjne7[[#This Row],[pkt os.]]+punkty_rekrutacyjne7[[#This Row],[pkt. Oce.]]&gt;punkty_rekrutacyjne7[[#This Row],[pkt. Egz.]]</f>
        <v>0</v>
      </c>
    </row>
    <row r="466" spans="1:18" x14ac:dyDescent="0.25">
      <c r="A466" s="1" t="s">
        <v>617</v>
      </c>
      <c r="B466" s="1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punkty_rekrutacyjne7[[#This Row],[Osiagniecia]]+(punkty_rekrutacyjne7[[#This Row],[Zachowanie]]=6)*2</f>
        <v>2</v>
      </c>
      <c r="O466">
        <f>punkty_rekrutacyjne7[[#This Row],[GHP]]/10+punkty_rekrutacyjne7[[#This Row],[GHH]]/10+punkty_rekrutacyjne7[[#This Row],[GMM]]/10+punkty_rekrutacyjne7[[#This Row],[GMP]]/10+punkty_rekrutacyjne7[[#This Row],[GJP]]/10</f>
        <v>28.3</v>
      </c>
      <c r="P46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66" s="1">
        <f>SUM(punkty_rekrutacyjne7[[#This Row],[pkt os.]:[pkt. Oce.]])</f>
        <v>54.3</v>
      </c>
      <c r="R466" s="1" t="b">
        <f>punkty_rekrutacyjne7[[#This Row],[pkt os.]]+punkty_rekrutacyjne7[[#This Row],[pkt. Oce.]]&gt;punkty_rekrutacyjne7[[#This Row],[pkt. Egz.]]</f>
        <v>0</v>
      </c>
    </row>
    <row r="467" spans="1:18" x14ac:dyDescent="0.25">
      <c r="A467" s="1" t="s">
        <v>618</v>
      </c>
      <c r="B467" s="1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punkty_rekrutacyjne7[[#This Row],[Osiagniecia]]+(punkty_rekrutacyjne7[[#This Row],[Zachowanie]]=6)*2</f>
        <v>6</v>
      </c>
      <c r="O467">
        <f>punkty_rekrutacyjne7[[#This Row],[GHP]]/10+punkty_rekrutacyjne7[[#This Row],[GHH]]/10+punkty_rekrutacyjne7[[#This Row],[GMM]]/10+punkty_rekrutacyjne7[[#This Row],[GMP]]/10+punkty_rekrutacyjne7[[#This Row],[GJP]]/10</f>
        <v>27</v>
      </c>
      <c r="P46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67" s="1">
        <f>SUM(punkty_rekrutacyjne7[[#This Row],[pkt os.]:[pkt. Oce.]])</f>
        <v>51</v>
      </c>
      <c r="R467" s="1" t="b">
        <f>punkty_rekrutacyjne7[[#This Row],[pkt os.]]+punkty_rekrutacyjne7[[#This Row],[pkt. Oce.]]&gt;punkty_rekrutacyjne7[[#This Row],[pkt. Egz.]]</f>
        <v>0</v>
      </c>
    </row>
    <row r="468" spans="1:18" x14ac:dyDescent="0.25">
      <c r="A468" s="1" t="s">
        <v>619</v>
      </c>
      <c r="B468" s="1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punkty_rekrutacyjne7[[#This Row],[Osiagniecia]]+(punkty_rekrutacyjne7[[#This Row],[Zachowanie]]=6)*2</f>
        <v>0</v>
      </c>
      <c r="O468">
        <f>punkty_rekrutacyjne7[[#This Row],[GHP]]/10+punkty_rekrutacyjne7[[#This Row],[GHH]]/10+punkty_rekrutacyjne7[[#This Row],[GMM]]/10+punkty_rekrutacyjne7[[#This Row],[GMP]]/10+punkty_rekrutacyjne7[[#This Row],[GJP]]/10</f>
        <v>29.2</v>
      </c>
      <c r="P46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68" s="1">
        <f>SUM(punkty_rekrutacyjne7[[#This Row],[pkt os.]:[pkt. Oce.]])</f>
        <v>47.2</v>
      </c>
      <c r="R468" s="1" t="b">
        <f>punkty_rekrutacyjne7[[#This Row],[pkt os.]]+punkty_rekrutacyjne7[[#This Row],[pkt. Oce.]]&gt;punkty_rekrutacyjne7[[#This Row],[pkt. Egz.]]</f>
        <v>0</v>
      </c>
    </row>
    <row r="469" spans="1:18" x14ac:dyDescent="0.25">
      <c r="A469" s="1" t="s">
        <v>621</v>
      </c>
      <c r="B469" s="1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punkty_rekrutacyjne7[[#This Row],[Osiagniecia]]+(punkty_rekrutacyjne7[[#This Row],[Zachowanie]]=6)*2</f>
        <v>7</v>
      </c>
      <c r="O469">
        <f>punkty_rekrutacyjne7[[#This Row],[GHP]]/10+punkty_rekrutacyjne7[[#This Row],[GHH]]/10+punkty_rekrutacyjne7[[#This Row],[GMM]]/10+punkty_rekrutacyjne7[[#This Row],[GMP]]/10+punkty_rekrutacyjne7[[#This Row],[GJP]]/10</f>
        <v>21</v>
      </c>
      <c r="P46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69" s="1">
        <f>SUM(punkty_rekrutacyjne7[[#This Row],[pkt os.]:[pkt. Oce.]])</f>
        <v>52</v>
      </c>
      <c r="R469" s="1" t="b">
        <f>punkty_rekrutacyjne7[[#This Row],[pkt os.]]+punkty_rekrutacyjne7[[#This Row],[pkt. Oce.]]&gt;punkty_rekrutacyjne7[[#This Row],[pkt. Egz.]]</f>
        <v>1</v>
      </c>
    </row>
    <row r="470" spans="1:18" x14ac:dyDescent="0.25">
      <c r="A470" s="1" t="s">
        <v>622</v>
      </c>
      <c r="B470" s="1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punkty_rekrutacyjne7[[#This Row],[Osiagniecia]]+(punkty_rekrutacyjne7[[#This Row],[Zachowanie]]=6)*2</f>
        <v>1</v>
      </c>
      <c r="O470">
        <f>punkty_rekrutacyjne7[[#This Row],[GHP]]/10+punkty_rekrutacyjne7[[#This Row],[GHH]]/10+punkty_rekrutacyjne7[[#This Row],[GMM]]/10+punkty_rekrutacyjne7[[#This Row],[GMP]]/10+punkty_rekrutacyjne7[[#This Row],[GJP]]/10</f>
        <v>19.600000000000001</v>
      </c>
      <c r="P47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70" s="1">
        <f>SUM(punkty_rekrutacyjne7[[#This Row],[pkt os.]:[pkt. Oce.]])</f>
        <v>38.6</v>
      </c>
      <c r="R470" s="1" t="b">
        <f>punkty_rekrutacyjne7[[#This Row],[pkt os.]]+punkty_rekrutacyjne7[[#This Row],[pkt. Oce.]]&gt;punkty_rekrutacyjne7[[#This Row],[pkt. Egz.]]</f>
        <v>0</v>
      </c>
    </row>
    <row r="471" spans="1:18" x14ac:dyDescent="0.25">
      <c r="A471" s="1" t="s">
        <v>623</v>
      </c>
      <c r="B471" s="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punkty_rekrutacyjne7[[#This Row],[Osiagniecia]]+(punkty_rekrutacyjne7[[#This Row],[Zachowanie]]=6)*2</f>
        <v>0</v>
      </c>
      <c r="O471">
        <f>punkty_rekrutacyjne7[[#This Row],[GHP]]/10+punkty_rekrutacyjne7[[#This Row],[GHH]]/10+punkty_rekrutacyjne7[[#This Row],[GMM]]/10+punkty_rekrutacyjne7[[#This Row],[GMP]]/10+punkty_rekrutacyjne7[[#This Row],[GJP]]/10</f>
        <v>35.5</v>
      </c>
      <c r="P47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71" s="1">
        <f>SUM(punkty_rekrutacyjne7[[#This Row],[pkt os.]:[pkt. Oce.]])</f>
        <v>53.5</v>
      </c>
      <c r="R471" s="1" t="b">
        <f>punkty_rekrutacyjne7[[#This Row],[pkt os.]]+punkty_rekrutacyjne7[[#This Row],[pkt. Oce.]]&gt;punkty_rekrutacyjne7[[#This Row],[pkt. Egz.]]</f>
        <v>0</v>
      </c>
    </row>
    <row r="472" spans="1:18" x14ac:dyDescent="0.25">
      <c r="A472" s="1" t="s">
        <v>624</v>
      </c>
      <c r="B472" s="1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punkty_rekrutacyjne7[[#This Row],[Osiagniecia]]+(punkty_rekrutacyjne7[[#This Row],[Zachowanie]]=6)*2</f>
        <v>6</v>
      </c>
      <c r="O472">
        <f>punkty_rekrutacyjne7[[#This Row],[GHP]]/10+punkty_rekrutacyjne7[[#This Row],[GHH]]/10+punkty_rekrutacyjne7[[#This Row],[GMM]]/10+punkty_rekrutacyjne7[[#This Row],[GMP]]/10+punkty_rekrutacyjne7[[#This Row],[GJP]]/10</f>
        <v>36.6</v>
      </c>
      <c r="P47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472" s="1">
        <f>SUM(punkty_rekrutacyjne7[[#This Row],[pkt os.]:[pkt. Oce.]])</f>
        <v>56.6</v>
      </c>
      <c r="R472" s="1" t="b">
        <f>punkty_rekrutacyjne7[[#This Row],[pkt os.]]+punkty_rekrutacyjne7[[#This Row],[pkt. Oce.]]&gt;punkty_rekrutacyjne7[[#This Row],[pkt. Egz.]]</f>
        <v>0</v>
      </c>
    </row>
    <row r="473" spans="1:18" x14ac:dyDescent="0.25">
      <c r="A473" s="1" t="s">
        <v>625</v>
      </c>
      <c r="B473" s="1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punkty_rekrutacyjne7[[#This Row],[Osiagniecia]]+(punkty_rekrutacyjne7[[#This Row],[Zachowanie]]=6)*2</f>
        <v>3</v>
      </c>
      <c r="O473">
        <f>punkty_rekrutacyjne7[[#This Row],[GHP]]/10+punkty_rekrutacyjne7[[#This Row],[GHH]]/10+punkty_rekrutacyjne7[[#This Row],[GMM]]/10+punkty_rekrutacyjne7[[#This Row],[GMP]]/10+punkty_rekrutacyjne7[[#This Row],[GJP]]/10</f>
        <v>28.3</v>
      </c>
      <c r="P47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73" s="1">
        <f>SUM(punkty_rekrutacyjne7[[#This Row],[pkt os.]:[pkt. Oce.]])</f>
        <v>53.3</v>
      </c>
      <c r="R473" s="1" t="b">
        <f>punkty_rekrutacyjne7[[#This Row],[pkt os.]]+punkty_rekrutacyjne7[[#This Row],[pkt. Oce.]]&gt;punkty_rekrutacyjne7[[#This Row],[pkt. Egz.]]</f>
        <v>0</v>
      </c>
    </row>
    <row r="474" spans="1:18" x14ac:dyDescent="0.25">
      <c r="A474" s="1" t="s">
        <v>626</v>
      </c>
      <c r="B474" s="1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punkty_rekrutacyjne7[[#This Row],[Osiagniecia]]+(punkty_rekrutacyjne7[[#This Row],[Zachowanie]]=6)*2</f>
        <v>8</v>
      </c>
      <c r="O474">
        <f>punkty_rekrutacyjne7[[#This Row],[GHP]]/10+punkty_rekrutacyjne7[[#This Row],[GHH]]/10+punkty_rekrutacyjne7[[#This Row],[GMM]]/10+punkty_rekrutacyjne7[[#This Row],[GMP]]/10+punkty_rekrutacyjne7[[#This Row],[GJP]]/10</f>
        <v>35.299999999999997</v>
      </c>
      <c r="P47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474" s="1">
        <f>SUM(punkty_rekrutacyjne7[[#This Row],[pkt os.]:[pkt. Oce.]])</f>
        <v>59.3</v>
      </c>
      <c r="R474" s="1" t="b">
        <f>punkty_rekrutacyjne7[[#This Row],[pkt os.]]+punkty_rekrutacyjne7[[#This Row],[pkt. Oce.]]&gt;punkty_rekrutacyjne7[[#This Row],[pkt. Egz.]]</f>
        <v>0</v>
      </c>
    </row>
    <row r="475" spans="1:18" x14ac:dyDescent="0.25">
      <c r="A475" s="1" t="s">
        <v>627</v>
      </c>
      <c r="B475" s="1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punkty_rekrutacyjne7[[#This Row],[Osiagniecia]]+(punkty_rekrutacyjne7[[#This Row],[Zachowanie]]=6)*2</f>
        <v>3</v>
      </c>
      <c r="O475">
        <f>punkty_rekrutacyjne7[[#This Row],[GHP]]/10+punkty_rekrutacyjne7[[#This Row],[GHH]]/10+punkty_rekrutacyjne7[[#This Row],[GMM]]/10+punkty_rekrutacyjne7[[#This Row],[GMP]]/10+punkty_rekrutacyjne7[[#This Row],[GJP]]/10</f>
        <v>24.5</v>
      </c>
      <c r="P47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75" s="1">
        <f>SUM(punkty_rekrutacyjne7[[#This Row],[pkt os.]:[pkt. Oce.]])</f>
        <v>49.5</v>
      </c>
      <c r="R475" s="1" t="b">
        <f>punkty_rekrutacyjne7[[#This Row],[pkt os.]]+punkty_rekrutacyjne7[[#This Row],[pkt. Oce.]]&gt;punkty_rekrutacyjne7[[#This Row],[pkt. Egz.]]</f>
        <v>1</v>
      </c>
    </row>
    <row r="476" spans="1:18" x14ac:dyDescent="0.25">
      <c r="A476" s="1" t="s">
        <v>628</v>
      </c>
      <c r="B476" s="1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punkty_rekrutacyjne7[[#This Row],[Osiagniecia]]+(punkty_rekrutacyjne7[[#This Row],[Zachowanie]]=6)*2</f>
        <v>0</v>
      </c>
      <c r="O476">
        <f>punkty_rekrutacyjne7[[#This Row],[GHP]]/10+punkty_rekrutacyjne7[[#This Row],[GHH]]/10+punkty_rekrutacyjne7[[#This Row],[GMM]]/10+punkty_rekrutacyjne7[[#This Row],[GMP]]/10+punkty_rekrutacyjne7[[#This Row],[GJP]]/10</f>
        <v>26.199999999999996</v>
      </c>
      <c r="P47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76" s="1">
        <f>SUM(punkty_rekrutacyjne7[[#This Row],[pkt os.]:[pkt. Oce.]])</f>
        <v>52.199999999999996</v>
      </c>
      <c r="R476" s="1" t="b">
        <f>punkty_rekrutacyjne7[[#This Row],[pkt os.]]+punkty_rekrutacyjne7[[#This Row],[pkt. Oce.]]&gt;punkty_rekrutacyjne7[[#This Row],[pkt. Egz.]]</f>
        <v>0</v>
      </c>
    </row>
    <row r="477" spans="1:18" x14ac:dyDescent="0.25">
      <c r="A477" s="1" t="s">
        <v>629</v>
      </c>
      <c r="B477" s="1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punkty_rekrutacyjne7[[#This Row],[Osiagniecia]]+(punkty_rekrutacyjne7[[#This Row],[Zachowanie]]=6)*2</f>
        <v>7</v>
      </c>
      <c r="O477">
        <f>punkty_rekrutacyjne7[[#This Row],[GHP]]/10+punkty_rekrutacyjne7[[#This Row],[GHH]]/10+punkty_rekrutacyjne7[[#This Row],[GMM]]/10+punkty_rekrutacyjne7[[#This Row],[GMP]]/10+punkty_rekrutacyjne7[[#This Row],[GJP]]/10</f>
        <v>16.400000000000002</v>
      </c>
      <c r="P47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77" s="1">
        <f>SUM(punkty_rekrutacyjne7[[#This Row],[pkt os.]:[pkt. Oce.]])</f>
        <v>51.400000000000006</v>
      </c>
      <c r="R477" s="1" t="b">
        <f>punkty_rekrutacyjne7[[#This Row],[pkt os.]]+punkty_rekrutacyjne7[[#This Row],[pkt. Oce.]]&gt;punkty_rekrutacyjne7[[#This Row],[pkt. Egz.]]</f>
        <v>1</v>
      </c>
    </row>
    <row r="478" spans="1:18" x14ac:dyDescent="0.25">
      <c r="A478" s="1" t="s">
        <v>630</v>
      </c>
      <c r="B478" s="1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punkty_rekrutacyjne7[[#This Row],[Osiagniecia]]+(punkty_rekrutacyjne7[[#This Row],[Zachowanie]]=6)*2</f>
        <v>8</v>
      </c>
      <c r="O478">
        <f>punkty_rekrutacyjne7[[#This Row],[GHP]]/10+punkty_rekrutacyjne7[[#This Row],[GHH]]/10+punkty_rekrutacyjne7[[#This Row],[GMM]]/10+punkty_rekrutacyjne7[[#This Row],[GMP]]/10+punkty_rekrutacyjne7[[#This Row],[GJP]]/10</f>
        <v>31.3</v>
      </c>
      <c r="P47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78" s="1">
        <f>SUM(punkty_rekrutacyjne7[[#This Row],[pkt os.]:[pkt. Oce.]])</f>
        <v>63.3</v>
      </c>
      <c r="R478" s="1" t="b">
        <f>punkty_rekrutacyjne7[[#This Row],[pkt os.]]+punkty_rekrutacyjne7[[#This Row],[pkt. Oce.]]&gt;punkty_rekrutacyjne7[[#This Row],[pkt. Egz.]]</f>
        <v>1</v>
      </c>
    </row>
    <row r="479" spans="1:18" x14ac:dyDescent="0.25">
      <c r="A479" s="1" t="s">
        <v>631</v>
      </c>
      <c r="B479" s="1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punkty_rekrutacyjne7[[#This Row],[Osiagniecia]]+(punkty_rekrutacyjne7[[#This Row],[Zachowanie]]=6)*2</f>
        <v>8</v>
      </c>
      <c r="O479">
        <f>punkty_rekrutacyjne7[[#This Row],[GHP]]/10+punkty_rekrutacyjne7[[#This Row],[GHH]]/10+punkty_rekrutacyjne7[[#This Row],[GMM]]/10+punkty_rekrutacyjne7[[#This Row],[GMP]]/10+punkty_rekrutacyjne7[[#This Row],[GJP]]/10</f>
        <v>33.699999999999996</v>
      </c>
      <c r="P47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79" s="1">
        <f>SUM(punkty_rekrutacyjne7[[#This Row],[pkt os.]:[pkt. Oce.]])</f>
        <v>67.699999999999989</v>
      </c>
      <c r="R479" s="1" t="b">
        <f>punkty_rekrutacyjne7[[#This Row],[pkt os.]]+punkty_rekrutacyjne7[[#This Row],[pkt. Oce.]]&gt;punkty_rekrutacyjne7[[#This Row],[pkt. Egz.]]</f>
        <v>1</v>
      </c>
    </row>
    <row r="480" spans="1:18" x14ac:dyDescent="0.25">
      <c r="A480" s="1" t="s">
        <v>632</v>
      </c>
      <c r="B480" s="1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punkty_rekrutacyjne7[[#This Row],[Osiagniecia]]+(punkty_rekrutacyjne7[[#This Row],[Zachowanie]]=6)*2</f>
        <v>0</v>
      </c>
      <c r="O480">
        <f>punkty_rekrutacyjne7[[#This Row],[GHP]]/10+punkty_rekrutacyjne7[[#This Row],[GHH]]/10+punkty_rekrutacyjne7[[#This Row],[GMM]]/10+punkty_rekrutacyjne7[[#This Row],[GMP]]/10+punkty_rekrutacyjne7[[#This Row],[GJP]]/10</f>
        <v>22.599999999999998</v>
      </c>
      <c r="P48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80" s="1">
        <f>SUM(punkty_rekrutacyjne7[[#This Row],[pkt os.]:[pkt. Oce.]])</f>
        <v>46.599999999999994</v>
      </c>
      <c r="R480" s="1" t="b">
        <f>punkty_rekrutacyjne7[[#This Row],[pkt os.]]+punkty_rekrutacyjne7[[#This Row],[pkt. Oce.]]&gt;punkty_rekrutacyjne7[[#This Row],[pkt. Egz.]]</f>
        <v>1</v>
      </c>
    </row>
    <row r="481" spans="1:18" x14ac:dyDescent="0.25">
      <c r="A481" s="1" t="s">
        <v>634</v>
      </c>
      <c r="B481" s="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punkty_rekrutacyjne7[[#This Row],[Osiagniecia]]+(punkty_rekrutacyjne7[[#This Row],[Zachowanie]]=6)*2</f>
        <v>0</v>
      </c>
      <c r="O481">
        <f>punkty_rekrutacyjne7[[#This Row],[GHP]]/10+punkty_rekrutacyjne7[[#This Row],[GHH]]/10+punkty_rekrutacyjne7[[#This Row],[GMM]]/10+punkty_rekrutacyjne7[[#This Row],[GMP]]/10+punkty_rekrutacyjne7[[#This Row],[GJP]]/10</f>
        <v>28.9</v>
      </c>
      <c r="P48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81" s="1">
        <f>SUM(punkty_rekrutacyjne7[[#This Row],[pkt os.]:[pkt. Oce.]])</f>
        <v>46.9</v>
      </c>
      <c r="R481" s="1" t="b">
        <f>punkty_rekrutacyjne7[[#This Row],[pkt os.]]+punkty_rekrutacyjne7[[#This Row],[pkt. Oce.]]&gt;punkty_rekrutacyjne7[[#This Row],[pkt. Egz.]]</f>
        <v>0</v>
      </c>
    </row>
    <row r="482" spans="1:18" x14ac:dyDescent="0.25">
      <c r="A482" s="1" t="s">
        <v>636</v>
      </c>
      <c r="B482" s="1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punkty_rekrutacyjne7[[#This Row],[Osiagniecia]]+(punkty_rekrutacyjne7[[#This Row],[Zachowanie]]=6)*2</f>
        <v>1</v>
      </c>
      <c r="O482">
        <f>punkty_rekrutacyjne7[[#This Row],[GHP]]/10+punkty_rekrutacyjne7[[#This Row],[GHH]]/10+punkty_rekrutacyjne7[[#This Row],[GMM]]/10+punkty_rekrutacyjne7[[#This Row],[GMP]]/10+punkty_rekrutacyjne7[[#This Row],[GJP]]/10</f>
        <v>23.599999999999998</v>
      </c>
      <c r="P48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6</v>
      </c>
      <c r="Q482" s="1">
        <f>SUM(punkty_rekrutacyjne7[[#This Row],[pkt os.]:[pkt. Oce.]])</f>
        <v>30.599999999999998</v>
      </c>
      <c r="R482" s="1" t="b">
        <f>punkty_rekrutacyjne7[[#This Row],[pkt os.]]+punkty_rekrutacyjne7[[#This Row],[pkt. Oce.]]&gt;punkty_rekrutacyjne7[[#This Row],[pkt. Egz.]]</f>
        <v>0</v>
      </c>
    </row>
    <row r="483" spans="1:18" x14ac:dyDescent="0.25">
      <c r="A483" s="1" t="s">
        <v>637</v>
      </c>
      <c r="B483" s="1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punkty_rekrutacyjne7[[#This Row],[Osiagniecia]]+(punkty_rekrutacyjne7[[#This Row],[Zachowanie]]=6)*2</f>
        <v>6</v>
      </c>
      <c r="O483">
        <f>punkty_rekrutacyjne7[[#This Row],[GHP]]/10+punkty_rekrutacyjne7[[#This Row],[GHH]]/10+punkty_rekrutacyjne7[[#This Row],[GMM]]/10+punkty_rekrutacyjne7[[#This Row],[GMP]]/10+punkty_rekrutacyjne7[[#This Row],[GJP]]/10</f>
        <v>22</v>
      </c>
      <c r="P48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12</v>
      </c>
      <c r="Q483" s="1">
        <f>SUM(punkty_rekrutacyjne7[[#This Row],[pkt os.]:[pkt. Oce.]])</f>
        <v>40</v>
      </c>
      <c r="R483" s="1" t="b">
        <f>punkty_rekrutacyjne7[[#This Row],[pkt os.]]+punkty_rekrutacyjne7[[#This Row],[pkt. Oce.]]&gt;punkty_rekrutacyjne7[[#This Row],[pkt. Egz.]]</f>
        <v>0</v>
      </c>
    </row>
    <row r="484" spans="1:18" x14ac:dyDescent="0.25">
      <c r="A484" s="1" t="s">
        <v>638</v>
      </c>
      <c r="B484" s="1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punkty_rekrutacyjne7[[#This Row],[Osiagniecia]]+(punkty_rekrutacyjne7[[#This Row],[Zachowanie]]=6)*2</f>
        <v>4</v>
      </c>
      <c r="O484">
        <f>punkty_rekrutacyjne7[[#This Row],[GHP]]/10+punkty_rekrutacyjne7[[#This Row],[GHH]]/10+punkty_rekrutacyjne7[[#This Row],[GMM]]/10+punkty_rekrutacyjne7[[#This Row],[GMP]]/10+punkty_rekrutacyjne7[[#This Row],[GJP]]/10</f>
        <v>31.299999999999997</v>
      </c>
      <c r="P48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8</v>
      </c>
      <c r="Q484" s="1">
        <f>SUM(punkty_rekrutacyjne7[[#This Row],[pkt os.]:[pkt. Oce.]])</f>
        <v>43.3</v>
      </c>
      <c r="R484" s="1" t="b">
        <f>punkty_rekrutacyjne7[[#This Row],[pkt os.]]+punkty_rekrutacyjne7[[#This Row],[pkt. Oce.]]&gt;punkty_rekrutacyjne7[[#This Row],[pkt. Egz.]]</f>
        <v>0</v>
      </c>
    </row>
    <row r="485" spans="1:18" x14ac:dyDescent="0.25">
      <c r="A485" s="1" t="s">
        <v>639</v>
      </c>
      <c r="B485" s="1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punkty_rekrutacyjne7[[#This Row],[Osiagniecia]]+(punkty_rekrutacyjne7[[#This Row],[Zachowanie]]=6)*2</f>
        <v>2</v>
      </c>
      <c r="O485">
        <f>punkty_rekrutacyjne7[[#This Row],[GHP]]/10+punkty_rekrutacyjne7[[#This Row],[GHH]]/10+punkty_rekrutacyjne7[[#This Row],[GMM]]/10+punkty_rekrutacyjne7[[#This Row],[GMP]]/10+punkty_rekrutacyjne7[[#This Row],[GJP]]/10</f>
        <v>21.7</v>
      </c>
      <c r="P48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85" s="1">
        <f>SUM(punkty_rekrutacyjne7[[#This Row],[pkt os.]:[pkt. Oce.]])</f>
        <v>45.7</v>
      </c>
      <c r="R485" s="1" t="b">
        <f>punkty_rekrutacyjne7[[#This Row],[pkt os.]]+punkty_rekrutacyjne7[[#This Row],[pkt. Oce.]]&gt;punkty_rekrutacyjne7[[#This Row],[pkt. Egz.]]</f>
        <v>1</v>
      </c>
    </row>
    <row r="486" spans="1:18" x14ac:dyDescent="0.25">
      <c r="A486" s="1" t="s">
        <v>640</v>
      </c>
      <c r="B486" s="1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punkty_rekrutacyjne7[[#This Row],[Osiagniecia]]+(punkty_rekrutacyjne7[[#This Row],[Zachowanie]]=6)*2</f>
        <v>8</v>
      </c>
      <c r="O486">
        <f>punkty_rekrutacyjne7[[#This Row],[GHP]]/10+punkty_rekrutacyjne7[[#This Row],[GHH]]/10+punkty_rekrutacyjne7[[#This Row],[GMM]]/10+punkty_rekrutacyjne7[[#This Row],[GMP]]/10+punkty_rekrutacyjne7[[#This Row],[GJP]]/10</f>
        <v>26</v>
      </c>
      <c r="P48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486" s="1">
        <f>SUM(punkty_rekrutacyjne7[[#This Row],[pkt os.]:[pkt. Oce.]])</f>
        <v>54</v>
      </c>
      <c r="R486" s="1" t="b">
        <f>punkty_rekrutacyjne7[[#This Row],[pkt os.]]+punkty_rekrutacyjne7[[#This Row],[pkt. Oce.]]&gt;punkty_rekrutacyjne7[[#This Row],[pkt. Egz.]]</f>
        <v>1</v>
      </c>
    </row>
    <row r="487" spans="1:18" x14ac:dyDescent="0.25">
      <c r="A487" s="1" t="s">
        <v>641</v>
      </c>
      <c r="B487" s="1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punkty_rekrutacyjne7[[#This Row],[Osiagniecia]]+(punkty_rekrutacyjne7[[#This Row],[Zachowanie]]=6)*2</f>
        <v>5</v>
      </c>
      <c r="O487">
        <f>punkty_rekrutacyjne7[[#This Row],[GHP]]/10+punkty_rekrutacyjne7[[#This Row],[GHH]]/10+punkty_rekrutacyjne7[[#This Row],[GMM]]/10+punkty_rekrutacyjne7[[#This Row],[GMP]]/10+punkty_rekrutacyjne7[[#This Row],[GJP]]/10</f>
        <v>25.7</v>
      </c>
      <c r="P48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87" s="1">
        <f>SUM(punkty_rekrutacyjne7[[#This Row],[pkt os.]:[pkt. Oce.]])</f>
        <v>56.7</v>
      </c>
      <c r="R487" s="1" t="b">
        <f>punkty_rekrutacyjne7[[#This Row],[pkt os.]]+punkty_rekrutacyjne7[[#This Row],[pkt. Oce.]]&gt;punkty_rekrutacyjne7[[#This Row],[pkt. Egz.]]</f>
        <v>1</v>
      </c>
    </row>
    <row r="488" spans="1:18" x14ac:dyDescent="0.25">
      <c r="A488" s="1" t="s">
        <v>642</v>
      </c>
      <c r="B488" s="1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punkty_rekrutacyjne7[[#This Row],[Osiagniecia]]+(punkty_rekrutacyjne7[[#This Row],[Zachowanie]]=6)*2</f>
        <v>1</v>
      </c>
      <c r="O488">
        <f>punkty_rekrutacyjne7[[#This Row],[GHP]]/10+punkty_rekrutacyjne7[[#This Row],[GHH]]/10+punkty_rekrutacyjne7[[#This Row],[GMM]]/10+punkty_rekrutacyjne7[[#This Row],[GMP]]/10+punkty_rekrutacyjne7[[#This Row],[GJP]]/10</f>
        <v>29.5</v>
      </c>
      <c r="P48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88" s="1">
        <f>SUM(punkty_rekrutacyjne7[[#This Row],[pkt os.]:[pkt. Oce.]])</f>
        <v>56.5</v>
      </c>
      <c r="R488" s="1" t="b">
        <f>punkty_rekrutacyjne7[[#This Row],[pkt os.]]+punkty_rekrutacyjne7[[#This Row],[pkt. Oce.]]&gt;punkty_rekrutacyjne7[[#This Row],[pkt. Egz.]]</f>
        <v>0</v>
      </c>
    </row>
    <row r="489" spans="1:18" x14ac:dyDescent="0.25">
      <c r="A489" s="1" t="s">
        <v>643</v>
      </c>
      <c r="B489" s="1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punkty_rekrutacyjne7[[#This Row],[Osiagniecia]]+(punkty_rekrutacyjne7[[#This Row],[Zachowanie]]=6)*2</f>
        <v>9</v>
      </c>
      <c r="O489">
        <f>punkty_rekrutacyjne7[[#This Row],[GHP]]/10+punkty_rekrutacyjne7[[#This Row],[GHH]]/10+punkty_rekrutacyjne7[[#This Row],[GMM]]/10+punkty_rekrutacyjne7[[#This Row],[GMP]]/10+punkty_rekrutacyjne7[[#This Row],[GJP]]/10</f>
        <v>9.3000000000000007</v>
      </c>
      <c r="P48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489" s="1">
        <f>SUM(punkty_rekrutacyjne7[[#This Row],[pkt os.]:[pkt. Oce.]])</f>
        <v>38.299999999999997</v>
      </c>
      <c r="R489" s="1" t="b">
        <f>punkty_rekrutacyjne7[[#This Row],[pkt os.]]+punkty_rekrutacyjne7[[#This Row],[pkt. Oce.]]&gt;punkty_rekrutacyjne7[[#This Row],[pkt. Egz.]]</f>
        <v>1</v>
      </c>
    </row>
    <row r="490" spans="1:18" x14ac:dyDescent="0.25">
      <c r="A490" s="1" t="s">
        <v>644</v>
      </c>
      <c r="B490" s="1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punkty_rekrutacyjne7[[#This Row],[Osiagniecia]]+(punkty_rekrutacyjne7[[#This Row],[Zachowanie]]=6)*2</f>
        <v>3</v>
      </c>
      <c r="O490">
        <f>punkty_rekrutacyjne7[[#This Row],[GHP]]/10+punkty_rekrutacyjne7[[#This Row],[GHH]]/10+punkty_rekrutacyjne7[[#This Row],[GMM]]/10+punkty_rekrutacyjne7[[#This Row],[GMP]]/10+punkty_rekrutacyjne7[[#This Row],[GJP]]/10</f>
        <v>18.3</v>
      </c>
      <c r="P49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90" s="1">
        <f>SUM(punkty_rekrutacyjne7[[#This Row],[pkt os.]:[pkt. Oce.]])</f>
        <v>47.3</v>
      </c>
      <c r="R490" s="1" t="b">
        <f>punkty_rekrutacyjne7[[#This Row],[pkt os.]]+punkty_rekrutacyjne7[[#This Row],[pkt. Oce.]]&gt;punkty_rekrutacyjne7[[#This Row],[pkt. Egz.]]</f>
        <v>1</v>
      </c>
    </row>
    <row r="491" spans="1:18" x14ac:dyDescent="0.25">
      <c r="A491" s="1" t="s">
        <v>645</v>
      </c>
      <c r="B491" s="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punkty_rekrutacyjne7[[#This Row],[Osiagniecia]]+(punkty_rekrutacyjne7[[#This Row],[Zachowanie]]=6)*2</f>
        <v>4</v>
      </c>
      <c r="O491">
        <f>punkty_rekrutacyjne7[[#This Row],[GHP]]/10+punkty_rekrutacyjne7[[#This Row],[GHH]]/10+punkty_rekrutacyjne7[[#This Row],[GMM]]/10+punkty_rekrutacyjne7[[#This Row],[GMP]]/10+punkty_rekrutacyjne7[[#This Row],[GJP]]/10</f>
        <v>19.8</v>
      </c>
      <c r="P49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491" s="1">
        <f>SUM(punkty_rekrutacyjne7[[#This Row],[pkt os.]:[pkt. Oce.]])</f>
        <v>41.8</v>
      </c>
      <c r="R491" s="1" t="b">
        <f>punkty_rekrutacyjne7[[#This Row],[pkt os.]]+punkty_rekrutacyjne7[[#This Row],[pkt. Oce.]]&gt;punkty_rekrutacyjne7[[#This Row],[pkt. Egz.]]</f>
        <v>1</v>
      </c>
    </row>
    <row r="492" spans="1:18" x14ac:dyDescent="0.25">
      <c r="A492" s="1" t="s">
        <v>647</v>
      </c>
      <c r="B492" s="1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punkty_rekrutacyjne7[[#This Row],[Osiagniecia]]+(punkty_rekrutacyjne7[[#This Row],[Zachowanie]]=6)*2</f>
        <v>7</v>
      </c>
      <c r="O492">
        <f>punkty_rekrutacyjne7[[#This Row],[GHP]]/10+punkty_rekrutacyjne7[[#This Row],[GHH]]/10+punkty_rekrutacyjne7[[#This Row],[GMM]]/10+punkty_rekrutacyjne7[[#This Row],[GMP]]/10+punkty_rekrutacyjne7[[#This Row],[GJP]]/10</f>
        <v>41.1</v>
      </c>
      <c r="P49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492" s="1">
        <f>SUM(punkty_rekrutacyjne7[[#This Row],[pkt os.]:[pkt. Oce.]])</f>
        <v>80.099999999999994</v>
      </c>
      <c r="R492" s="1" t="b">
        <f>punkty_rekrutacyjne7[[#This Row],[pkt os.]]+punkty_rekrutacyjne7[[#This Row],[pkt. Oce.]]&gt;punkty_rekrutacyjne7[[#This Row],[pkt. Egz.]]</f>
        <v>0</v>
      </c>
    </row>
    <row r="493" spans="1:18" x14ac:dyDescent="0.25">
      <c r="A493" s="1" t="s">
        <v>648</v>
      </c>
      <c r="B493" s="1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punkty_rekrutacyjne7[[#This Row],[Osiagniecia]]+(punkty_rekrutacyjne7[[#This Row],[Zachowanie]]=6)*2</f>
        <v>5</v>
      </c>
      <c r="O493">
        <f>punkty_rekrutacyjne7[[#This Row],[GHP]]/10+punkty_rekrutacyjne7[[#This Row],[GHH]]/10+punkty_rekrutacyjne7[[#This Row],[GMM]]/10+punkty_rekrutacyjne7[[#This Row],[GMP]]/10+punkty_rekrutacyjne7[[#This Row],[GJP]]/10</f>
        <v>24.8</v>
      </c>
      <c r="P49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493" s="1">
        <f>SUM(punkty_rekrutacyjne7[[#This Row],[pkt os.]:[pkt. Oce.]])</f>
        <v>55.8</v>
      </c>
      <c r="R493" s="1" t="b">
        <f>punkty_rekrutacyjne7[[#This Row],[pkt os.]]+punkty_rekrutacyjne7[[#This Row],[pkt. Oce.]]&gt;punkty_rekrutacyjne7[[#This Row],[pkt. Egz.]]</f>
        <v>1</v>
      </c>
    </row>
    <row r="494" spans="1:18" x14ac:dyDescent="0.25">
      <c r="A494" s="1" t="s">
        <v>650</v>
      </c>
      <c r="B494" s="1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punkty_rekrutacyjne7[[#This Row],[Osiagniecia]]+(punkty_rekrutacyjne7[[#This Row],[Zachowanie]]=6)*2</f>
        <v>6</v>
      </c>
      <c r="O494">
        <f>punkty_rekrutacyjne7[[#This Row],[GHP]]/10+punkty_rekrutacyjne7[[#This Row],[GHH]]/10+punkty_rekrutacyjne7[[#This Row],[GMM]]/10+punkty_rekrutacyjne7[[#This Row],[GMP]]/10+punkty_rekrutacyjne7[[#This Row],[GJP]]/10</f>
        <v>20.199999999999996</v>
      </c>
      <c r="P49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494" s="1">
        <f>SUM(punkty_rekrutacyjne7[[#This Row],[pkt os.]:[pkt. Oce.]])</f>
        <v>54.199999999999996</v>
      </c>
      <c r="R494" s="1" t="b">
        <f>punkty_rekrutacyjne7[[#This Row],[pkt os.]]+punkty_rekrutacyjne7[[#This Row],[pkt. Oce.]]&gt;punkty_rekrutacyjne7[[#This Row],[pkt. Egz.]]</f>
        <v>1</v>
      </c>
    </row>
    <row r="495" spans="1:18" x14ac:dyDescent="0.25">
      <c r="A495" s="1" t="s">
        <v>652</v>
      </c>
      <c r="B495" s="1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punkty_rekrutacyjne7[[#This Row],[Osiagniecia]]+(punkty_rekrutacyjne7[[#This Row],[Zachowanie]]=6)*2</f>
        <v>8</v>
      </c>
      <c r="O495">
        <f>punkty_rekrutacyjne7[[#This Row],[GHP]]/10+punkty_rekrutacyjne7[[#This Row],[GHH]]/10+punkty_rekrutacyjne7[[#This Row],[GMM]]/10+punkty_rekrutacyjne7[[#This Row],[GMP]]/10+punkty_rekrutacyjne7[[#This Row],[GJP]]/10</f>
        <v>13.100000000000001</v>
      </c>
      <c r="P49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495" s="1">
        <f>SUM(punkty_rekrutacyjne7[[#This Row],[pkt os.]:[pkt. Oce.]])</f>
        <v>45.1</v>
      </c>
      <c r="R495" s="1" t="b">
        <f>punkty_rekrutacyjne7[[#This Row],[pkt os.]]+punkty_rekrutacyjne7[[#This Row],[pkt. Oce.]]&gt;punkty_rekrutacyjne7[[#This Row],[pkt. Egz.]]</f>
        <v>1</v>
      </c>
    </row>
    <row r="496" spans="1:18" x14ac:dyDescent="0.25">
      <c r="A496" s="1" t="s">
        <v>653</v>
      </c>
      <c r="B496" s="1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punkty_rekrutacyjne7[[#This Row],[Osiagniecia]]+(punkty_rekrutacyjne7[[#This Row],[Zachowanie]]=6)*2</f>
        <v>2</v>
      </c>
      <c r="O496">
        <f>punkty_rekrutacyjne7[[#This Row],[GHP]]/10+punkty_rekrutacyjne7[[#This Row],[GHH]]/10+punkty_rekrutacyjne7[[#This Row],[GMM]]/10+punkty_rekrutacyjne7[[#This Row],[GMP]]/10+punkty_rekrutacyjne7[[#This Row],[GJP]]/10</f>
        <v>24.6</v>
      </c>
      <c r="P49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96" s="1">
        <f>SUM(punkty_rekrutacyjne7[[#This Row],[pkt os.]:[pkt. Oce.]])</f>
        <v>48.6</v>
      </c>
      <c r="R496" s="1" t="b">
        <f>punkty_rekrutacyjne7[[#This Row],[pkt os.]]+punkty_rekrutacyjne7[[#This Row],[pkt. Oce.]]&gt;punkty_rekrutacyjne7[[#This Row],[pkt. Egz.]]</f>
        <v>0</v>
      </c>
    </row>
    <row r="497" spans="1:18" x14ac:dyDescent="0.25">
      <c r="A497" s="1" t="s">
        <v>654</v>
      </c>
      <c r="B497" s="1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punkty_rekrutacyjne7[[#This Row],[Osiagniecia]]+(punkty_rekrutacyjne7[[#This Row],[Zachowanie]]=6)*2</f>
        <v>5</v>
      </c>
      <c r="O497">
        <f>punkty_rekrutacyjne7[[#This Row],[GHP]]/10+punkty_rekrutacyjne7[[#This Row],[GHH]]/10+punkty_rekrutacyjne7[[#This Row],[GMM]]/10+punkty_rekrutacyjne7[[#This Row],[GMP]]/10+punkty_rekrutacyjne7[[#This Row],[GJP]]/10</f>
        <v>25.4</v>
      </c>
      <c r="P49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22</v>
      </c>
      <c r="Q497" s="1">
        <f>SUM(punkty_rekrutacyjne7[[#This Row],[pkt os.]:[pkt. Oce.]])</f>
        <v>52.4</v>
      </c>
      <c r="R497" s="1" t="b">
        <f>punkty_rekrutacyjne7[[#This Row],[pkt os.]]+punkty_rekrutacyjne7[[#This Row],[pkt. Oce.]]&gt;punkty_rekrutacyjne7[[#This Row],[pkt. Egz.]]</f>
        <v>1</v>
      </c>
    </row>
    <row r="498" spans="1:18" x14ac:dyDescent="0.25">
      <c r="A498" s="1" t="s">
        <v>655</v>
      </c>
      <c r="B498" s="1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punkty_rekrutacyjne7[[#This Row],[Osiagniecia]]+(punkty_rekrutacyjne7[[#This Row],[Zachowanie]]=6)*2</f>
        <v>7</v>
      </c>
      <c r="O498">
        <f>punkty_rekrutacyjne7[[#This Row],[GHP]]/10+punkty_rekrutacyjne7[[#This Row],[GHH]]/10+punkty_rekrutacyjne7[[#This Row],[GMM]]/10+punkty_rekrutacyjne7[[#This Row],[GMP]]/10+punkty_rekrutacyjne7[[#This Row],[GJP]]/10</f>
        <v>20.100000000000001</v>
      </c>
      <c r="P49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38</v>
      </c>
      <c r="Q498" s="1">
        <f>SUM(punkty_rekrutacyjne7[[#This Row],[pkt os.]:[pkt. Oce.]])</f>
        <v>65.099999999999994</v>
      </c>
      <c r="R498" s="1" t="b">
        <f>punkty_rekrutacyjne7[[#This Row],[pkt os.]]+punkty_rekrutacyjne7[[#This Row],[pkt. Oce.]]&gt;punkty_rekrutacyjne7[[#This Row],[pkt. Egz.]]</f>
        <v>1</v>
      </c>
    </row>
    <row r="499" spans="1:18" x14ac:dyDescent="0.25">
      <c r="A499" s="1" t="s">
        <v>656</v>
      </c>
      <c r="B499" s="1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punkty_rekrutacyjne7[[#This Row],[Osiagniecia]]+(punkty_rekrutacyjne7[[#This Row],[Zachowanie]]=6)*2</f>
        <v>5</v>
      </c>
      <c r="O499">
        <f>punkty_rekrutacyjne7[[#This Row],[GHP]]/10+punkty_rekrutacyjne7[[#This Row],[GHH]]/10+punkty_rekrutacyjne7[[#This Row],[GMM]]/10+punkty_rekrutacyjne7[[#This Row],[GMP]]/10+punkty_rekrutacyjne7[[#This Row],[GJP]]/10</f>
        <v>30.2</v>
      </c>
      <c r="P49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499" s="1">
        <f>SUM(punkty_rekrutacyjne7[[#This Row],[pkt os.]:[pkt. Oce.]])</f>
        <v>65.2</v>
      </c>
      <c r="R499" s="1" t="b">
        <f>punkty_rekrutacyjne7[[#This Row],[pkt os.]]+punkty_rekrutacyjne7[[#This Row],[pkt. Oce.]]&gt;punkty_rekrutacyjne7[[#This Row],[pkt. Egz.]]</f>
        <v>1</v>
      </c>
    </row>
    <row r="500" spans="1:18" x14ac:dyDescent="0.25">
      <c r="A500" s="1" t="s">
        <v>657</v>
      </c>
      <c r="B500" s="1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punkty_rekrutacyjne7[[#This Row],[Osiagniecia]]+(punkty_rekrutacyjne7[[#This Row],[Zachowanie]]=6)*2</f>
        <v>2</v>
      </c>
      <c r="O500">
        <f>punkty_rekrutacyjne7[[#This Row],[GHP]]/10+punkty_rekrutacyjne7[[#This Row],[GHH]]/10+punkty_rekrutacyjne7[[#This Row],[GMM]]/10+punkty_rekrutacyjne7[[#This Row],[GMP]]/10+punkty_rekrutacyjne7[[#This Row],[GJP]]/10</f>
        <v>19</v>
      </c>
      <c r="P50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500" s="1">
        <f>SUM(punkty_rekrutacyjne7[[#This Row],[pkt os.]:[pkt. Oce.]])</f>
        <v>41</v>
      </c>
      <c r="R500" s="1" t="b">
        <f>punkty_rekrutacyjne7[[#This Row],[pkt os.]]+punkty_rekrutacyjne7[[#This Row],[pkt. Oce.]]&gt;punkty_rekrutacyjne7[[#This Row],[pkt. Egz.]]</f>
        <v>1</v>
      </c>
    </row>
    <row r="501" spans="1:18" x14ac:dyDescent="0.25">
      <c r="A501" s="1" t="s">
        <v>658</v>
      </c>
      <c r="B501" s="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punkty_rekrutacyjne7[[#This Row],[Osiagniecia]]+(punkty_rekrutacyjne7[[#This Row],[Zachowanie]]=6)*2</f>
        <v>6</v>
      </c>
      <c r="O501">
        <f>punkty_rekrutacyjne7[[#This Row],[GHP]]/10+punkty_rekrutacyjne7[[#This Row],[GHH]]/10+punkty_rekrutacyjne7[[#This Row],[GMM]]/10+punkty_rekrutacyjne7[[#This Row],[GMP]]/10+punkty_rekrutacyjne7[[#This Row],[GJP]]/10</f>
        <v>34.5</v>
      </c>
      <c r="P50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501" s="1">
        <f>SUM(punkty_rekrutacyjne7[[#This Row],[pkt os.]:[pkt. Oce.]])</f>
        <v>64.5</v>
      </c>
      <c r="R501" s="1" t="b">
        <f>punkty_rekrutacyjne7[[#This Row],[pkt os.]]+punkty_rekrutacyjne7[[#This Row],[pkt. Oce.]]&gt;punkty_rekrutacyjne7[[#This Row],[pkt. Egz.]]</f>
        <v>0</v>
      </c>
    </row>
    <row r="502" spans="1:18" x14ac:dyDescent="0.25">
      <c r="A502" s="1" t="s">
        <v>659</v>
      </c>
      <c r="B502" s="1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punkty_rekrutacyjne7[[#This Row],[Osiagniecia]]+(punkty_rekrutacyjne7[[#This Row],[Zachowanie]]=6)*2</f>
        <v>7</v>
      </c>
      <c r="O502">
        <f>punkty_rekrutacyjne7[[#This Row],[GHP]]/10+punkty_rekrutacyjne7[[#This Row],[GHH]]/10+punkty_rekrutacyjne7[[#This Row],[GMM]]/10+punkty_rekrutacyjne7[[#This Row],[GMP]]/10+punkty_rekrutacyjne7[[#This Row],[GJP]]/10</f>
        <v>17.899999999999999</v>
      </c>
      <c r="P50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30</v>
      </c>
      <c r="Q502" s="1">
        <f>SUM(punkty_rekrutacyjne7[[#This Row],[pkt os.]:[pkt. Oce.]])</f>
        <v>54.9</v>
      </c>
      <c r="R502" s="1" t="b">
        <f>punkty_rekrutacyjne7[[#This Row],[pkt os.]]+punkty_rekrutacyjne7[[#This Row],[pkt. Oce.]]&gt;punkty_rekrutacyjne7[[#This Row],[pkt. Egz.]]</f>
        <v>1</v>
      </c>
    </row>
    <row r="503" spans="1:18" x14ac:dyDescent="0.25">
      <c r="A503" s="1" t="s">
        <v>661</v>
      </c>
      <c r="B503" s="1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punkty_rekrutacyjne7[[#This Row],[Osiagniecia]]+(punkty_rekrutacyjne7[[#This Row],[Zachowanie]]=6)*2</f>
        <v>5</v>
      </c>
      <c r="O503">
        <f>punkty_rekrutacyjne7[[#This Row],[GHP]]/10+punkty_rekrutacyjne7[[#This Row],[GHH]]/10+punkty_rekrutacyjne7[[#This Row],[GMM]]/10+punkty_rekrutacyjne7[[#This Row],[GMP]]/10+punkty_rekrutacyjne7[[#This Row],[GJP]]/10</f>
        <v>32.599999999999994</v>
      </c>
      <c r="P50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503" s="1">
        <f>SUM(punkty_rekrutacyjne7[[#This Row],[pkt os.]:[pkt. Oce.]])</f>
        <v>63.599999999999994</v>
      </c>
      <c r="R503" s="1" t="b">
        <f>punkty_rekrutacyjne7[[#This Row],[pkt os.]]+punkty_rekrutacyjne7[[#This Row],[pkt. Oce.]]&gt;punkty_rekrutacyjne7[[#This Row],[pkt. Egz.]]</f>
        <v>0</v>
      </c>
    </row>
    <row r="504" spans="1:18" x14ac:dyDescent="0.25">
      <c r="A504" s="1" t="s">
        <v>662</v>
      </c>
      <c r="B504" s="1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punkty_rekrutacyjne7[[#This Row],[Osiagniecia]]+(punkty_rekrutacyjne7[[#This Row],[Zachowanie]]=6)*2</f>
        <v>3</v>
      </c>
      <c r="O504">
        <f>punkty_rekrutacyjne7[[#This Row],[GHP]]/10+punkty_rekrutacyjne7[[#This Row],[GHH]]/10+punkty_rekrutacyjne7[[#This Row],[GMM]]/10+punkty_rekrutacyjne7[[#This Row],[GMP]]/10+punkty_rekrutacyjne7[[#This Row],[GJP]]/10</f>
        <v>36.1</v>
      </c>
      <c r="P50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504" s="1">
        <f>SUM(punkty_rekrutacyjne7[[#This Row],[pkt os.]:[pkt. Oce.]])</f>
        <v>63.1</v>
      </c>
      <c r="R504" s="1" t="b">
        <f>punkty_rekrutacyjne7[[#This Row],[pkt os.]]+punkty_rekrutacyjne7[[#This Row],[pkt. Oce.]]&gt;punkty_rekrutacyjne7[[#This Row],[pkt. Egz.]]</f>
        <v>0</v>
      </c>
    </row>
    <row r="505" spans="1:18" x14ac:dyDescent="0.25">
      <c r="A505" s="1" t="s">
        <v>663</v>
      </c>
      <c r="B505" s="1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punkty_rekrutacyjne7[[#This Row],[Osiagniecia]]+(punkty_rekrutacyjne7[[#This Row],[Zachowanie]]=6)*2</f>
        <v>5</v>
      </c>
      <c r="O505">
        <f>punkty_rekrutacyjne7[[#This Row],[GHP]]/10+punkty_rekrutacyjne7[[#This Row],[GHH]]/10+punkty_rekrutacyjne7[[#This Row],[GMM]]/10+punkty_rekrutacyjne7[[#This Row],[GMP]]/10+punkty_rekrutacyjne7[[#This Row],[GJP]]/10</f>
        <v>26.4</v>
      </c>
      <c r="P50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505" s="1">
        <f>SUM(punkty_rekrutacyjne7[[#This Row],[pkt os.]:[pkt. Oce.]])</f>
        <v>51.4</v>
      </c>
      <c r="R505" s="1" t="b">
        <f>punkty_rekrutacyjne7[[#This Row],[pkt os.]]+punkty_rekrutacyjne7[[#This Row],[pkt. Oce.]]&gt;punkty_rekrutacyjne7[[#This Row],[pkt. Egz.]]</f>
        <v>0</v>
      </c>
    </row>
    <row r="506" spans="1:18" x14ac:dyDescent="0.25">
      <c r="A506" s="1" t="s">
        <v>235</v>
      </c>
      <c r="B506" s="1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punkty_rekrutacyjne7[[#This Row],[Osiagniecia]]+(punkty_rekrutacyjne7[[#This Row],[Zachowanie]]=6)*2</f>
        <v>6</v>
      </c>
      <c r="O506">
        <f>punkty_rekrutacyjne7[[#This Row],[GHP]]/10+punkty_rekrutacyjne7[[#This Row],[GHH]]/10+punkty_rekrutacyjne7[[#This Row],[GMM]]/10+punkty_rekrutacyjne7[[#This Row],[GMP]]/10+punkty_rekrutacyjne7[[#This Row],[GJP]]/10</f>
        <v>33.700000000000003</v>
      </c>
      <c r="P506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32</v>
      </c>
      <c r="Q506" s="1">
        <f>SUM(punkty_rekrutacyjne7[[#This Row],[pkt os.]:[pkt. Oce.]])</f>
        <v>71.7</v>
      </c>
      <c r="R506" s="1" t="b">
        <f>punkty_rekrutacyjne7[[#This Row],[pkt os.]]+punkty_rekrutacyjne7[[#This Row],[pkt. Oce.]]&gt;punkty_rekrutacyjne7[[#This Row],[pkt. Egz.]]</f>
        <v>1</v>
      </c>
    </row>
    <row r="507" spans="1:18" x14ac:dyDescent="0.25">
      <c r="A507" s="1" t="s">
        <v>211</v>
      </c>
      <c r="B507" s="1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punkty_rekrutacyjne7[[#This Row],[Osiagniecia]]+(punkty_rekrutacyjne7[[#This Row],[Zachowanie]]=6)*2</f>
        <v>7</v>
      </c>
      <c r="O507">
        <f>punkty_rekrutacyjne7[[#This Row],[GHP]]/10+punkty_rekrutacyjne7[[#This Row],[GHH]]/10+punkty_rekrutacyjne7[[#This Row],[GMM]]/10+punkty_rekrutacyjne7[[#This Row],[GMP]]/10+punkty_rekrutacyjne7[[#This Row],[GJP]]/10</f>
        <v>26.7</v>
      </c>
      <c r="P507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8</v>
      </c>
      <c r="Q507" s="1">
        <f>SUM(punkty_rekrutacyjne7[[#This Row],[pkt os.]:[pkt. Oce.]])</f>
        <v>41.7</v>
      </c>
      <c r="R507" s="1" t="b">
        <f>punkty_rekrutacyjne7[[#This Row],[pkt os.]]+punkty_rekrutacyjne7[[#This Row],[pkt. Oce.]]&gt;punkty_rekrutacyjne7[[#This Row],[pkt. Egz.]]</f>
        <v>0</v>
      </c>
    </row>
    <row r="508" spans="1:18" x14ac:dyDescent="0.25">
      <c r="A508" s="1" t="s">
        <v>664</v>
      </c>
      <c r="B508" s="1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punkty_rekrutacyjne7[[#This Row],[Osiagniecia]]+(punkty_rekrutacyjne7[[#This Row],[Zachowanie]]=6)*2</f>
        <v>8</v>
      </c>
      <c r="O508">
        <f>punkty_rekrutacyjne7[[#This Row],[GHP]]/10+punkty_rekrutacyjne7[[#This Row],[GHH]]/10+punkty_rekrutacyjne7[[#This Row],[GMM]]/10+punkty_rekrutacyjne7[[#This Row],[GMP]]/10+punkty_rekrutacyjne7[[#This Row],[GJP]]/10</f>
        <v>29.500000000000004</v>
      </c>
      <c r="P508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26</v>
      </c>
      <c r="Q508" s="1">
        <f>SUM(punkty_rekrutacyjne7[[#This Row],[pkt os.]:[pkt. Oce.]])</f>
        <v>63.5</v>
      </c>
      <c r="R508" s="1" t="b">
        <f>punkty_rekrutacyjne7[[#This Row],[pkt os.]]+punkty_rekrutacyjne7[[#This Row],[pkt. Oce.]]&gt;punkty_rekrutacyjne7[[#This Row],[pkt. Egz.]]</f>
        <v>1</v>
      </c>
    </row>
    <row r="509" spans="1:18" x14ac:dyDescent="0.25">
      <c r="A509" s="1" t="s">
        <v>666</v>
      </c>
      <c r="B509" s="1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punkty_rekrutacyjne7[[#This Row],[Osiagniecia]]+(punkty_rekrutacyjne7[[#This Row],[Zachowanie]]=6)*2</f>
        <v>4</v>
      </c>
      <c r="O509">
        <f>punkty_rekrutacyjne7[[#This Row],[GHP]]/10+punkty_rekrutacyjne7[[#This Row],[GHH]]/10+punkty_rekrutacyjne7[[#This Row],[GMM]]/10+punkty_rekrutacyjne7[[#This Row],[GMP]]/10+punkty_rekrutacyjne7[[#This Row],[GJP]]/10</f>
        <v>28.1</v>
      </c>
      <c r="P509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509" s="1">
        <f>SUM(punkty_rekrutacyjne7[[#This Row],[pkt os.]:[pkt. Oce.]])</f>
        <v>60.1</v>
      </c>
      <c r="R509" s="1" t="b">
        <f>punkty_rekrutacyjne7[[#This Row],[pkt os.]]+punkty_rekrutacyjne7[[#This Row],[pkt. Oce.]]&gt;punkty_rekrutacyjne7[[#This Row],[pkt. Egz.]]</f>
        <v>1</v>
      </c>
    </row>
    <row r="510" spans="1:18" x14ac:dyDescent="0.25">
      <c r="A510" s="1" t="s">
        <v>667</v>
      </c>
      <c r="B510" s="1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punkty_rekrutacyjne7[[#This Row],[Osiagniecia]]+(punkty_rekrutacyjne7[[#This Row],[Zachowanie]]=6)*2</f>
        <v>1</v>
      </c>
      <c r="O510">
        <f>punkty_rekrutacyjne7[[#This Row],[GHP]]/10+punkty_rekrutacyjne7[[#This Row],[GHH]]/10+punkty_rekrutacyjne7[[#This Row],[GMM]]/10+punkty_rekrutacyjne7[[#This Row],[GMP]]/10+punkty_rekrutacyjne7[[#This Row],[GJP]]/10</f>
        <v>30.700000000000003</v>
      </c>
      <c r="P510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28</v>
      </c>
      <c r="Q510" s="1">
        <f>SUM(punkty_rekrutacyjne7[[#This Row],[pkt os.]:[pkt. Oce.]])</f>
        <v>59.7</v>
      </c>
      <c r="R510" s="1" t="b">
        <f>punkty_rekrutacyjne7[[#This Row],[pkt os.]]+punkty_rekrutacyjne7[[#This Row],[pkt. Oce.]]&gt;punkty_rekrutacyjne7[[#This Row],[pkt. Egz.]]</f>
        <v>0</v>
      </c>
    </row>
    <row r="511" spans="1:18" x14ac:dyDescent="0.25">
      <c r="A511" s="1" t="s">
        <v>668</v>
      </c>
      <c r="B511" s="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punkty_rekrutacyjne7[[#This Row],[Osiagniecia]]+(punkty_rekrutacyjne7[[#This Row],[Zachowanie]]=6)*2</f>
        <v>8</v>
      </c>
      <c r="O511">
        <f>punkty_rekrutacyjne7[[#This Row],[GHP]]/10+punkty_rekrutacyjne7[[#This Row],[GHH]]/10+punkty_rekrutacyjne7[[#This Row],[GMM]]/10+punkty_rekrutacyjne7[[#This Row],[GMP]]/10+punkty_rekrutacyjne7[[#This Row],[GJP]]/10</f>
        <v>14.7</v>
      </c>
      <c r="P511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24</v>
      </c>
      <c r="Q511" s="1">
        <f>SUM(punkty_rekrutacyjne7[[#This Row],[pkt os.]:[pkt. Oce.]])</f>
        <v>46.7</v>
      </c>
      <c r="R511" s="1" t="b">
        <f>punkty_rekrutacyjne7[[#This Row],[pkt os.]]+punkty_rekrutacyjne7[[#This Row],[pkt. Oce.]]&gt;punkty_rekrutacyjne7[[#This Row],[pkt. Egz.]]</f>
        <v>1</v>
      </c>
    </row>
    <row r="512" spans="1:18" x14ac:dyDescent="0.25">
      <c r="A512" s="1" t="s">
        <v>669</v>
      </c>
      <c r="B512" s="1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punkty_rekrutacyjne7[[#This Row],[Osiagniecia]]+(punkty_rekrutacyjne7[[#This Row],[Zachowanie]]=6)*2</f>
        <v>8</v>
      </c>
      <c r="O512">
        <f>punkty_rekrutacyjne7[[#This Row],[GHP]]/10+punkty_rekrutacyjne7[[#This Row],[GHH]]/10+punkty_rekrutacyjne7[[#This Row],[GMM]]/10+punkty_rekrutacyjne7[[#This Row],[GMP]]/10+punkty_rekrutacyjne7[[#This Row],[GJP]]/10</f>
        <v>24.2</v>
      </c>
      <c r="P512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20</v>
      </c>
      <c r="Q512" s="1">
        <f>SUM(punkty_rekrutacyjne7[[#This Row],[pkt os.]:[pkt. Oce.]])</f>
        <v>52.2</v>
      </c>
      <c r="R512" s="1" t="b">
        <f>punkty_rekrutacyjne7[[#This Row],[pkt os.]]+punkty_rekrutacyjne7[[#This Row],[pkt. Oce.]]&gt;punkty_rekrutacyjne7[[#This Row],[pkt. Egz.]]</f>
        <v>1</v>
      </c>
    </row>
    <row r="513" spans="1:18" x14ac:dyDescent="0.25">
      <c r="A513" s="1" t="s">
        <v>670</v>
      </c>
      <c r="B513" s="1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punkty_rekrutacyjne7[[#This Row],[Osiagniecia]]+(punkty_rekrutacyjne7[[#This Row],[Zachowanie]]=6)*2</f>
        <v>9</v>
      </c>
      <c r="O513">
        <f>punkty_rekrutacyjne7[[#This Row],[GHP]]/10+punkty_rekrutacyjne7[[#This Row],[GHH]]/10+punkty_rekrutacyjne7[[#This Row],[GMM]]/10+punkty_rekrutacyjne7[[#This Row],[GMP]]/10+punkty_rekrutacyjne7[[#This Row],[GJP]]/10</f>
        <v>19.500000000000004</v>
      </c>
      <c r="P513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16</v>
      </c>
      <c r="Q513" s="1">
        <f>SUM(punkty_rekrutacyjne7[[#This Row],[pkt os.]:[pkt. Oce.]])</f>
        <v>44.5</v>
      </c>
      <c r="R513" s="1" t="b">
        <f>punkty_rekrutacyjne7[[#This Row],[pkt os.]]+punkty_rekrutacyjne7[[#This Row],[pkt. Oce.]]&gt;punkty_rekrutacyjne7[[#This Row],[pkt. Egz.]]</f>
        <v>1</v>
      </c>
    </row>
    <row r="514" spans="1:18" x14ac:dyDescent="0.25">
      <c r="A514" s="1" t="s">
        <v>671</v>
      </c>
      <c r="B514" s="1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punkty_rekrutacyjne7[[#This Row],[Osiagniecia]]+(punkty_rekrutacyjne7[[#This Row],[Zachowanie]]=6)*2</f>
        <v>3</v>
      </c>
      <c r="O514">
        <f>punkty_rekrutacyjne7[[#This Row],[GHP]]/10+punkty_rekrutacyjne7[[#This Row],[GHH]]/10+punkty_rekrutacyjne7[[#This Row],[GMM]]/10+punkty_rekrutacyjne7[[#This Row],[GMP]]/10+punkty_rekrutacyjne7[[#This Row],[GJP]]/10</f>
        <v>28.7</v>
      </c>
      <c r="P514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18</v>
      </c>
      <c r="Q514" s="1">
        <f>SUM(punkty_rekrutacyjne7[[#This Row],[pkt os.]:[pkt. Oce.]])</f>
        <v>49.7</v>
      </c>
      <c r="R514" s="1" t="b">
        <f>punkty_rekrutacyjne7[[#This Row],[pkt os.]]+punkty_rekrutacyjne7[[#This Row],[pkt. Oce.]]&gt;punkty_rekrutacyjne7[[#This Row],[pkt. Egz.]]</f>
        <v>0</v>
      </c>
    </row>
    <row r="515" spans="1:18" x14ac:dyDescent="0.25">
      <c r="A515" s="1" t="s">
        <v>269</v>
      </c>
      <c r="B515" s="1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punkty_rekrutacyjne7[[#This Row],[Osiagniecia]]+(punkty_rekrutacyjne7[[#This Row],[Zachowanie]]=6)*2</f>
        <v>3</v>
      </c>
      <c r="O515">
        <f>punkty_rekrutacyjne7[[#This Row],[GHP]]/10+punkty_rekrutacyjne7[[#This Row],[GHH]]/10+punkty_rekrutacyjne7[[#This Row],[GMM]]/10+punkty_rekrutacyjne7[[#This Row],[GMP]]/10+punkty_rekrutacyjne7[[#This Row],[GJP]]/10</f>
        <v>16.5</v>
      </c>
      <c r="P515">
        <f>VLOOKUP(punkty_rekrutacyjne7[[#This Row],[JP]], $X$3:$Y$7,2) + VLOOKUP(punkty_rekrutacyjne7[[#This Row],[Mat]], $X$3:$Y$7,2) + VLOOKUP(punkty_rekrutacyjne7[[#This Row],[Biol]], $X$3:$Y$7,2) + VLOOKUP(punkty_rekrutacyjne7[[#This Row],[Geog]], $X$3:$Y$7,2)</f>
        <v>14</v>
      </c>
      <c r="Q515" s="1">
        <f>SUM(punkty_rekrutacyjne7[[#This Row],[pkt os.]:[pkt. Oce.]])</f>
        <v>33.5</v>
      </c>
      <c r="R515" s="1" t="b">
        <f>punkty_rekrutacyjne7[[#This Row],[pkt os.]]+punkty_rekrutacyjne7[[#This Row],[pkt. Oce.]]&gt;punkty_rekrutacyjne7[[#This Row],[pkt. Egz.]]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FB8C-6CF8-4A21-8FA4-53AD6A85E717}">
  <dimension ref="A1:Z515"/>
  <sheetViews>
    <sheetView topLeftCell="C1" workbookViewId="0">
      <selection activeCell="T12" sqref="T12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  <col min="17" max="17" width="12" customWidth="1"/>
    <col min="21" max="21" width="6.28515625" bestFit="1" customWidth="1"/>
    <col min="22" max="22" width="13.5703125" bestFit="1" customWidth="1"/>
    <col min="23" max="23" width="11.28515625" bestFit="1" customWidth="1"/>
    <col min="24" max="24" width="12" bestFit="1" customWidth="1"/>
    <col min="25" max="25" width="8.140625" bestFit="1" customWidth="1"/>
    <col min="26" max="26" width="9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674</v>
      </c>
      <c r="O1" t="s">
        <v>675</v>
      </c>
      <c r="P1" t="s">
        <v>676</v>
      </c>
      <c r="Q1" t="s">
        <v>677</v>
      </c>
    </row>
    <row r="2" spans="1:25" x14ac:dyDescent="0.25">
      <c r="A2" s="1" t="s">
        <v>13</v>
      </c>
      <c r="B2" s="1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punkty_rekrutacyjne6[[#This Row],[Osiagniecia]]+(punkty_rekrutacyjne6[[#This Row],[Zachowanie]]=6)*2</f>
        <v>0</v>
      </c>
      <c r="O2">
        <f>punkty_rekrutacyjne6[[#This Row],[GHP]]/10+punkty_rekrutacyjne6[[#This Row],[GHH]]/10+punkty_rekrutacyjne6[[#This Row],[GMM]]/10+punkty_rekrutacyjne6[[#This Row],[GMP]]/10+punkty_rekrutacyjne6[[#This Row],[GJP]]/10</f>
        <v>23</v>
      </c>
      <c r="P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2" s="1">
        <f>SUM(punkty_rekrutacyjne6[[#This Row],[pkt os.]:[pkt. Oce.]])</f>
        <v>57</v>
      </c>
      <c r="X2" s="2" t="s">
        <v>672</v>
      </c>
      <c r="Y2" s="2" t="s">
        <v>673</v>
      </c>
    </row>
    <row r="3" spans="1:25" x14ac:dyDescent="0.25">
      <c r="A3" s="1" t="s">
        <v>15</v>
      </c>
      <c r="B3" s="1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punkty_rekrutacyjne6[[#This Row],[Osiagniecia]]+(punkty_rekrutacyjne6[[#This Row],[Zachowanie]]=6)*2</f>
        <v>7</v>
      </c>
      <c r="O3">
        <f>punkty_rekrutacyjne6[[#This Row],[GHP]]/10+punkty_rekrutacyjne6[[#This Row],[GHH]]/10+punkty_rekrutacyjne6[[#This Row],[GMM]]/10+punkty_rekrutacyjne6[[#This Row],[GMP]]/10+punkty_rekrutacyjne6[[#This Row],[GJP]]/10</f>
        <v>20.400000000000002</v>
      </c>
      <c r="P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" s="1">
        <f>SUM(punkty_rekrutacyjne6[[#This Row],[pkt os.]:[pkt. Oce.]])</f>
        <v>51.400000000000006</v>
      </c>
      <c r="X3" s="2">
        <v>2</v>
      </c>
      <c r="Y3" s="2">
        <v>0</v>
      </c>
    </row>
    <row r="4" spans="1:25" x14ac:dyDescent="0.25">
      <c r="A4" s="1" t="s">
        <v>17</v>
      </c>
      <c r="B4" s="1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punkty_rekrutacyjne6[[#This Row],[Osiagniecia]]+(punkty_rekrutacyjne6[[#This Row],[Zachowanie]]=6)*2</f>
        <v>7</v>
      </c>
      <c r="O4">
        <f>punkty_rekrutacyjne6[[#This Row],[GHP]]/10+punkty_rekrutacyjne6[[#This Row],[GHH]]/10+punkty_rekrutacyjne6[[#This Row],[GMM]]/10+punkty_rekrutacyjne6[[#This Row],[GMP]]/10+punkty_rekrutacyjne6[[#This Row],[GJP]]/10</f>
        <v>36.1</v>
      </c>
      <c r="P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4" s="1">
        <f>SUM(punkty_rekrutacyjne6[[#This Row],[pkt os.]:[pkt. Oce.]])</f>
        <v>77.099999999999994</v>
      </c>
      <c r="X4" s="2">
        <v>3</v>
      </c>
      <c r="Y4" s="2">
        <v>4</v>
      </c>
    </row>
    <row r="5" spans="1:25" x14ac:dyDescent="0.25">
      <c r="A5" s="1" t="s">
        <v>19</v>
      </c>
      <c r="B5" s="1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punkty_rekrutacyjne6[[#This Row],[Osiagniecia]]+(punkty_rekrutacyjne6[[#This Row],[Zachowanie]]=6)*2</f>
        <v>10</v>
      </c>
      <c r="O5">
        <f>punkty_rekrutacyjne6[[#This Row],[GHP]]/10+punkty_rekrutacyjne6[[#This Row],[GHH]]/10+punkty_rekrutacyjne6[[#This Row],[GMM]]/10+punkty_rekrutacyjne6[[#This Row],[GMP]]/10+punkty_rekrutacyjne6[[#This Row],[GJP]]/10</f>
        <v>34.799999999999997</v>
      </c>
      <c r="P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5" s="1">
        <f>SUM(punkty_rekrutacyjne6[[#This Row],[pkt os.]:[pkt. Oce.]])</f>
        <v>68.8</v>
      </c>
      <c r="X5" s="2">
        <v>4</v>
      </c>
      <c r="Y5" s="2">
        <v>6</v>
      </c>
    </row>
    <row r="6" spans="1:25" x14ac:dyDescent="0.25">
      <c r="A6" s="1" t="s">
        <v>21</v>
      </c>
      <c r="B6" s="1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punkty_rekrutacyjne6[[#This Row],[Osiagniecia]]+(punkty_rekrutacyjne6[[#This Row],[Zachowanie]]=6)*2</f>
        <v>5</v>
      </c>
      <c r="O6">
        <f>punkty_rekrutacyjne6[[#This Row],[GHP]]/10+punkty_rekrutacyjne6[[#This Row],[GHH]]/10+punkty_rekrutacyjne6[[#This Row],[GMM]]/10+punkty_rekrutacyjne6[[#This Row],[GMP]]/10+punkty_rekrutacyjne6[[#This Row],[GJP]]/10</f>
        <v>24</v>
      </c>
      <c r="P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6" s="1">
        <f>SUM(punkty_rekrutacyjne6[[#This Row],[pkt os.]:[pkt. Oce.]])</f>
        <v>49</v>
      </c>
      <c r="X6" s="2">
        <v>5</v>
      </c>
      <c r="Y6" s="2">
        <v>8</v>
      </c>
    </row>
    <row r="7" spans="1:25" x14ac:dyDescent="0.25">
      <c r="A7" s="1" t="s">
        <v>22</v>
      </c>
      <c r="B7" s="1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punkty_rekrutacyjne6[[#This Row],[Osiagniecia]]+(punkty_rekrutacyjne6[[#This Row],[Zachowanie]]=6)*2</f>
        <v>7</v>
      </c>
      <c r="O7">
        <f>punkty_rekrutacyjne6[[#This Row],[GHP]]/10+punkty_rekrutacyjne6[[#This Row],[GHH]]/10+punkty_rekrutacyjne6[[#This Row],[GMM]]/10+punkty_rekrutacyjne6[[#This Row],[GMP]]/10+punkty_rekrutacyjne6[[#This Row],[GJP]]/10</f>
        <v>24.8</v>
      </c>
      <c r="P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4</v>
      </c>
      <c r="Q7" s="1">
        <f>SUM(punkty_rekrutacyjne6[[#This Row],[pkt os.]:[pkt. Oce.]])</f>
        <v>35.799999999999997</v>
      </c>
      <c r="X7" s="2">
        <v>6</v>
      </c>
      <c r="Y7" s="2">
        <v>10</v>
      </c>
    </row>
    <row r="8" spans="1:25" x14ac:dyDescent="0.25">
      <c r="A8" s="1" t="s">
        <v>24</v>
      </c>
      <c r="B8" s="1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punkty_rekrutacyjne6[[#This Row],[Osiagniecia]]+(punkty_rekrutacyjne6[[#This Row],[Zachowanie]]=6)*2</f>
        <v>10</v>
      </c>
      <c r="O8">
        <f>punkty_rekrutacyjne6[[#This Row],[GHP]]/10+punkty_rekrutacyjne6[[#This Row],[GHH]]/10+punkty_rekrutacyjne6[[#This Row],[GMM]]/10+punkty_rekrutacyjne6[[#This Row],[GMP]]/10+punkty_rekrutacyjne6[[#This Row],[GJP]]/10</f>
        <v>16.600000000000001</v>
      </c>
      <c r="P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8" s="1">
        <f>SUM(punkty_rekrutacyjne6[[#This Row],[pkt os.]:[pkt. Oce.]])</f>
        <v>52.6</v>
      </c>
    </row>
    <row r="9" spans="1:25" x14ac:dyDescent="0.25">
      <c r="A9" s="1" t="s">
        <v>25</v>
      </c>
      <c r="B9" s="1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punkty_rekrutacyjne6[[#This Row],[Osiagniecia]]+(punkty_rekrutacyjne6[[#This Row],[Zachowanie]]=6)*2</f>
        <v>8</v>
      </c>
      <c r="O9">
        <f>punkty_rekrutacyjne6[[#This Row],[GHP]]/10+punkty_rekrutacyjne6[[#This Row],[GHH]]/10+punkty_rekrutacyjne6[[#This Row],[GMM]]/10+punkty_rekrutacyjne6[[#This Row],[GMP]]/10+punkty_rekrutacyjne6[[#This Row],[GJP]]/10</f>
        <v>5</v>
      </c>
      <c r="P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9" s="1">
        <f>SUM(punkty_rekrutacyjne6[[#This Row],[pkt os.]:[pkt. Oce.]])</f>
        <v>33</v>
      </c>
    </row>
    <row r="10" spans="1:25" x14ac:dyDescent="0.25">
      <c r="A10" s="1" t="s">
        <v>27</v>
      </c>
      <c r="B10" s="1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punkty_rekrutacyjne6[[#This Row],[Osiagniecia]]+(punkty_rekrutacyjne6[[#This Row],[Zachowanie]]=6)*2</f>
        <v>3</v>
      </c>
      <c r="O10">
        <f>punkty_rekrutacyjne6[[#This Row],[GHP]]/10+punkty_rekrutacyjne6[[#This Row],[GHH]]/10+punkty_rekrutacyjne6[[#This Row],[GMM]]/10+punkty_rekrutacyjne6[[#This Row],[GMP]]/10+punkty_rekrutacyjne6[[#This Row],[GJP]]/10</f>
        <v>17.200000000000003</v>
      </c>
      <c r="P1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0" s="1">
        <f>SUM(punkty_rekrutacyjne6[[#This Row],[pkt os.]:[pkt. Oce.]])</f>
        <v>44.2</v>
      </c>
    </row>
    <row r="11" spans="1:25" x14ac:dyDescent="0.25">
      <c r="A11" s="1" t="s">
        <v>29</v>
      </c>
      <c r="B11" s="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>punkty_rekrutacyjne6[[#This Row],[Osiagniecia]]+(punkty_rekrutacyjne6[[#This Row],[Zachowanie]]=6)*2</f>
        <v>0</v>
      </c>
      <c r="O11">
        <f>punkty_rekrutacyjne6[[#This Row],[GHP]]/10+punkty_rekrutacyjne6[[#This Row],[GHH]]/10+punkty_rekrutacyjne6[[#This Row],[GMM]]/10+punkty_rekrutacyjne6[[#This Row],[GMP]]/10+punkty_rekrutacyjne6[[#This Row],[GJP]]/10</f>
        <v>25.2</v>
      </c>
      <c r="P1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11" s="1">
        <f>SUM(punkty_rekrutacyjne6[[#This Row],[pkt os.]:[pkt. Oce.]])</f>
        <v>55.2</v>
      </c>
    </row>
    <row r="12" spans="1:25" x14ac:dyDescent="0.25">
      <c r="A12" s="1" t="s">
        <v>31</v>
      </c>
      <c r="B12" s="1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punkty_rekrutacyjne6[[#This Row],[Osiagniecia]]+(punkty_rekrutacyjne6[[#This Row],[Zachowanie]]=6)*2</f>
        <v>4</v>
      </c>
      <c r="O12">
        <f>punkty_rekrutacyjne6[[#This Row],[GHP]]/10+punkty_rekrutacyjne6[[#This Row],[GHH]]/10+punkty_rekrutacyjne6[[#This Row],[GMM]]/10+punkty_rekrutacyjne6[[#This Row],[GMP]]/10+punkty_rekrutacyjne6[[#This Row],[GJP]]/10</f>
        <v>28.5</v>
      </c>
      <c r="P1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2" s="1">
        <f>SUM(punkty_rekrutacyjne6[[#This Row],[pkt os.]:[pkt. Oce.]])</f>
        <v>56.5</v>
      </c>
    </row>
    <row r="13" spans="1:25" x14ac:dyDescent="0.25">
      <c r="A13" s="1" t="s">
        <v>33</v>
      </c>
      <c r="B13" s="1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punkty_rekrutacyjne6[[#This Row],[Osiagniecia]]+(punkty_rekrutacyjne6[[#This Row],[Zachowanie]]=6)*2</f>
        <v>6</v>
      </c>
      <c r="O13">
        <f>punkty_rekrutacyjne6[[#This Row],[GHP]]/10+punkty_rekrutacyjne6[[#This Row],[GHH]]/10+punkty_rekrutacyjne6[[#This Row],[GMM]]/10+punkty_rekrutacyjne6[[#This Row],[GMP]]/10+punkty_rekrutacyjne6[[#This Row],[GJP]]/10</f>
        <v>25.2</v>
      </c>
      <c r="P1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13" s="1">
        <f>SUM(punkty_rekrutacyjne6[[#This Row],[pkt os.]:[pkt. Oce.]])</f>
        <v>63.2</v>
      </c>
    </row>
    <row r="14" spans="1:25" x14ac:dyDescent="0.25">
      <c r="A14" s="1" t="s">
        <v>35</v>
      </c>
      <c r="B14" s="1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punkty_rekrutacyjne6[[#This Row],[Osiagniecia]]+(punkty_rekrutacyjne6[[#This Row],[Zachowanie]]=6)*2</f>
        <v>1</v>
      </c>
      <c r="O14">
        <f>punkty_rekrutacyjne6[[#This Row],[GHP]]/10+punkty_rekrutacyjne6[[#This Row],[GHH]]/10+punkty_rekrutacyjne6[[#This Row],[GMM]]/10+punkty_rekrutacyjne6[[#This Row],[GMP]]/10+punkty_rekrutacyjne6[[#This Row],[GJP]]/10</f>
        <v>23.2</v>
      </c>
      <c r="P1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4" s="1">
        <f>SUM(punkty_rekrutacyjne6[[#This Row],[pkt os.]:[pkt. Oce.]])</f>
        <v>42.2</v>
      </c>
    </row>
    <row r="15" spans="1:25" x14ac:dyDescent="0.25">
      <c r="A15" s="1" t="s">
        <v>37</v>
      </c>
      <c r="B15" s="1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punkty_rekrutacyjne6[[#This Row],[Osiagniecia]]+(punkty_rekrutacyjne6[[#This Row],[Zachowanie]]=6)*2</f>
        <v>8</v>
      </c>
      <c r="O15">
        <f>punkty_rekrutacyjne6[[#This Row],[GHP]]/10+punkty_rekrutacyjne6[[#This Row],[GHH]]/10+punkty_rekrutacyjne6[[#This Row],[GMM]]/10+punkty_rekrutacyjne6[[#This Row],[GMP]]/10+punkty_rekrutacyjne6[[#This Row],[GJP]]/10</f>
        <v>15.399999999999999</v>
      </c>
      <c r="P1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5" s="1">
        <f>SUM(punkty_rekrutacyjne6[[#This Row],[pkt os.]:[pkt. Oce.]])</f>
        <v>45.4</v>
      </c>
    </row>
    <row r="16" spans="1:25" x14ac:dyDescent="0.25">
      <c r="A16" s="1" t="s">
        <v>39</v>
      </c>
      <c r="B16" s="1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punkty_rekrutacyjne6[[#This Row],[Osiagniecia]]+(punkty_rekrutacyjne6[[#This Row],[Zachowanie]]=6)*2</f>
        <v>5</v>
      </c>
      <c r="O16">
        <f>punkty_rekrutacyjne6[[#This Row],[GHP]]/10+punkty_rekrutacyjne6[[#This Row],[GHH]]/10+punkty_rekrutacyjne6[[#This Row],[GMM]]/10+punkty_rekrutacyjne6[[#This Row],[GMP]]/10+punkty_rekrutacyjne6[[#This Row],[GJP]]/10</f>
        <v>33.799999999999997</v>
      </c>
      <c r="P1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6" s="1">
        <f>SUM(punkty_rekrutacyjne6[[#This Row],[pkt os.]:[pkt. Oce.]])</f>
        <v>56.8</v>
      </c>
    </row>
    <row r="17" spans="1:26" x14ac:dyDescent="0.25">
      <c r="A17" s="1" t="s">
        <v>40</v>
      </c>
      <c r="B17" s="1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punkty_rekrutacyjne6[[#This Row],[Osiagniecia]]+(punkty_rekrutacyjne6[[#This Row],[Zachowanie]]=6)*2</f>
        <v>10</v>
      </c>
      <c r="O17">
        <f>punkty_rekrutacyjne6[[#This Row],[GHP]]/10+punkty_rekrutacyjne6[[#This Row],[GHH]]/10+punkty_rekrutacyjne6[[#This Row],[GMM]]/10+punkty_rekrutacyjne6[[#This Row],[GMP]]/10+punkty_rekrutacyjne6[[#This Row],[GJP]]/10</f>
        <v>23</v>
      </c>
      <c r="P1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7" s="1">
        <f>SUM(punkty_rekrutacyjne6[[#This Row],[pkt os.]:[pkt. Oce.]])</f>
        <v>57</v>
      </c>
      <c r="U17" s="2" t="s">
        <v>672</v>
      </c>
      <c r="V17" s="2" t="s">
        <v>686</v>
      </c>
      <c r="W17" s="2" t="s">
        <v>682</v>
      </c>
      <c r="X17" s="2" t="s">
        <v>683</v>
      </c>
      <c r="Y17" s="2" t="s">
        <v>684</v>
      </c>
      <c r="Z17" s="2" t="s">
        <v>685</v>
      </c>
    </row>
    <row r="18" spans="1:26" x14ac:dyDescent="0.25">
      <c r="A18" s="1" t="s">
        <v>42</v>
      </c>
      <c r="B18" s="1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punkty_rekrutacyjne6[[#This Row],[Osiagniecia]]+(punkty_rekrutacyjne6[[#This Row],[Zachowanie]]=6)*2</f>
        <v>2</v>
      </c>
      <c r="O18">
        <f>punkty_rekrutacyjne6[[#This Row],[GHP]]/10+punkty_rekrutacyjne6[[#This Row],[GHH]]/10+punkty_rekrutacyjne6[[#This Row],[GMM]]/10+punkty_rekrutacyjne6[[#This Row],[GMP]]/10+punkty_rekrutacyjne6[[#This Row],[GJP]]/10</f>
        <v>20</v>
      </c>
      <c r="P1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18" s="1">
        <f>SUM(punkty_rekrutacyjne6[[#This Row],[pkt os.]:[pkt. Oce.]])</f>
        <v>48</v>
      </c>
      <c r="U18" s="2">
        <v>2</v>
      </c>
      <c r="V18" s="2" t="s">
        <v>687</v>
      </c>
      <c r="W18" s="2">
        <f>COUNTIF(E:E,$U18)</f>
        <v>95</v>
      </c>
      <c r="X18" s="2">
        <f t="shared" ref="X18:Z22" si="0">COUNTIF(F:F,$U18)</f>
        <v>110</v>
      </c>
      <c r="Y18" s="2">
        <f t="shared" si="0"/>
        <v>101</v>
      </c>
      <c r="Z18" s="2">
        <f t="shared" si="0"/>
        <v>112</v>
      </c>
    </row>
    <row r="19" spans="1:26" x14ac:dyDescent="0.25">
      <c r="A19" s="1" t="s">
        <v>44</v>
      </c>
      <c r="B19" s="1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punkty_rekrutacyjne6[[#This Row],[Osiagniecia]]+(punkty_rekrutacyjne6[[#This Row],[Zachowanie]]=6)*2</f>
        <v>8</v>
      </c>
      <c r="O19">
        <f>punkty_rekrutacyjne6[[#This Row],[GHP]]/10+punkty_rekrutacyjne6[[#This Row],[GHH]]/10+punkty_rekrutacyjne6[[#This Row],[GMM]]/10+punkty_rekrutacyjne6[[#This Row],[GMP]]/10+punkty_rekrutacyjne6[[#This Row],[GJP]]/10</f>
        <v>17.200000000000003</v>
      </c>
      <c r="P1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9" s="1">
        <f>SUM(punkty_rekrutacyjne6[[#This Row],[pkt os.]:[pkt. Oce.]])</f>
        <v>45.2</v>
      </c>
      <c r="U19" s="2">
        <v>3</v>
      </c>
      <c r="V19" s="2" t="s">
        <v>688</v>
      </c>
      <c r="W19" s="2">
        <f t="shared" ref="W19:W22" si="1">COUNTIF(E:E,$U19)</f>
        <v>96</v>
      </c>
      <c r="X19" s="2">
        <f t="shared" si="0"/>
        <v>106</v>
      </c>
      <c r="Y19" s="2">
        <f t="shared" si="0"/>
        <v>105</v>
      </c>
      <c r="Z19" s="2">
        <f t="shared" si="0"/>
        <v>97</v>
      </c>
    </row>
    <row r="20" spans="1:26" x14ac:dyDescent="0.25">
      <c r="A20" s="1" t="s">
        <v>46</v>
      </c>
      <c r="B20" s="1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punkty_rekrutacyjne6[[#This Row],[Osiagniecia]]+(punkty_rekrutacyjne6[[#This Row],[Zachowanie]]=6)*2</f>
        <v>3</v>
      </c>
      <c r="O20">
        <f>punkty_rekrutacyjne6[[#This Row],[GHP]]/10+punkty_rekrutacyjne6[[#This Row],[GHH]]/10+punkty_rekrutacyjne6[[#This Row],[GMM]]/10+punkty_rekrutacyjne6[[#This Row],[GMP]]/10+punkty_rekrutacyjne6[[#This Row],[GJP]]/10</f>
        <v>16.7</v>
      </c>
      <c r="P2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0" s="1">
        <f>SUM(punkty_rekrutacyjne6[[#This Row],[pkt os.]:[pkt. Oce.]])</f>
        <v>43.7</v>
      </c>
      <c r="U20" s="2">
        <v>4</v>
      </c>
      <c r="V20" s="2" t="s">
        <v>689</v>
      </c>
      <c r="W20" s="2">
        <f t="shared" si="1"/>
        <v>101</v>
      </c>
      <c r="X20" s="2">
        <f t="shared" si="0"/>
        <v>100</v>
      </c>
      <c r="Y20" s="2">
        <f t="shared" si="0"/>
        <v>94</v>
      </c>
      <c r="Z20" s="2">
        <f t="shared" si="0"/>
        <v>96</v>
      </c>
    </row>
    <row r="21" spans="1:26" x14ac:dyDescent="0.25">
      <c r="A21" s="1" t="s">
        <v>47</v>
      </c>
      <c r="B21" s="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punkty_rekrutacyjne6[[#This Row],[Osiagniecia]]+(punkty_rekrutacyjne6[[#This Row],[Zachowanie]]=6)*2</f>
        <v>5</v>
      </c>
      <c r="O21">
        <f>punkty_rekrutacyjne6[[#This Row],[GHP]]/10+punkty_rekrutacyjne6[[#This Row],[GHH]]/10+punkty_rekrutacyjne6[[#This Row],[GMM]]/10+punkty_rekrutacyjne6[[#This Row],[GMP]]/10+punkty_rekrutacyjne6[[#This Row],[GJP]]/10</f>
        <v>22.800000000000004</v>
      </c>
      <c r="P2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1" s="1">
        <f>SUM(punkty_rekrutacyjne6[[#This Row],[pkt os.]:[pkt. Oce.]])</f>
        <v>49.800000000000004</v>
      </c>
      <c r="U21" s="2">
        <v>5</v>
      </c>
      <c r="V21" s="2" t="s">
        <v>690</v>
      </c>
      <c r="W21" s="2">
        <f t="shared" si="1"/>
        <v>108</v>
      </c>
      <c r="X21" s="2">
        <f t="shared" si="0"/>
        <v>97</v>
      </c>
      <c r="Y21" s="2">
        <f t="shared" si="0"/>
        <v>110</v>
      </c>
      <c r="Z21" s="2">
        <f t="shared" si="0"/>
        <v>97</v>
      </c>
    </row>
    <row r="22" spans="1:26" x14ac:dyDescent="0.25">
      <c r="A22" s="1" t="s">
        <v>49</v>
      </c>
      <c r="B22" s="1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punkty_rekrutacyjne6[[#This Row],[Osiagniecia]]+(punkty_rekrutacyjne6[[#This Row],[Zachowanie]]=6)*2</f>
        <v>3</v>
      </c>
      <c r="O22">
        <f>punkty_rekrutacyjne6[[#This Row],[GHP]]/10+punkty_rekrutacyjne6[[#This Row],[GHH]]/10+punkty_rekrutacyjne6[[#This Row],[GMM]]/10+punkty_rekrutacyjne6[[#This Row],[GMP]]/10+punkty_rekrutacyjne6[[#This Row],[GJP]]/10</f>
        <v>32.299999999999997</v>
      </c>
      <c r="P2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8</v>
      </c>
      <c r="Q22" s="1">
        <f>SUM(punkty_rekrutacyjne6[[#This Row],[pkt os.]:[pkt. Oce.]])</f>
        <v>43.3</v>
      </c>
      <c r="U22" s="2">
        <v>6</v>
      </c>
      <c r="V22" s="2" t="s">
        <v>691</v>
      </c>
      <c r="W22" s="2">
        <f t="shared" si="1"/>
        <v>114</v>
      </c>
      <c r="X22" s="2">
        <f t="shared" si="0"/>
        <v>101</v>
      </c>
      <c r="Y22" s="2">
        <f t="shared" si="0"/>
        <v>104</v>
      </c>
      <c r="Z22" s="2">
        <f t="shared" si="0"/>
        <v>112</v>
      </c>
    </row>
    <row r="23" spans="1:26" x14ac:dyDescent="0.25">
      <c r="A23" s="1" t="s">
        <v>50</v>
      </c>
      <c r="B23" s="1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punkty_rekrutacyjne6[[#This Row],[Osiagniecia]]+(punkty_rekrutacyjne6[[#This Row],[Zachowanie]]=6)*2</f>
        <v>7</v>
      </c>
      <c r="O23">
        <f>punkty_rekrutacyjne6[[#This Row],[GHP]]/10+punkty_rekrutacyjne6[[#This Row],[GHH]]/10+punkty_rekrutacyjne6[[#This Row],[GMM]]/10+punkty_rekrutacyjne6[[#This Row],[GMP]]/10+punkty_rekrutacyjne6[[#This Row],[GJP]]/10</f>
        <v>43.5</v>
      </c>
      <c r="P2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23" s="1">
        <f>SUM(punkty_rekrutacyjne6[[#This Row],[pkt os.]:[pkt. Oce.]])</f>
        <v>84.5</v>
      </c>
    </row>
    <row r="24" spans="1:26" x14ac:dyDescent="0.25">
      <c r="A24" s="1" t="s">
        <v>52</v>
      </c>
      <c r="B24" s="1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punkty_rekrutacyjne6[[#This Row],[Osiagniecia]]+(punkty_rekrutacyjne6[[#This Row],[Zachowanie]]=6)*2</f>
        <v>7</v>
      </c>
      <c r="O24">
        <f>punkty_rekrutacyjne6[[#This Row],[GHP]]/10+punkty_rekrutacyjne6[[#This Row],[GHH]]/10+punkty_rekrutacyjne6[[#This Row],[GMM]]/10+punkty_rekrutacyjne6[[#This Row],[GMP]]/10+punkty_rekrutacyjne6[[#This Row],[GJP]]/10</f>
        <v>17.900000000000002</v>
      </c>
      <c r="P2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4" s="1">
        <f>SUM(punkty_rekrutacyjne6[[#This Row],[pkt os.]:[pkt. Oce.]])</f>
        <v>48.900000000000006</v>
      </c>
    </row>
    <row r="25" spans="1:26" x14ac:dyDescent="0.25">
      <c r="A25" s="1" t="s">
        <v>54</v>
      </c>
      <c r="B25" s="1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punkty_rekrutacyjne6[[#This Row],[Osiagniecia]]+(punkty_rekrutacyjne6[[#This Row],[Zachowanie]]=6)*2</f>
        <v>3</v>
      </c>
      <c r="O25">
        <f>punkty_rekrutacyjne6[[#This Row],[GHP]]/10+punkty_rekrutacyjne6[[#This Row],[GHH]]/10+punkty_rekrutacyjne6[[#This Row],[GMM]]/10+punkty_rekrutacyjne6[[#This Row],[GMP]]/10+punkty_rekrutacyjne6[[#This Row],[GJP]]/10</f>
        <v>19.5</v>
      </c>
      <c r="P2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25" s="1">
        <f>SUM(punkty_rekrutacyjne6[[#This Row],[pkt os.]:[pkt. Oce.]])</f>
        <v>48.5</v>
      </c>
    </row>
    <row r="26" spans="1:26" x14ac:dyDescent="0.25">
      <c r="A26" s="1" t="s">
        <v>56</v>
      </c>
      <c r="B26" s="1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punkty_rekrutacyjne6[[#This Row],[Osiagniecia]]+(punkty_rekrutacyjne6[[#This Row],[Zachowanie]]=6)*2</f>
        <v>10</v>
      </c>
      <c r="O26">
        <f>punkty_rekrutacyjne6[[#This Row],[GHP]]/10+punkty_rekrutacyjne6[[#This Row],[GHH]]/10+punkty_rekrutacyjne6[[#This Row],[GMM]]/10+punkty_rekrutacyjne6[[#This Row],[GMP]]/10+punkty_rekrutacyjne6[[#This Row],[GJP]]/10</f>
        <v>21.5</v>
      </c>
      <c r="P2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26" s="1">
        <f>SUM(punkty_rekrutacyjne6[[#This Row],[pkt os.]:[pkt. Oce.]])</f>
        <v>47.5</v>
      </c>
    </row>
    <row r="27" spans="1:26" x14ac:dyDescent="0.25">
      <c r="A27" s="1" t="s">
        <v>57</v>
      </c>
      <c r="B27" s="1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punkty_rekrutacyjne6[[#This Row],[Osiagniecia]]+(punkty_rekrutacyjne6[[#This Row],[Zachowanie]]=6)*2</f>
        <v>3</v>
      </c>
      <c r="O27">
        <f>punkty_rekrutacyjne6[[#This Row],[GHP]]/10+punkty_rekrutacyjne6[[#This Row],[GHH]]/10+punkty_rekrutacyjne6[[#This Row],[GMM]]/10+punkty_rekrutacyjne6[[#This Row],[GMP]]/10+punkty_rekrutacyjne6[[#This Row],[GJP]]/10</f>
        <v>21</v>
      </c>
      <c r="P2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7" s="1">
        <f>SUM(punkty_rekrutacyjne6[[#This Row],[pkt os.]:[pkt. Oce.]])</f>
        <v>44</v>
      </c>
    </row>
    <row r="28" spans="1:26" x14ac:dyDescent="0.25">
      <c r="A28" s="1" t="s">
        <v>59</v>
      </c>
      <c r="B28" s="1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punkty_rekrutacyjne6[[#This Row],[Osiagniecia]]+(punkty_rekrutacyjne6[[#This Row],[Zachowanie]]=6)*2</f>
        <v>6</v>
      </c>
      <c r="O28">
        <f>punkty_rekrutacyjne6[[#This Row],[GHP]]/10+punkty_rekrutacyjne6[[#This Row],[GHH]]/10+punkty_rekrutacyjne6[[#This Row],[GMM]]/10+punkty_rekrutacyjne6[[#This Row],[GMP]]/10+punkty_rekrutacyjne6[[#This Row],[GJP]]/10</f>
        <v>28.7</v>
      </c>
      <c r="P2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28" s="1">
        <f>SUM(punkty_rekrutacyjne6[[#This Row],[pkt os.]:[pkt. Oce.]])</f>
        <v>48.7</v>
      </c>
    </row>
    <row r="29" spans="1:26" x14ac:dyDescent="0.25">
      <c r="A29" s="1" t="s">
        <v>60</v>
      </c>
      <c r="B29" s="1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punkty_rekrutacyjne6[[#This Row],[Osiagniecia]]+(punkty_rekrutacyjne6[[#This Row],[Zachowanie]]=6)*2</f>
        <v>1</v>
      </c>
      <c r="O29">
        <f>punkty_rekrutacyjne6[[#This Row],[GHP]]/10+punkty_rekrutacyjne6[[#This Row],[GHH]]/10+punkty_rekrutacyjne6[[#This Row],[GMM]]/10+punkty_rekrutacyjne6[[#This Row],[GMP]]/10+punkty_rekrutacyjne6[[#This Row],[GJP]]/10</f>
        <v>34</v>
      </c>
      <c r="P2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9" s="1">
        <f>SUM(punkty_rekrutacyjne6[[#This Row],[pkt os.]:[pkt. Oce.]])</f>
        <v>57</v>
      </c>
    </row>
    <row r="30" spans="1:26" x14ac:dyDescent="0.25">
      <c r="A30" s="1" t="s">
        <v>62</v>
      </c>
      <c r="B30" s="1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punkty_rekrutacyjne6[[#This Row],[Osiagniecia]]+(punkty_rekrutacyjne6[[#This Row],[Zachowanie]]=6)*2</f>
        <v>5</v>
      </c>
      <c r="O30">
        <f>punkty_rekrutacyjne6[[#This Row],[GHP]]/10+punkty_rekrutacyjne6[[#This Row],[GHH]]/10+punkty_rekrutacyjne6[[#This Row],[GMM]]/10+punkty_rekrutacyjne6[[#This Row],[GMP]]/10+punkty_rekrutacyjne6[[#This Row],[GJP]]/10</f>
        <v>29.200000000000003</v>
      </c>
      <c r="P3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30" s="1">
        <f>SUM(punkty_rekrutacyjne6[[#This Row],[pkt os.]:[pkt. Oce.]])</f>
        <v>64.2</v>
      </c>
    </row>
    <row r="31" spans="1:26" x14ac:dyDescent="0.25">
      <c r="A31" s="1" t="s">
        <v>63</v>
      </c>
      <c r="B31" s="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punkty_rekrutacyjne6[[#This Row],[Osiagniecia]]+(punkty_rekrutacyjne6[[#This Row],[Zachowanie]]=6)*2</f>
        <v>2</v>
      </c>
      <c r="O31">
        <f>punkty_rekrutacyjne6[[#This Row],[GHP]]/10+punkty_rekrutacyjne6[[#This Row],[GHH]]/10+punkty_rekrutacyjne6[[#This Row],[GMM]]/10+punkty_rekrutacyjne6[[#This Row],[GMP]]/10+punkty_rekrutacyjne6[[#This Row],[GJP]]/10</f>
        <v>17.599999999999998</v>
      </c>
      <c r="P3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1" s="1">
        <f>SUM(punkty_rekrutacyjne6[[#This Row],[pkt os.]:[pkt. Oce.]])</f>
        <v>35.599999999999994</v>
      </c>
    </row>
    <row r="32" spans="1:26" x14ac:dyDescent="0.25">
      <c r="A32" s="1" t="s">
        <v>65</v>
      </c>
      <c r="B32" s="1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punkty_rekrutacyjne6[[#This Row],[Osiagniecia]]+(punkty_rekrutacyjne6[[#This Row],[Zachowanie]]=6)*2</f>
        <v>0</v>
      </c>
      <c r="O32">
        <f>punkty_rekrutacyjne6[[#This Row],[GHP]]/10+punkty_rekrutacyjne6[[#This Row],[GHH]]/10+punkty_rekrutacyjne6[[#This Row],[GMM]]/10+punkty_rekrutacyjne6[[#This Row],[GMP]]/10+punkty_rekrutacyjne6[[#This Row],[GJP]]/10</f>
        <v>23.599999999999998</v>
      </c>
      <c r="P3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2" s="1">
        <f>SUM(punkty_rekrutacyjne6[[#This Row],[pkt os.]:[pkt. Oce.]])</f>
        <v>55.599999999999994</v>
      </c>
    </row>
    <row r="33" spans="1:17" x14ac:dyDescent="0.25">
      <c r="A33" s="1" t="s">
        <v>67</v>
      </c>
      <c r="B33" s="1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punkty_rekrutacyjne6[[#This Row],[Osiagniecia]]+(punkty_rekrutacyjne6[[#This Row],[Zachowanie]]=6)*2</f>
        <v>0</v>
      </c>
      <c r="O33">
        <f>punkty_rekrutacyjne6[[#This Row],[GHP]]/10+punkty_rekrutacyjne6[[#This Row],[GHH]]/10+punkty_rekrutacyjne6[[#This Row],[GMM]]/10+punkty_rekrutacyjne6[[#This Row],[GMP]]/10+punkty_rekrutacyjne6[[#This Row],[GJP]]/10</f>
        <v>13.600000000000001</v>
      </c>
      <c r="P3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3" s="1">
        <f>SUM(punkty_rekrutacyjne6[[#This Row],[pkt os.]:[pkt. Oce.]])</f>
        <v>35.6</v>
      </c>
    </row>
    <row r="34" spans="1:17" x14ac:dyDescent="0.25">
      <c r="A34" s="1" t="s">
        <v>69</v>
      </c>
      <c r="B34" s="1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punkty_rekrutacyjne6[[#This Row],[Osiagniecia]]+(punkty_rekrutacyjne6[[#This Row],[Zachowanie]]=6)*2</f>
        <v>6</v>
      </c>
      <c r="O34">
        <f>punkty_rekrutacyjne6[[#This Row],[GHP]]/10+punkty_rekrutacyjne6[[#This Row],[GHH]]/10+punkty_rekrutacyjne6[[#This Row],[GMM]]/10+punkty_rekrutacyjne6[[#This Row],[GMP]]/10+punkty_rekrutacyjne6[[#This Row],[GJP]]/10</f>
        <v>30.700000000000003</v>
      </c>
      <c r="P3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6</v>
      </c>
      <c r="Q34" s="1">
        <f>SUM(punkty_rekrutacyjne6[[#This Row],[pkt os.]:[pkt. Oce.]])</f>
        <v>42.7</v>
      </c>
    </row>
    <row r="35" spans="1:17" x14ac:dyDescent="0.25">
      <c r="A35" s="1" t="s">
        <v>71</v>
      </c>
      <c r="B35" s="1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punkty_rekrutacyjne6[[#This Row],[Osiagniecia]]+(punkty_rekrutacyjne6[[#This Row],[Zachowanie]]=6)*2</f>
        <v>7</v>
      </c>
      <c r="O35">
        <f>punkty_rekrutacyjne6[[#This Row],[GHP]]/10+punkty_rekrutacyjne6[[#This Row],[GHH]]/10+punkty_rekrutacyjne6[[#This Row],[GMM]]/10+punkty_rekrutacyjne6[[#This Row],[GMP]]/10+punkty_rekrutacyjne6[[#This Row],[GJP]]/10</f>
        <v>26.7</v>
      </c>
      <c r="P3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35" s="1">
        <f>SUM(punkty_rekrutacyjne6[[#This Row],[pkt os.]:[pkt. Oce.]])</f>
        <v>45.7</v>
      </c>
    </row>
    <row r="36" spans="1:17" x14ac:dyDescent="0.25">
      <c r="A36" s="1" t="s">
        <v>73</v>
      </c>
      <c r="B36" s="1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punkty_rekrutacyjne6[[#This Row],[Osiagniecia]]+(punkty_rekrutacyjne6[[#This Row],[Zachowanie]]=6)*2</f>
        <v>2</v>
      </c>
      <c r="O36">
        <f>punkty_rekrutacyjne6[[#This Row],[GHP]]/10+punkty_rekrutacyjne6[[#This Row],[GHH]]/10+punkty_rekrutacyjne6[[#This Row],[GMM]]/10+punkty_rekrutacyjne6[[#This Row],[GMP]]/10+punkty_rekrutacyjne6[[#This Row],[GJP]]/10</f>
        <v>16</v>
      </c>
      <c r="P3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6" s="1">
        <f>SUM(punkty_rekrutacyjne6[[#This Row],[pkt os.]:[pkt. Oce.]])</f>
        <v>50</v>
      </c>
    </row>
    <row r="37" spans="1:17" x14ac:dyDescent="0.25">
      <c r="A37" s="1" t="s">
        <v>75</v>
      </c>
      <c r="B37" s="1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punkty_rekrutacyjne6[[#This Row],[Osiagniecia]]+(punkty_rekrutacyjne6[[#This Row],[Zachowanie]]=6)*2</f>
        <v>6</v>
      </c>
      <c r="O37">
        <f>punkty_rekrutacyjne6[[#This Row],[GHP]]/10+punkty_rekrutacyjne6[[#This Row],[GHH]]/10+punkty_rekrutacyjne6[[#This Row],[GMM]]/10+punkty_rekrutacyjne6[[#This Row],[GMP]]/10+punkty_rekrutacyjne6[[#This Row],[GJP]]/10</f>
        <v>30</v>
      </c>
      <c r="P3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7" s="1">
        <f>SUM(punkty_rekrutacyjne6[[#This Row],[pkt os.]:[pkt. Oce.]])</f>
        <v>68</v>
      </c>
    </row>
    <row r="38" spans="1:17" x14ac:dyDescent="0.25">
      <c r="A38" s="1" t="s">
        <v>77</v>
      </c>
      <c r="B38" s="1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punkty_rekrutacyjne6[[#This Row],[Osiagniecia]]+(punkty_rekrutacyjne6[[#This Row],[Zachowanie]]=6)*2</f>
        <v>6</v>
      </c>
      <c r="O38">
        <f>punkty_rekrutacyjne6[[#This Row],[GHP]]/10+punkty_rekrutacyjne6[[#This Row],[GHH]]/10+punkty_rekrutacyjne6[[#This Row],[GMM]]/10+punkty_rekrutacyjne6[[#This Row],[GMP]]/10+punkty_rekrutacyjne6[[#This Row],[GJP]]/10</f>
        <v>25.8</v>
      </c>
      <c r="P3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38" s="1">
        <f>SUM(punkty_rekrutacyjne6[[#This Row],[pkt os.]:[pkt. Oce.]])</f>
        <v>61.8</v>
      </c>
    </row>
    <row r="39" spans="1:17" x14ac:dyDescent="0.25">
      <c r="A39" s="1" t="s">
        <v>79</v>
      </c>
      <c r="B39" s="1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punkty_rekrutacyjne6[[#This Row],[Osiagniecia]]+(punkty_rekrutacyjne6[[#This Row],[Zachowanie]]=6)*2</f>
        <v>2</v>
      </c>
      <c r="O39">
        <f>punkty_rekrutacyjne6[[#This Row],[GHP]]/10+punkty_rekrutacyjne6[[#This Row],[GHH]]/10+punkty_rekrutacyjne6[[#This Row],[GMM]]/10+punkty_rekrutacyjne6[[#This Row],[GMP]]/10+punkty_rekrutacyjne6[[#This Row],[GJP]]/10</f>
        <v>27.900000000000002</v>
      </c>
      <c r="P3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39" s="1">
        <f>SUM(punkty_rekrutacyjne6[[#This Row],[pkt os.]:[pkt. Oce.]])</f>
        <v>57.900000000000006</v>
      </c>
    </row>
    <row r="40" spans="1:17" x14ac:dyDescent="0.25">
      <c r="A40" s="1" t="s">
        <v>81</v>
      </c>
      <c r="B40" s="1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punkty_rekrutacyjne6[[#This Row],[Osiagniecia]]+(punkty_rekrutacyjne6[[#This Row],[Zachowanie]]=6)*2</f>
        <v>7</v>
      </c>
      <c r="O40">
        <f>punkty_rekrutacyjne6[[#This Row],[GHP]]/10+punkty_rekrutacyjne6[[#This Row],[GHH]]/10+punkty_rekrutacyjne6[[#This Row],[GMM]]/10+punkty_rekrutacyjne6[[#This Row],[GMP]]/10+punkty_rekrutacyjne6[[#This Row],[GJP]]/10</f>
        <v>18.2</v>
      </c>
      <c r="P4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36</v>
      </c>
      <c r="Q40" s="1">
        <f>SUM(punkty_rekrutacyjne6[[#This Row],[pkt os.]:[pkt. Oce.]])</f>
        <v>61.2</v>
      </c>
    </row>
    <row r="41" spans="1:17" x14ac:dyDescent="0.25">
      <c r="A41" s="1" t="s">
        <v>82</v>
      </c>
      <c r="B41" s="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punkty_rekrutacyjne6[[#This Row],[Osiagniecia]]+(punkty_rekrutacyjne6[[#This Row],[Zachowanie]]=6)*2</f>
        <v>6</v>
      </c>
      <c r="O41">
        <f>punkty_rekrutacyjne6[[#This Row],[GHP]]/10+punkty_rekrutacyjne6[[#This Row],[GHH]]/10+punkty_rekrutacyjne6[[#This Row],[GMM]]/10+punkty_rekrutacyjne6[[#This Row],[GMP]]/10+punkty_rekrutacyjne6[[#This Row],[GJP]]/10</f>
        <v>21.900000000000002</v>
      </c>
      <c r="P4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1" s="1">
        <f>SUM(punkty_rekrutacyjne6[[#This Row],[pkt os.]:[pkt. Oce.]])</f>
        <v>53.900000000000006</v>
      </c>
    </row>
    <row r="42" spans="1:17" x14ac:dyDescent="0.25">
      <c r="A42" s="1" t="s">
        <v>84</v>
      </c>
      <c r="B42" s="1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punkty_rekrutacyjne6[[#This Row],[Osiagniecia]]+(punkty_rekrutacyjne6[[#This Row],[Zachowanie]]=6)*2</f>
        <v>7</v>
      </c>
      <c r="O42">
        <f>punkty_rekrutacyjne6[[#This Row],[GHP]]/10+punkty_rekrutacyjne6[[#This Row],[GHH]]/10+punkty_rekrutacyjne6[[#This Row],[GMM]]/10+punkty_rekrutacyjne6[[#This Row],[GMP]]/10+punkty_rekrutacyjne6[[#This Row],[GJP]]/10</f>
        <v>32.699999999999996</v>
      </c>
      <c r="P4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2" s="1">
        <f>SUM(punkty_rekrutacyjne6[[#This Row],[pkt os.]:[pkt. Oce.]])</f>
        <v>63.699999999999996</v>
      </c>
    </row>
    <row r="43" spans="1:17" x14ac:dyDescent="0.25">
      <c r="A43" s="1" t="s">
        <v>46</v>
      </c>
      <c r="B43" s="1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punkty_rekrutacyjne6[[#This Row],[Osiagniecia]]+(punkty_rekrutacyjne6[[#This Row],[Zachowanie]]=6)*2</f>
        <v>0</v>
      </c>
      <c r="O43">
        <f>punkty_rekrutacyjne6[[#This Row],[GHP]]/10+punkty_rekrutacyjne6[[#This Row],[GHH]]/10+punkty_rekrutacyjne6[[#This Row],[GMM]]/10+punkty_rekrutacyjne6[[#This Row],[GMP]]/10+punkty_rekrutacyjne6[[#This Row],[GJP]]/10</f>
        <v>23.2</v>
      </c>
      <c r="P4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3" s="1">
        <f>SUM(punkty_rekrutacyjne6[[#This Row],[pkt os.]:[pkt. Oce.]])</f>
        <v>41.2</v>
      </c>
    </row>
    <row r="44" spans="1:17" x14ac:dyDescent="0.25">
      <c r="A44" s="1" t="s">
        <v>85</v>
      </c>
      <c r="B44" s="1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punkty_rekrutacyjne6[[#This Row],[Osiagniecia]]+(punkty_rekrutacyjne6[[#This Row],[Zachowanie]]=6)*2</f>
        <v>8</v>
      </c>
      <c r="O44">
        <f>punkty_rekrutacyjne6[[#This Row],[GHP]]/10+punkty_rekrutacyjne6[[#This Row],[GHH]]/10+punkty_rekrutacyjne6[[#This Row],[GMM]]/10+punkty_rekrutacyjne6[[#This Row],[GMP]]/10+punkty_rekrutacyjne6[[#This Row],[GJP]]/10</f>
        <v>20.399999999999999</v>
      </c>
      <c r="P4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4" s="1">
        <f>SUM(punkty_rekrutacyjne6[[#This Row],[pkt os.]:[pkt. Oce.]])</f>
        <v>54.4</v>
      </c>
    </row>
    <row r="45" spans="1:17" x14ac:dyDescent="0.25">
      <c r="A45" s="1" t="s">
        <v>87</v>
      </c>
      <c r="B45" s="1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punkty_rekrutacyjne6[[#This Row],[Osiagniecia]]+(punkty_rekrutacyjne6[[#This Row],[Zachowanie]]=6)*2</f>
        <v>2</v>
      </c>
      <c r="O45">
        <f>punkty_rekrutacyjne6[[#This Row],[GHP]]/10+punkty_rekrutacyjne6[[#This Row],[GHH]]/10+punkty_rekrutacyjne6[[#This Row],[GMM]]/10+punkty_rekrutacyjne6[[#This Row],[GMP]]/10+punkty_rekrutacyjne6[[#This Row],[GJP]]/10</f>
        <v>35.299999999999997</v>
      </c>
      <c r="P4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45" s="1">
        <f>SUM(punkty_rekrutacyjne6[[#This Row],[pkt os.]:[pkt. Oce.]])</f>
        <v>53.3</v>
      </c>
    </row>
    <row r="46" spans="1:17" x14ac:dyDescent="0.25">
      <c r="A46" s="1" t="s">
        <v>88</v>
      </c>
      <c r="B46" s="1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punkty_rekrutacyjne6[[#This Row],[Osiagniecia]]+(punkty_rekrutacyjne6[[#This Row],[Zachowanie]]=6)*2</f>
        <v>3</v>
      </c>
      <c r="O46">
        <f>punkty_rekrutacyjne6[[#This Row],[GHP]]/10+punkty_rekrutacyjne6[[#This Row],[GHH]]/10+punkty_rekrutacyjne6[[#This Row],[GMM]]/10+punkty_rekrutacyjne6[[#This Row],[GMP]]/10+punkty_rekrutacyjne6[[#This Row],[GJP]]/10</f>
        <v>18.5</v>
      </c>
      <c r="P4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6" s="1">
        <f>SUM(punkty_rekrutacyjne6[[#This Row],[pkt os.]:[pkt. Oce.]])</f>
        <v>49.5</v>
      </c>
    </row>
    <row r="47" spans="1:17" x14ac:dyDescent="0.25">
      <c r="A47" s="1" t="s">
        <v>89</v>
      </c>
      <c r="B47" s="1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punkty_rekrutacyjne6[[#This Row],[Osiagniecia]]+(punkty_rekrutacyjne6[[#This Row],[Zachowanie]]=6)*2</f>
        <v>2</v>
      </c>
      <c r="O47">
        <f>punkty_rekrutacyjne6[[#This Row],[GHP]]/10+punkty_rekrutacyjne6[[#This Row],[GHH]]/10+punkty_rekrutacyjne6[[#This Row],[GMM]]/10+punkty_rekrutacyjne6[[#This Row],[GMP]]/10+punkty_rekrutacyjne6[[#This Row],[GJP]]/10</f>
        <v>17.100000000000001</v>
      </c>
      <c r="P4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7" s="1">
        <f>SUM(punkty_rekrutacyjne6[[#This Row],[pkt os.]:[pkt. Oce.]])</f>
        <v>47.1</v>
      </c>
    </row>
    <row r="48" spans="1:17" x14ac:dyDescent="0.25">
      <c r="A48" s="1" t="s">
        <v>91</v>
      </c>
      <c r="B48" s="1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punkty_rekrutacyjne6[[#This Row],[Osiagniecia]]+(punkty_rekrutacyjne6[[#This Row],[Zachowanie]]=6)*2</f>
        <v>1</v>
      </c>
      <c r="O48">
        <f>punkty_rekrutacyjne6[[#This Row],[GHP]]/10+punkty_rekrutacyjne6[[#This Row],[GHH]]/10+punkty_rekrutacyjne6[[#This Row],[GMM]]/10+punkty_rekrutacyjne6[[#This Row],[GMP]]/10+punkty_rekrutacyjne6[[#This Row],[GJP]]/10</f>
        <v>23.5</v>
      </c>
      <c r="P4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8" s="1">
        <f>SUM(punkty_rekrutacyjne6[[#This Row],[pkt os.]:[pkt. Oce.]])</f>
        <v>50.5</v>
      </c>
    </row>
    <row r="49" spans="1:17" x14ac:dyDescent="0.25">
      <c r="A49" s="1" t="s">
        <v>92</v>
      </c>
      <c r="B49" s="1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punkty_rekrutacyjne6[[#This Row],[Osiagniecia]]+(punkty_rekrutacyjne6[[#This Row],[Zachowanie]]=6)*2</f>
        <v>8</v>
      </c>
      <c r="O49">
        <f>punkty_rekrutacyjne6[[#This Row],[GHP]]/10+punkty_rekrutacyjne6[[#This Row],[GHH]]/10+punkty_rekrutacyjne6[[#This Row],[GMM]]/10+punkty_rekrutacyjne6[[#This Row],[GMP]]/10+punkty_rekrutacyjne6[[#This Row],[GJP]]/10</f>
        <v>26.900000000000002</v>
      </c>
      <c r="P4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9" s="1">
        <f>SUM(punkty_rekrutacyjne6[[#This Row],[pkt os.]:[pkt. Oce.]])</f>
        <v>62.900000000000006</v>
      </c>
    </row>
    <row r="50" spans="1:17" x14ac:dyDescent="0.25">
      <c r="A50" s="1" t="s">
        <v>93</v>
      </c>
      <c r="B50" s="1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punkty_rekrutacyjne6[[#This Row],[Osiagniecia]]+(punkty_rekrutacyjne6[[#This Row],[Zachowanie]]=6)*2</f>
        <v>6</v>
      </c>
      <c r="O50">
        <f>punkty_rekrutacyjne6[[#This Row],[GHP]]/10+punkty_rekrutacyjne6[[#This Row],[GHH]]/10+punkty_rekrutacyjne6[[#This Row],[GMM]]/10+punkty_rekrutacyjne6[[#This Row],[GMP]]/10+punkty_rekrutacyjne6[[#This Row],[GJP]]/10</f>
        <v>22.8</v>
      </c>
      <c r="P5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50" s="1">
        <f>SUM(punkty_rekrutacyjne6[[#This Row],[pkt os.]:[pkt. Oce.]])</f>
        <v>60.8</v>
      </c>
    </row>
    <row r="51" spans="1:17" x14ac:dyDescent="0.25">
      <c r="A51" s="1" t="s">
        <v>94</v>
      </c>
      <c r="B51" s="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punkty_rekrutacyjne6[[#This Row],[Osiagniecia]]+(punkty_rekrutacyjne6[[#This Row],[Zachowanie]]=6)*2</f>
        <v>6</v>
      </c>
      <c r="O51">
        <f>punkty_rekrutacyjne6[[#This Row],[GHP]]/10+punkty_rekrutacyjne6[[#This Row],[GHH]]/10+punkty_rekrutacyjne6[[#This Row],[GMM]]/10+punkty_rekrutacyjne6[[#This Row],[GMP]]/10+punkty_rekrutacyjne6[[#This Row],[GJP]]/10</f>
        <v>26.6</v>
      </c>
      <c r="P5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51" s="1">
        <f>SUM(punkty_rekrutacyjne6[[#This Row],[pkt os.]:[pkt. Oce.]])</f>
        <v>60.6</v>
      </c>
    </row>
    <row r="52" spans="1:17" x14ac:dyDescent="0.25">
      <c r="A52" s="1" t="s">
        <v>95</v>
      </c>
      <c r="B52" s="1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punkty_rekrutacyjne6[[#This Row],[Osiagniecia]]+(punkty_rekrutacyjne6[[#This Row],[Zachowanie]]=6)*2</f>
        <v>6</v>
      </c>
      <c r="O52">
        <f>punkty_rekrutacyjne6[[#This Row],[GHP]]/10+punkty_rekrutacyjne6[[#This Row],[GHH]]/10+punkty_rekrutacyjne6[[#This Row],[GMM]]/10+punkty_rekrutacyjne6[[#This Row],[GMP]]/10+punkty_rekrutacyjne6[[#This Row],[GJP]]/10</f>
        <v>28.799999999999997</v>
      </c>
      <c r="P5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52" s="1">
        <f>SUM(punkty_rekrutacyjne6[[#This Row],[pkt os.]:[pkt. Oce.]])</f>
        <v>58.8</v>
      </c>
    </row>
    <row r="53" spans="1:17" x14ac:dyDescent="0.25">
      <c r="A53" s="1" t="s">
        <v>97</v>
      </c>
      <c r="B53" s="1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punkty_rekrutacyjne6[[#This Row],[Osiagniecia]]+(punkty_rekrutacyjne6[[#This Row],[Zachowanie]]=6)*2</f>
        <v>8</v>
      </c>
      <c r="O53">
        <f>punkty_rekrutacyjne6[[#This Row],[GHP]]/10+punkty_rekrutacyjne6[[#This Row],[GHH]]/10+punkty_rekrutacyjne6[[#This Row],[GMM]]/10+punkty_rekrutacyjne6[[#This Row],[GMP]]/10+punkty_rekrutacyjne6[[#This Row],[GJP]]/10</f>
        <v>34.400000000000006</v>
      </c>
      <c r="P5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53" s="1">
        <f>SUM(punkty_rekrutacyjne6[[#This Row],[pkt os.]:[pkt. Oce.]])</f>
        <v>56.400000000000006</v>
      </c>
    </row>
    <row r="54" spans="1:17" x14ac:dyDescent="0.25">
      <c r="A54" s="1" t="s">
        <v>98</v>
      </c>
      <c r="B54" s="1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punkty_rekrutacyjne6[[#This Row],[Osiagniecia]]+(punkty_rekrutacyjne6[[#This Row],[Zachowanie]]=6)*2</f>
        <v>0</v>
      </c>
      <c r="O54">
        <f>punkty_rekrutacyjne6[[#This Row],[GHP]]/10+punkty_rekrutacyjne6[[#This Row],[GHH]]/10+punkty_rekrutacyjne6[[#This Row],[GMM]]/10+punkty_rekrutacyjne6[[#This Row],[GMP]]/10+punkty_rekrutacyjne6[[#This Row],[GJP]]/10</f>
        <v>19.400000000000002</v>
      </c>
      <c r="P5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54" s="1">
        <f>SUM(punkty_rekrutacyjne6[[#This Row],[pkt os.]:[pkt. Oce.]])</f>
        <v>47.400000000000006</v>
      </c>
    </row>
    <row r="55" spans="1:17" x14ac:dyDescent="0.25">
      <c r="A55" s="1" t="s">
        <v>100</v>
      </c>
      <c r="B55" s="1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punkty_rekrutacyjne6[[#This Row],[Osiagniecia]]+(punkty_rekrutacyjne6[[#This Row],[Zachowanie]]=6)*2</f>
        <v>7</v>
      </c>
      <c r="O55">
        <f>punkty_rekrutacyjne6[[#This Row],[GHP]]/10+punkty_rekrutacyjne6[[#This Row],[GHH]]/10+punkty_rekrutacyjne6[[#This Row],[GMM]]/10+punkty_rekrutacyjne6[[#This Row],[GMP]]/10+punkty_rekrutacyjne6[[#This Row],[GJP]]/10</f>
        <v>35.800000000000004</v>
      </c>
      <c r="P5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55" s="1">
        <f>SUM(punkty_rekrutacyjne6[[#This Row],[pkt os.]:[pkt. Oce.]])</f>
        <v>72.800000000000011</v>
      </c>
    </row>
    <row r="56" spans="1:17" x14ac:dyDescent="0.25">
      <c r="A56" s="1" t="s">
        <v>102</v>
      </c>
      <c r="B56" s="1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punkty_rekrutacyjne6[[#This Row],[Osiagniecia]]+(punkty_rekrutacyjne6[[#This Row],[Zachowanie]]=6)*2</f>
        <v>5</v>
      </c>
      <c r="O56">
        <f>punkty_rekrutacyjne6[[#This Row],[GHP]]/10+punkty_rekrutacyjne6[[#This Row],[GHH]]/10+punkty_rekrutacyjne6[[#This Row],[GMM]]/10+punkty_rekrutacyjne6[[#This Row],[GMP]]/10+punkty_rekrutacyjne6[[#This Row],[GJP]]/10</f>
        <v>33.6</v>
      </c>
      <c r="P5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56" s="1">
        <f>SUM(punkty_rekrutacyjne6[[#This Row],[pkt os.]:[pkt. Oce.]])</f>
        <v>62.6</v>
      </c>
    </row>
    <row r="57" spans="1:17" x14ac:dyDescent="0.25">
      <c r="A57" s="1" t="s">
        <v>103</v>
      </c>
      <c r="B57" s="1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punkty_rekrutacyjne6[[#This Row],[Osiagniecia]]+(punkty_rekrutacyjne6[[#This Row],[Zachowanie]]=6)*2</f>
        <v>10</v>
      </c>
      <c r="O57">
        <f>punkty_rekrutacyjne6[[#This Row],[GHP]]/10+punkty_rekrutacyjne6[[#This Row],[GHH]]/10+punkty_rekrutacyjne6[[#This Row],[GMM]]/10+punkty_rekrutacyjne6[[#This Row],[GMP]]/10+punkty_rekrutacyjne6[[#This Row],[GJP]]/10</f>
        <v>33</v>
      </c>
      <c r="P5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57" s="1">
        <f>SUM(punkty_rekrutacyjne6[[#This Row],[pkt os.]:[pkt. Oce.]])</f>
        <v>63</v>
      </c>
    </row>
    <row r="58" spans="1:17" x14ac:dyDescent="0.25">
      <c r="A58" s="1" t="s">
        <v>104</v>
      </c>
      <c r="B58" s="1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punkty_rekrutacyjne6[[#This Row],[Osiagniecia]]+(punkty_rekrutacyjne6[[#This Row],[Zachowanie]]=6)*2</f>
        <v>7</v>
      </c>
      <c r="O58">
        <f>punkty_rekrutacyjne6[[#This Row],[GHP]]/10+punkty_rekrutacyjne6[[#This Row],[GHH]]/10+punkty_rekrutacyjne6[[#This Row],[GMM]]/10+punkty_rekrutacyjne6[[#This Row],[GMP]]/10+punkty_rekrutacyjne6[[#This Row],[GJP]]/10</f>
        <v>18.3</v>
      </c>
      <c r="P5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58" s="1">
        <f>SUM(punkty_rekrutacyjne6[[#This Row],[pkt os.]:[pkt. Oce.]])</f>
        <v>59.3</v>
      </c>
    </row>
    <row r="59" spans="1:17" x14ac:dyDescent="0.25">
      <c r="A59" s="1" t="s">
        <v>105</v>
      </c>
      <c r="B59" s="1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punkty_rekrutacyjne6[[#This Row],[Osiagniecia]]+(punkty_rekrutacyjne6[[#This Row],[Zachowanie]]=6)*2</f>
        <v>5</v>
      </c>
      <c r="O59">
        <f>punkty_rekrutacyjne6[[#This Row],[GHP]]/10+punkty_rekrutacyjne6[[#This Row],[GHH]]/10+punkty_rekrutacyjne6[[#This Row],[GMM]]/10+punkty_rekrutacyjne6[[#This Row],[GMP]]/10+punkty_rekrutacyjne6[[#This Row],[GJP]]/10</f>
        <v>35.6</v>
      </c>
      <c r="P5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59" s="1">
        <f>SUM(punkty_rekrutacyjne6[[#This Row],[pkt os.]:[pkt. Oce.]])</f>
        <v>60.6</v>
      </c>
    </row>
    <row r="60" spans="1:17" x14ac:dyDescent="0.25">
      <c r="A60" s="1" t="s">
        <v>106</v>
      </c>
      <c r="B60" s="1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punkty_rekrutacyjne6[[#This Row],[Osiagniecia]]+(punkty_rekrutacyjne6[[#This Row],[Zachowanie]]=6)*2</f>
        <v>5</v>
      </c>
      <c r="O60">
        <f>punkty_rekrutacyjne6[[#This Row],[GHP]]/10+punkty_rekrutacyjne6[[#This Row],[GHH]]/10+punkty_rekrutacyjne6[[#This Row],[GMM]]/10+punkty_rekrutacyjne6[[#This Row],[GMP]]/10+punkty_rekrutacyjne6[[#This Row],[GJP]]/10</f>
        <v>20.300000000000004</v>
      </c>
      <c r="P6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60" s="1">
        <f>SUM(punkty_rekrutacyjne6[[#This Row],[pkt os.]:[pkt. Oce.]])</f>
        <v>43.300000000000004</v>
      </c>
    </row>
    <row r="61" spans="1:17" x14ac:dyDescent="0.25">
      <c r="A61" s="1" t="s">
        <v>108</v>
      </c>
      <c r="B61" s="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punkty_rekrutacyjne6[[#This Row],[Osiagniecia]]+(punkty_rekrutacyjne6[[#This Row],[Zachowanie]]=6)*2</f>
        <v>8</v>
      </c>
      <c r="O61">
        <f>punkty_rekrutacyjne6[[#This Row],[GHP]]/10+punkty_rekrutacyjne6[[#This Row],[GHH]]/10+punkty_rekrutacyjne6[[#This Row],[GMM]]/10+punkty_rekrutacyjne6[[#This Row],[GMP]]/10+punkty_rekrutacyjne6[[#This Row],[GJP]]/10</f>
        <v>44.1</v>
      </c>
      <c r="P6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61" s="1">
        <f>SUM(punkty_rekrutacyjne6[[#This Row],[pkt os.]:[pkt. Oce.]])</f>
        <v>80.099999999999994</v>
      </c>
    </row>
    <row r="62" spans="1:17" x14ac:dyDescent="0.25">
      <c r="A62" s="1" t="s">
        <v>109</v>
      </c>
      <c r="B62" s="1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punkty_rekrutacyjne6[[#This Row],[Osiagniecia]]+(punkty_rekrutacyjne6[[#This Row],[Zachowanie]]=6)*2</f>
        <v>8</v>
      </c>
      <c r="O62">
        <f>punkty_rekrutacyjne6[[#This Row],[GHP]]/10+punkty_rekrutacyjne6[[#This Row],[GHH]]/10+punkty_rekrutacyjne6[[#This Row],[GMM]]/10+punkty_rekrutacyjne6[[#This Row],[GMP]]/10+punkty_rekrutacyjne6[[#This Row],[GJP]]/10</f>
        <v>28.1</v>
      </c>
      <c r="P6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62" s="1">
        <f>SUM(punkty_rekrutacyjne6[[#This Row],[pkt os.]:[pkt. Oce.]])</f>
        <v>56.1</v>
      </c>
    </row>
    <row r="63" spans="1:17" x14ac:dyDescent="0.25">
      <c r="A63" s="1" t="s">
        <v>111</v>
      </c>
      <c r="B63" s="1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punkty_rekrutacyjne6[[#This Row],[Osiagniecia]]+(punkty_rekrutacyjne6[[#This Row],[Zachowanie]]=6)*2</f>
        <v>5</v>
      </c>
      <c r="O63">
        <f>punkty_rekrutacyjne6[[#This Row],[GHP]]/10+punkty_rekrutacyjne6[[#This Row],[GHH]]/10+punkty_rekrutacyjne6[[#This Row],[GMM]]/10+punkty_rekrutacyjne6[[#This Row],[GMP]]/10+punkty_rekrutacyjne6[[#This Row],[GJP]]/10</f>
        <v>15.799999999999999</v>
      </c>
      <c r="P6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63" s="1">
        <f>SUM(punkty_rekrutacyjne6[[#This Row],[pkt os.]:[pkt. Oce.]])</f>
        <v>46.8</v>
      </c>
    </row>
    <row r="64" spans="1:17" x14ac:dyDescent="0.25">
      <c r="A64" s="1" t="s">
        <v>112</v>
      </c>
      <c r="B64" s="1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punkty_rekrutacyjne6[[#This Row],[Osiagniecia]]+(punkty_rekrutacyjne6[[#This Row],[Zachowanie]]=6)*2</f>
        <v>2</v>
      </c>
      <c r="O64">
        <f>punkty_rekrutacyjne6[[#This Row],[GHP]]/10+punkty_rekrutacyjne6[[#This Row],[GHH]]/10+punkty_rekrutacyjne6[[#This Row],[GMM]]/10+punkty_rekrutacyjne6[[#This Row],[GMP]]/10+punkty_rekrutacyjne6[[#This Row],[GJP]]/10</f>
        <v>39.200000000000003</v>
      </c>
      <c r="P6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64" s="1">
        <f>SUM(punkty_rekrutacyjne6[[#This Row],[pkt os.]:[pkt. Oce.]])</f>
        <v>59.2</v>
      </c>
    </row>
    <row r="65" spans="1:17" x14ac:dyDescent="0.25">
      <c r="A65" s="1" t="s">
        <v>114</v>
      </c>
      <c r="B65" s="1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punkty_rekrutacyjne6[[#This Row],[Osiagniecia]]+(punkty_rekrutacyjne6[[#This Row],[Zachowanie]]=6)*2</f>
        <v>1</v>
      </c>
      <c r="O65">
        <f>punkty_rekrutacyjne6[[#This Row],[GHP]]/10+punkty_rekrutacyjne6[[#This Row],[GHH]]/10+punkty_rekrutacyjne6[[#This Row],[GMM]]/10+punkty_rekrutacyjne6[[#This Row],[GMP]]/10+punkty_rekrutacyjne6[[#This Row],[GJP]]/10</f>
        <v>32.099999999999994</v>
      </c>
      <c r="P6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65" s="1">
        <f>SUM(punkty_rekrutacyjne6[[#This Row],[pkt os.]:[pkt. Oce.]])</f>
        <v>53.099999999999994</v>
      </c>
    </row>
    <row r="66" spans="1:17" x14ac:dyDescent="0.25">
      <c r="A66" s="1" t="s">
        <v>115</v>
      </c>
      <c r="B66" s="1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punkty_rekrutacyjne6[[#This Row],[Osiagniecia]]+(punkty_rekrutacyjne6[[#This Row],[Zachowanie]]=6)*2</f>
        <v>0</v>
      </c>
      <c r="O66">
        <f>punkty_rekrutacyjne6[[#This Row],[GHP]]/10+punkty_rekrutacyjne6[[#This Row],[GHH]]/10+punkty_rekrutacyjne6[[#This Row],[GMM]]/10+punkty_rekrutacyjne6[[#This Row],[GMP]]/10+punkty_rekrutacyjne6[[#This Row],[GJP]]/10</f>
        <v>21.500000000000004</v>
      </c>
      <c r="P6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66" s="1">
        <f>SUM(punkty_rekrutacyjne6[[#This Row],[pkt os.]:[pkt. Oce.]])</f>
        <v>45.5</v>
      </c>
    </row>
    <row r="67" spans="1:17" x14ac:dyDescent="0.25">
      <c r="A67" s="1" t="s">
        <v>116</v>
      </c>
      <c r="B67" s="1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punkty_rekrutacyjne6[[#This Row],[Osiagniecia]]+(punkty_rekrutacyjne6[[#This Row],[Zachowanie]]=6)*2</f>
        <v>8</v>
      </c>
      <c r="O67">
        <f>punkty_rekrutacyjne6[[#This Row],[GHP]]/10+punkty_rekrutacyjne6[[#This Row],[GHH]]/10+punkty_rekrutacyjne6[[#This Row],[GMM]]/10+punkty_rekrutacyjne6[[#This Row],[GMP]]/10+punkty_rekrutacyjne6[[#This Row],[GJP]]/10</f>
        <v>27.200000000000003</v>
      </c>
      <c r="P6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67" s="1">
        <f>SUM(punkty_rekrutacyjne6[[#This Row],[pkt os.]:[pkt. Oce.]])</f>
        <v>57.2</v>
      </c>
    </row>
    <row r="68" spans="1:17" x14ac:dyDescent="0.25">
      <c r="A68" s="1" t="s">
        <v>118</v>
      </c>
      <c r="B68" s="1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punkty_rekrutacyjne6[[#This Row],[Osiagniecia]]+(punkty_rekrutacyjne6[[#This Row],[Zachowanie]]=6)*2</f>
        <v>8</v>
      </c>
      <c r="O68">
        <f>punkty_rekrutacyjne6[[#This Row],[GHP]]/10+punkty_rekrutacyjne6[[#This Row],[GHH]]/10+punkty_rekrutacyjne6[[#This Row],[GMM]]/10+punkty_rekrutacyjne6[[#This Row],[GMP]]/10+punkty_rekrutacyjne6[[#This Row],[GJP]]/10</f>
        <v>17.600000000000001</v>
      </c>
      <c r="P6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68" s="1">
        <f>SUM(punkty_rekrutacyjne6[[#This Row],[pkt os.]:[pkt. Oce.]])</f>
        <v>47.6</v>
      </c>
    </row>
    <row r="69" spans="1:17" x14ac:dyDescent="0.25">
      <c r="A69" s="1" t="s">
        <v>120</v>
      </c>
      <c r="B69" s="1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punkty_rekrutacyjne6[[#This Row],[Osiagniecia]]+(punkty_rekrutacyjne6[[#This Row],[Zachowanie]]=6)*2</f>
        <v>0</v>
      </c>
      <c r="O69">
        <f>punkty_rekrutacyjne6[[#This Row],[GHP]]/10+punkty_rekrutacyjne6[[#This Row],[GHH]]/10+punkty_rekrutacyjne6[[#This Row],[GMM]]/10+punkty_rekrutacyjne6[[#This Row],[GMP]]/10+punkty_rekrutacyjne6[[#This Row],[GJP]]/10</f>
        <v>23.3</v>
      </c>
      <c r="P6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69" s="1">
        <f>SUM(punkty_rekrutacyjne6[[#This Row],[pkt os.]:[pkt. Oce.]])</f>
        <v>45.3</v>
      </c>
    </row>
    <row r="70" spans="1:17" x14ac:dyDescent="0.25">
      <c r="A70" s="1" t="s">
        <v>122</v>
      </c>
      <c r="B70" s="1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punkty_rekrutacyjne6[[#This Row],[Osiagniecia]]+(punkty_rekrutacyjne6[[#This Row],[Zachowanie]]=6)*2</f>
        <v>8</v>
      </c>
      <c r="O70">
        <f>punkty_rekrutacyjne6[[#This Row],[GHP]]/10+punkty_rekrutacyjne6[[#This Row],[GHH]]/10+punkty_rekrutacyjne6[[#This Row],[GMM]]/10+punkty_rekrutacyjne6[[#This Row],[GMP]]/10+punkty_rekrutacyjne6[[#This Row],[GJP]]/10</f>
        <v>30.200000000000003</v>
      </c>
      <c r="P7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70" s="1">
        <f>SUM(punkty_rekrutacyjne6[[#This Row],[pkt os.]:[pkt. Oce.]])</f>
        <v>68.2</v>
      </c>
    </row>
    <row r="71" spans="1:17" x14ac:dyDescent="0.25">
      <c r="A71" s="1" t="s">
        <v>123</v>
      </c>
      <c r="B71" s="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punkty_rekrutacyjne6[[#This Row],[Osiagniecia]]+(punkty_rekrutacyjne6[[#This Row],[Zachowanie]]=6)*2</f>
        <v>1</v>
      </c>
      <c r="O71">
        <f>punkty_rekrutacyjne6[[#This Row],[GHP]]/10+punkty_rekrutacyjne6[[#This Row],[GHH]]/10+punkty_rekrutacyjne6[[#This Row],[GMM]]/10+punkty_rekrutacyjne6[[#This Row],[GMP]]/10+punkty_rekrutacyjne6[[#This Row],[GJP]]/10</f>
        <v>16.900000000000002</v>
      </c>
      <c r="P7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71" s="1">
        <f>SUM(punkty_rekrutacyjne6[[#This Row],[pkt os.]:[pkt. Oce.]])</f>
        <v>35.900000000000006</v>
      </c>
    </row>
    <row r="72" spans="1:17" x14ac:dyDescent="0.25">
      <c r="A72" s="1" t="s">
        <v>124</v>
      </c>
      <c r="B72" s="1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punkty_rekrutacyjne6[[#This Row],[Osiagniecia]]+(punkty_rekrutacyjne6[[#This Row],[Zachowanie]]=6)*2</f>
        <v>3</v>
      </c>
      <c r="O72">
        <f>punkty_rekrutacyjne6[[#This Row],[GHP]]/10+punkty_rekrutacyjne6[[#This Row],[GHH]]/10+punkty_rekrutacyjne6[[#This Row],[GMM]]/10+punkty_rekrutacyjne6[[#This Row],[GMP]]/10+punkty_rekrutacyjne6[[#This Row],[GJP]]/10</f>
        <v>24.5</v>
      </c>
      <c r="P7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72" s="1">
        <f>SUM(punkty_rekrutacyjne6[[#This Row],[pkt os.]:[pkt. Oce.]])</f>
        <v>53.5</v>
      </c>
    </row>
    <row r="73" spans="1:17" x14ac:dyDescent="0.25">
      <c r="A73" s="1" t="s">
        <v>125</v>
      </c>
      <c r="B73" s="1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punkty_rekrutacyjne6[[#This Row],[Osiagniecia]]+(punkty_rekrutacyjne6[[#This Row],[Zachowanie]]=6)*2</f>
        <v>4</v>
      </c>
      <c r="O73">
        <f>punkty_rekrutacyjne6[[#This Row],[GHP]]/10+punkty_rekrutacyjne6[[#This Row],[GHH]]/10+punkty_rekrutacyjne6[[#This Row],[GMM]]/10+punkty_rekrutacyjne6[[#This Row],[GMP]]/10+punkty_rekrutacyjne6[[#This Row],[GJP]]/10</f>
        <v>24.9</v>
      </c>
      <c r="P7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73" s="1">
        <f>SUM(punkty_rekrutacyjne6[[#This Row],[pkt os.]:[pkt. Oce.]])</f>
        <v>58.9</v>
      </c>
    </row>
    <row r="74" spans="1:17" x14ac:dyDescent="0.25">
      <c r="A74" s="1" t="s">
        <v>127</v>
      </c>
      <c r="B74" s="1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punkty_rekrutacyjne6[[#This Row],[Osiagniecia]]+(punkty_rekrutacyjne6[[#This Row],[Zachowanie]]=6)*2</f>
        <v>4</v>
      </c>
      <c r="O74">
        <f>punkty_rekrutacyjne6[[#This Row],[GHP]]/10+punkty_rekrutacyjne6[[#This Row],[GHH]]/10+punkty_rekrutacyjne6[[#This Row],[GMM]]/10+punkty_rekrutacyjne6[[#This Row],[GMP]]/10+punkty_rekrutacyjne6[[#This Row],[GJP]]/10</f>
        <v>39.700000000000003</v>
      </c>
      <c r="P7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74" s="1">
        <f>SUM(punkty_rekrutacyjne6[[#This Row],[pkt os.]:[pkt. Oce.]])</f>
        <v>67.7</v>
      </c>
    </row>
    <row r="75" spans="1:17" x14ac:dyDescent="0.25">
      <c r="A75" s="1" t="s">
        <v>128</v>
      </c>
      <c r="B75" s="1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punkty_rekrutacyjne6[[#This Row],[Osiagniecia]]+(punkty_rekrutacyjne6[[#This Row],[Zachowanie]]=6)*2</f>
        <v>5</v>
      </c>
      <c r="O75">
        <f>punkty_rekrutacyjne6[[#This Row],[GHP]]/10+punkty_rekrutacyjne6[[#This Row],[GHH]]/10+punkty_rekrutacyjne6[[#This Row],[GMM]]/10+punkty_rekrutacyjne6[[#This Row],[GMP]]/10+punkty_rekrutacyjne6[[#This Row],[GJP]]/10</f>
        <v>38.500000000000007</v>
      </c>
      <c r="P7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10</v>
      </c>
      <c r="Q75" s="1">
        <f>SUM(punkty_rekrutacyjne6[[#This Row],[pkt os.]:[pkt. Oce.]])</f>
        <v>53.500000000000007</v>
      </c>
    </row>
    <row r="76" spans="1:17" x14ac:dyDescent="0.25">
      <c r="A76" s="1" t="s">
        <v>129</v>
      </c>
      <c r="B76" s="1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punkty_rekrutacyjne6[[#This Row],[Osiagniecia]]+(punkty_rekrutacyjne6[[#This Row],[Zachowanie]]=6)*2</f>
        <v>1</v>
      </c>
      <c r="O76">
        <f>punkty_rekrutacyjne6[[#This Row],[GHP]]/10+punkty_rekrutacyjne6[[#This Row],[GHH]]/10+punkty_rekrutacyjne6[[#This Row],[GMM]]/10+punkty_rekrutacyjne6[[#This Row],[GMP]]/10+punkty_rekrutacyjne6[[#This Row],[GJP]]/10</f>
        <v>14.6</v>
      </c>
      <c r="P7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76" s="1">
        <f>SUM(punkty_rekrutacyjne6[[#This Row],[pkt os.]:[pkt. Oce.]])</f>
        <v>27.6</v>
      </c>
    </row>
    <row r="77" spans="1:17" x14ac:dyDescent="0.25">
      <c r="A77" s="1" t="s">
        <v>131</v>
      </c>
      <c r="B77" s="1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punkty_rekrutacyjne6[[#This Row],[Osiagniecia]]+(punkty_rekrutacyjne6[[#This Row],[Zachowanie]]=6)*2</f>
        <v>5</v>
      </c>
      <c r="O77">
        <f>punkty_rekrutacyjne6[[#This Row],[GHP]]/10+punkty_rekrutacyjne6[[#This Row],[GHH]]/10+punkty_rekrutacyjne6[[#This Row],[GMM]]/10+punkty_rekrutacyjne6[[#This Row],[GMP]]/10+punkty_rekrutacyjne6[[#This Row],[GJP]]/10</f>
        <v>21</v>
      </c>
      <c r="P7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77" s="1">
        <f>SUM(punkty_rekrutacyjne6[[#This Row],[pkt os.]:[pkt. Oce.]])</f>
        <v>54</v>
      </c>
    </row>
    <row r="78" spans="1:17" x14ac:dyDescent="0.25">
      <c r="A78" s="1" t="s">
        <v>132</v>
      </c>
      <c r="B78" s="1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punkty_rekrutacyjne6[[#This Row],[Osiagniecia]]+(punkty_rekrutacyjne6[[#This Row],[Zachowanie]]=6)*2</f>
        <v>2</v>
      </c>
      <c r="O78">
        <f>punkty_rekrutacyjne6[[#This Row],[GHP]]/10+punkty_rekrutacyjne6[[#This Row],[GHH]]/10+punkty_rekrutacyjne6[[#This Row],[GMM]]/10+punkty_rekrutacyjne6[[#This Row],[GMP]]/10+punkty_rekrutacyjne6[[#This Row],[GJP]]/10</f>
        <v>17.8</v>
      </c>
      <c r="P7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78" s="1">
        <f>SUM(punkty_rekrutacyjne6[[#This Row],[pkt os.]:[pkt. Oce.]])</f>
        <v>49.8</v>
      </c>
    </row>
    <row r="79" spans="1:17" x14ac:dyDescent="0.25">
      <c r="A79" s="1" t="s">
        <v>134</v>
      </c>
      <c r="B79" s="1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punkty_rekrutacyjne6[[#This Row],[Osiagniecia]]+(punkty_rekrutacyjne6[[#This Row],[Zachowanie]]=6)*2</f>
        <v>6</v>
      </c>
      <c r="O79">
        <f>punkty_rekrutacyjne6[[#This Row],[GHP]]/10+punkty_rekrutacyjne6[[#This Row],[GHH]]/10+punkty_rekrutacyjne6[[#This Row],[GMM]]/10+punkty_rekrutacyjne6[[#This Row],[GMP]]/10+punkty_rekrutacyjne6[[#This Row],[GJP]]/10</f>
        <v>21.799999999999997</v>
      </c>
      <c r="P7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79" s="1">
        <f>SUM(punkty_rekrutacyjne6[[#This Row],[pkt os.]:[pkt. Oce.]])</f>
        <v>51.8</v>
      </c>
    </row>
    <row r="80" spans="1:17" x14ac:dyDescent="0.25">
      <c r="A80" s="1" t="s">
        <v>135</v>
      </c>
      <c r="B80" s="1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punkty_rekrutacyjne6[[#This Row],[Osiagniecia]]+(punkty_rekrutacyjne6[[#This Row],[Zachowanie]]=6)*2</f>
        <v>5</v>
      </c>
      <c r="O80">
        <f>punkty_rekrutacyjne6[[#This Row],[GHP]]/10+punkty_rekrutacyjne6[[#This Row],[GHH]]/10+punkty_rekrutacyjne6[[#This Row],[GMM]]/10+punkty_rekrutacyjne6[[#This Row],[GMP]]/10+punkty_rekrutacyjne6[[#This Row],[GJP]]/10</f>
        <v>31.299999999999997</v>
      </c>
      <c r="P8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80" s="1">
        <f>SUM(punkty_rekrutacyjne6[[#This Row],[pkt os.]:[pkt. Oce.]])</f>
        <v>62.3</v>
      </c>
    </row>
    <row r="81" spans="1:17" x14ac:dyDescent="0.25">
      <c r="A81" s="1" t="s">
        <v>136</v>
      </c>
      <c r="B81" s="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punkty_rekrutacyjne6[[#This Row],[Osiagniecia]]+(punkty_rekrutacyjne6[[#This Row],[Zachowanie]]=6)*2</f>
        <v>7</v>
      </c>
      <c r="O81">
        <f>punkty_rekrutacyjne6[[#This Row],[GHP]]/10+punkty_rekrutacyjne6[[#This Row],[GHH]]/10+punkty_rekrutacyjne6[[#This Row],[GMM]]/10+punkty_rekrutacyjne6[[#This Row],[GMP]]/10+punkty_rekrutacyjne6[[#This Row],[GJP]]/10</f>
        <v>17.700000000000003</v>
      </c>
      <c r="P8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81" s="1">
        <f>SUM(punkty_rekrutacyjne6[[#This Row],[pkt os.]:[pkt. Oce.]])</f>
        <v>48.7</v>
      </c>
    </row>
    <row r="82" spans="1:17" x14ac:dyDescent="0.25">
      <c r="A82" s="1" t="s">
        <v>138</v>
      </c>
      <c r="B82" s="1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>punkty_rekrutacyjne6[[#This Row],[Osiagniecia]]+(punkty_rekrutacyjne6[[#This Row],[Zachowanie]]=6)*2</f>
        <v>2</v>
      </c>
      <c r="O82">
        <f>punkty_rekrutacyjne6[[#This Row],[GHP]]/10+punkty_rekrutacyjne6[[#This Row],[GHH]]/10+punkty_rekrutacyjne6[[#This Row],[GMM]]/10+punkty_rekrutacyjne6[[#This Row],[GMP]]/10+punkty_rekrutacyjne6[[#This Row],[GJP]]/10</f>
        <v>18.3</v>
      </c>
      <c r="P8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36</v>
      </c>
      <c r="Q82" s="1">
        <f>SUM(punkty_rekrutacyjne6[[#This Row],[pkt os.]:[pkt. Oce.]])</f>
        <v>56.3</v>
      </c>
    </row>
    <row r="83" spans="1:17" x14ac:dyDescent="0.25">
      <c r="A83" s="1" t="s">
        <v>140</v>
      </c>
      <c r="B83" s="1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punkty_rekrutacyjne6[[#This Row],[Osiagniecia]]+(punkty_rekrutacyjne6[[#This Row],[Zachowanie]]=6)*2</f>
        <v>4</v>
      </c>
      <c r="O83">
        <f>punkty_rekrutacyjne6[[#This Row],[GHP]]/10+punkty_rekrutacyjne6[[#This Row],[GHH]]/10+punkty_rekrutacyjne6[[#This Row],[GMM]]/10+punkty_rekrutacyjne6[[#This Row],[GMP]]/10+punkty_rekrutacyjne6[[#This Row],[GJP]]/10</f>
        <v>32.700000000000003</v>
      </c>
      <c r="P8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83" s="1">
        <f>SUM(punkty_rekrutacyjne6[[#This Row],[pkt os.]:[pkt. Oce.]])</f>
        <v>52.7</v>
      </c>
    </row>
    <row r="84" spans="1:17" x14ac:dyDescent="0.25">
      <c r="A84" s="1" t="s">
        <v>141</v>
      </c>
      <c r="B84" s="1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punkty_rekrutacyjne6[[#This Row],[Osiagniecia]]+(punkty_rekrutacyjne6[[#This Row],[Zachowanie]]=6)*2</f>
        <v>0</v>
      </c>
      <c r="O84">
        <f>punkty_rekrutacyjne6[[#This Row],[GHP]]/10+punkty_rekrutacyjne6[[#This Row],[GHH]]/10+punkty_rekrutacyjne6[[#This Row],[GMM]]/10+punkty_rekrutacyjne6[[#This Row],[GMP]]/10+punkty_rekrutacyjne6[[#This Row],[GJP]]/10</f>
        <v>28.6</v>
      </c>
      <c r="P8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84" s="1">
        <f>SUM(punkty_rekrutacyjne6[[#This Row],[pkt os.]:[pkt. Oce.]])</f>
        <v>42.6</v>
      </c>
    </row>
    <row r="85" spans="1:17" x14ac:dyDescent="0.25">
      <c r="A85" s="1" t="s">
        <v>142</v>
      </c>
      <c r="B85" s="1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punkty_rekrutacyjne6[[#This Row],[Osiagniecia]]+(punkty_rekrutacyjne6[[#This Row],[Zachowanie]]=6)*2</f>
        <v>4</v>
      </c>
      <c r="O85">
        <f>punkty_rekrutacyjne6[[#This Row],[GHP]]/10+punkty_rekrutacyjne6[[#This Row],[GHH]]/10+punkty_rekrutacyjne6[[#This Row],[GMM]]/10+punkty_rekrutacyjne6[[#This Row],[GMP]]/10+punkty_rekrutacyjne6[[#This Row],[GJP]]/10</f>
        <v>23.9</v>
      </c>
      <c r="P8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85" s="1">
        <f>SUM(punkty_rekrutacyjne6[[#This Row],[pkt os.]:[pkt. Oce.]])</f>
        <v>45.9</v>
      </c>
    </row>
    <row r="86" spans="1:17" x14ac:dyDescent="0.25">
      <c r="A86" s="1" t="s">
        <v>143</v>
      </c>
      <c r="B86" s="1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punkty_rekrutacyjne6[[#This Row],[Osiagniecia]]+(punkty_rekrutacyjne6[[#This Row],[Zachowanie]]=6)*2</f>
        <v>1</v>
      </c>
      <c r="O86">
        <f>punkty_rekrutacyjne6[[#This Row],[GHP]]/10+punkty_rekrutacyjne6[[#This Row],[GHH]]/10+punkty_rekrutacyjne6[[#This Row],[GMM]]/10+punkty_rekrutacyjne6[[#This Row],[GMP]]/10+punkty_rekrutacyjne6[[#This Row],[GJP]]/10</f>
        <v>34.6</v>
      </c>
      <c r="P8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86" s="1">
        <f>SUM(punkty_rekrutacyjne6[[#This Row],[pkt os.]:[pkt. Oce.]])</f>
        <v>65.599999999999994</v>
      </c>
    </row>
    <row r="87" spans="1:17" x14ac:dyDescent="0.25">
      <c r="A87" s="1" t="s">
        <v>144</v>
      </c>
      <c r="B87" s="1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punkty_rekrutacyjne6[[#This Row],[Osiagniecia]]+(punkty_rekrutacyjne6[[#This Row],[Zachowanie]]=6)*2</f>
        <v>2</v>
      </c>
      <c r="O87">
        <f>punkty_rekrutacyjne6[[#This Row],[GHP]]/10+punkty_rekrutacyjne6[[#This Row],[GHH]]/10+punkty_rekrutacyjne6[[#This Row],[GMM]]/10+punkty_rekrutacyjne6[[#This Row],[GMP]]/10+punkty_rekrutacyjne6[[#This Row],[GJP]]/10</f>
        <v>15.9</v>
      </c>
      <c r="P8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87" s="1">
        <f>SUM(punkty_rekrutacyjne6[[#This Row],[pkt os.]:[pkt. Oce.]])</f>
        <v>49.9</v>
      </c>
    </row>
    <row r="88" spans="1:17" x14ac:dyDescent="0.25">
      <c r="A88" s="1" t="s">
        <v>146</v>
      </c>
      <c r="B88" s="1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punkty_rekrutacyjne6[[#This Row],[Osiagniecia]]+(punkty_rekrutacyjne6[[#This Row],[Zachowanie]]=6)*2</f>
        <v>3</v>
      </c>
      <c r="O88">
        <f>punkty_rekrutacyjne6[[#This Row],[GHP]]/10+punkty_rekrutacyjne6[[#This Row],[GHH]]/10+punkty_rekrutacyjne6[[#This Row],[GMM]]/10+punkty_rekrutacyjne6[[#This Row],[GMP]]/10+punkty_rekrutacyjne6[[#This Row],[GJP]]/10</f>
        <v>19.7</v>
      </c>
      <c r="P8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88" s="1">
        <f>SUM(punkty_rekrutacyjne6[[#This Row],[pkt os.]:[pkt. Oce.]])</f>
        <v>40.700000000000003</v>
      </c>
    </row>
    <row r="89" spans="1:17" x14ac:dyDescent="0.25">
      <c r="A89" s="1" t="s">
        <v>148</v>
      </c>
      <c r="B89" s="1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punkty_rekrutacyjne6[[#This Row],[Osiagniecia]]+(punkty_rekrutacyjne6[[#This Row],[Zachowanie]]=6)*2</f>
        <v>2</v>
      </c>
      <c r="O89">
        <f>punkty_rekrutacyjne6[[#This Row],[GHP]]/10+punkty_rekrutacyjne6[[#This Row],[GHH]]/10+punkty_rekrutacyjne6[[#This Row],[GMM]]/10+punkty_rekrutacyjne6[[#This Row],[GMP]]/10+punkty_rekrutacyjne6[[#This Row],[GJP]]/10</f>
        <v>27.200000000000003</v>
      </c>
      <c r="P8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89" s="1">
        <f>SUM(punkty_rekrutacyjne6[[#This Row],[pkt os.]:[pkt. Oce.]])</f>
        <v>51.2</v>
      </c>
    </row>
    <row r="90" spans="1:17" x14ac:dyDescent="0.25">
      <c r="A90" s="1" t="s">
        <v>149</v>
      </c>
      <c r="B90" s="1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punkty_rekrutacyjne6[[#This Row],[Osiagniecia]]+(punkty_rekrutacyjne6[[#This Row],[Zachowanie]]=6)*2</f>
        <v>5</v>
      </c>
      <c r="O90">
        <f>punkty_rekrutacyjne6[[#This Row],[GHP]]/10+punkty_rekrutacyjne6[[#This Row],[GHH]]/10+punkty_rekrutacyjne6[[#This Row],[GMM]]/10+punkty_rekrutacyjne6[[#This Row],[GMP]]/10+punkty_rekrutacyjne6[[#This Row],[GJP]]/10</f>
        <v>24.3</v>
      </c>
      <c r="P9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90" s="1">
        <f>SUM(punkty_rekrutacyjne6[[#This Row],[pkt os.]:[pkt. Oce.]])</f>
        <v>53.3</v>
      </c>
    </row>
    <row r="91" spans="1:17" x14ac:dyDescent="0.25">
      <c r="A91" s="1" t="s">
        <v>151</v>
      </c>
      <c r="B91" s="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punkty_rekrutacyjne6[[#This Row],[Osiagniecia]]+(punkty_rekrutacyjne6[[#This Row],[Zachowanie]]=6)*2</f>
        <v>1</v>
      </c>
      <c r="O91">
        <f>punkty_rekrutacyjne6[[#This Row],[GHP]]/10+punkty_rekrutacyjne6[[#This Row],[GHH]]/10+punkty_rekrutacyjne6[[#This Row],[GMM]]/10+punkty_rekrutacyjne6[[#This Row],[GMP]]/10+punkty_rekrutacyjne6[[#This Row],[GJP]]/10</f>
        <v>36.5</v>
      </c>
      <c r="P9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91" s="1">
        <f>SUM(punkty_rekrutacyjne6[[#This Row],[pkt os.]:[pkt. Oce.]])</f>
        <v>63.5</v>
      </c>
    </row>
    <row r="92" spans="1:17" x14ac:dyDescent="0.25">
      <c r="A92" s="1" t="s">
        <v>152</v>
      </c>
      <c r="B92" s="1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punkty_rekrutacyjne6[[#This Row],[Osiagniecia]]+(punkty_rekrutacyjne6[[#This Row],[Zachowanie]]=6)*2</f>
        <v>1</v>
      </c>
      <c r="O92">
        <f>punkty_rekrutacyjne6[[#This Row],[GHP]]/10+punkty_rekrutacyjne6[[#This Row],[GHH]]/10+punkty_rekrutacyjne6[[#This Row],[GMM]]/10+punkty_rekrutacyjne6[[#This Row],[GMP]]/10+punkty_rekrutacyjne6[[#This Row],[GJP]]/10</f>
        <v>22.6</v>
      </c>
      <c r="P9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92" s="1">
        <f>SUM(punkty_rekrutacyjne6[[#This Row],[pkt os.]:[pkt. Oce.]])</f>
        <v>47.6</v>
      </c>
    </row>
    <row r="93" spans="1:17" x14ac:dyDescent="0.25">
      <c r="A93" s="1" t="s">
        <v>154</v>
      </c>
      <c r="B93" s="1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punkty_rekrutacyjne6[[#This Row],[Osiagniecia]]+(punkty_rekrutacyjne6[[#This Row],[Zachowanie]]=6)*2</f>
        <v>6</v>
      </c>
      <c r="O93">
        <f>punkty_rekrutacyjne6[[#This Row],[GHP]]/10+punkty_rekrutacyjne6[[#This Row],[GHH]]/10+punkty_rekrutacyjne6[[#This Row],[GMM]]/10+punkty_rekrutacyjne6[[#This Row],[GMP]]/10+punkty_rekrutacyjne6[[#This Row],[GJP]]/10</f>
        <v>20.200000000000003</v>
      </c>
      <c r="P9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93" s="1">
        <f>SUM(punkty_rekrutacyjne6[[#This Row],[pkt os.]:[pkt. Oce.]])</f>
        <v>50.2</v>
      </c>
    </row>
    <row r="94" spans="1:17" x14ac:dyDescent="0.25">
      <c r="A94" s="1" t="s">
        <v>156</v>
      </c>
      <c r="B94" s="1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punkty_rekrutacyjne6[[#This Row],[Osiagniecia]]+(punkty_rekrutacyjne6[[#This Row],[Zachowanie]]=6)*2</f>
        <v>6</v>
      </c>
      <c r="O94">
        <f>punkty_rekrutacyjne6[[#This Row],[GHP]]/10+punkty_rekrutacyjne6[[#This Row],[GHH]]/10+punkty_rekrutacyjne6[[#This Row],[GMM]]/10+punkty_rekrutacyjne6[[#This Row],[GMP]]/10+punkty_rekrutacyjne6[[#This Row],[GJP]]/10</f>
        <v>17.8</v>
      </c>
      <c r="P9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94" s="1">
        <f>SUM(punkty_rekrutacyjne6[[#This Row],[pkt os.]:[pkt. Oce.]])</f>
        <v>55.8</v>
      </c>
    </row>
    <row r="95" spans="1:17" x14ac:dyDescent="0.25">
      <c r="A95" s="1" t="s">
        <v>158</v>
      </c>
      <c r="B95" s="1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punkty_rekrutacyjne6[[#This Row],[Osiagniecia]]+(punkty_rekrutacyjne6[[#This Row],[Zachowanie]]=6)*2</f>
        <v>0</v>
      </c>
      <c r="O95">
        <f>punkty_rekrutacyjne6[[#This Row],[GHP]]/10+punkty_rekrutacyjne6[[#This Row],[GHH]]/10+punkty_rekrutacyjne6[[#This Row],[GMM]]/10+punkty_rekrutacyjne6[[#This Row],[GMP]]/10+punkty_rekrutacyjne6[[#This Row],[GJP]]/10</f>
        <v>24.299999999999997</v>
      </c>
      <c r="P9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95" s="1">
        <f>SUM(punkty_rekrutacyjne6[[#This Row],[pkt os.]:[pkt. Oce.]])</f>
        <v>56.3</v>
      </c>
    </row>
    <row r="96" spans="1:17" x14ac:dyDescent="0.25">
      <c r="A96" s="1" t="s">
        <v>160</v>
      </c>
      <c r="B96" s="1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punkty_rekrutacyjne6[[#This Row],[Osiagniecia]]+(punkty_rekrutacyjne6[[#This Row],[Zachowanie]]=6)*2</f>
        <v>2</v>
      </c>
      <c r="O96">
        <f>punkty_rekrutacyjne6[[#This Row],[GHP]]/10+punkty_rekrutacyjne6[[#This Row],[GHH]]/10+punkty_rekrutacyjne6[[#This Row],[GMM]]/10+punkty_rekrutacyjne6[[#This Row],[GMP]]/10+punkty_rekrutacyjne6[[#This Row],[GJP]]/10</f>
        <v>24.999999999999996</v>
      </c>
      <c r="P9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4</v>
      </c>
      <c r="Q96" s="1">
        <f>SUM(punkty_rekrutacyjne6[[#This Row],[pkt os.]:[pkt. Oce.]])</f>
        <v>30.999999999999996</v>
      </c>
    </row>
    <row r="97" spans="1:17" x14ac:dyDescent="0.25">
      <c r="A97" s="1" t="s">
        <v>162</v>
      </c>
      <c r="B97" s="1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punkty_rekrutacyjne6[[#This Row],[Osiagniecia]]+(punkty_rekrutacyjne6[[#This Row],[Zachowanie]]=6)*2</f>
        <v>5</v>
      </c>
      <c r="O97">
        <f>punkty_rekrutacyjne6[[#This Row],[GHP]]/10+punkty_rekrutacyjne6[[#This Row],[GHH]]/10+punkty_rekrutacyjne6[[#This Row],[GMM]]/10+punkty_rekrutacyjne6[[#This Row],[GMP]]/10+punkty_rekrutacyjne6[[#This Row],[GJP]]/10</f>
        <v>23.2</v>
      </c>
      <c r="P9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38</v>
      </c>
      <c r="Q97" s="1">
        <f>SUM(punkty_rekrutacyjne6[[#This Row],[pkt os.]:[pkt. Oce.]])</f>
        <v>66.2</v>
      </c>
    </row>
    <row r="98" spans="1:17" x14ac:dyDescent="0.25">
      <c r="A98" s="1" t="s">
        <v>163</v>
      </c>
      <c r="B98" s="1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punkty_rekrutacyjne6[[#This Row],[Osiagniecia]]+(punkty_rekrutacyjne6[[#This Row],[Zachowanie]]=6)*2</f>
        <v>2</v>
      </c>
      <c r="O98">
        <f>punkty_rekrutacyjne6[[#This Row],[GHP]]/10+punkty_rekrutacyjne6[[#This Row],[GHH]]/10+punkty_rekrutacyjne6[[#This Row],[GMM]]/10+punkty_rekrutacyjne6[[#This Row],[GMP]]/10+punkty_rekrutacyjne6[[#This Row],[GJP]]/10</f>
        <v>22.6</v>
      </c>
      <c r="P9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98" s="1">
        <f>SUM(punkty_rekrutacyjne6[[#This Row],[pkt os.]:[pkt. Oce.]])</f>
        <v>48.6</v>
      </c>
    </row>
    <row r="99" spans="1:17" x14ac:dyDescent="0.25">
      <c r="A99" s="1" t="s">
        <v>165</v>
      </c>
      <c r="B99" s="1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punkty_rekrutacyjne6[[#This Row],[Osiagniecia]]+(punkty_rekrutacyjne6[[#This Row],[Zachowanie]]=6)*2</f>
        <v>7</v>
      </c>
      <c r="O99">
        <f>punkty_rekrutacyjne6[[#This Row],[GHP]]/10+punkty_rekrutacyjne6[[#This Row],[GHH]]/10+punkty_rekrutacyjne6[[#This Row],[GMM]]/10+punkty_rekrutacyjne6[[#This Row],[GMP]]/10+punkty_rekrutacyjne6[[#This Row],[GJP]]/10</f>
        <v>23</v>
      </c>
      <c r="P9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99" s="1">
        <f>SUM(punkty_rekrutacyjne6[[#This Row],[pkt os.]:[pkt. Oce.]])</f>
        <v>60</v>
      </c>
    </row>
    <row r="100" spans="1:17" x14ac:dyDescent="0.25">
      <c r="A100" s="1" t="s">
        <v>167</v>
      </c>
      <c r="B100" s="1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punkty_rekrutacyjne6[[#This Row],[Osiagniecia]]+(punkty_rekrutacyjne6[[#This Row],[Zachowanie]]=6)*2</f>
        <v>7</v>
      </c>
      <c r="O100">
        <f>punkty_rekrutacyjne6[[#This Row],[GHP]]/10+punkty_rekrutacyjne6[[#This Row],[GHH]]/10+punkty_rekrutacyjne6[[#This Row],[GMM]]/10+punkty_rekrutacyjne6[[#This Row],[GMP]]/10+punkty_rekrutacyjne6[[#This Row],[GJP]]/10</f>
        <v>16.7</v>
      </c>
      <c r="P10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00" s="1">
        <f>SUM(punkty_rekrutacyjne6[[#This Row],[pkt os.]:[pkt. Oce.]])</f>
        <v>45.7</v>
      </c>
    </row>
    <row r="101" spans="1:17" x14ac:dyDescent="0.25">
      <c r="A101" s="1" t="s">
        <v>168</v>
      </c>
      <c r="B101" s="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punkty_rekrutacyjne6[[#This Row],[Osiagniecia]]+(punkty_rekrutacyjne6[[#This Row],[Zachowanie]]=6)*2</f>
        <v>5</v>
      </c>
      <c r="O101">
        <f>punkty_rekrutacyjne6[[#This Row],[GHP]]/10+punkty_rekrutacyjne6[[#This Row],[GHH]]/10+punkty_rekrutacyjne6[[#This Row],[GMM]]/10+punkty_rekrutacyjne6[[#This Row],[GMP]]/10+punkty_rekrutacyjne6[[#This Row],[GJP]]/10</f>
        <v>25.999999999999996</v>
      </c>
      <c r="P10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01" s="1">
        <f>SUM(punkty_rekrutacyjne6[[#This Row],[pkt os.]:[pkt. Oce.]])</f>
        <v>55</v>
      </c>
    </row>
    <row r="102" spans="1:17" x14ac:dyDescent="0.25">
      <c r="A102" s="1" t="s">
        <v>170</v>
      </c>
      <c r="B102" s="1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punkty_rekrutacyjne6[[#This Row],[Osiagniecia]]+(punkty_rekrutacyjne6[[#This Row],[Zachowanie]]=6)*2</f>
        <v>5</v>
      </c>
      <c r="O102">
        <f>punkty_rekrutacyjne6[[#This Row],[GHP]]/10+punkty_rekrutacyjne6[[#This Row],[GHH]]/10+punkty_rekrutacyjne6[[#This Row],[GMM]]/10+punkty_rekrutacyjne6[[#This Row],[GMP]]/10+punkty_rekrutacyjne6[[#This Row],[GJP]]/10</f>
        <v>18.8</v>
      </c>
      <c r="P10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02" s="1">
        <f>SUM(punkty_rekrutacyjne6[[#This Row],[pkt os.]:[pkt. Oce.]])</f>
        <v>37.799999999999997</v>
      </c>
    </row>
    <row r="103" spans="1:17" x14ac:dyDescent="0.25">
      <c r="A103" s="1" t="s">
        <v>172</v>
      </c>
      <c r="B103" s="1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punkty_rekrutacyjne6[[#This Row],[Osiagniecia]]+(punkty_rekrutacyjne6[[#This Row],[Zachowanie]]=6)*2</f>
        <v>6</v>
      </c>
      <c r="O103">
        <f>punkty_rekrutacyjne6[[#This Row],[GHP]]/10+punkty_rekrutacyjne6[[#This Row],[GHH]]/10+punkty_rekrutacyjne6[[#This Row],[GMM]]/10+punkty_rekrutacyjne6[[#This Row],[GMP]]/10+punkty_rekrutacyjne6[[#This Row],[GJP]]/10</f>
        <v>28.5</v>
      </c>
      <c r="P10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03" s="1">
        <f>SUM(punkty_rekrutacyjne6[[#This Row],[pkt os.]:[pkt. Oce.]])</f>
        <v>52.5</v>
      </c>
    </row>
    <row r="104" spans="1:17" x14ac:dyDescent="0.25">
      <c r="A104" s="1" t="s">
        <v>173</v>
      </c>
      <c r="B104" s="1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punkty_rekrutacyjne6[[#This Row],[Osiagniecia]]+(punkty_rekrutacyjne6[[#This Row],[Zachowanie]]=6)*2</f>
        <v>8</v>
      </c>
      <c r="O104">
        <f>punkty_rekrutacyjne6[[#This Row],[GHP]]/10+punkty_rekrutacyjne6[[#This Row],[GHH]]/10+punkty_rekrutacyjne6[[#This Row],[GMM]]/10+punkty_rekrutacyjne6[[#This Row],[GMP]]/10+punkty_rekrutacyjne6[[#This Row],[GJP]]/10</f>
        <v>22.9</v>
      </c>
      <c r="P10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04" s="1">
        <f>SUM(punkty_rekrutacyjne6[[#This Row],[pkt os.]:[pkt. Oce.]])</f>
        <v>52.9</v>
      </c>
    </row>
    <row r="105" spans="1:17" x14ac:dyDescent="0.25">
      <c r="A105" s="1" t="s">
        <v>175</v>
      </c>
      <c r="B105" s="1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punkty_rekrutacyjne6[[#This Row],[Osiagniecia]]+(punkty_rekrutacyjne6[[#This Row],[Zachowanie]]=6)*2</f>
        <v>8</v>
      </c>
      <c r="O105">
        <f>punkty_rekrutacyjne6[[#This Row],[GHP]]/10+punkty_rekrutacyjne6[[#This Row],[GHH]]/10+punkty_rekrutacyjne6[[#This Row],[GMM]]/10+punkty_rekrutacyjne6[[#This Row],[GMP]]/10+punkty_rekrutacyjne6[[#This Row],[GJP]]/10</f>
        <v>27.700000000000003</v>
      </c>
      <c r="P10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05" s="1">
        <f>SUM(punkty_rekrutacyjne6[[#This Row],[pkt os.]:[pkt. Oce.]])</f>
        <v>59.7</v>
      </c>
    </row>
    <row r="106" spans="1:17" x14ac:dyDescent="0.25">
      <c r="A106" s="1" t="s">
        <v>176</v>
      </c>
      <c r="B106" s="1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punkty_rekrutacyjne6[[#This Row],[Osiagniecia]]+(punkty_rekrutacyjne6[[#This Row],[Zachowanie]]=6)*2</f>
        <v>6</v>
      </c>
      <c r="O106">
        <f>punkty_rekrutacyjne6[[#This Row],[GHP]]/10+punkty_rekrutacyjne6[[#This Row],[GHH]]/10+punkty_rekrutacyjne6[[#This Row],[GMM]]/10+punkty_rekrutacyjne6[[#This Row],[GMP]]/10+punkty_rekrutacyjne6[[#This Row],[GJP]]/10</f>
        <v>23</v>
      </c>
      <c r="P10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106" s="1">
        <f>SUM(punkty_rekrutacyjne6[[#This Row],[pkt os.]:[pkt. Oce.]])</f>
        <v>55</v>
      </c>
    </row>
    <row r="107" spans="1:17" x14ac:dyDescent="0.25">
      <c r="A107" s="1" t="s">
        <v>178</v>
      </c>
      <c r="B107" s="1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punkty_rekrutacyjne6[[#This Row],[Osiagniecia]]+(punkty_rekrutacyjne6[[#This Row],[Zachowanie]]=6)*2</f>
        <v>1</v>
      </c>
      <c r="O107">
        <f>punkty_rekrutacyjne6[[#This Row],[GHP]]/10+punkty_rekrutacyjne6[[#This Row],[GHH]]/10+punkty_rekrutacyjne6[[#This Row],[GMM]]/10+punkty_rekrutacyjne6[[#This Row],[GMP]]/10+punkty_rekrutacyjne6[[#This Row],[GJP]]/10</f>
        <v>21.200000000000003</v>
      </c>
      <c r="P10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107" s="1">
        <f>SUM(punkty_rekrutacyjne6[[#This Row],[pkt os.]:[pkt. Oce.]])</f>
        <v>34.200000000000003</v>
      </c>
    </row>
    <row r="108" spans="1:17" x14ac:dyDescent="0.25">
      <c r="A108" s="1" t="s">
        <v>179</v>
      </c>
      <c r="B108" s="1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punkty_rekrutacyjne6[[#This Row],[Osiagniecia]]+(punkty_rekrutacyjne6[[#This Row],[Zachowanie]]=6)*2</f>
        <v>0</v>
      </c>
      <c r="O108">
        <f>punkty_rekrutacyjne6[[#This Row],[GHP]]/10+punkty_rekrutacyjne6[[#This Row],[GHH]]/10+punkty_rekrutacyjne6[[#This Row],[GMM]]/10+punkty_rekrutacyjne6[[#This Row],[GMP]]/10+punkty_rekrutacyjne6[[#This Row],[GJP]]/10</f>
        <v>27.4</v>
      </c>
      <c r="P10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08" s="1">
        <f>SUM(punkty_rekrutacyjne6[[#This Row],[pkt os.]:[pkt. Oce.]])</f>
        <v>47.4</v>
      </c>
    </row>
    <row r="109" spans="1:17" x14ac:dyDescent="0.25">
      <c r="A109" s="1" t="s">
        <v>181</v>
      </c>
      <c r="B109" s="1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punkty_rekrutacyjne6[[#This Row],[Osiagniecia]]+(punkty_rekrutacyjne6[[#This Row],[Zachowanie]]=6)*2</f>
        <v>7</v>
      </c>
      <c r="O109">
        <f>punkty_rekrutacyjne6[[#This Row],[GHP]]/10+punkty_rekrutacyjne6[[#This Row],[GHH]]/10+punkty_rekrutacyjne6[[#This Row],[GMM]]/10+punkty_rekrutacyjne6[[#This Row],[GMP]]/10+punkty_rekrutacyjne6[[#This Row],[GJP]]/10</f>
        <v>28</v>
      </c>
      <c r="P10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109" s="1">
        <f>SUM(punkty_rekrutacyjne6[[#This Row],[pkt os.]:[pkt. Oce.]])</f>
        <v>61</v>
      </c>
    </row>
    <row r="110" spans="1:17" x14ac:dyDescent="0.25">
      <c r="A110" s="1" t="s">
        <v>183</v>
      </c>
      <c r="B110" s="1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punkty_rekrutacyjne6[[#This Row],[Osiagniecia]]+(punkty_rekrutacyjne6[[#This Row],[Zachowanie]]=6)*2</f>
        <v>4</v>
      </c>
      <c r="O110">
        <f>punkty_rekrutacyjne6[[#This Row],[GHP]]/10+punkty_rekrutacyjne6[[#This Row],[GHH]]/10+punkty_rekrutacyjne6[[#This Row],[GMM]]/10+punkty_rekrutacyjne6[[#This Row],[GMP]]/10+punkty_rekrutacyjne6[[#This Row],[GJP]]/10</f>
        <v>38.5</v>
      </c>
      <c r="P11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36</v>
      </c>
      <c r="Q110" s="1">
        <f>SUM(punkty_rekrutacyjne6[[#This Row],[pkt os.]:[pkt. Oce.]])</f>
        <v>78.5</v>
      </c>
    </row>
    <row r="111" spans="1:17" x14ac:dyDescent="0.25">
      <c r="A111" s="1" t="s">
        <v>184</v>
      </c>
      <c r="B111" s="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punkty_rekrutacyjne6[[#This Row],[Osiagniecia]]+(punkty_rekrutacyjne6[[#This Row],[Zachowanie]]=6)*2</f>
        <v>3</v>
      </c>
      <c r="O111">
        <f>punkty_rekrutacyjne6[[#This Row],[GHP]]/10+punkty_rekrutacyjne6[[#This Row],[GHH]]/10+punkty_rekrutacyjne6[[#This Row],[GMM]]/10+punkty_rekrutacyjne6[[#This Row],[GMP]]/10+punkty_rekrutacyjne6[[#This Row],[GJP]]/10</f>
        <v>20.399999999999999</v>
      </c>
      <c r="P11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111" s="1">
        <f>SUM(punkty_rekrutacyjne6[[#This Row],[pkt os.]:[pkt. Oce.]])</f>
        <v>51.4</v>
      </c>
    </row>
    <row r="112" spans="1:17" x14ac:dyDescent="0.25">
      <c r="A112" s="1" t="s">
        <v>186</v>
      </c>
      <c r="B112" s="1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punkty_rekrutacyjne6[[#This Row],[Osiagniecia]]+(punkty_rekrutacyjne6[[#This Row],[Zachowanie]]=6)*2</f>
        <v>1</v>
      </c>
      <c r="O112">
        <f>punkty_rekrutacyjne6[[#This Row],[GHP]]/10+punkty_rekrutacyjne6[[#This Row],[GHH]]/10+punkty_rekrutacyjne6[[#This Row],[GMM]]/10+punkty_rekrutacyjne6[[#This Row],[GMP]]/10+punkty_rekrutacyjne6[[#This Row],[GJP]]/10</f>
        <v>24.400000000000002</v>
      </c>
      <c r="P11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12" s="1">
        <f>SUM(punkty_rekrutacyjne6[[#This Row],[pkt os.]:[pkt. Oce.]])</f>
        <v>45.400000000000006</v>
      </c>
    </row>
    <row r="113" spans="1:17" x14ac:dyDescent="0.25">
      <c r="A113" s="1" t="s">
        <v>187</v>
      </c>
      <c r="B113" s="1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punkty_rekrutacyjne6[[#This Row],[Osiagniecia]]+(punkty_rekrutacyjne6[[#This Row],[Zachowanie]]=6)*2</f>
        <v>7</v>
      </c>
      <c r="O113">
        <f>punkty_rekrutacyjne6[[#This Row],[GHP]]/10+punkty_rekrutacyjne6[[#This Row],[GHH]]/10+punkty_rekrutacyjne6[[#This Row],[GMM]]/10+punkty_rekrutacyjne6[[#This Row],[GMP]]/10+punkty_rekrutacyjne6[[#This Row],[GJP]]/10</f>
        <v>21.9</v>
      </c>
      <c r="P11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113" s="1">
        <f>SUM(punkty_rekrutacyjne6[[#This Row],[pkt os.]:[pkt. Oce.]])</f>
        <v>54.9</v>
      </c>
    </row>
    <row r="114" spans="1:17" x14ac:dyDescent="0.25">
      <c r="A114" s="1" t="s">
        <v>189</v>
      </c>
      <c r="B114" s="1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punkty_rekrutacyjne6[[#This Row],[Osiagniecia]]+(punkty_rekrutacyjne6[[#This Row],[Zachowanie]]=6)*2</f>
        <v>7</v>
      </c>
      <c r="O114">
        <f>punkty_rekrutacyjne6[[#This Row],[GHP]]/10+punkty_rekrutacyjne6[[#This Row],[GHH]]/10+punkty_rekrutacyjne6[[#This Row],[GMM]]/10+punkty_rekrutacyjne6[[#This Row],[GMP]]/10+punkty_rekrutacyjne6[[#This Row],[GJP]]/10</f>
        <v>13.4</v>
      </c>
      <c r="P11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14" s="1">
        <f>SUM(punkty_rekrutacyjne6[[#This Row],[pkt os.]:[pkt. Oce.]])</f>
        <v>38.4</v>
      </c>
    </row>
    <row r="115" spans="1:17" x14ac:dyDescent="0.25">
      <c r="A115" s="1" t="s">
        <v>190</v>
      </c>
      <c r="B115" s="1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punkty_rekrutacyjne6[[#This Row],[Osiagniecia]]+(punkty_rekrutacyjne6[[#This Row],[Zachowanie]]=6)*2</f>
        <v>3</v>
      </c>
      <c r="O115">
        <f>punkty_rekrutacyjne6[[#This Row],[GHP]]/10+punkty_rekrutacyjne6[[#This Row],[GHH]]/10+punkty_rekrutacyjne6[[#This Row],[GMM]]/10+punkty_rekrutacyjne6[[#This Row],[GMP]]/10+punkty_rekrutacyjne6[[#This Row],[GJP]]/10</f>
        <v>15.3</v>
      </c>
      <c r="P11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15" s="1">
        <f>SUM(punkty_rekrutacyjne6[[#This Row],[pkt os.]:[pkt. Oce.]])</f>
        <v>32.299999999999997</v>
      </c>
    </row>
    <row r="116" spans="1:17" x14ac:dyDescent="0.25">
      <c r="A116" s="1" t="s">
        <v>191</v>
      </c>
      <c r="B116" s="1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punkty_rekrutacyjne6[[#This Row],[Osiagniecia]]+(punkty_rekrutacyjne6[[#This Row],[Zachowanie]]=6)*2</f>
        <v>2</v>
      </c>
      <c r="O116">
        <f>punkty_rekrutacyjne6[[#This Row],[GHP]]/10+punkty_rekrutacyjne6[[#This Row],[GHH]]/10+punkty_rekrutacyjne6[[#This Row],[GMM]]/10+punkty_rekrutacyjne6[[#This Row],[GMP]]/10+punkty_rekrutacyjne6[[#This Row],[GJP]]/10</f>
        <v>24.799999999999997</v>
      </c>
      <c r="P11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116" s="1">
        <f>SUM(punkty_rekrutacyjne6[[#This Row],[pkt os.]:[pkt. Oce.]])</f>
        <v>60.8</v>
      </c>
    </row>
    <row r="117" spans="1:17" x14ac:dyDescent="0.25">
      <c r="A117" s="1" t="s">
        <v>192</v>
      </c>
      <c r="B117" s="1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punkty_rekrutacyjne6[[#This Row],[Osiagniecia]]+(punkty_rekrutacyjne6[[#This Row],[Zachowanie]]=6)*2</f>
        <v>1</v>
      </c>
      <c r="O117">
        <f>punkty_rekrutacyjne6[[#This Row],[GHP]]/10+punkty_rekrutacyjne6[[#This Row],[GHH]]/10+punkty_rekrutacyjne6[[#This Row],[GMM]]/10+punkty_rekrutacyjne6[[#This Row],[GMP]]/10+punkty_rekrutacyjne6[[#This Row],[GJP]]/10</f>
        <v>23.900000000000002</v>
      </c>
      <c r="P11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17" s="1">
        <f>SUM(punkty_rekrutacyjne6[[#This Row],[pkt os.]:[pkt. Oce.]])</f>
        <v>48.900000000000006</v>
      </c>
    </row>
    <row r="118" spans="1:17" x14ac:dyDescent="0.25">
      <c r="A118" s="1" t="s">
        <v>148</v>
      </c>
      <c r="B118" s="1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punkty_rekrutacyjne6[[#This Row],[Osiagniecia]]+(punkty_rekrutacyjne6[[#This Row],[Zachowanie]]=6)*2</f>
        <v>4</v>
      </c>
      <c r="O118">
        <f>punkty_rekrutacyjne6[[#This Row],[GHP]]/10+punkty_rekrutacyjne6[[#This Row],[GHH]]/10+punkty_rekrutacyjne6[[#This Row],[GMM]]/10+punkty_rekrutacyjne6[[#This Row],[GMP]]/10+punkty_rekrutacyjne6[[#This Row],[GJP]]/10</f>
        <v>35.5</v>
      </c>
      <c r="P11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18" s="1">
        <f>SUM(punkty_rekrutacyjne6[[#This Row],[pkt os.]:[pkt. Oce.]])</f>
        <v>59.5</v>
      </c>
    </row>
    <row r="119" spans="1:17" x14ac:dyDescent="0.25">
      <c r="A119" s="1" t="s">
        <v>194</v>
      </c>
      <c r="B119" s="1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punkty_rekrutacyjne6[[#This Row],[Osiagniecia]]+(punkty_rekrutacyjne6[[#This Row],[Zachowanie]]=6)*2</f>
        <v>4</v>
      </c>
      <c r="O119">
        <f>punkty_rekrutacyjne6[[#This Row],[GHP]]/10+punkty_rekrutacyjne6[[#This Row],[GHH]]/10+punkty_rekrutacyjne6[[#This Row],[GMM]]/10+punkty_rekrutacyjne6[[#This Row],[GMP]]/10+punkty_rekrutacyjne6[[#This Row],[GJP]]/10</f>
        <v>20.8</v>
      </c>
      <c r="P11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19" s="1">
        <f>SUM(punkty_rekrutacyjne6[[#This Row],[pkt os.]:[pkt. Oce.]])</f>
        <v>44.8</v>
      </c>
    </row>
    <row r="120" spans="1:17" x14ac:dyDescent="0.25">
      <c r="A120" s="1" t="s">
        <v>195</v>
      </c>
      <c r="B120" s="1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punkty_rekrutacyjne6[[#This Row],[Osiagniecia]]+(punkty_rekrutacyjne6[[#This Row],[Zachowanie]]=6)*2</f>
        <v>5</v>
      </c>
      <c r="O120">
        <f>punkty_rekrutacyjne6[[#This Row],[GHP]]/10+punkty_rekrutacyjne6[[#This Row],[GHH]]/10+punkty_rekrutacyjne6[[#This Row],[GMM]]/10+punkty_rekrutacyjne6[[#This Row],[GMP]]/10+punkty_rekrutacyjne6[[#This Row],[GJP]]/10</f>
        <v>22.4</v>
      </c>
      <c r="P12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20" s="1">
        <f>SUM(punkty_rekrutacyjne6[[#This Row],[pkt os.]:[pkt. Oce.]])</f>
        <v>45.4</v>
      </c>
    </row>
    <row r="121" spans="1:17" x14ac:dyDescent="0.25">
      <c r="A121" s="1" t="s">
        <v>196</v>
      </c>
      <c r="B121" s="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punkty_rekrutacyjne6[[#This Row],[Osiagniecia]]+(punkty_rekrutacyjne6[[#This Row],[Zachowanie]]=6)*2</f>
        <v>2</v>
      </c>
      <c r="O121">
        <f>punkty_rekrutacyjne6[[#This Row],[GHP]]/10+punkty_rekrutacyjne6[[#This Row],[GHH]]/10+punkty_rekrutacyjne6[[#This Row],[GMM]]/10+punkty_rekrutacyjne6[[#This Row],[GMP]]/10+punkty_rekrutacyjne6[[#This Row],[GJP]]/10</f>
        <v>25.700000000000003</v>
      </c>
      <c r="P12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0</v>
      </c>
      <c r="Q121" s="1">
        <f>SUM(punkty_rekrutacyjne6[[#This Row],[pkt os.]:[pkt. Oce.]])</f>
        <v>27.700000000000003</v>
      </c>
    </row>
    <row r="122" spans="1:17" x14ac:dyDescent="0.25">
      <c r="A122" s="1" t="s">
        <v>198</v>
      </c>
      <c r="B122" s="1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punkty_rekrutacyjne6[[#This Row],[Osiagniecia]]+(punkty_rekrutacyjne6[[#This Row],[Zachowanie]]=6)*2</f>
        <v>0</v>
      </c>
      <c r="O122">
        <f>punkty_rekrutacyjne6[[#This Row],[GHP]]/10+punkty_rekrutacyjne6[[#This Row],[GHH]]/10+punkty_rekrutacyjne6[[#This Row],[GMM]]/10+punkty_rekrutacyjne6[[#This Row],[GMP]]/10+punkty_rekrutacyjne6[[#This Row],[GJP]]/10</f>
        <v>18.100000000000001</v>
      </c>
      <c r="P12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22" s="1">
        <f>SUM(punkty_rekrutacyjne6[[#This Row],[pkt os.]:[pkt. Oce.]])</f>
        <v>36.1</v>
      </c>
    </row>
    <row r="123" spans="1:17" x14ac:dyDescent="0.25">
      <c r="A123" s="1" t="s">
        <v>200</v>
      </c>
      <c r="B123" s="1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punkty_rekrutacyjne6[[#This Row],[Osiagniecia]]+(punkty_rekrutacyjne6[[#This Row],[Zachowanie]]=6)*2</f>
        <v>5</v>
      </c>
      <c r="O123">
        <f>punkty_rekrutacyjne6[[#This Row],[GHP]]/10+punkty_rekrutacyjne6[[#This Row],[GHH]]/10+punkty_rekrutacyjne6[[#This Row],[GMM]]/10+punkty_rekrutacyjne6[[#This Row],[GMP]]/10+punkty_rekrutacyjne6[[#This Row],[GJP]]/10</f>
        <v>29.700000000000003</v>
      </c>
      <c r="P12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123" s="1">
        <f>SUM(punkty_rekrutacyjne6[[#This Row],[pkt os.]:[pkt. Oce.]])</f>
        <v>50.7</v>
      </c>
    </row>
    <row r="124" spans="1:17" x14ac:dyDescent="0.25">
      <c r="A124" s="1" t="s">
        <v>202</v>
      </c>
      <c r="B124" s="1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punkty_rekrutacyjne6[[#This Row],[Osiagniecia]]+(punkty_rekrutacyjne6[[#This Row],[Zachowanie]]=6)*2</f>
        <v>7</v>
      </c>
      <c r="O124">
        <f>punkty_rekrutacyjne6[[#This Row],[GHP]]/10+punkty_rekrutacyjne6[[#This Row],[GHH]]/10+punkty_rekrutacyjne6[[#This Row],[GMM]]/10+punkty_rekrutacyjne6[[#This Row],[GMP]]/10+punkty_rekrutacyjne6[[#This Row],[GJP]]/10</f>
        <v>19.600000000000001</v>
      </c>
      <c r="P12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24" s="1">
        <f>SUM(punkty_rekrutacyjne6[[#This Row],[pkt os.]:[pkt. Oce.]])</f>
        <v>48.6</v>
      </c>
    </row>
    <row r="125" spans="1:17" x14ac:dyDescent="0.25">
      <c r="A125" s="1" t="s">
        <v>204</v>
      </c>
      <c r="B125" s="1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punkty_rekrutacyjne6[[#This Row],[Osiagniecia]]+(punkty_rekrutacyjne6[[#This Row],[Zachowanie]]=6)*2</f>
        <v>9</v>
      </c>
      <c r="O125">
        <f>punkty_rekrutacyjne6[[#This Row],[GHP]]/10+punkty_rekrutacyjne6[[#This Row],[GHH]]/10+punkty_rekrutacyjne6[[#This Row],[GMM]]/10+punkty_rekrutacyjne6[[#This Row],[GMP]]/10+punkty_rekrutacyjne6[[#This Row],[GJP]]/10</f>
        <v>26.700000000000003</v>
      </c>
      <c r="P12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125" s="1">
        <f>SUM(punkty_rekrutacyjne6[[#This Row],[pkt os.]:[pkt. Oce.]])</f>
        <v>51.7</v>
      </c>
    </row>
    <row r="126" spans="1:17" x14ac:dyDescent="0.25">
      <c r="A126" s="1" t="s">
        <v>206</v>
      </c>
      <c r="B126" s="1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punkty_rekrutacyjne6[[#This Row],[Osiagniecia]]+(punkty_rekrutacyjne6[[#This Row],[Zachowanie]]=6)*2</f>
        <v>6</v>
      </c>
      <c r="O126">
        <f>punkty_rekrutacyjne6[[#This Row],[GHP]]/10+punkty_rekrutacyjne6[[#This Row],[GHH]]/10+punkty_rekrutacyjne6[[#This Row],[GMM]]/10+punkty_rekrutacyjne6[[#This Row],[GMP]]/10+punkty_rekrutacyjne6[[#This Row],[GJP]]/10</f>
        <v>18.099999999999998</v>
      </c>
      <c r="P12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26" s="1">
        <f>SUM(punkty_rekrutacyjne6[[#This Row],[pkt os.]:[pkt. Oce.]])</f>
        <v>46.099999999999994</v>
      </c>
    </row>
    <row r="127" spans="1:17" x14ac:dyDescent="0.25">
      <c r="A127" s="1" t="s">
        <v>207</v>
      </c>
      <c r="B127" s="1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punkty_rekrutacyjne6[[#This Row],[Osiagniecia]]+(punkty_rekrutacyjne6[[#This Row],[Zachowanie]]=6)*2</f>
        <v>8</v>
      </c>
      <c r="O127">
        <f>punkty_rekrutacyjne6[[#This Row],[GHP]]/10+punkty_rekrutacyjne6[[#This Row],[GHH]]/10+punkty_rekrutacyjne6[[#This Row],[GMM]]/10+punkty_rekrutacyjne6[[#This Row],[GMP]]/10+punkty_rekrutacyjne6[[#This Row],[GJP]]/10</f>
        <v>14.3</v>
      </c>
      <c r="P12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27" s="1">
        <f>SUM(punkty_rekrutacyjne6[[#This Row],[pkt os.]:[pkt. Oce.]])</f>
        <v>46.3</v>
      </c>
    </row>
    <row r="128" spans="1:17" x14ac:dyDescent="0.25">
      <c r="A128" s="1" t="s">
        <v>208</v>
      </c>
      <c r="B128" s="1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punkty_rekrutacyjne6[[#This Row],[Osiagniecia]]+(punkty_rekrutacyjne6[[#This Row],[Zachowanie]]=6)*2</f>
        <v>5</v>
      </c>
      <c r="O128">
        <f>punkty_rekrutacyjne6[[#This Row],[GHP]]/10+punkty_rekrutacyjne6[[#This Row],[GHH]]/10+punkty_rekrutacyjne6[[#This Row],[GMM]]/10+punkty_rekrutacyjne6[[#This Row],[GMP]]/10+punkty_rekrutacyjne6[[#This Row],[GJP]]/10</f>
        <v>28.700000000000003</v>
      </c>
      <c r="P12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128" s="1">
        <f>SUM(punkty_rekrutacyjne6[[#This Row],[pkt os.]:[pkt. Oce.]])</f>
        <v>61.7</v>
      </c>
    </row>
    <row r="129" spans="1:17" x14ac:dyDescent="0.25">
      <c r="A129" s="1" t="s">
        <v>209</v>
      </c>
      <c r="B129" s="1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punkty_rekrutacyjne6[[#This Row],[Osiagniecia]]+(punkty_rekrutacyjne6[[#This Row],[Zachowanie]]=6)*2</f>
        <v>8</v>
      </c>
      <c r="O129">
        <f>punkty_rekrutacyjne6[[#This Row],[GHP]]/10+punkty_rekrutacyjne6[[#This Row],[GHH]]/10+punkty_rekrutacyjne6[[#This Row],[GMM]]/10+punkty_rekrutacyjne6[[#This Row],[GMP]]/10+punkty_rekrutacyjne6[[#This Row],[GJP]]/10</f>
        <v>20.100000000000001</v>
      </c>
      <c r="P12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29" s="1">
        <f>SUM(punkty_rekrutacyjne6[[#This Row],[pkt os.]:[pkt. Oce.]])</f>
        <v>48.1</v>
      </c>
    </row>
    <row r="130" spans="1:17" x14ac:dyDescent="0.25">
      <c r="A130" s="1" t="s">
        <v>211</v>
      </c>
      <c r="B130" s="1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punkty_rekrutacyjne6[[#This Row],[Osiagniecia]]+(punkty_rekrutacyjne6[[#This Row],[Zachowanie]]=6)*2</f>
        <v>4</v>
      </c>
      <c r="O130">
        <f>punkty_rekrutacyjne6[[#This Row],[GHP]]/10+punkty_rekrutacyjne6[[#This Row],[GHH]]/10+punkty_rekrutacyjne6[[#This Row],[GMM]]/10+punkty_rekrutacyjne6[[#This Row],[GMP]]/10+punkty_rekrutacyjne6[[#This Row],[GJP]]/10</f>
        <v>28.499999999999996</v>
      </c>
      <c r="P13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30" s="1">
        <f>SUM(punkty_rekrutacyjne6[[#This Row],[pkt os.]:[pkt. Oce.]])</f>
        <v>56.5</v>
      </c>
    </row>
    <row r="131" spans="1:17" x14ac:dyDescent="0.25">
      <c r="A131" s="1" t="s">
        <v>212</v>
      </c>
      <c r="B131" s="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punkty_rekrutacyjne6[[#This Row],[Osiagniecia]]+(punkty_rekrutacyjne6[[#This Row],[Zachowanie]]=6)*2</f>
        <v>6</v>
      </c>
      <c r="O131">
        <f>punkty_rekrutacyjne6[[#This Row],[GHP]]/10+punkty_rekrutacyjne6[[#This Row],[GHH]]/10+punkty_rekrutacyjne6[[#This Row],[GMM]]/10+punkty_rekrutacyjne6[[#This Row],[GMP]]/10+punkty_rekrutacyjne6[[#This Row],[GJP]]/10</f>
        <v>22.699999999999996</v>
      </c>
      <c r="P13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31" s="1">
        <f>SUM(punkty_rekrutacyjne6[[#This Row],[pkt os.]:[pkt. Oce.]])</f>
        <v>52.699999999999996</v>
      </c>
    </row>
    <row r="132" spans="1:17" x14ac:dyDescent="0.25">
      <c r="A132" s="1" t="s">
        <v>213</v>
      </c>
      <c r="B132" s="1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punkty_rekrutacyjne6[[#This Row],[Osiagniecia]]+(punkty_rekrutacyjne6[[#This Row],[Zachowanie]]=6)*2</f>
        <v>4</v>
      </c>
      <c r="O132">
        <f>punkty_rekrutacyjne6[[#This Row],[GHP]]/10+punkty_rekrutacyjne6[[#This Row],[GHH]]/10+punkty_rekrutacyjne6[[#This Row],[GMM]]/10+punkty_rekrutacyjne6[[#This Row],[GMP]]/10+punkty_rekrutacyjne6[[#This Row],[GJP]]/10</f>
        <v>20.9</v>
      </c>
      <c r="P13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32" s="1">
        <f>SUM(punkty_rekrutacyjne6[[#This Row],[pkt os.]:[pkt. Oce.]])</f>
        <v>42.9</v>
      </c>
    </row>
    <row r="133" spans="1:17" x14ac:dyDescent="0.25">
      <c r="A133" s="1" t="s">
        <v>214</v>
      </c>
      <c r="B133" s="1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punkty_rekrutacyjne6[[#This Row],[Osiagniecia]]+(punkty_rekrutacyjne6[[#This Row],[Zachowanie]]=6)*2</f>
        <v>9</v>
      </c>
      <c r="O133">
        <f>punkty_rekrutacyjne6[[#This Row],[GHP]]/10+punkty_rekrutacyjne6[[#This Row],[GHH]]/10+punkty_rekrutacyjne6[[#This Row],[GMM]]/10+punkty_rekrutacyjne6[[#This Row],[GMP]]/10+punkty_rekrutacyjne6[[#This Row],[GJP]]/10</f>
        <v>29.2</v>
      </c>
      <c r="P13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10</v>
      </c>
      <c r="Q133" s="1">
        <f>SUM(punkty_rekrutacyjne6[[#This Row],[pkt os.]:[pkt. Oce.]])</f>
        <v>48.2</v>
      </c>
    </row>
    <row r="134" spans="1:17" x14ac:dyDescent="0.25">
      <c r="A134" s="1" t="s">
        <v>215</v>
      </c>
      <c r="B134" s="1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punkty_rekrutacyjne6[[#This Row],[Osiagniecia]]+(punkty_rekrutacyjne6[[#This Row],[Zachowanie]]=6)*2</f>
        <v>7</v>
      </c>
      <c r="O134">
        <f>punkty_rekrutacyjne6[[#This Row],[GHP]]/10+punkty_rekrutacyjne6[[#This Row],[GHH]]/10+punkty_rekrutacyjne6[[#This Row],[GMM]]/10+punkty_rekrutacyjne6[[#This Row],[GMP]]/10+punkty_rekrutacyjne6[[#This Row],[GJP]]/10</f>
        <v>31.4</v>
      </c>
      <c r="P13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34" s="1">
        <f>SUM(punkty_rekrutacyjne6[[#This Row],[pkt os.]:[pkt. Oce.]])</f>
        <v>62.4</v>
      </c>
    </row>
    <row r="135" spans="1:17" x14ac:dyDescent="0.25">
      <c r="A135" s="1" t="s">
        <v>217</v>
      </c>
      <c r="B135" s="1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punkty_rekrutacyjne6[[#This Row],[Osiagniecia]]+(punkty_rekrutacyjne6[[#This Row],[Zachowanie]]=6)*2</f>
        <v>9</v>
      </c>
      <c r="O135">
        <f>punkty_rekrutacyjne6[[#This Row],[GHP]]/10+punkty_rekrutacyjne6[[#This Row],[GHH]]/10+punkty_rekrutacyjne6[[#This Row],[GMM]]/10+punkty_rekrutacyjne6[[#This Row],[GMP]]/10+punkty_rekrutacyjne6[[#This Row],[GJP]]/10</f>
        <v>22.4</v>
      </c>
      <c r="P13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8</v>
      </c>
      <c r="Q135" s="1">
        <f>SUM(punkty_rekrutacyjne6[[#This Row],[pkt os.]:[pkt. Oce.]])</f>
        <v>39.4</v>
      </c>
    </row>
    <row r="136" spans="1:17" x14ac:dyDescent="0.25">
      <c r="A136" s="1" t="s">
        <v>219</v>
      </c>
      <c r="B136" s="1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punkty_rekrutacyjne6[[#This Row],[Osiagniecia]]+(punkty_rekrutacyjne6[[#This Row],[Zachowanie]]=6)*2</f>
        <v>6</v>
      </c>
      <c r="O136">
        <f>punkty_rekrutacyjne6[[#This Row],[GHP]]/10+punkty_rekrutacyjne6[[#This Row],[GHH]]/10+punkty_rekrutacyjne6[[#This Row],[GMM]]/10+punkty_rekrutacyjne6[[#This Row],[GMP]]/10+punkty_rekrutacyjne6[[#This Row],[GJP]]/10</f>
        <v>18.600000000000001</v>
      </c>
      <c r="P13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136" s="1">
        <f>SUM(punkty_rekrutacyjne6[[#This Row],[pkt os.]:[pkt. Oce.]])</f>
        <v>54.6</v>
      </c>
    </row>
    <row r="137" spans="1:17" x14ac:dyDescent="0.25">
      <c r="A137" s="1" t="s">
        <v>220</v>
      </c>
      <c r="B137" s="1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punkty_rekrutacyjne6[[#This Row],[Osiagniecia]]+(punkty_rekrutacyjne6[[#This Row],[Zachowanie]]=6)*2</f>
        <v>0</v>
      </c>
      <c r="O137">
        <f>punkty_rekrutacyjne6[[#This Row],[GHP]]/10+punkty_rekrutacyjne6[[#This Row],[GHH]]/10+punkty_rekrutacyjne6[[#This Row],[GMM]]/10+punkty_rekrutacyjne6[[#This Row],[GMP]]/10+punkty_rekrutacyjne6[[#This Row],[GJP]]/10</f>
        <v>36.6</v>
      </c>
      <c r="P13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37" s="1">
        <f>SUM(punkty_rekrutacyjne6[[#This Row],[pkt os.]:[pkt. Oce.]])</f>
        <v>50.6</v>
      </c>
    </row>
    <row r="138" spans="1:17" x14ac:dyDescent="0.25">
      <c r="A138" s="1" t="s">
        <v>221</v>
      </c>
      <c r="B138" s="1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punkty_rekrutacyjne6[[#This Row],[Osiagniecia]]+(punkty_rekrutacyjne6[[#This Row],[Zachowanie]]=6)*2</f>
        <v>1</v>
      </c>
      <c r="O138">
        <f>punkty_rekrutacyjne6[[#This Row],[GHP]]/10+punkty_rekrutacyjne6[[#This Row],[GHH]]/10+punkty_rekrutacyjne6[[#This Row],[GMM]]/10+punkty_rekrutacyjne6[[#This Row],[GMP]]/10+punkty_rekrutacyjne6[[#This Row],[GJP]]/10</f>
        <v>20.799999999999997</v>
      </c>
      <c r="P13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38" s="1">
        <f>SUM(punkty_rekrutacyjne6[[#This Row],[pkt os.]:[pkt. Oce.]])</f>
        <v>39.799999999999997</v>
      </c>
    </row>
    <row r="139" spans="1:17" x14ac:dyDescent="0.25">
      <c r="A139" s="1" t="s">
        <v>223</v>
      </c>
      <c r="B139" s="1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punkty_rekrutacyjne6[[#This Row],[Osiagniecia]]+(punkty_rekrutacyjne6[[#This Row],[Zachowanie]]=6)*2</f>
        <v>3</v>
      </c>
      <c r="O139">
        <f>punkty_rekrutacyjne6[[#This Row],[GHP]]/10+punkty_rekrutacyjne6[[#This Row],[GHH]]/10+punkty_rekrutacyjne6[[#This Row],[GMM]]/10+punkty_rekrutacyjne6[[#This Row],[GMP]]/10+punkty_rekrutacyjne6[[#This Row],[GJP]]/10</f>
        <v>20.5</v>
      </c>
      <c r="P13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39" s="1">
        <f>SUM(punkty_rekrutacyjne6[[#This Row],[pkt os.]:[pkt. Oce.]])</f>
        <v>43.5</v>
      </c>
    </row>
    <row r="140" spans="1:17" x14ac:dyDescent="0.25">
      <c r="A140" s="1" t="s">
        <v>224</v>
      </c>
      <c r="B140" s="1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punkty_rekrutacyjne6[[#This Row],[Osiagniecia]]+(punkty_rekrutacyjne6[[#This Row],[Zachowanie]]=6)*2</f>
        <v>9</v>
      </c>
      <c r="O140">
        <f>punkty_rekrutacyjne6[[#This Row],[GHP]]/10+punkty_rekrutacyjne6[[#This Row],[GHH]]/10+punkty_rekrutacyjne6[[#This Row],[GMM]]/10+punkty_rekrutacyjne6[[#This Row],[GMP]]/10+punkty_rekrutacyjne6[[#This Row],[GJP]]/10</f>
        <v>23.4</v>
      </c>
      <c r="P14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140" s="1">
        <f>SUM(punkty_rekrutacyjne6[[#This Row],[pkt os.]:[pkt. Oce.]])</f>
        <v>58.4</v>
      </c>
    </row>
    <row r="141" spans="1:17" x14ac:dyDescent="0.25">
      <c r="A141" s="1" t="s">
        <v>226</v>
      </c>
      <c r="B141" s="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punkty_rekrutacyjne6[[#This Row],[Osiagniecia]]+(punkty_rekrutacyjne6[[#This Row],[Zachowanie]]=6)*2</f>
        <v>8</v>
      </c>
      <c r="O141">
        <f>punkty_rekrutacyjne6[[#This Row],[GHP]]/10+punkty_rekrutacyjne6[[#This Row],[GHH]]/10+punkty_rekrutacyjne6[[#This Row],[GMM]]/10+punkty_rekrutacyjne6[[#This Row],[GMP]]/10+punkty_rekrutacyjne6[[#This Row],[GJP]]/10</f>
        <v>31.599999999999994</v>
      </c>
      <c r="P14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141" s="1">
        <f>SUM(punkty_rekrutacyjne6[[#This Row],[pkt os.]:[pkt. Oce.]])</f>
        <v>55.599999999999994</v>
      </c>
    </row>
    <row r="142" spans="1:17" x14ac:dyDescent="0.25">
      <c r="A142" s="1" t="s">
        <v>227</v>
      </c>
      <c r="B142" s="1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punkty_rekrutacyjne6[[#This Row],[Osiagniecia]]+(punkty_rekrutacyjne6[[#This Row],[Zachowanie]]=6)*2</f>
        <v>6</v>
      </c>
      <c r="O142">
        <f>punkty_rekrutacyjne6[[#This Row],[GHP]]/10+punkty_rekrutacyjne6[[#This Row],[GHH]]/10+punkty_rekrutacyjne6[[#This Row],[GMM]]/10+punkty_rekrutacyjne6[[#This Row],[GMP]]/10+punkty_rekrutacyjne6[[#This Row],[GJP]]/10</f>
        <v>20.6</v>
      </c>
      <c r="P14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142" s="1">
        <f>SUM(punkty_rekrutacyjne6[[#This Row],[pkt os.]:[pkt. Oce.]])</f>
        <v>42.6</v>
      </c>
    </row>
    <row r="143" spans="1:17" x14ac:dyDescent="0.25">
      <c r="A143" s="1" t="s">
        <v>228</v>
      </c>
      <c r="B143" s="1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punkty_rekrutacyjne6[[#This Row],[Osiagniecia]]+(punkty_rekrutacyjne6[[#This Row],[Zachowanie]]=6)*2</f>
        <v>6</v>
      </c>
      <c r="O143">
        <f>punkty_rekrutacyjne6[[#This Row],[GHP]]/10+punkty_rekrutacyjne6[[#This Row],[GHH]]/10+punkty_rekrutacyjne6[[#This Row],[GMM]]/10+punkty_rekrutacyjne6[[#This Row],[GMP]]/10+punkty_rekrutacyjne6[[#This Row],[GJP]]/10</f>
        <v>22.1</v>
      </c>
      <c r="P14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43" s="1">
        <f>SUM(punkty_rekrutacyjne6[[#This Row],[pkt os.]:[pkt. Oce.]])</f>
        <v>42.1</v>
      </c>
    </row>
    <row r="144" spans="1:17" x14ac:dyDescent="0.25">
      <c r="A144" s="1" t="s">
        <v>229</v>
      </c>
      <c r="B144" s="1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punkty_rekrutacyjne6[[#This Row],[Osiagniecia]]+(punkty_rekrutacyjne6[[#This Row],[Zachowanie]]=6)*2</f>
        <v>1</v>
      </c>
      <c r="O144">
        <f>punkty_rekrutacyjne6[[#This Row],[GHP]]/10+punkty_rekrutacyjne6[[#This Row],[GHH]]/10+punkty_rekrutacyjne6[[#This Row],[GMM]]/10+punkty_rekrutacyjne6[[#This Row],[GMP]]/10+punkty_rekrutacyjne6[[#This Row],[GJP]]/10</f>
        <v>25.799999999999997</v>
      </c>
      <c r="P14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44" s="1">
        <f>SUM(punkty_rekrutacyjne6[[#This Row],[pkt os.]:[pkt. Oce.]])</f>
        <v>40.799999999999997</v>
      </c>
    </row>
    <row r="145" spans="1:17" x14ac:dyDescent="0.25">
      <c r="A145" s="1" t="s">
        <v>230</v>
      </c>
      <c r="B145" s="1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punkty_rekrutacyjne6[[#This Row],[Osiagniecia]]+(punkty_rekrutacyjne6[[#This Row],[Zachowanie]]=6)*2</f>
        <v>7</v>
      </c>
      <c r="O145">
        <f>punkty_rekrutacyjne6[[#This Row],[GHP]]/10+punkty_rekrutacyjne6[[#This Row],[GHH]]/10+punkty_rekrutacyjne6[[#This Row],[GMM]]/10+punkty_rekrutacyjne6[[#This Row],[GMP]]/10+punkty_rekrutacyjne6[[#This Row],[GJP]]/10</f>
        <v>24.4</v>
      </c>
      <c r="P14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45" s="1">
        <f>SUM(punkty_rekrutacyjne6[[#This Row],[pkt os.]:[pkt. Oce.]])</f>
        <v>53.4</v>
      </c>
    </row>
    <row r="146" spans="1:17" x14ac:dyDescent="0.25">
      <c r="A146" s="1" t="s">
        <v>231</v>
      </c>
      <c r="B146" s="1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punkty_rekrutacyjne6[[#This Row],[Osiagniecia]]+(punkty_rekrutacyjne6[[#This Row],[Zachowanie]]=6)*2</f>
        <v>8</v>
      </c>
      <c r="O146">
        <f>punkty_rekrutacyjne6[[#This Row],[GHP]]/10+punkty_rekrutacyjne6[[#This Row],[GHH]]/10+punkty_rekrutacyjne6[[#This Row],[GMM]]/10+punkty_rekrutacyjne6[[#This Row],[GMP]]/10+punkty_rekrutacyjne6[[#This Row],[GJP]]/10</f>
        <v>18.3</v>
      </c>
      <c r="P14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46" s="1">
        <f>SUM(punkty_rekrutacyjne6[[#This Row],[pkt os.]:[pkt. Oce.]])</f>
        <v>40.299999999999997</v>
      </c>
    </row>
    <row r="147" spans="1:17" x14ac:dyDescent="0.25">
      <c r="A147" s="1" t="s">
        <v>233</v>
      </c>
      <c r="B147" s="1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punkty_rekrutacyjne6[[#This Row],[Osiagniecia]]+(punkty_rekrutacyjne6[[#This Row],[Zachowanie]]=6)*2</f>
        <v>5</v>
      </c>
      <c r="O147">
        <f>punkty_rekrutacyjne6[[#This Row],[GHP]]/10+punkty_rekrutacyjne6[[#This Row],[GHH]]/10+punkty_rekrutacyjne6[[#This Row],[GMM]]/10+punkty_rekrutacyjne6[[#This Row],[GMP]]/10+punkty_rekrutacyjne6[[#This Row],[GJP]]/10</f>
        <v>24.699999999999996</v>
      </c>
      <c r="P14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147" s="1">
        <f>SUM(punkty_rekrutacyjne6[[#This Row],[pkt os.]:[pkt. Oce.]])</f>
        <v>59.699999999999996</v>
      </c>
    </row>
    <row r="148" spans="1:17" x14ac:dyDescent="0.25">
      <c r="A148" s="1" t="s">
        <v>234</v>
      </c>
      <c r="B148" s="1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punkty_rekrutacyjne6[[#This Row],[Osiagniecia]]+(punkty_rekrutacyjne6[[#This Row],[Zachowanie]]=6)*2</f>
        <v>4</v>
      </c>
      <c r="O148">
        <f>punkty_rekrutacyjne6[[#This Row],[GHP]]/10+punkty_rekrutacyjne6[[#This Row],[GHH]]/10+punkty_rekrutacyjne6[[#This Row],[GMM]]/10+punkty_rekrutacyjne6[[#This Row],[GMP]]/10+punkty_rekrutacyjne6[[#This Row],[GJP]]/10</f>
        <v>37.799999999999997</v>
      </c>
      <c r="P14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48" s="1">
        <f>SUM(punkty_rekrutacyjne6[[#This Row],[pkt os.]:[pkt. Oce.]])</f>
        <v>59.8</v>
      </c>
    </row>
    <row r="149" spans="1:17" x14ac:dyDescent="0.25">
      <c r="A149" s="1" t="s">
        <v>235</v>
      </c>
      <c r="B149" s="1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punkty_rekrutacyjne6[[#This Row],[Osiagniecia]]+(punkty_rekrutacyjne6[[#This Row],[Zachowanie]]=6)*2</f>
        <v>5</v>
      </c>
      <c r="O149">
        <f>punkty_rekrutacyjne6[[#This Row],[GHP]]/10+punkty_rekrutacyjne6[[#This Row],[GHH]]/10+punkty_rekrutacyjne6[[#This Row],[GMM]]/10+punkty_rekrutacyjne6[[#This Row],[GMP]]/10+punkty_rekrutacyjne6[[#This Row],[GJP]]/10</f>
        <v>30.5</v>
      </c>
      <c r="P14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149" s="1">
        <f>SUM(punkty_rekrutacyjne6[[#This Row],[pkt os.]:[pkt. Oce.]])</f>
        <v>47.5</v>
      </c>
    </row>
    <row r="150" spans="1:17" x14ac:dyDescent="0.25">
      <c r="A150" s="1" t="s">
        <v>236</v>
      </c>
      <c r="B150" s="1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punkty_rekrutacyjne6[[#This Row],[Osiagniecia]]+(punkty_rekrutacyjne6[[#This Row],[Zachowanie]]=6)*2</f>
        <v>8</v>
      </c>
      <c r="O150">
        <f>punkty_rekrutacyjne6[[#This Row],[GHP]]/10+punkty_rekrutacyjne6[[#This Row],[GHH]]/10+punkty_rekrutacyjne6[[#This Row],[GMM]]/10+punkty_rekrutacyjne6[[#This Row],[GMP]]/10+punkty_rekrutacyjne6[[#This Row],[GJP]]/10</f>
        <v>31.200000000000003</v>
      </c>
      <c r="P15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50" s="1">
        <f>SUM(punkty_rekrutacyjne6[[#This Row],[pkt os.]:[pkt. Oce.]])</f>
        <v>63.2</v>
      </c>
    </row>
    <row r="151" spans="1:17" x14ac:dyDescent="0.25">
      <c r="A151" s="1" t="s">
        <v>237</v>
      </c>
      <c r="B151" s="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punkty_rekrutacyjne6[[#This Row],[Osiagniecia]]+(punkty_rekrutacyjne6[[#This Row],[Zachowanie]]=6)*2</f>
        <v>1</v>
      </c>
      <c r="O151">
        <f>punkty_rekrutacyjne6[[#This Row],[GHP]]/10+punkty_rekrutacyjne6[[#This Row],[GHH]]/10+punkty_rekrutacyjne6[[#This Row],[GMM]]/10+punkty_rekrutacyjne6[[#This Row],[GMP]]/10+punkty_rekrutacyjne6[[#This Row],[GJP]]/10</f>
        <v>26.200000000000003</v>
      </c>
      <c r="P15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151" s="1">
        <f>SUM(punkty_rekrutacyjne6[[#This Row],[pkt os.]:[pkt. Oce.]])</f>
        <v>55.2</v>
      </c>
    </row>
    <row r="152" spans="1:17" x14ac:dyDescent="0.25">
      <c r="A152" s="1" t="s">
        <v>238</v>
      </c>
      <c r="B152" s="1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punkty_rekrutacyjne6[[#This Row],[Osiagniecia]]+(punkty_rekrutacyjne6[[#This Row],[Zachowanie]]=6)*2</f>
        <v>7</v>
      </c>
      <c r="O152">
        <f>punkty_rekrutacyjne6[[#This Row],[GHP]]/10+punkty_rekrutacyjne6[[#This Row],[GHH]]/10+punkty_rekrutacyjne6[[#This Row],[GMM]]/10+punkty_rekrutacyjne6[[#This Row],[GMP]]/10+punkty_rekrutacyjne6[[#This Row],[GJP]]/10</f>
        <v>33.199999999999996</v>
      </c>
      <c r="P15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152" s="1">
        <f>SUM(punkty_rekrutacyjne6[[#This Row],[pkt os.]:[pkt. Oce.]])</f>
        <v>68.199999999999989</v>
      </c>
    </row>
    <row r="153" spans="1:17" x14ac:dyDescent="0.25">
      <c r="A153" s="1" t="s">
        <v>240</v>
      </c>
      <c r="B153" s="1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punkty_rekrutacyjne6[[#This Row],[Osiagniecia]]+(punkty_rekrutacyjne6[[#This Row],[Zachowanie]]=6)*2</f>
        <v>8</v>
      </c>
      <c r="O153">
        <f>punkty_rekrutacyjne6[[#This Row],[GHP]]/10+punkty_rekrutacyjne6[[#This Row],[GHH]]/10+punkty_rekrutacyjne6[[#This Row],[GMM]]/10+punkty_rekrutacyjne6[[#This Row],[GMP]]/10+punkty_rekrutacyjne6[[#This Row],[GJP]]/10</f>
        <v>36.1</v>
      </c>
      <c r="P15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153" s="1">
        <f>SUM(punkty_rekrutacyjne6[[#This Row],[pkt os.]:[pkt. Oce.]])</f>
        <v>74.099999999999994</v>
      </c>
    </row>
    <row r="154" spans="1:17" x14ac:dyDescent="0.25">
      <c r="A154" s="1" t="s">
        <v>241</v>
      </c>
      <c r="B154" s="1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punkty_rekrutacyjne6[[#This Row],[Osiagniecia]]+(punkty_rekrutacyjne6[[#This Row],[Zachowanie]]=6)*2</f>
        <v>6</v>
      </c>
      <c r="O154">
        <f>punkty_rekrutacyjne6[[#This Row],[GHP]]/10+punkty_rekrutacyjne6[[#This Row],[GHH]]/10+punkty_rekrutacyjne6[[#This Row],[GMM]]/10+punkty_rekrutacyjne6[[#This Row],[GMP]]/10+punkty_rekrutacyjne6[[#This Row],[GJP]]/10</f>
        <v>25.3</v>
      </c>
      <c r="P15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154" s="1">
        <f>SUM(punkty_rekrutacyjne6[[#This Row],[pkt os.]:[pkt. Oce.]])</f>
        <v>57.3</v>
      </c>
    </row>
    <row r="155" spans="1:17" x14ac:dyDescent="0.25">
      <c r="A155" s="1" t="s">
        <v>243</v>
      </c>
      <c r="B155" s="1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punkty_rekrutacyjne6[[#This Row],[Osiagniecia]]+(punkty_rekrutacyjne6[[#This Row],[Zachowanie]]=6)*2</f>
        <v>2</v>
      </c>
      <c r="O155">
        <f>punkty_rekrutacyjne6[[#This Row],[GHP]]/10+punkty_rekrutacyjne6[[#This Row],[GHH]]/10+punkty_rekrutacyjne6[[#This Row],[GMM]]/10+punkty_rekrutacyjne6[[#This Row],[GMP]]/10+punkty_rekrutacyjne6[[#This Row],[GJP]]/10</f>
        <v>22.2</v>
      </c>
      <c r="P15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55" s="1">
        <f>SUM(punkty_rekrutacyjne6[[#This Row],[pkt os.]:[pkt. Oce.]])</f>
        <v>38.200000000000003</v>
      </c>
    </row>
    <row r="156" spans="1:17" x14ac:dyDescent="0.25">
      <c r="A156" s="1" t="s">
        <v>245</v>
      </c>
      <c r="B156" s="1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punkty_rekrutacyjne6[[#This Row],[Osiagniecia]]+(punkty_rekrutacyjne6[[#This Row],[Zachowanie]]=6)*2</f>
        <v>8</v>
      </c>
      <c r="O156">
        <f>punkty_rekrutacyjne6[[#This Row],[GHP]]/10+punkty_rekrutacyjne6[[#This Row],[GHH]]/10+punkty_rekrutacyjne6[[#This Row],[GMM]]/10+punkty_rekrutacyjne6[[#This Row],[GMP]]/10+punkty_rekrutacyjne6[[#This Row],[GJP]]/10</f>
        <v>27.800000000000004</v>
      </c>
      <c r="P15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156" s="1">
        <f>SUM(punkty_rekrutacyjne6[[#This Row],[pkt os.]:[pkt. Oce.]])</f>
        <v>47.800000000000004</v>
      </c>
    </row>
    <row r="157" spans="1:17" x14ac:dyDescent="0.25">
      <c r="A157" s="1" t="s">
        <v>247</v>
      </c>
      <c r="B157" s="1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punkty_rekrutacyjne6[[#This Row],[Osiagniecia]]+(punkty_rekrutacyjne6[[#This Row],[Zachowanie]]=6)*2</f>
        <v>1</v>
      </c>
      <c r="O157">
        <f>punkty_rekrutacyjne6[[#This Row],[GHP]]/10+punkty_rekrutacyjne6[[#This Row],[GHH]]/10+punkty_rekrutacyjne6[[#This Row],[GMM]]/10+punkty_rekrutacyjne6[[#This Row],[GMP]]/10+punkty_rekrutacyjne6[[#This Row],[GJP]]/10</f>
        <v>32.4</v>
      </c>
      <c r="P15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157" s="1">
        <f>SUM(punkty_rekrutacyjne6[[#This Row],[pkt os.]:[pkt. Oce.]])</f>
        <v>67.400000000000006</v>
      </c>
    </row>
    <row r="158" spans="1:17" x14ac:dyDescent="0.25">
      <c r="A158" s="1" t="s">
        <v>248</v>
      </c>
      <c r="B158" s="1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punkty_rekrutacyjne6[[#This Row],[Osiagniecia]]+(punkty_rekrutacyjne6[[#This Row],[Zachowanie]]=6)*2</f>
        <v>3</v>
      </c>
      <c r="O158">
        <f>punkty_rekrutacyjne6[[#This Row],[GHP]]/10+punkty_rekrutacyjne6[[#This Row],[GHH]]/10+punkty_rekrutacyjne6[[#This Row],[GMM]]/10+punkty_rekrutacyjne6[[#This Row],[GMP]]/10+punkty_rekrutacyjne6[[#This Row],[GJP]]/10</f>
        <v>12.4</v>
      </c>
      <c r="P15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58" s="1">
        <f>SUM(punkty_rekrutacyjne6[[#This Row],[pkt os.]:[pkt. Oce.]])</f>
        <v>33.4</v>
      </c>
    </row>
    <row r="159" spans="1:17" x14ac:dyDescent="0.25">
      <c r="A159" s="1" t="s">
        <v>250</v>
      </c>
      <c r="B159" s="1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punkty_rekrutacyjne6[[#This Row],[Osiagniecia]]+(punkty_rekrutacyjne6[[#This Row],[Zachowanie]]=6)*2</f>
        <v>6</v>
      </c>
      <c r="O159">
        <f>punkty_rekrutacyjne6[[#This Row],[GHP]]/10+punkty_rekrutacyjne6[[#This Row],[GHH]]/10+punkty_rekrutacyjne6[[#This Row],[GMM]]/10+punkty_rekrutacyjne6[[#This Row],[GMP]]/10+punkty_rekrutacyjne6[[#This Row],[GJP]]/10</f>
        <v>24</v>
      </c>
      <c r="P15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59" s="1">
        <f>SUM(punkty_rekrutacyjne6[[#This Row],[pkt os.]:[pkt. Oce.]])</f>
        <v>52</v>
      </c>
    </row>
    <row r="160" spans="1:17" x14ac:dyDescent="0.25">
      <c r="A160" s="1" t="s">
        <v>252</v>
      </c>
      <c r="B160" s="1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punkty_rekrutacyjne6[[#This Row],[Osiagniecia]]+(punkty_rekrutacyjne6[[#This Row],[Zachowanie]]=6)*2</f>
        <v>1</v>
      </c>
      <c r="O160">
        <f>punkty_rekrutacyjne6[[#This Row],[GHP]]/10+punkty_rekrutacyjne6[[#This Row],[GHH]]/10+punkty_rekrutacyjne6[[#This Row],[GMM]]/10+punkty_rekrutacyjne6[[#This Row],[GMP]]/10+punkty_rekrutacyjne6[[#This Row],[GJP]]/10</f>
        <v>30.599999999999998</v>
      </c>
      <c r="P16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60" s="1">
        <f>SUM(punkty_rekrutacyjne6[[#This Row],[pkt os.]:[pkt. Oce.]])</f>
        <v>55.599999999999994</v>
      </c>
    </row>
    <row r="161" spans="1:17" x14ac:dyDescent="0.25">
      <c r="A161" s="1" t="s">
        <v>254</v>
      </c>
      <c r="B161" s="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punkty_rekrutacyjne6[[#This Row],[Osiagniecia]]+(punkty_rekrutacyjne6[[#This Row],[Zachowanie]]=6)*2</f>
        <v>5</v>
      </c>
      <c r="O161">
        <f>punkty_rekrutacyjne6[[#This Row],[GHP]]/10+punkty_rekrutacyjne6[[#This Row],[GHH]]/10+punkty_rekrutacyjne6[[#This Row],[GMM]]/10+punkty_rekrutacyjne6[[#This Row],[GMP]]/10+punkty_rekrutacyjne6[[#This Row],[GJP]]/10</f>
        <v>22.499999999999996</v>
      </c>
      <c r="P16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161" s="1">
        <f>SUM(punkty_rekrutacyjne6[[#This Row],[pkt os.]:[pkt. Oce.]])</f>
        <v>57.5</v>
      </c>
    </row>
    <row r="162" spans="1:17" x14ac:dyDescent="0.25">
      <c r="A162" s="1" t="s">
        <v>255</v>
      </c>
      <c r="B162" s="1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punkty_rekrutacyjne6[[#This Row],[Osiagniecia]]+(punkty_rekrutacyjne6[[#This Row],[Zachowanie]]=6)*2</f>
        <v>1</v>
      </c>
      <c r="O162">
        <f>punkty_rekrutacyjne6[[#This Row],[GHP]]/10+punkty_rekrutacyjne6[[#This Row],[GHH]]/10+punkty_rekrutacyjne6[[#This Row],[GMM]]/10+punkty_rekrutacyjne6[[#This Row],[GMP]]/10+punkty_rekrutacyjne6[[#This Row],[GJP]]/10</f>
        <v>11.399999999999999</v>
      </c>
      <c r="P16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162" s="1">
        <f>SUM(punkty_rekrutacyjne6[[#This Row],[pkt os.]:[pkt. Oce.]])</f>
        <v>28.4</v>
      </c>
    </row>
    <row r="163" spans="1:17" x14ac:dyDescent="0.25">
      <c r="A163" s="1" t="s">
        <v>256</v>
      </c>
      <c r="B163" s="1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punkty_rekrutacyjne6[[#This Row],[Osiagniecia]]+(punkty_rekrutacyjne6[[#This Row],[Zachowanie]]=6)*2</f>
        <v>4</v>
      </c>
      <c r="O163">
        <f>punkty_rekrutacyjne6[[#This Row],[GHP]]/10+punkty_rekrutacyjne6[[#This Row],[GHH]]/10+punkty_rekrutacyjne6[[#This Row],[GMM]]/10+punkty_rekrutacyjne6[[#This Row],[GMP]]/10+punkty_rekrutacyjne6[[#This Row],[GJP]]/10</f>
        <v>33.200000000000003</v>
      </c>
      <c r="P16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63" s="1">
        <f>SUM(punkty_rekrutacyjne6[[#This Row],[pkt os.]:[pkt. Oce.]])</f>
        <v>51.2</v>
      </c>
    </row>
    <row r="164" spans="1:17" x14ac:dyDescent="0.25">
      <c r="A164" s="1" t="s">
        <v>257</v>
      </c>
      <c r="B164" s="1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punkty_rekrutacyjne6[[#This Row],[Osiagniecia]]+(punkty_rekrutacyjne6[[#This Row],[Zachowanie]]=6)*2</f>
        <v>2</v>
      </c>
      <c r="O164">
        <f>punkty_rekrutacyjne6[[#This Row],[GHP]]/10+punkty_rekrutacyjne6[[#This Row],[GHH]]/10+punkty_rekrutacyjne6[[#This Row],[GMM]]/10+punkty_rekrutacyjne6[[#This Row],[GMP]]/10+punkty_rekrutacyjne6[[#This Row],[GJP]]/10</f>
        <v>25.7</v>
      </c>
      <c r="P16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64" s="1">
        <f>SUM(punkty_rekrutacyjne6[[#This Row],[pkt os.]:[pkt. Oce.]])</f>
        <v>49.7</v>
      </c>
    </row>
    <row r="165" spans="1:17" x14ac:dyDescent="0.25">
      <c r="A165" s="1" t="s">
        <v>258</v>
      </c>
      <c r="B165" s="1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punkty_rekrutacyjne6[[#This Row],[Osiagniecia]]+(punkty_rekrutacyjne6[[#This Row],[Zachowanie]]=6)*2</f>
        <v>2</v>
      </c>
      <c r="O165">
        <f>punkty_rekrutacyjne6[[#This Row],[GHP]]/10+punkty_rekrutacyjne6[[#This Row],[GHH]]/10+punkty_rekrutacyjne6[[#This Row],[GMM]]/10+punkty_rekrutacyjne6[[#This Row],[GMP]]/10+punkty_rekrutacyjne6[[#This Row],[GJP]]/10</f>
        <v>27.4</v>
      </c>
      <c r="P16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165" s="1">
        <f>SUM(punkty_rekrutacyjne6[[#This Row],[pkt os.]:[pkt. Oce.]])</f>
        <v>45.4</v>
      </c>
    </row>
    <row r="166" spans="1:17" x14ac:dyDescent="0.25">
      <c r="A166" s="1" t="s">
        <v>259</v>
      </c>
      <c r="B166" s="1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punkty_rekrutacyjne6[[#This Row],[Osiagniecia]]+(punkty_rekrutacyjne6[[#This Row],[Zachowanie]]=6)*2</f>
        <v>2</v>
      </c>
      <c r="O166">
        <f>punkty_rekrutacyjne6[[#This Row],[GHP]]/10+punkty_rekrutacyjne6[[#This Row],[GHH]]/10+punkty_rekrutacyjne6[[#This Row],[GMM]]/10+punkty_rekrutacyjne6[[#This Row],[GMP]]/10+punkty_rekrutacyjne6[[#This Row],[GJP]]/10</f>
        <v>35.6</v>
      </c>
      <c r="P16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66" s="1">
        <f>SUM(punkty_rekrutacyjne6[[#This Row],[pkt os.]:[pkt. Oce.]])</f>
        <v>55.6</v>
      </c>
    </row>
    <row r="167" spans="1:17" x14ac:dyDescent="0.25">
      <c r="A167" s="1" t="s">
        <v>261</v>
      </c>
      <c r="B167" s="1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punkty_rekrutacyjne6[[#This Row],[Osiagniecia]]+(punkty_rekrutacyjne6[[#This Row],[Zachowanie]]=6)*2</f>
        <v>5</v>
      </c>
      <c r="O167">
        <f>punkty_rekrutacyjne6[[#This Row],[GHP]]/10+punkty_rekrutacyjne6[[#This Row],[GHH]]/10+punkty_rekrutacyjne6[[#This Row],[GMM]]/10+punkty_rekrutacyjne6[[#This Row],[GMP]]/10+punkty_rekrutacyjne6[[#This Row],[GJP]]/10</f>
        <v>24.7</v>
      </c>
      <c r="P16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167" s="1">
        <f>SUM(punkty_rekrutacyjne6[[#This Row],[pkt os.]:[pkt. Oce.]])</f>
        <v>55.7</v>
      </c>
    </row>
    <row r="168" spans="1:17" x14ac:dyDescent="0.25">
      <c r="A168" s="1" t="s">
        <v>262</v>
      </c>
      <c r="B168" s="1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punkty_rekrutacyjne6[[#This Row],[Osiagniecia]]+(punkty_rekrutacyjne6[[#This Row],[Zachowanie]]=6)*2</f>
        <v>4</v>
      </c>
      <c r="O168">
        <f>punkty_rekrutacyjne6[[#This Row],[GHP]]/10+punkty_rekrutacyjne6[[#This Row],[GHH]]/10+punkty_rekrutacyjne6[[#This Row],[GMM]]/10+punkty_rekrutacyjne6[[#This Row],[GMP]]/10+punkty_rekrutacyjne6[[#This Row],[GJP]]/10</f>
        <v>18</v>
      </c>
      <c r="P16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168" s="1">
        <f>SUM(punkty_rekrutacyjne6[[#This Row],[pkt os.]:[pkt. Oce.]])</f>
        <v>54</v>
      </c>
    </row>
    <row r="169" spans="1:17" x14ac:dyDescent="0.25">
      <c r="A169" s="1" t="s">
        <v>263</v>
      </c>
      <c r="B169" s="1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punkty_rekrutacyjne6[[#This Row],[Osiagniecia]]+(punkty_rekrutacyjne6[[#This Row],[Zachowanie]]=6)*2</f>
        <v>5</v>
      </c>
      <c r="O169">
        <f>punkty_rekrutacyjne6[[#This Row],[GHP]]/10+punkty_rekrutacyjne6[[#This Row],[GHH]]/10+punkty_rekrutacyjne6[[#This Row],[GMM]]/10+punkty_rekrutacyjne6[[#This Row],[GMP]]/10+punkty_rekrutacyjne6[[#This Row],[GJP]]/10</f>
        <v>39.6</v>
      </c>
      <c r="P16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40</v>
      </c>
      <c r="Q169" s="1">
        <f>SUM(punkty_rekrutacyjne6[[#This Row],[pkt os.]:[pkt. Oce.]])</f>
        <v>84.6</v>
      </c>
    </row>
    <row r="170" spans="1:17" x14ac:dyDescent="0.25">
      <c r="A170" s="1" t="s">
        <v>264</v>
      </c>
      <c r="B170" s="1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punkty_rekrutacyjne6[[#This Row],[Osiagniecia]]+(punkty_rekrutacyjne6[[#This Row],[Zachowanie]]=6)*2</f>
        <v>8</v>
      </c>
      <c r="O170">
        <f>punkty_rekrutacyjne6[[#This Row],[GHP]]/10+punkty_rekrutacyjne6[[#This Row],[GHH]]/10+punkty_rekrutacyjne6[[#This Row],[GMM]]/10+punkty_rekrutacyjne6[[#This Row],[GMP]]/10+punkty_rekrutacyjne6[[#This Row],[GJP]]/10</f>
        <v>23.1</v>
      </c>
      <c r="P17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170" s="1">
        <f>SUM(punkty_rekrutacyjne6[[#This Row],[pkt os.]:[pkt. Oce.]])</f>
        <v>65.099999999999994</v>
      </c>
    </row>
    <row r="171" spans="1:17" x14ac:dyDescent="0.25">
      <c r="A171" s="1" t="s">
        <v>265</v>
      </c>
      <c r="B171" s="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punkty_rekrutacyjne6[[#This Row],[Osiagniecia]]+(punkty_rekrutacyjne6[[#This Row],[Zachowanie]]=6)*2</f>
        <v>7</v>
      </c>
      <c r="O171">
        <f>punkty_rekrutacyjne6[[#This Row],[GHP]]/10+punkty_rekrutacyjne6[[#This Row],[GHH]]/10+punkty_rekrutacyjne6[[#This Row],[GMM]]/10+punkty_rekrutacyjne6[[#This Row],[GMP]]/10+punkty_rekrutacyjne6[[#This Row],[GJP]]/10</f>
        <v>16.2</v>
      </c>
      <c r="P17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171" s="1">
        <f>SUM(punkty_rekrutacyjne6[[#This Row],[pkt os.]:[pkt. Oce.]])</f>
        <v>55.2</v>
      </c>
    </row>
    <row r="172" spans="1:17" x14ac:dyDescent="0.25">
      <c r="A172" s="1" t="s">
        <v>266</v>
      </c>
      <c r="B172" s="1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punkty_rekrutacyjne6[[#This Row],[Osiagniecia]]+(punkty_rekrutacyjne6[[#This Row],[Zachowanie]]=6)*2</f>
        <v>0</v>
      </c>
      <c r="O172">
        <f>punkty_rekrutacyjne6[[#This Row],[GHP]]/10+punkty_rekrutacyjne6[[#This Row],[GHH]]/10+punkty_rekrutacyjne6[[#This Row],[GMM]]/10+punkty_rekrutacyjne6[[#This Row],[GMP]]/10+punkty_rekrutacyjne6[[#This Row],[GJP]]/10</f>
        <v>28.6</v>
      </c>
      <c r="P17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172" s="1">
        <f>SUM(punkty_rekrutacyjne6[[#This Row],[pkt os.]:[pkt. Oce.]])</f>
        <v>58.6</v>
      </c>
    </row>
    <row r="173" spans="1:17" x14ac:dyDescent="0.25">
      <c r="A173" s="1" t="s">
        <v>267</v>
      </c>
      <c r="B173" s="1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punkty_rekrutacyjne6[[#This Row],[Osiagniecia]]+(punkty_rekrutacyjne6[[#This Row],[Zachowanie]]=6)*2</f>
        <v>5</v>
      </c>
      <c r="O173">
        <f>punkty_rekrutacyjne6[[#This Row],[GHP]]/10+punkty_rekrutacyjne6[[#This Row],[GHH]]/10+punkty_rekrutacyjne6[[#This Row],[GMM]]/10+punkty_rekrutacyjne6[[#This Row],[GMP]]/10+punkty_rekrutacyjne6[[#This Row],[GJP]]/10</f>
        <v>28.799999999999997</v>
      </c>
      <c r="P17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173" s="1">
        <f>SUM(punkty_rekrutacyjne6[[#This Row],[pkt os.]:[pkt. Oce.]])</f>
        <v>49.8</v>
      </c>
    </row>
    <row r="174" spans="1:17" x14ac:dyDescent="0.25">
      <c r="A174" s="1" t="s">
        <v>268</v>
      </c>
      <c r="B174" s="1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punkty_rekrutacyjne6[[#This Row],[Osiagniecia]]+(punkty_rekrutacyjne6[[#This Row],[Zachowanie]]=6)*2</f>
        <v>4</v>
      </c>
      <c r="O174">
        <f>punkty_rekrutacyjne6[[#This Row],[GHP]]/10+punkty_rekrutacyjne6[[#This Row],[GHH]]/10+punkty_rekrutacyjne6[[#This Row],[GMM]]/10+punkty_rekrutacyjne6[[#This Row],[GMP]]/10+punkty_rekrutacyjne6[[#This Row],[GJP]]/10</f>
        <v>26.900000000000002</v>
      </c>
      <c r="P17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74" s="1">
        <f>SUM(punkty_rekrutacyjne6[[#This Row],[pkt os.]:[pkt. Oce.]])</f>
        <v>54.900000000000006</v>
      </c>
    </row>
    <row r="175" spans="1:17" x14ac:dyDescent="0.25">
      <c r="A175" s="1" t="s">
        <v>269</v>
      </c>
      <c r="B175" s="1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punkty_rekrutacyjne6[[#This Row],[Osiagniecia]]+(punkty_rekrutacyjne6[[#This Row],[Zachowanie]]=6)*2</f>
        <v>1</v>
      </c>
      <c r="O175">
        <f>punkty_rekrutacyjne6[[#This Row],[GHP]]/10+punkty_rekrutacyjne6[[#This Row],[GHH]]/10+punkty_rekrutacyjne6[[#This Row],[GMM]]/10+punkty_rekrutacyjne6[[#This Row],[GMP]]/10+punkty_rekrutacyjne6[[#This Row],[GJP]]/10</f>
        <v>21.9</v>
      </c>
      <c r="P17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175" s="1">
        <f>SUM(punkty_rekrutacyjne6[[#This Row],[pkt os.]:[pkt. Oce.]])</f>
        <v>56.9</v>
      </c>
    </row>
    <row r="176" spans="1:17" x14ac:dyDescent="0.25">
      <c r="A176" s="1" t="s">
        <v>270</v>
      </c>
      <c r="B176" s="1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punkty_rekrutacyjne6[[#This Row],[Osiagniecia]]+(punkty_rekrutacyjne6[[#This Row],[Zachowanie]]=6)*2</f>
        <v>0</v>
      </c>
      <c r="O176">
        <f>punkty_rekrutacyjne6[[#This Row],[GHP]]/10+punkty_rekrutacyjne6[[#This Row],[GHH]]/10+punkty_rekrutacyjne6[[#This Row],[GMM]]/10+punkty_rekrutacyjne6[[#This Row],[GMP]]/10+punkty_rekrutacyjne6[[#This Row],[GJP]]/10</f>
        <v>18.100000000000001</v>
      </c>
      <c r="P17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176" s="1">
        <f>SUM(punkty_rekrutacyjne6[[#This Row],[pkt os.]:[pkt. Oce.]])</f>
        <v>46.1</v>
      </c>
    </row>
    <row r="177" spans="1:17" x14ac:dyDescent="0.25">
      <c r="A177" s="1" t="s">
        <v>271</v>
      </c>
      <c r="B177" s="1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punkty_rekrutacyjne6[[#This Row],[Osiagniecia]]+(punkty_rekrutacyjne6[[#This Row],[Zachowanie]]=6)*2</f>
        <v>6</v>
      </c>
      <c r="O177">
        <f>punkty_rekrutacyjne6[[#This Row],[GHP]]/10+punkty_rekrutacyjne6[[#This Row],[GHH]]/10+punkty_rekrutacyjne6[[#This Row],[GMM]]/10+punkty_rekrutacyjne6[[#This Row],[GMP]]/10+punkty_rekrutacyjne6[[#This Row],[GJP]]/10</f>
        <v>22.700000000000003</v>
      </c>
      <c r="P17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77" s="1">
        <f>SUM(punkty_rekrutacyjne6[[#This Row],[pkt os.]:[pkt. Oce.]])</f>
        <v>48.7</v>
      </c>
    </row>
    <row r="178" spans="1:17" x14ac:dyDescent="0.25">
      <c r="A178" s="1" t="s">
        <v>272</v>
      </c>
      <c r="B178" s="1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punkty_rekrutacyjne6[[#This Row],[Osiagniecia]]+(punkty_rekrutacyjne6[[#This Row],[Zachowanie]]=6)*2</f>
        <v>0</v>
      </c>
      <c r="O178">
        <f>punkty_rekrutacyjne6[[#This Row],[GHP]]/10+punkty_rekrutacyjne6[[#This Row],[GHH]]/10+punkty_rekrutacyjne6[[#This Row],[GMM]]/10+punkty_rekrutacyjne6[[#This Row],[GMP]]/10+punkty_rekrutacyjne6[[#This Row],[GJP]]/10</f>
        <v>34.4</v>
      </c>
      <c r="P17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78" s="1">
        <f>SUM(punkty_rekrutacyjne6[[#This Row],[pkt os.]:[pkt. Oce.]])</f>
        <v>56.4</v>
      </c>
    </row>
    <row r="179" spans="1:17" x14ac:dyDescent="0.25">
      <c r="A179" s="1" t="s">
        <v>274</v>
      </c>
      <c r="B179" s="1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punkty_rekrutacyjne6[[#This Row],[Osiagniecia]]+(punkty_rekrutacyjne6[[#This Row],[Zachowanie]]=6)*2</f>
        <v>3</v>
      </c>
      <c r="O179">
        <f>punkty_rekrutacyjne6[[#This Row],[GHP]]/10+punkty_rekrutacyjne6[[#This Row],[GHH]]/10+punkty_rekrutacyjne6[[#This Row],[GMM]]/10+punkty_rekrutacyjne6[[#This Row],[GMP]]/10+punkty_rekrutacyjne6[[#This Row],[GJP]]/10</f>
        <v>24.6</v>
      </c>
      <c r="P17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179" s="1">
        <f>SUM(punkty_rekrutacyjne6[[#This Row],[pkt os.]:[pkt. Oce.]])</f>
        <v>59.6</v>
      </c>
    </row>
    <row r="180" spans="1:17" x14ac:dyDescent="0.25">
      <c r="A180" s="1" t="s">
        <v>275</v>
      </c>
      <c r="B180" s="1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punkty_rekrutacyjne6[[#This Row],[Osiagniecia]]+(punkty_rekrutacyjne6[[#This Row],[Zachowanie]]=6)*2</f>
        <v>5</v>
      </c>
      <c r="O180">
        <f>punkty_rekrutacyjne6[[#This Row],[GHP]]/10+punkty_rekrutacyjne6[[#This Row],[GHH]]/10+punkty_rekrutacyjne6[[#This Row],[GMM]]/10+punkty_rekrutacyjne6[[#This Row],[GMP]]/10+punkty_rekrutacyjne6[[#This Row],[GJP]]/10</f>
        <v>39.200000000000003</v>
      </c>
      <c r="P18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180" s="1">
        <f>SUM(punkty_rekrutacyjne6[[#This Row],[pkt os.]:[pkt. Oce.]])</f>
        <v>72.2</v>
      </c>
    </row>
    <row r="181" spans="1:17" x14ac:dyDescent="0.25">
      <c r="A181" s="1" t="s">
        <v>276</v>
      </c>
      <c r="B181" s="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>punkty_rekrutacyjne6[[#This Row],[Osiagniecia]]+(punkty_rekrutacyjne6[[#This Row],[Zachowanie]]=6)*2</f>
        <v>2</v>
      </c>
      <c r="O181">
        <f>punkty_rekrutacyjne6[[#This Row],[GHP]]/10+punkty_rekrutacyjne6[[#This Row],[GHH]]/10+punkty_rekrutacyjne6[[#This Row],[GMM]]/10+punkty_rekrutacyjne6[[#This Row],[GMP]]/10+punkty_rekrutacyjne6[[#This Row],[GJP]]/10</f>
        <v>19.5</v>
      </c>
      <c r="P18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38</v>
      </c>
      <c r="Q181" s="1">
        <f>SUM(punkty_rekrutacyjne6[[#This Row],[pkt os.]:[pkt. Oce.]])</f>
        <v>59.5</v>
      </c>
    </row>
    <row r="182" spans="1:17" x14ac:dyDescent="0.25">
      <c r="A182" s="1" t="s">
        <v>277</v>
      </c>
      <c r="B182" s="1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punkty_rekrutacyjne6[[#This Row],[Osiagniecia]]+(punkty_rekrutacyjne6[[#This Row],[Zachowanie]]=6)*2</f>
        <v>1</v>
      </c>
      <c r="O182">
        <f>punkty_rekrutacyjne6[[#This Row],[GHP]]/10+punkty_rekrutacyjne6[[#This Row],[GHH]]/10+punkty_rekrutacyjne6[[#This Row],[GMM]]/10+punkty_rekrutacyjne6[[#This Row],[GMP]]/10+punkty_rekrutacyjne6[[#This Row],[GJP]]/10</f>
        <v>23.8</v>
      </c>
      <c r="P18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182" s="1">
        <f>SUM(punkty_rekrutacyjne6[[#This Row],[pkt os.]:[pkt. Oce.]])</f>
        <v>54.8</v>
      </c>
    </row>
    <row r="183" spans="1:17" x14ac:dyDescent="0.25">
      <c r="A183" s="1" t="s">
        <v>278</v>
      </c>
      <c r="B183" s="1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punkty_rekrutacyjne6[[#This Row],[Osiagniecia]]+(punkty_rekrutacyjne6[[#This Row],[Zachowanie]]=6)*2</f>
        <v>7</v>
      </c>
      <c r="O183">
        <f>punkty_rekrutacyjne6[[#This Row],[GHP]]/10+punkty_rekrutacyjne6[[#This Row],[GHH]]/10+punkty_rekrutacyjne6[[#This Row],[GMM]]/10+punkty_rekrutacyjne6[[#This Row],[GMP]]/10+punkty_rekrutacyjne6[[#This Row],[GJP]]/10</f>
        <v>24.400000000000002</v>
      </c>
      <c r="P18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83" s="1">
        <f>SUM(punkty_rekrutacyjne6[[#This Row],[pkt os.]:[pkt. Oce.]])</f>
        <v>55.400000000000006</v>
      </c>
    </row>
    <row r="184" spans="1:17" x14ac:dyDescent="0.25">
      <c r="A184" s="1" t="s">
        <v>280</v>
      </c>
      <c r="B184" s="1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punkty_rekrutacyjne6[[#This Row],[Osiagniecia]]+(punkty_rekrutacyjne6[[#This Row],[Zachowanie]]=6)*2</f>
        <v>8</v>
      </c>
      <c r="O184">
        <f>punkty_rekrutacyjne6[[#This Row],[GHP]]/10+punkty_rekrutacyjne6[[#This Row],[GHH]]/10+punkty_rekrutacyjne6[[#This Row],[GMM]]/10+punkty_rekrutacyjne6[[#This Row],[GMP]]/10+punkty_rekrutacyjne6[[#This Row],[GJP]]/10</f>
        <v>28.9</v>
      </c>
      <c r="P18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84" s="1">
        <f>SUM(punkty_rekrutacyjne6[[#This Row],[pkt os.]:[pkt. Oce.]])</f>
        <v>50.9</v>
      </c>
    </row>
    <row r="185" spans="1:17" x14ac:dyDescent="0.25">
      <c r="A185" s="1" t="s">
        <v>281</v>
      </c>
      <c r="B185" s="1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punkty_rekrutacyjne6[[#This Row],[Osiagniecia]]+(punkty_rekrutacyjne6[[#This Row],[Zachowanie]]=6)*2</f>
        <v>8</v>
      </c>
      <c r="O185">
        <f>punkty_rekrutacyjne6[[#This Row],[GHP]]/10+punkty_rekrutacyjne6[[#This Row],[GHH]]/10+punkty_rekrutacyjne6[[#This Row],[GMM]]/10+punkty_rekrutacyjne6[[#This Row],[GMP]]/10+punkty_rekrutacyjne6[[#This Row],[GJP]]/10</f>
        <v>19.200000000000003</v>
      </c>
      <c r="P18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85" s="1">
        <f>SUM(punkty_rekrutacyjne6[[#This Row],[pkt os.]:[pkt. Oce.]])</f>
        <v>51.2</v>
      </c>
    </row>
    <row r="186" spans="1:17" x14ac:dyDescent="0.25">
      <c r="A186" s="1" t="s">
        <v>282</v>
      </c>
      <c r="B186" s="1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punkty_rekrutacyjne6[[#This Row],[Osiagniecia]]+(punkty_rekrutacyjne6[[#This Row],[Zachowanie]]=6)*2</f>
        <v>1</v>
      </c>
      <c r="O186">
        <f>punkty_rekrutacyjne6[[#This Row],[GHP]]/10+punkty_rekrutacyjne6[[#This Row],[GHH]]/10+punkty_rekrutacyjne6[[#This Row],[GMM]]/10+punkty_rekrutacyjne6[[#This Row],[GMP]]/10+punkty_rekrutacyjne6[[#This Row],[GJP]]/10</f>
        <v>16.5</v>
      </c>
      <c r="P18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86" s="1">
        <f>SUM(punkty_rekrutacyjne6[[#This Row],[pkt os.]:[pkt. Oce.]])</f>
        <v>37.5</v>
      </c>
    </row>
    <row r="187" spans="1:17" x14ac:dyDescent="0.25">
      <c r="A187" s="1" t="s">
        <v>283</v>
      </c>
      <c r="B187" s="1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punkty_rekrutacyjne6[[#This Row],[Osiagniecia]]+(punkty_rekrutacyjne6[[#This Row],[Zachowanie]]=6)*2</f>
        <v>8</v>
      </c>
      <c r="O187">
        <f>punkty_rekrutacyjne6[[#This Row],[GHP]]/10+punkty_rekrutacyjne6[[#This Row],[GHH]]/10+punkty_rekrutacyjne6[[#This Row],[GMM]]/10+punkty_rekrutacyjne6[[#This Row],[GMP]]/10+punkty_rekrutacyjne6[[#This Row],[GJP]]/10</f>
        <v>17.3</v>
      </c>
      <c r="P18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187" s="1">
        <f>SUM(punkty_rekrutacyjne6[[#This Row],[pkt os.]:[pkt. Oce.]])</f>
        <v>43.3</v>
      </c>
    </row>
    <row r="188" spans="1:17" x14ac:dyDescent="0.25">
      <c r="A188" s="1" t="s">
        <v>284</v>
      </c>
      <c r="B188" s="1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punkty_rekrutacyjne6[[#This Row],[Osiagniecia]]+(punkty_rekrutacyjne6[[#This Row],[Zachowanie]]=6)*2</f>
        <v>3</v>
      </c>
      <c r="O188">
        <f>punkty_rekrutacyjne6[[#This Row],[GHP]]/10+punkty_rekrutacyjne6[[#This Row],[GHH]]/10+punkty_rekrutacyjne6[[#This Row],[GMM]]/10+punkty_rekrutacyjne6[[#This Row],[GMP]]/10+punkty_rekrutacyjne6[[#This Row],[GJP]]/10</f>
        <v>29</v>
      </c>
      <c r="P18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88" s="1">
        <f>SUM(punkty_rekrutacyjne6[[#This Row],[pkt os.]:[pkt. Oce.]])</f>
        <v>56</v>
      </c>
    </row>
    <row r="189" spans="1:17" x14ac:dyDescent="0.25">
      <c r="A189" s="1" t="s">
        <v>285</v>
      </c>
      <c r="B189" s="1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punkty_rekrutacyjne6[[#This Row],[Osiagniecia]]+(punkty_rekrutacyjne6[[#This Row],[Zachowanie]]=6)*2</f>
        <v>2</v>
      </c>
      <c r="O189">
        <f>punkty_rekrutacyjne6[[#This Row],[GHP]]/10+punkty_rekrutacyjne6[[#This Row],[GHH]]/10+punkty_rekrutacyjne6[[#This Row],[GMM]]/10+punkty_rekrutacyjne6[[#This Row],[GMP]]/10+punkty_rekrutacyjne6[[#This Row],[GJP]]/10</f>
        <v>19.299999999999997</v>
      </c>
      <c r="P18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189" s="1">
        <f>SUM(punkty_rekrutacyjne6[[#This Row],[pkt os.]:[pkt. Oce.]])</f>
        <v>41.3</v>
      </c>
    </row>
    <row r="190" spans="1:17" x14ac:dyDescent="0.25">
      <c r="A190" s="1" t="s">
        <v>287</v>
      </c>
      <c r="B190" s="1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punkty_rekrutacyjne6[[#This Row],[Osiagniecia]]+(punkty_rekrutacyjne6[[#This Row],[Zachowanie]]=6)*2</f>
        <v>3</v>
      </c>
      <c r="O190">
        <f>punkty_rekrutacyjne6[[#This Row],[GHP]]/10+punkty_rekrutacyjne6[[#This Row],[GHH]]/10+punkty_rekrutacyjne6[[#This Row],[GMM]]/10+punkty_rekrutacyjne6[[#This Row],[GMP]]/10+punkty_rekrutacyjne6[[#This Row],[GJP]]/10</f>
        <v>30.300000000000004</v>
      </c>
      <c r="P19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190" s="1">
        <f>SUM(punkty_rekrutacyjne6[[#This Row],[pkt os.]:[pkt. Oce.]])</f>
        <v>47.300000000000004</v>
      </c>
    </row>
    <row r="191" spans="1:17" x14ac:dyDescent="0.25">
      <c r="A191" s="1" t="s">
        <v>289</v>
      </c>
      <c r="B191" s="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punkty_rekrutacyjne6[[#This Row],[Osiagniecia]]+(punkty_rekrutacyjne6[[#This Row],[Zachowanie]]=6)*2</f>
        <v>5</v>
      </c>
      <c r="O191">
        <f>punkty_rekrutacyjne6[[#This Row],[GHP]]/10+punkty_rekrutacyjne6[[#This Row],[GHH]]/10+punkty_rekrutacyjne6[[#This Row],[GMM]]/10+punkty_rekrutacyjne6[[#This Row],[GMP]]/10+punkty_rekrutacyjne6[[#This Row],[GJP]]/10</f>
        <v>24.3</v>
      </c>
      <c r="P19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91" s="1">
        <f>SUM(punkty_rekrutacyjne6[[#This Row],[pkt os.]:[pkt. Oce.]])</f>
        <v>51.3</v>
      </c>
    </row>
    <row r="192" spans="1:17" x14ac:dyDescent="0.25">
      <c r="A192" s="1" t="s">
        <v>290</v>
      </c>
      <c r="B192" s="1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punkty_rekrutacyjne6[[#This Row],[Osiagniecia]]+(punkty_rekrutacyjne6[[#This Row],[Zachowanie]]=6)*2</f>
        <v>4</v>
      </c>
      <c r="O192">
        <f>punkty_rekrutacyjne6[[#This Row],[GHP]]/10+punkty_rekrutacyjne6[[#This Row],[GHH]]/10+punkty_rekrutacyjne6[[#This Row],[GMM]]/10+punkty_rekrutacyjne6[[#This Row],[GMP]]/10+punkty_rekrutacyjne6[[#This Row],[GJP]]/10</f>
        <v>28.299999999999997</v>
      </c>
      <c r="P19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92" s="1">
        <f>SUM(punkty_rekrutacyjne6[[#This Row],[pkt os.]:[pkt. Oce.]])</f>
        <v>56.3</v>
      </c>
    </row>
    <row r="193" spans="1:17" x14ac:dyDescent="0.25">
      <c r="A193" s="1" t="s">
        <v>264</v>
      </c>
      <c r="B193" s="1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punkty_rekrutacyjne6[[#This Row],[Osiagniecia]]+(punkty_rekrutacyjne6[[#This Row],[Zachowanie]]=6)*2</f>
        <v>7</v>
      </c>
      <c r="O193">
        <f>punkty_rekrutacyjne6[[#This Row],[GHP]]/10+punkty_rekrutacyjne6[[#This Row],[GHH]]/10+punkty_rekrutacyjne6[[#This Row],[GMM]]/10+punkty_rekrutacyjne6[[#This Row],[GMP]]/10+punkty_rekrutacyjne6[[#This Row],[GJP]]/10</f>
        <v>16</v>
      </c>
      <c r="P19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193" s="1">
        <f>SUM(punkty_rekrutacyjne6[[#This Row],[pkt os.]:[pkt. Oce.]])</f>
        <v>47</v>
      </c>
    </row>
    <row r="194" spans="1:17" x14ac:dyDescent="0.25">
      <c r="A194" s="1" t="s">
        <v>291</v>
      </c>
      <c r="B194" s="1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punkty_rekrutacyjne6[[#This Row],[Osiagniecia]]+(punkty_rekrutacyjne6[[#This Row],[Zachowanie]]=6)*2</f>
        <v>3</v>
      </c>
      <c r="O194">
        <f>punkty_rekrutacyjne6[[#This Row],[GHP]]/10+punkty_rekrutacyjne6[[#This Row],[GHH]]/10+punkty_rekrutacyjne6[[#This Row],[GMM]]/10+punkty_rekrutacyjne6[[#This Row],[GMP]]/10+punkty_rekrutacyjne6[[#This Row],[GJP]]/10</f>
        <v>32.799999999999997</v>
      </c>
      <c r="P19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194" s="1">
        <f>SUM(punkty_rekrutacyjne6[[#This Row],[pkt os.]:[pkt. Oce.]])</f>
        <v>51.8</v>
      </c>
    </row>
    <row r="195" spans="1:17" x14ac:dyDescent="0.25">
      <c r="A195" s="1" t="s">
        <v>292</v>
      </c>
      <c r="B195" s="1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punkty_rekrutacyjne6[[#This Row],[Osiagniecia]]+(punkty_rekrutacyjne6[[#This Row],[Zachowanie]]=6)*2</f>
        <v>9</v>
      </c>
      <c r="O195">
        <f>punkty_rekrutacyjne6[[#This Row],[GHP]]/10+punkty_rekrutacyjne6[[#This Row],[GHH]]/10+punkty_rekrutacyjne6[[#This Row],[GMM]]/10+punkty_rekrutacyjne6[[#This Row],[GMP]]/10+punkty_rekrutacyjne6[[#This Row],[GJP]]/10</f>
        <v>26.6</v>
      </c>
      <c r="P19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195" s="1">
        <f>SUM(punkty_rekrutacyjne6[[#This Row],[pkt os.]:[pkt. Oce.]])</f>
        <v>65.599999999999994</v>
      </c>
    </row>
    <row r="196" spans="1:17" x14ac:dyDescent="0.25">
      <c r="A196" s="1" t="s">
        <v>293</v>
      </c>
      <c r="B196" s="1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punkty_rekrutacyjne6[[#This Row],[Osiagniecia]]+(punkty_rekrutacyjne6[[#This Row],[Zachowanie]]=6)*2</f>
        <v>9</v>
      </c>
      <c r="O196">
        <f>punkty_rekrutacyjne6[[#This Row],[GHP]]/10+punkty_rekrutacyjne6[[#This Row],[GHH]]/10+punkty_rekrutacyjne6[[#This Row],[GMM]]/10+punkty_rekrutacyjne6[[#This Row],[GMP]]/10+punkty_rekrutacyjne6[[#This Row],[GJP]]/10</f>
        <v>28.7</v>
      </c>
      <c r="P19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196" s="1">
        <f>SUM(punkty_rekrutacyjne6[[#This Row],[pkt os.]:[pkt. Oce.]])</f>
        <v>71.7</v>
      </c>
    </row>
    <row r="197" spans="1:17" x14ac:dyDescent="0.25">
      <c r="A197" s="1" t="s">
        <v>294</v>
      </c>
      <c r="B197" s="1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punkty_rekrutacyjne6[[#This Row],[Osiagniecia]]+(punkty_rekrutacyjne6[[#This Row],[Zachowanie]]=6)*2</f>
        <v>8</v>
      </c>
      <c r="O197">
        <f>punkty_rekrutacyjne6[[#This Row],[GHP]]/10+punkty_rekrutacyjne6[[#This Row],[GHH]]/10+punkty_rekrutacyjne6[[#This Row],[GMM]]/10+punkty_rekrutacyjne6[[#This Row],[GMP]]/10+punkty_rekrutacyjne6[[#This Row],[GJP]]/10</f>
        <v>29.8</v>
      </c>
      <c r="P19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97" s="1">
        <f>SUM(punkty_rekrutacyjne6[[#This Row],[pkt os.]:[pkt. Oce.]])</f>
        <v>59.8</v>
      </c>
    </row>
    <row r="198" spans="1:17" x14ac:dyDescent="0.25">
      <c r="A198" s="1" t="s">
        <v>295</v>
      </c>
      <c r="B198" s="1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punkty_rekrutacyjne6[[#This Row],[Osiagniecia]]+(punkty_rekrutacyjne6[[#This Row],[Zachowanie]]=6)*2</f>
        <v>2</v>
      </c>
      <c r="O198">
        <f>punkty_rekrutacyjne6[[#This Row],[GHP]]/10+punkty_rekrutacyjne6[[#This Row],[GHH]]/10+punkty_rekrutacyjne6[[#This Row],[GMM]]/10+punkty_rekrutacyjne6[[#This Row],[GMP]]/10+punkty_rekrutacyjne6[[#This Row],[GJP]]/10</f>
        <v>25.3</v>
      </c>
      <c r="P19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198" s="1">
        <f>SUM(punkty_rekrutacyjne6[[#This Row],[pkt os.]:[pkt. Oce.]])</f>
        <v>61.3</v>
      </c>
    </row>
    <row r="199" spans="1:17" x14ac:dyDescent="0.25">
      <c r="A199" s="1" t="s">
        <v>296</v>
      </c>
      <c r="B199" s="1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punkty_rekrutacyjne6[[#This Row],[Osiagniecia]]+(punkty_rekrutacyjne6[[#This Row],[Zachowanie]]=6)*2</f>
        <v>7</v>
      </c>
      <c r="O199">
        <f>punkty_rekrutacyjne6[[#This Row],[GHP]]/10+punkty_rekrutacyjne6[[#This Row],[GHH]]/10+punkty_rekrutacyjne6[[#This Row],[GMM]]/10+punkty_rekrutacyjne6[[#This Row],[GMP]]/10+punkty_rekrutacyjne6[[#This Row],[GJP]]/10</f>
        <v>19</v>
      </c>
      <c r="P19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199" s="1">
        <f>SUM(punkty_rekrutacyjne6[[#This Row],[pkt os.]:[pkt. Oce.]])</f>
        <v>48</v>
      </c>
    </row>
    <row r="200" spans="1:17" x14ac:dyDescent="0.25">
      <c r="A200" s="1" t="s">
        <v>297</v>
      </c>
      <c r="B200" s="1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punkty_rekrutacyjne6[[#This Row],[Osiagniecia]]+(punkty_rekrutacyjne6[[#This Row],[Zachowanie]]=6)*2</f>
        <v>3</v>
      </c>
      <c r="O200">
        <f>punkty_rekrutacyjne6[[#This Row],[GHP]]/10+punkty_rekrutacyjne6[[#This Row],[GHH]]/10+punkty_rekrutacyjne6[[#This Row],[GMM]]/10+punkty_rekrutacyjne6[[#This Row],[GMP]]/10+punkty_rekrutacyjne6[[#This Row],[GJP]]/10</f>
        <v>25.3</v>
      </c>
      <c r="P20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200" s="1">
        <f>SUM(punkty_rekrutacyjne6[[#This Row],[pkt os.]:[pkt. Oce.]])</f>
        <v>46.3</v>
      </c>
    </row>
    <row r="201" spans="1:17" x14ac:dyDescent="0.25">
      <c r="A201" s="1" t="s">
        <v>298</v>
      </c>
      <c r="B201" s="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punkty_rekrutacyjne6[[#This Row],[Osiagniecia]]+(punkty_rekrutacyjne6[[#This Row],[Zachowanie]]=6)*2</f>
        <v>4</v>
      </c>
      <c r="O201">
        <f>punkty_rekrutacyjne6[[#This Row],[GHP]]/10+punkty_rekrutacyjne6[[#This Row],[GHH]]/10+punkty_rekrutacyjne6[[#This Row],[GMM]]/10+punkty_rekrutacyjne6[[#This Row],[GMP]]/10+punkty_rekrutacyjne6[[#This Row],[GJP]]/10</f>
        <v>30.9</v>
      </c>
      <c r="P20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201" s="1">
        <f>SUM(punkty_rekrutacyjne6[[#This Row],[pkt os.]:[pkt. Oce.]])</f>
        <v>60.9</v>
      </c>
    </row>
    <row r="202" spans="1:17" x14ac:dyDescent="0.25">
      <c r="A202" s="1" t="s">
        <v>300</v>
      </c>
      <c r="B202" s="1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>punkty_rekrutacyjne6[[#This Row],[Osiagniecia]]+(punkty_rekrutacyjne6[[#This Row],[Zachowanie]]=6)*2</f>
        <v>0</v>
      </c>
      <c r="O202">
        <f>punkty_rekrutacyjne6[[#This Row],[GHP]]/10+punkty_rekrutacyjne6[[#This Row],[GHH]]/10+punkty_rekrutacyjne6[[#This Row],[GMM]]/10+punkty_rekrutacyjne6[[#This Row],[GMP]]/10+punkty_rekrutacyjne6[[#This Row],[GJP]]/10</f>
        <v>22.299999999999997</v>
      </c>
      <c r="P20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02" s="1">
        <f>SUM(punkty_rekrutacyjne6[[#This Row],[pkt os.]:[pkt. Oce.]])</f>
        <v>52.3</v>
      </c>
    </row>
    <row r="203" spans="1:17" x14ac:dyDescent="0.25">
      <c r="A203" s="1" t="s">
        <v>301</v>
      </c>
      <c r="B203" s="1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punkty_rekrutacyjne6[[#This Row],[Osiagniecia]]+(punkty_rekrutacyjne6[[#This Row],[Zachowanie]]=6)*2</f>
        <v>8</v>
      </c>
      <c r="O203">
        <f>punkty_rekrutacyjne6[[#This Row],[GHP]]/10+punkty_rekrutacyjne6[[#This Row],[GHH]]/10+punkty_rekrutacyjne6[[#This Row],[GMM]]/10+punkty_rekrutacyjne6[[#This Row],[GMP]]/10+punkty_rekrutacyjne6[[#This Row],[GJP]]/10</f>
        <v>15.600000000000001</v>
      </c>
      <c r="P20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203" s="1">
        <f>SUM(punkty_rekrutacyjne6[[#This Row],[pkt os.]:[pkt. Oce.]])</f>
        <v>51.6</v>
      </c>
    </row>
    <row r="204" spans="1:17" x14ac:dyDescent="0.25">
      <c r="A204" s="1" t="s">
        <v>303</v>
      </c>
      <c r="B204" s="1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punkty_rekrutacyjne6[[#This Row],[Osiagniecia]]+(punkty_rekrutacyjne6[[#This Row],[Zachowanie]]=6)*2</f>
        <v>3</v>
      </c>
      <c r="O204">
        <f>punkty_rekrutacyjne6[[#This Row],[GHP]]/10+punkty_rekrutacyjne6[[#This Row],[GHH]]/10+punkty_rekrutacyjne6[[#This Row],[GMM]]/10+punkty_rekrutacyjne6[[#This Row],[GMP]]/10+punkty_rekrutacyjne6[[#This Row],[GJP]]/10</f>
        <v>30.5</v>
      </c>
      <c r="P20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04" s="1">
        <f>SUM(punkty_rekrutacyjne6[[#This Row],[pkt os.]:[pkt. Oce.]])</f>
        <v>53.5</v>
      </c>
    </row>
    <row r="205" spans="1:17" x14ac:dyDescent="0.25">
      <c r="A205" s="1" t="s">
        <v>304</v>
      </c>
      <c r="B205" s="1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punkty_rekrutacyjne6[[#This Row],[Osiagniecia]]+(punkty_rekrutacyjne6[[#This Row],[Zachowanie]]=6)*2</f>
        <v>4</v>
      </c>
      <c r="O205">
        <f>punkty_rekrutacyjne6[[#This Row],[GHP]]/10+punkty_rekrutacyjne6[[#This Row],[GHH]]/10+punkty_rekrutacyjne6[[#This Row],[GMM]]/10+punkty_rekrutacyjne6[[#This Row],[GMP]]/10+punkty_rekrutacyjne6[[#This Row],[GJP]]/10</f>
        <v>21.1</v>
      </c>
      <c r="P20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05" s="1">
        <f>SUM(punkty_rekrutacyjne6[[#This Row],[pkt os.]:[pkt. Oce.]])</f>
        <v>45.1</v>
      </c>
    </row>
    <row r="206" spans="1:17" x14ac:dyDescent="0.25">
      <c r="A206" s="1" t="s">
        <v>305</v>
      </c>
      <c r="B206" s="1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punkty_rekrutacyjne6[[#This Row],[Osiagniecia]]+(punkty_rekrutacyjne6[[#This Row],[Zachowanie]]=6)*2</f>
        <v>2</v>
      </c>
      <c r="O206">
        <f>punkty_rekrutacyjne6[[#This Row],[GHP]]/10+punkty_rekrutacyjne6[[#This Row],[GHH]]/10+punkty_rekrutacyjne6[[#This Row],[GMM]]/10+punkty_rekrutacyjne6[[#This Row],[GMP]]/10+punkty_rekrutacyjne6[[#This Row],[GJP]]/10</f>
        <v>27.200000000000003</v>
      </c>
      <c r="P20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206" s="1">
        <f>SUM(punkty_rekrutacyjne6[[#This Row],[pkt os.]:[pkt. Oce.]])</f>
        <v>57.2</v>
      </c>
    </row>
    <row r="207" spans="1:17" x14ac:dyDescent="0.25">
      <c r="A207" s="1" t="s">
        <v>125</v>
      </c>
      <c r="B207" s="1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punkty_rekrutacyjne6[[#This Row],[Osiagniecia]]+(punkty_rekrutacyjne6[[#This Row],[Zachowanie]]=6)*2</f>
        <v>2</v>
      </c>
      <c r="O207">
        <f>punkty_rekrutacyjne6[[#This Row],[GHP]]/10+punkty_rekrutacyjne6[[#This Row],[GHH]]/10+punkty_rekrutacyjne6[[#This Row],[GMM]]/10+punkty_rekrutacyjne6[[#This Row],[GMP]]/10+punkty_rekrutacyjne6[[#This Row],[GJP]]/10</f>
        <v>21</v>
      </c>
      <c r="P20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07" s="1">
        <f>SUM(punkty_rekrutacyjne6[[#This Row],[pkt os.]:[pkt. Oce.]])</f>
        <v>45</v>
      </c>
    </row>
    <row r="208" spans="1:17" x14ac:dyDescent="0.25">
      <c r="A208" s="1" t="s">
        <v>308</v>
      </c>
      <c r="B208" s="1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punkty_rekrutacyjne6[[#This Row],[Osiagniecia]]+(punkty_rekrutacyjne6[[#This Row],[Zachowanie]]=6)*2</f>
        <v>8</v>
      </c>
      <c r="O208">
        <f>punkty_rekrutacyjne6[[#This Row],[GHP]]/10+punkty_rekrutacyjne6[[#This Row],[GHH]]/10+punkty_rekrutacyjne6[[#This Row],[GMM]]/10+punkty_rekrutacyjne6[[#This Row],[GMP]]/10+punkty_rekrutacyjne6[[#This Row],[GJP]]/10</f>
        <v>23.699999999999996</v>
      </c>
      <c r="P20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08" s="1">
        <f>SUM(punkty_rekrutacyjne6[[#This Row],[pkt os.]:[pkt. Oce.]])</f>
        <v>51.699999999999996</v>
      </c>
    </row>
    <row r="209" spans="1:17" x14ac:dyDescent="0.25">
      <c r="A209" s="1" t="s">
        <v>309</v>
      </c>
      <c r="B209" s="1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punkty_rekrutacyjne6[[#This Row],[Osiagniecia]]+(punkty_rekrutacyjne6[[#This Row],[Zachowanie]]=6)*2</f>
        <v>3</v>
      </c>
      <c r="O209">
        <f>punkty_rekrutacyjne6[[#This Row],[GHP]]/10+punkty_rekrutacyjne6[[#This Row],[GHH]]/10+punkty_rekrutacyjne6[[#This Row],[GMM]]/10+punkty_rekrutacyjne6[[#This Row],[GMP]]/10+punkty_rekrutacyjne6[[#This Row],[GJP]]/10</f>
        <v>28.499999999999996</v>
      </c>
      <c r="P20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209" s="1">
        <f>SUM(punkty_rekrutacyjne6[[#This Row],[pkt os.]:[pkt. Oce.]])</f>
        <v>47.5</v>
      </c>
    </row>
    <row r="210" spans="1:17" x14ac:dyDescent="0.25">
      <c r="A210" s="1" t="s">
        <v>310</v>
      </c>
      <c r="B210" s="1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punkty_rekrutacyjne6[[#This Row],[Osiagniecia]]+(punkty_rekrutacyjne6[[#This Row],[Zachowanie]]=6)*2</f>
        <v>2</v>
      </c>
      <c r="O210">
        <f>punkty_rekrutacyjne6[[#This Row],[GHP]]/10+punkty_rekrutacyjne6[[#This Row],[GHH]]/10+punkty_rekrutacyjne6[[#This Row],[GMM]]/10+punkty_rekrutacyjne6[[#This Row],[GMP]]/10+punkty_rekrutacyjne6[[#This Row],[GJP]]/10</f>
        <v>20.8</v>
      </c>
      <c r="P21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10" s="1">
        <f>SUM(punkty_rekrutacyjne6[[#This Row],[pkt os.]:[pkt. Oce.]])</f>
        <v>42.8</v>
      </c>
    </row>
    <row r="211" spans="1:17" x14ac:dyDescent="0.25">
      <c r="A211" s="1" t="s">
        <v>312</v>
      </c>
      <c r="B211" s="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punkty_rekrutacyjne6[[#This Row],[Osiagniecia]]+(punkty_rekrutacyjne6[[#This Row],[Zachowanie]]=6)*2</f>
        <v>5</v>
      </c>
      <c r="O211">
        <f>punkty_rekrutacyjne6[[#This Row],[GHP]]/10+punkty_rekrutacyjne6[[#This Row],[GHH]]/10+punkty_rekrutacyjne6[[#This Row],[GMM]]/10+punkty_rekrutacyjne6[[#This Row],[GMP]]/10+punkty_rekrutacyjne6[[#This Row],[GJP]]/10</f>
        <v>29.800000000000004</v>
      </c>
      <c r="P21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11" s="1">
        <f>SUM(punkty_rekrutacyjne6[[#This Row],[pkt os.]:[pkt. Oce.]])</f>
        <v>64.800000000000011</v>
      </c>
    </row>
    <row r="212" spans="1:17" x14ac:dyDescent="0.25">
      <c r="A212" s="1" t="s">
        <v>314</v>
      </c>
      <c r="B212" s="1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punkty_rekrutacyjne6[[#This Row],[Osiagniecia]]+(punkty_rekrutacyjne6[[#This Row],[Zachowanie]]=6)*2</f>
        <v>7</v>
      </c>
      <c r="O212">
        <f>punkty_rekrutacyjne6[[#This Row],[GHP]]/10+punkty_rekrutacyjne6[[#This Row],[GHH]]/10+punkty_rekrutacyjne6[[#This Row],[GMM]]/10+punkty_rekrutacyjne6[[#This Row],[GMP]]/10+punkty_rekrutacyjne6[[#This Row],[GJP]]/10</f>
        <v>13</v>
      </c>
      <c r="P21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12" s="1">
        <f>SUM(punkty_rekrutacyjne6[[#This Row],[pkt os.]:[pkt. Oce.]])</f>
        <v>42</v>
      </c>
    </row>
    <row r="213" spans="1:17" x14ac:dyDescent="0.25">
      <c r="A213" s="1" t="s">
        <v>315</v>
      </c>
      <c r="B213" s="1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punkty_rekrutacyjne6[[#This Row],[Osiagniecia]]+(punkty_rekrutacyjne6[[#This Row],[Zachowanie]]=6)*2</f>
        <v>2</v>
      </c>
      <c r="O213">
        <f>punkty_rekrutacyjne6[[#This Row],[GHP]]/10+punkty_rekrutacyjne6[[#This Row],[GHH]]/10+punkty_rekrutacyjne6[[#This Row],[GMM]]/10+punkty_rekrutacyjne6[[#This Row],[GMP]]/10+punkty_rekrutacyjne6[[#This Row],[GJP]]/10</f>
        <v>25.1</v>
      </c>
      <c r="P21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213" s="1">
        <f>SUM(punkty_rekrutacyjne6[[#This Row],[pkt os.]:[pkt. Oce.]])</f>
        <v>43.1</v>
      </c>
    </row>
    <row r="214" spans="1:17" x14ac:dyDescent="0.25">
      <c r="A214" s="1" t="s">
        <v>317</v>
      </c>
      <c r="B214" s="1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punkty_rekrutacyjne6[[#This Row],[Osiagniecia]]+(punkty_rekrutacyjne6[[#This Row],[Zachowanie]]=6)*2</f>
        <v>8</v>
      </c>
      <c r="O214">
        <f>punkty_rekrutacyjne6[[#This Row],[GHP]]/10+punkty_rekrutacyjne6[[#This Row],[GHH]]/10+punkty_rekrutacyjne6[[#This Row],[GMM]]/10+punkty_rekrutacyjne6[[#This Row],[GMP]]/10+punkty_rekrutacyjne6[[#This Row],[GJP]]/10</f>
        <v>27.699999999999996</v>
      </c>
      <c r="P21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214" s="1">
        <f>SUM(punkty_rekrutacyjne6[[#This Row],[pkt os.]:[pkt. Oce.]])</f>
        <v>61.699999999999996</v>
      </c>
    </row>
    <row r="215" spans="1:17" x14ac:dyDescent="0.25">
      <c r="A215" s="1" t="s">
        <v>318</v>
      </c>
      <c r="B215" s="1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punkty_rekrutacyjne6[[#This Row],[Osiagniecia]]+(punkty_rekrutacyjne6[[#This Row],[Zachowanie]]=6)*2</f>
        <v>7</v>
      </c>
      <c r="O215">
        <f>punkty_rekrutacyjne6[[#This Row],[GHP]]/10+punkty_rekrutacyjne6[[#This Row],[GHH]]/10+punkty_rekrutacyjne6[[#This Row],[GMM]]/10+punkty_rekrutacyjne6[[#This Row],[GMP]]/10+punkty_rekrutacyjne6[[#This Row],[GJP]]/10</f>
        <v>15.200000000000003</v>
      </c>
      <c r="P21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215" s="1">
        <f>SUM(punkty_rekrutacyjne6[[#This Row],[pkt os.]:[pkt. Oce.]])</f>
        <v>50.2</v>
      </c>
    </row>
    <row r="216" spans="1:17" x14ac:dyDescent="0.25">
      <c r="A216" s="1" t="s">
        <v>319</v>
      </c>
      <c r="B216" s="1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punkty_rekrutacyjne6[[#This Row],[Osiagniecia]]+(punkty_rekrutacyjne6[[#This Row],[Zachowanie]]=6)*2</f>
        <v>3</v>
      </c>
      <c r="O216">
        <f>punkty_rekrutacyjne6[[#This Row],[GHP]]/10+punkty_rekrutacyjne6[[#This Row],[GHH]]/10+punkty_rekrutacyjne6[[#This Row],[GMM]]/10+punkty_rekrutacyjne6[[#This Row],[GMP]]/10+punkty_rekrutacyjne6[[#This Row],[GJP]]/10</f>
        <v>28.5</v>
      </c>
      <c r="P21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16" s="1">
        <f>SUM(punkty_rekrutacyjne6[[#This Row],[pkt os.]:[pkt. Oce.]])</f>
        <v>51.5</v>
      </c>
    </row>
    <row r="217" spans="1:17" x14ac:dyDescent="0.25">
      <c r="A217" s="1" t="s">
        <v>320</v>
      </c>
      <c r="B217" s="1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punkty_rekrutacyjne6[[#This Row],[Osiagniecia]]+(punkty_rekrutacyjne6[[#This Row],[Zachowanie]]=6)*2</f>
        <v>3</v>
      </c>
      <c r="O217">
        <f>punkty_rekrutacyjne6[[#This Row],[GHP]]/10+punkty_rekrutacyjne6[[#This Row],[GHH]]/10+punkty_rekrutacyjne6[[#This Row],[GMM]]/10+punkty_rekrutacyjne6[[#This Row],[GMP]]/10+punkty_rekrutacyjne6[[#This Row],[GJP]]/10</f>
        <v>25.400000000000002</v>
      </c>
      <c r="P21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17" s="1">
        <f>SUM(punkty_rekrutacyjne6[[#This Row],[pkt os.]:[pkt. Oce.]])</f>
        <v>50.400000000000006</v>
      </c>
    </row>
    <row r="218" spans="1:17" x14ac:dyDescent="0.25">
      <c r="A218" s="1" t="s">
        <v>321</v>
      </c>
      <c r="B218" s="1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punkty_rekrutacyjne6[[#This Row],[Osiagniecia]]+(punkty_rekrutacyjne6[[#This Row],[Zachowanie]]=6)*2</f>
        <v>3</v>
      </c>
      <c r="O218">
        <f>punkty_rekrutacyjne6[[#This Row],[GHP]]/10+punkty_rekrutacyjne6[[#This Row],[GHH]]/10+punkty_rekrutacyjne6[[#This Row],[GMM]]/10+punkty_rekrutacyjne6[[#This Row],[GMP]]/10+punkty_rekrutacyjne6[[#This Row],[GJP]]/10</f>
        <v>24.599999999999994</v>
      </c>
      <c r="P21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18" s="1">
        <f>SUM(punkty_rekrutacyjne6[[#This Row],[pkt os.]:[pkt. Oce.]])</f>
        <v>51.599999999999994</v>
      </c>
    </row>
    <row r="219" spans="1:17" x14ac:dyDescent="0.25">
      <c r="A219" s="1" t="s">
        <v>323</v>
      </c>
      <c r="B219" s="1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punkty_rekrutacyjne6[[#This Row],[Osiagniecia]]+(punkty_rekrutacyjne6[[#This Row],[Zachowanie]]=6)*2</f>
        <v>3</v>
      </c>
      <c r="O219">
        <f>punkty_rekrutacyjne6[[#This Row],[GHP]]/10+punkty_rekrutacyjne6[[#This Row],[GHH]]/10+punkty_rekrutacyjne6[[#This Row],[GMM]]/10+punkty_rekrutacyjne6[[#This Row],[GMP]]/10+punkty_rekrutacyjne6[[#This Row],[GJP]]/10</f>
        <v>18.299999999999997</v>
      </c>
      <c r="P21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219" s="1">
        <f>SUM(punkty_rekrutacyjne6[[#This Row],[pkt os.]:[pkt. Oce.]])</f>
        <v>37.299999999999997</v>
      </c>
    </row>
    <row r="220" spans="1:17" x14ac:dyDescent="0.25">
      <c r="A220" s="1" t="s">
        <v>325</v>
      </c>
      <c r="B220" s="1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punkty_rekrutacyjne6[[#This Row],[Osiagniecia]]+(punkty_rekrutacyjne6[[#This Row],[Zachowanie]]=6)*2</f>
        <v>7</v>
      </c>
      <c r="O220">
        <f>punkty_rekrutacyjne6[[#This Row],[GHP]]/10+punkty_rekrutacyjne6[[#This Row],[GHH]]/10+punkty_rekrutacyjne6[[#This Row],[GMM]]/10+punkty_rekrutacyjne6[[#This Row],[GMP]]/10+punkty_rekrutacyjne6[[#This Row],[GJP]]/10</f>
        <v>27.400000000000002</v>
      </c>
      <c r="P22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20" s="1">
        <f>SUM(punkty_rekrutacyjne6[[#This Row],[pkt os.]:[pkt. Oce.]])</f>
        <v>56.400000000000006</v>
      </c>
    </row>
    <row r="221" spans="1:17" x14ac:dyDescent="0.25">
      <c r="A221" s="1" t="s">
        <v>108</v>
      </c>
      <c r="B221" s="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punkty_rekrutacyjne6[[#This Row],[Osiagniecia]]+(punkty_rekrutacyjne6[[#This Row],[Zachowanie]]=6)*2</f>
        <v>1</v>
      </c>
      <c r="O221">
        <f>punkty_rekrutacyjne6[[#This Row],[GHP]]/10+punkty_rekrutacyjne6[[#This Row],[GHH]]/10+punkty_rekrutacyjne6[[#This Row],[GMM]]/10+punkty_rekrutacyjne6[[#This Row],[GMP]]/10+punkty_rekrutacyjne6[[#This Row],[GJP]]/10</f>
        <v>25.599999999999994</v>
      </c>
      <c r="P22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221" s="1">
        <f>SUM(punkty_rekrutacyjne6[[#This Row],[pkt os.]:[pkt. Oce.]])</f>
        <v>44.599999999999994</v>
      </c>
    </row>
    <row r="222" spans="1:17" x14ac:dyDescent="0.25">
      <c r="A222" s="1" t="s">
        <v>328</v>
      </c>
      <c r="B222" s="1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>punkty_rekrutacyjne6[[#This Row],[Osiagniecia]]+(punkty_rekrutacyjne6[[#This Row],[Zachowanie]]=6)*2</f>
        <v>2</v>
      </c>
      <c r="O222">
        <f>punkty_rekrutacyjne6[[#This Row],[GHP]]/10+punkty_rekrutacyjne6[[#This Row],[GHH]]/10+punkty_rekrutacyjne6[[#This Row],[GMM]]/10+punkty_rekrutacyjne6[[#This Row],[GMP]]/10+punkty_rekrutacyjne6[[#This Row],[GJP]]/10</f>
        <v>27.3</v>
      </c>
      <c r="P22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222" s="1">
        <f>SUM(punkty_rekrutacyjne6[[#This Row],[pkt os.]:[pkt. Oce.]])</f>
        <v>55.3</v>
      </c>
    </row>
    <row r="223" spans="1:17" x14ac:dyDescent="0.25">
      <c r="A223" s="1" t="s">
        <v>329</v>
      </c>
      <c r="B223" s="1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punkty_rekrutacyjne6[[#This Row],[Osiagniecia]]+(punkty_rekrutacyjne6[[#This Row],[Zachowanie]]=6)*2</f>
        <v>2</v>
      </c>
      <c r="O223">
        <f>punkty_rekrutacyjne6[[#This Row],[GHP]]/10+punkty_rekrutacyjne6[[#This Row],[GHH]]/10+punkty_rekrutacyjne6[[#This Row],[GMM]]/10+punkty_rekrutacyjne6[[#This Row],[GMP]]/10+punkty_rekrutacyjne6[[#This Row],[GJP]]/10</f>
        <v>26.8</v>
      </c>
      <c r="P22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223" s="1">
        <f>SUM(punkty_rekrutacyjne6[[#This Row],[pkt os.]:[pkt. Oce.]])</f>
        <v>40.799999999999997</v>
      </c>
    </row>
    <row r="224" spans="1:17" x14ac:dyDescent="0.25">
      <c r="A224" s="1" t="s">
        <v>330</v>
      </c>
      <c r="B224" s="1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punkty_rekrutacyjne6[[#This Row],[Osiagniecia]]+(punkty_rekrutacyjne6[[#This Row],[Zachowanie]]=6)*2</f>
        <v>5</v>
      </c>
      <c r="O224">
        <f>punkty_rekrutacyjne6[[#This Row],[GHP]]/10+punkty_rekrutacyjne6[[#This Row],[GHH]]/10+punkty_rekrutacyjne6[[#This Row],[GMM]]/10+punkty_rekrutacyjne6[[#This Row],[GMP]]/10+punkty_rekrutacyjne6[[#This Row],[GJP]]/10</f>
        <v>21.6</v>
      </c>
      <c r="P22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24" s="1">
        <f>SUM(punkty_rekrutacyjne6[[#This Row],[pkt os.]:[pkt. Oce.]])</f>
        <v>48.6</v>
      </c>
    </row>
    <row r="225" spans="1:17" x14ac:dyDescent="0.25">
      <c r="A225" s="1" t="s">
        <v>131</v>
      </c>
      <c r="B225" s="1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punkty_rekrutacyjne6[[#This Row],[Osiagniecia]]+(punkty_rekrutacyjne6[[#This Row],[Zachowanie]]=6)*2</f>
        <v>8</v>
      </c>
      <c r="O225">
        <f>punkty_rekrutacyjne6[[#This Row],[GHP]]/10+punkty_rekrutacyjne6[[#This Row],[GHH]]/10+punkty_rekrutacyjne6[[#This Row],[GMM]]/10+punkty_rekrutacyjne6[[#This Row],[GMP]]/10+punkty_rekrutacyjne6[[#This Row],[GJP]]/10</f>
        <v>29.799999999999997</v>
      </c>
      <c r="P22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25" s="1">
        <f>SUM(punkty_rekrutacyjne6[[#This Row],[pkt os.]:[pkt. Oce.]])</f>
        <v>59.8</v>
      </c>
    </row>
    <row r="226" spans="1:17" x14ac:dyDescent="0.25">
      <c r="A226" s="1" t="s">
        <v>265</v>
      </c>
      <c r="B226" s="1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punkty_rekrutacyjne6[[#This Row],[Osiagniecia]]+(punkty_rekrutacyjne6[[#This Row],[Zachowanie]]=6)*2</f>
        <v>5</v>
      </c>
      <c r="O226">
        <f>punkty_rekrutacyjne6[[#This Row],[GHP]]/10+punkty_rekrutacyjne6[[#This Row],[GHH]]/10+punkty_rekrutacyjne6[[#This Row],[GMM]]/10+punkty_rekrutacyjne6[[#This Row],[GMP]]/10+punkty_rekrutacyjne6[[#This Row],[GJP]]/10</f>
        <v>24</v>
      </c>
      <c r="P22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26" s="1">
        <f>SUM(punkty_rekrutacyjne6[[#This Row],[pkt os.]:[pkt. Oce.]])</f>
        <v>59</v>
      </c>
    </row>
    <row r="227" spans="1:17" x14ac:dyDescent="0.25">
      <c r="A227" s="1" t="s">
        <v>331</v>
      </c>
      <c r="B227" s="1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punkty_rekrutacyjne6[[#This Row],[Osiagniecia]]+(punkty_rekrutacyjne6[[#This Row],[Zachowanie]]=6)*2</f>
        <v>0</v>
      </c>
      <c r="O227">
        <f>punkty_rekrutacyjne6[[#This Row],[GHP]]/10+punkty_rekrutacyjne6[[#This Row],[GHH]]/10+punkty_rekrutacyjne6[[#This Row],[GMM]]/10+punkty_rekrutacyjne6[[#This Row],[GMP]]/10+punkty_rekrutacyjne6[[#This Row],[GJP]]/10</f>
        <v>27.100000000000005</v>
      </c>
      <c r="P22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227" s="1">
        <f>SUM(punkty_rekrutacyjne6[[#This Row],[pkt os.]:[pkt. Oce.]])</f>
        <v>39.100000000000009</v>
      </c>
    </row>
    <row r="228" spans="1:17" x14ac:dyDescent="0.25">
      <c r="A228" s="1" t="s">
        <v>332</v>
      </c>
      <c r="B228" s="1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punkty_rekrutacyjne6[[#This Row],[Osiagniecia]]+(punkty_rekrutacyjne6[[#This Row],[Zachowanie]]=6)*2</f>
        <v>1</v>
      </c>
      <c r="O228">
        <f>punkty_rekrutacyjne6[[#This Row],[GHP]]/10+punkty_rekrutacyjne6[[#This Row],[GHH]]/10+punkty_rekrutacyjne6[[#This Row],[GMM]]/10+punkty_rekrutacyjne6[[#This Row],[GMP]]/10+punkty_rekrutacyjne6[[#This Row],[GJP]]/10</f>
        <v>31.800000000000004</v>
      </c>
      <c r="P22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28" s="1">
        <f>SUM(punkty_rekrutacyjne6[[#This Row],[pkt os.]:[pkt. Oce.]])</f>
        <v>56.800000000000004</v>
      </c>
    </row>
    <row r="229" spans="1:17" x14ac:dyDescent="0.25">
      <c r="A229" s="1" t="s">
        <v>333</v>
      </c>
      <c r="B229" s="1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punkty_rekrutacyjne6[[#This Row],[Osiagniecia]]+(punkty_rekrutacyjne6[[#This Row],[Zachowanie]]=6)*2</f>
        <v>3</v>
      </c>
      <c r="O229">
        <f>punkty_rekrutacyjne6[[#This Row],[GHP]]/10+punkty_rekrutacyjne6[[#This Row],[GHH]]/10+punkty_rekrutacyjne6[[#This Row],[GMM]]/10+punkty_rekrutacyjne6[[#This Row],[GMP]]/10+punkty_rekrutacyjne6[[#This Row],[GJP]]/10</f>
        <v>17.2</v>
      </c>
      <c r="P22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29" s="1">
        <f>SUM(punkty_rekrutacyjne6[[#This Row],[pkt os.]:[pkt. Oce.]])</f>
        <v>50.2</v>
      </c>
    </row>
    <row r="230" spans="1:17" x14ac:dyDescent="0.25">
      <c r="A230" s="1" t="s">
        <v>334</v>
      </c>
      <c r="B230" s="1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punkty_rekrutacyjne6[[#This Row],[Osiagniecia]]+(punkty_rekrutacyjne6[[#This Row],[Zachowanie]]=6)*2</f>
        <v>0</v>
      </c>
      <c r="O230">
        <f>punkty_rekrutacyjne6[[#This Row],[GHP]]/10+punkty_rekrutacyjne6[[#This Row],[GHH]]/10+punkty_rekrutacyjne6[[#This Row],[GMM]]/10+punkty_rekrutacyjne6[[#This Row],[GMP]]/10+punkty_rekrutacyjne6[[#This Row],[GJP]]/10</f>
        <v>21.200000000000003</v>
      </c>
      <c r="P23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230" s="1">
        <f>SUM(punkty_rekrutacyjne6[[#This Row],[pkt os.]:[pkt. Oce.]])</f>
        <v>49.2</v>
      </c>
    </row>
    <row r="231" spans="1:17" x14ac:dyDescent="0.25">
      <c r="A231" s="1" t="s">
        <v>335</v>
      </c>
      <c r="B231" s="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punkty_rekrutacyjne6[[#This Row],[Osiagniecia]]+(punkty_rekrutacyjne6[[#This Row],[Zachowanie]]=6)*2</f>
        <v>1</v>
      </c>
      <c r="O231">
        <f>punkty_rekrutacyjne6[[#This Row],[GHP]]/10+punkty_rekrutacyjne6[[#This Row],[GHH]]/10+punkty_rekrutacyjne6[[#This Row],[GMM]]/10+punkty_rekrutacyjne6[[#This Row],[GMP]]/10+punkty_rekrutacyjne6[[#This Row],[GJP]]/10</f>
        <v>16.5</v>
      </c>
      <c r="P23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4</v>
      </c>
      <c r="Q231" s="1">
        <f>SUM(punkty_rekrutacyjne6[[#This Row],[pkt os.]:[pkt. Oce.]])</f>
        <v>21.5</v>
      </c>
    </row>
    <row r="232" spans="1:17" x14ac:dyDescent="0.25">
      <c r="A232" s="1" t="s">
        <v>336</v>
      </c>
      <c r="B232" s="1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punkty_rekrutacyjne6[[#This Row],[Osiagniecia]]+(punkty_rekrutacyjne6[[#This Row],[Zachowanie]]=6)*2</f>
        <v>8</v>
      </c>
      <c r="O232">
        <f>punkty_rekrutacyjne6[[#This Row],[GHP]]/10+punkty_rekrutacyjne6[[#This Row],[GHH]]/10+punkty_rekrutacyjne6[[#This Row],[GMM]]/10+punkty_rekrutacyjne6[[#This Row],[GMP]]/10+punkty_rekrutacyjne6[[#This Row],[GJP]]/10</f>
        <v>8.1999999999999993</v>
      </c>
      <c r="P23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32" s="1">
        <f>SUM(punkty_rekrutacyjne6[[#This Row],[pkt os.]:[pkt. Oce.]])</f>
        <v>46.2</v>
      </c>
    </row>
    <row r="233" spans="1:17" x14ac:dyDescent="0.25">
      <c r="A233" s="1" t="s">
        <v>337</v>
      </c>
      <c r="B233" s="1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punkty_rekrutacyjne6[[#This Row],[Osiagniecia]]+(punkty_rekrutacyjne6[[#This Row],[Zachowanie]]=6)*2</f>
        <v>7</v>
      </c>
      <c r="O233">
        <f>punkty_rekrutacyjne6[[#This Row],[GHP]]/10+punkty_rekrutacyjne6[[#This Row],[GHH]]/10+punkty_rekrutacyjne6[[#This Row],[GMM]]/10+punkty_rekrutacyjne6[[#This Row],[GMP]]/10+punkty_rekrutacyjne6[[#This Row],[GJP]]/10</f>
        <v>13.4</v>
      </c>
      <c r="P23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33" s="1">
        <f>SUM(punkty_rekrutacyjne6[[#This Row],[pkt os.]:[pkt. Oce.]])</f>
        <v>50.4</v>
      </c>
    </row>
    <row r="234" spans="1:17" x14ac:dyDescent="0.25">
      <c r="A234" s="1" t="s">
        <v>339</v>
      </c>
      <c r="B234" s="1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punkty_rekrutacyjne6[[#This Row],[Osiagniecia]]+(punkty_rekrutacyjne6[[#This Row],[Zachowanie]]=6)*2</f>
        <v>6</v>
      </c>
      <c r="O234">
        <f>punkty_rekrutacyjne6[[#This Row],[GHP]]/10+punkty_rekrutacyjne6[[#This Row],[GHH]]/10+punkty_rekrutacyjne6[[#This Row],[GMM]]/10+punkty_rekrutacyjne6[[#This Row],[GMP]]/10+punkty_rekrutacyjne6[[#This Row],[GJP]]/10</f>
        <v>27.099999999999998</v>
      </c>
      <c r="P23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34" s="1">
        <f>SUM(punkty_rekrutacyjne6[[#This Row],[pkt os.]:[pkt. Oce.]])</f>
        <v>57.099999999999994</v>
      </c>
    </row>
    <row r="235" spans="1:17" x14ac:dyDescent="0.25">
      <c r="A235" s="1" t="s">
        <v>341</v>
      </c>
      <c r="B235" s="1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punkty_rekrutacyjne6[[#This Row],[Osiagniecia]]+(punkty_rekrutacyjne6[[#This Row],[Zachowanie]]=6)*2</f>
        <v>6</v>
      </c>
      <c r="O235">
        <f>punkty_rekrutacyjne6[[#This Row],[GHP]]/10+punkty_rekrutacyjne6[[#This Row],[GHH]]/10+punkty_rekrutacyjne6[[#This Row],[GMM]]/10+punkty_rekrutacyjne6[[#This Row],[GMP]]/10+punkty_rekrutacyjne6[[#This Row],[GJP]]/10</f>
        <v>11.5</v>
      </c>
      <c r="P23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35" s="1">
        <f>SUM(punkty_rekrutacyjne6[[#This Row],[pkt os.]:[pkt. Oce.]])</f>
        <v>39.5</v>
      </c>
    </row>
    <row r="236" spans="1:17" x14ac:dyDescent="0.25">
      <c r="A236" s="1" t="s">
        <v>342</v>
      </c>
      <c r="B236" s="1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punkty_rekrutacyjne6[[#This Row],[Osiagniecia]]+(punkty_rekrutacyjne6[[#This Row],[Zachowanie]]=6)*2</f>
        <v>2</v>
      </c>
      <c r="O236">
        <f>punkty_rekrutacyjne6[[#This Row],[GHP]]/10+punkty_rekrutacyjne6[[#This Row],[GHH]]/10+punkty_rekrutacyjne6[[#This Row],[GMM]]/10+punkty_rekrutacyjne6[[#This Row],[GMP]]/10+punkty_rekrutacyjne6[[#This Row],[GJP]]/10</f>
        <v>30.7</v>
      </c>
      <c r="P23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236" s="1">
        <f>SUM(punkty_rekrutacyjne6[[#This Row],[pkt os.]:[pkt. Oce.]])</f>
        <v>50.7</v>
      </c>
    </row>
    <row r="237" spans="1:17" x14ac:dyDescent="0.25">
      <c r="A237" s="1" t="s">
        <v>344</v>
      </c>
      <c r="B237" s="1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punkty_rekrutacyjne6[[#This Row],[Osiagniecia]]+(punkty_rekrutacyjne6[[#This Row],[Zachowanie]]=6)*2</f>
        <v>7</v>
      </c>
      <c r="O237">
        <f>punkty_rekrutacyjne6[[#This Row],[GHP]]/10+punkty_rekrutacyjne6[[#This Row],[GHH]]/10+punkty_rekrutacyjne6[[#This Row],[GMM]]/10+punkty_rekrutacyjne6[[#This Row],[GMP]]/10+punkty_rekrutacyjne6[[#This Row],[GJP]]/10</f>
        <v>28.8</v>
      </c>
      <c r="P23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37" s="1">
        <f>SUM(punkty_rekrutacyjne6[[#This Row],[pkt os.]:[pkt. Oce.]])</f>
        <v>57.8</v>
      </c>
    </row>
    <row r="238" spans="1:17" x14ac:dyDescent="0.25">
      <c r="A238" s="1" t="s">
        <v>346</v>
      </c>
      <c r="B238" s="1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punkty_rekrutacyjne6[[#This Row],[Osiagniecia]]+(punkty_rekrutacyjne6[[#This Row],[Zachowanie]]=6)*2</f>
        <v>4</v>
      </c>
      <c r="O238">
        <f>punkty_rekrutacyjne6[[#This Row],[GHP]]/10+punkty_rekrutacyjne6[[#This Row],[GHH]]/10+punkty_rekrutacyjne6[[#This Row],[GMM]]/10+punkty_rekrutacyjne6[[#This Row],[GMP]]/10+punkty_rekrutacyjne6[[#This Row],[GJP]]/10</f>
        <v>23.000000000000004</v>
      </c>
      <c r="P23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38" s="1">
        <f>SUM(punkty_rekrutacyjne6[[#This Row],[pkt os.]:[pkt. Oce.]])</f>
        <v>47</v>
      </c>
    </row>
    <row r="239" spans="1:17" x14ac:dyDescent="0.25">
      <c r="A239" s="1" t="s">
        <v>348</v>
      </c>
      <c r="B239" s="1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punkty_rekrutacyjne6[[#This Row],[Osiagniecia]]+(punkty_rekrutacyjne6[[#This Row],[Zachowanie]]=6)*2</f>
        <v>7</v>
      </c>
      <c r="O239">
        <f>punkty_rekrutacyjne6[[#This Row],[GHP]]/10+punkty_rekrutacyjne6[[#This Row],[GHH]]/10+punkty_rekrutacyjne6[[#This Row],[GMM]]/10+punkty_rekrutacyjne6[[#This Row],[GMP]]/10+punkty_rekrutacyjne6[[#This Row],[GJP]]/10</f>
        <v>32.5</v>
      </c>
      <c r="P23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239" s="1">
        <f>SUM(punkty_rekrutacyjne6[[#This Row],[pkt os.]:[pkt. Oce.]])</f>
        <v>55.5</v>
      </c>
    </row>
    <row r="240" spans="1:17" x14ac:dyDescent="0.25">
      <c r="A240" s="1" t="s">
        <v>349</v>
      </c>
      <c r="B240" s="1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punkty_rekrutacyjne6[[#This Row],[Osiagniecia]]+(punkty_rekrutacyjne6[[#This Row],[Zachowanie]]=6)*2</f>
        <v>8</v>
      </c>
      <c r="O240">
        <f>punkty_rekrutacyjne6[[#This Row],[GHP]]/10+punkty_rekrutacyjne6[[#This Row],[GHH]]/10+punkty_rekrutacyjne6[[#This Row],[GMM]]/10+punkty_rekrutacyjne6[[#This Row],[GMP]]/10+punkty_rekrutacyjne6[[#This Row],[GJP]]/10</f>
        <v>29.799999999999997</v>
      </c>
      <c r="P24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240" s="1">
        <f>SUM(punkty_rekrutacyjne6[[#This Row],[pkt os.]:[pkt. Oce.]])</f>
        <v>69.8</v>
      </c>
    </row>
    <row r="241" spans="1:17" x14ac:dyDescent="0.25">
      <c r="A241" s="1" t="s">
        <v>351</v>
      </c>
      <c r="B241" s="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punkty_rekrutacyjne6[[#This Row],[Osiagniecia]]+(punkty_rekrutacyjne6[[#This Row],[Zachowanie]]=6)*2</f>
        <v>2</v>
      </c>
      <c r="O241">
        <f>punkty_rekrutacyjne6[[#This Row],[GHP]]/10+punkty_rekrutacyjne6[[#This Row],[GHH]]/10+punkty_rekrutacyjne6[[#This Row],[GMM]]/10+punkty_rekrutacyjne6[[#This Row],[GMP]]/10+punkty_rekrutacyjne6[[#This Row],[GJP]]/10</f>
        <v>16.7</v>
      </c>
      <c r="P24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41" s="1">
        <f>SUM(punkty_rekrutacyjne6[[#This Row],[pkt os.]:[pkt. Oce.]])</f>
        <v>38.700000000000003</v>
      </c>
    </row>
    <row r="242" spans="1:17" x14ac:dyDescent="0.25">
      <c r="A242" s="1" t="s">
        <v>352</v>
      </c>
      <c r="B242" s="1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punkty_rekrutacyjne6[[#This Row],[Osiagniecia]]+(punkty_rekrutacyjne6[[#This Row],[Zachowanie]]=6)*2</f>
        <v>9</v>
      </c>
      <c r="O242">
        <f>punkty_rekrutacyjne6[[#This Row],[GHP]]/10+punkty_rekrutacyjne6[[#This Row],[GHH]]/10+punkty_rekrutacyjne6[[#This Row],[GMM]]/10+punkty_rekrutacyjne6[[#This Row],[GMP]]/10+punkty_rekrutacyjne6[[#This Row],[GJP]]/10</f>
        <v>19</v>
      </c>
      <c r="P24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42" s="1">
        <f>SUM(punkty_rekrutacyjne6[[#This Row],[pkt os.]:[pkt. Oce.]])</f>
        <v>52</v>
      </c>
    </row>
    <row r="243" spans="1:17" x14ac:dyDescent="0.25">
      <c r="A243" s="1" t="s">
        <v>353</v>
      </c>
      <c r="B243" s="1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punkty_rekrutacyjne6[[#This Row],[Osiagniecia]]+(punkty_rekrutacyjne6[[#This Row],[Zachowanie]]=6)*2</f>
        <v>2</v>
      </c>
      <c r="O243">
        <f>punkty_rekrutacyjne6[[#This Row],[GHP]]/10+punkty_rekrutacyjne6[[#This Row],[GHH]]/10+punkty_rekrutacyjne6[[#This Row],[GMM]]/10+punkty_rekrutacyjne6[[#This Row],[GMP]]/10+punkty_rekrutacyjne6[[#This Row],[GJP]]/10</f>
        <v>32.5</v>
      </c>
      <c r="P24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43" s="1">
        <f>SUM(punkty_rekrutacyjne6[[#This Row],[pkt os.]:[pkt. Oce.]])</f>
        <v>56.5</v>
      </c>
    </row>
    <row r="244" spans="1:17" x14ac:dyDescent="0.25">
      <c r="A244" s="1" t="s">
        <v>354</v>
      </c>
      <c r="B244" s="1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punkty_rekrutacyjne6[[#This Row],[Osiagniecia]]+(punkty_rekrutacyjne6[[#This Row],[Zachowanie]]=6)*2</f>
        <v>6</v>
      </c>
      <c r="O244">
        <f>punkty_rekrutacyjne6[[#This Row],[GHP]]/10+punkty_rekrutacyjne6[[#This Row],[GHH]]/10+punkty_rekrutacyjne6[[#This Row],[GMM]]/10+punkty_rekrutacyjne6[[#This Row],[GMP]]/10+punkty_rekrutacyjne6[[#This Row],[GJP]]/10</f>
        <v>32.099999999999994</v>
      </c>
      <c r="P24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244" s="1">
        <f>SUM(punkty_rekrutacyjne6[[#This Row],[pkt os.]:[pkt. Oce.]])</f>
        <v>70.099999999999994</v>
      </c>
    </row>
    <row r="245" spans="1:17" x14ac:dyDescent="0.25">
      <c r="A245" s="1" t="s">
        <v>356</v>
      </c>
      <c r="B245" s="1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punkty_rekrutacyjne6[[#This Row],[Osiagniecia]]+(punkty_rekrutacyjne6[[#This Row],[Zachowanie]]=6)*2</f>
        <v>2</v>
      </c>
      <c r="O245">
        <f>punkty_rekrutacyjne6[[#This Row],[GHP]]/10+punkty_rekrutacyjne6[[#This Row],[GHH]]/10+punkty_rekrutacyjne6[[#This Row],[GMM]]/10+punkty_rekrutacyjne6[[#This Row],[GMP]]/10+punkty_rekrutacyjne6[[#This Row],[GJP]]/10</f>
        <v>28.5</v>
      </c>
      <c r="P24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245" s="1">
        <f>SUM(punkty_rekrutacyjne6[[#This Row],[pkt os.]:[pkt. Oce.]])</f>
        <v>46.5</v>
      </c>
    </row>
    <row r="246" spans="1:17" x14ac:dyDescent="0.25">
      <c r="A246" s="1" t="s">
        <v>358</v>
      </c>
      <c r="B246" s="1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punkty_rekrutacyjne6[[#This Row],[Osiagniecia]]+(punkty_rekrutacyjne6[[#This Row],[Zachowanie]]=6)*2</f>
        <v>8</v>
      </c>
      <c r="O246">
        <f>punkty_rekrutacyjne6[[#This Row],[GHP]]/10+punkty_rekrutacyjne6[[#This Row],[GHH]]/10+punkty_rekrutacyjne6[[#This Row],[GMM]]/10+punkty_rekrutacyjne6[[#This Row],[GMP]]/10+punkty_rekrutacyjne6[[#This Row],[GJP]]/10</f>
        <v>24.6</v>
      </c>
      <c r="P24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246" s="1">
        <f>SUM(punkty_rekrutacyjne6[[#This Row],[pkt os.]:[pkt. Oce.]])</f>
        <v>60.6</v>
      </c>
    </row>
    <row r="247" spans="1:17" x14ac:dyDescent="0.25">
      <c r="A247" s="1" t="s">
        <v>359</v>
      </c>
      <c r="B247" s="1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punkty_rekrutacyjne6[[#This Row],[Osiagniecia]]+(punkty_rekrutacyjne6[[#This Row],[Zachowanie]]=6)*2</f>
        <v>9</v>
      </c>
      <c r="O247">
        <f>punkty_rekrutacyjne6[[#This Row],[GHP]]/10+punkty_rekrutacyjne6[[#This Row],[GHH]]/10+punkty_rekrutacyjne6[[#This Row],[GMM]]/10+punkty_rekrutacyjne6[[#This Row],[GMP]]/10+punkty_rekrutacyjne6[[#This Row],[GJP]]/10</f>
        <v>33.299999999999997</v>
      </c>
      <c r="P24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4</v>
      </c>
      <c r="Q247" s="1">
        <f>SUM(punkty_rekrutacyjne6[[#This Row],[pkt os.]:[pkt. Oce.]])</f>
        <v>46.3</v>
      </c>
    </row>
    <row r="248" spans="1:17" x14ac:dyDescent="0.25">
      <c r="A248" s="1" t="s">
        <v>361</v>
      </c>
      <c r="B248" s="1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punkty_rekrutacyjne6[[#This Row],[Osiagniecia]]+(punkty_rekrutacyjne6[[#This Row],[Zachowanie]]=6)*2</f>
        <v>4</v>
      </c>
      <c r="O248">
        <f>punkty_rekrutacyjne6[[#This Row],[GHP]]/10+punkty_rekrutacyjne6[[#This Row],[GHH]]/10+punkty_rekrutacyjne6[[#This Row],[GMM]]/10+punkty_rekrutacyjne6[[#This Row],[GMP]]/10+punkty_rekrutacyjne6[[#This Row],[GJP]]/10</f>
        <v>28.8</v>
      </c>
      <c r="P24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48" s="1">
        <f>SUM(punkty_rekrutacyjne6[[#This Row],[pkt os.]:[pkt. Oce.]])</f>
        <v>56.8</v>
      </c>
    </row>
    <row r="249" spans="1:17" x14ac:dyDescent="0.25">
      <c r="A249" s="1" t="s">
        <v>363</v>
      </c>
      <c r="B249" s="1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punkty_rekrutacyjne6[[#This Row],[Osiagniecia]]+(punkty_rekrutacyjne6[[#This Row],[Zachowanie]]=6)*2</f>
        <v>4</v>
      </c>
      <c r="O249">
        <f>punkty_rekrutacyjne6[[#This Row],[GHP]]/10+punkty_rekrutacyjne6[[#This Row],[GHH]]/10+punkty_rekrutacyjne6[[#This Row],[GMM]]/10+punkty_rekrutacyjne6[[#This Row],[GMP]]/10+punkty_rekrutacyjne6[[#This Row],[GJP]]/10</f>
        <v>17.3</v>
      </c>
      <c r="P24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249" s="1">
        <f>SUM(punkty_rekrutacyjne6[[#This Row],[pkt os.]:[pkt. Oce.]])</f>
        <v>37.299999999999997</v>
      </c>
    </row>
    <row r="250" spans="1:17" x14ac:dyDescent="0.25">
      <c r="A250" s="1" t="s">
        <v>364</v>
      </c>
      <c r="B250" s="1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>punkty_rekrutacyjne6[[#This Row],[Osiagniecia]]+(punkty_rekrutacyjne6[[#This Row],[Zachowanie]]=6)*2</f>
        <v>2</v>
      </c>
      <c r="O250">
        <f>punkty_rekrutacyjne6[[#This Row],[GHP]]/10+punkty_rekrutacyjne6[[#This Row],[GHH]]/10+punkty_rekrutacyjne6[[#This Row],[GMM]]/10+punkty_rekrutacyjne6[[#This Row],[GMP]]/10+punkty_rekrutacyjne6[[#This Row],[GJP]]/10</f>
        <v>24.9</v>
      </c>
      <c r="P25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250" s="1">
        <f>SUM(punkty_rekrutacyjne6[[#This Row],[pkt os.]:[pkt. Oce.]])</f>
        <v>54.9</v>
      </c>
    </row>
    <row r="251" spans="1:17" x14ac:dyDescent="0.25">
      <c r="A251" s="1" t="s">
        <v>365</v>
      </c>
      <c r="B251" s="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punkty_rekrutacyjne6[[#This Row],[Osiagniecia]]+(punkty_rekrutacyjne6[[#This Row],[Zachowanie]]=6)*2</f>
        <v>8</v>
      </c>
      <c r="O251">
        <f>punkty_rekrutacyjne6[[#This Row],[GHP]]/10+punkty_rekrutacyjne6[[#This Row],[GHH]]/10+punkty_rekrutacyjne6[[#This Row],[GMM]]/10+punkty_rekrutacyjne6[[#This Row],[GMP]]/10+punkty_rekrutacyjne6[[#This Row],[GJP]]/10</f>
        <v>20.8</v>
      </c>
      <c r="P25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51" s="1">
        <f>SUM(punkty_rekrutacyjne6[[#This Row],[pkt os.]:[pkt. Oce.]])</f>
        <v>50.8</v>
      </c>
    </row>
    <row r="252" spans="1:17" x14ac:dyDescent="0.25">
      <c r="A252" s="1" t="s">
        <v>366</v>
      </c>
      <c r="B252" s="1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punkty_rekrutacyjne6[[#This Row],[Osiagniecia]]+(punkty_rekrutacyjne6[[#This Row],[Zachowanie]]=6)*2</f>
        <v>5</v>
      </c>
      <c r="O252">
        <f>punkty_rekrutacyjne6[[#This Row],[GHP]]/10+punkty_rekrutacyjne6[[#This Row],[GHH]]/10+punkty_rekrutacyjne6[[#This Row],[GMM]]/10+punkty_rekrutacyjne6[[#This Row],[GMP]]/10+punkty_rekrutacyjne6[[#This Row],[GJP]]/10</f>
        <v>24.799999999999997</v>
      </c>
      <c r="P25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52" s="1">
        <f>SUM(punkty_rekrutacyjne6[[#This Row],[pkt os.]:[pkt. Oce.]])</f>
        <v>51.8</v>
      </c>
    </row>
    <row r="253" spans="1:17" x14ac:dyDescent="0.25">
      <c r="A253" s="1" t="s">
        <v>368</v>
      </c>
      <c r="B253" s="1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punkty_rekrutacyjne6[[#This Row],[Osiagniecia]]+(punkty_rekrutacyjne6[[#This Row],[Zachowanie]]=6)*2</f>
        <v>7</v>
      </c>
      <c r="O253">
        <f>punkty_rekrutacyjne6[[#This Row],[GHP]]/10+punkty_rekrutacyjne6[[#This Row],[GHH]]/10+punkty_rekrutacyjne6[[#This Row],[GMM]]/10+punkty_rekrutacyjne6[[#This Row],[GMP]]/10+punkty_rekrutacyjne6[[#This Row],[GJP]]/10</f>
        <v>19</v>
      </c>
      <c r="P25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53" s="1">
        <f>SUM(punkty_rekrutacyjne6[[#This Row],[pkt os.]:[pkt. Oce.]])</f>
        <v>56</v>
      </c>
    </row>
    <row r="254" spans="1:17" x14ac:dyDescent="0.25">
      <c r="A254" s="1" t="s">
        <v>370</v>
      </c>
      <c r="B254" s="1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punkty_rekrutacyjne6[[#This Row],[Osiagniecia]]+(punkty_rekrutacyjne6[[#This Row],[Zachowanie]]=6)*2</f>
        <v>4</v>
      </c>
      <c r="O254">
        <f>punkty_rekrutacyjne6[[#This Row],[GHP]]/10+punkty_rekrutacyjne6[[#This Row],[GHH]]/10+punkty_rekrutacyjne6[[#This Row],[GMM]]/10+punkty_rekrutacyjne6[[#This Row],[GMP]]/10+punkty_rekrutacyjne6[[#This Row],[GJP]]/10</f>
        <v>29.6</v>
      </c>
      <c r="P25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254" s="1">
        <f>SUM(punkty_rekrutacyjne6[[#This Row],[pkt os.]:[pkt. Oce.]])</f>
        <v>51.6</v>
      </c>
    </row>
    <row r="255" spans="1:17" x14ac:dyDescent="0.25">
      <c r="A255" s="1" t="s">
        <v>372</v>
      </c>
      <c r="B255" s="1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punkty_rekrutacyjne6[[#This Row],[Osiagniecia]]+(punkty_rekrutacyjne6[[#This Row],[Zachowanie]]=6)*2</f>
        <v>8</v>
      </c>
      <c r="O255">
        <f>punkty_rekrutacyjne6[[#This Row],[GHP]]/10+punkty_rekrutacyjne6[[#This Row],[GHH]]/10+punkty_rekrutacyjne6[[#This Row],[GMM]]/10+punkty_rekrutacyjne6[[#This Row],[GMP]]/10+punkty_rekrutacyjne6[[#This Row],[GJP]]/10</f>
        <v>41.899999999999991</v>
      </c>
      <c r="P25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55" s="1">
        <f>SUM(punkty_rekrutacyjne6[[#This Row],[pkt os.]:[pkt. Oce.]])</f>
        <v>69.899999999999991</v>
      </c>
    </row>
    <row r="256" spans="1:17" x14ac:dyDescent="0.25">
      <c r="A256" s="1" t="s">
        <v>373</v>
      </c>
      <c r="B256" s="1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punkty_rekrutacyjne6[[#This Row],[Osiagniecia]]+(punkty_rekrutacyjne6[[#This Row],[Zachowanie]]=6)*2</f>
        <v>3</v>
      </c>
      <c r="O256">
        <f>punkty_rekrutacyjne6[[#This Row],[GHP]]/10+punkty_rekrutacyjne6[[#This Row],[GHH]]/10+punkty_rekrutacyjne6[[#This Row],[GMM]]/10+punkty_rekrutacyjne6[[#This Row],[GMP]]/10+punkty_rekrutacyjne6[[#This Row],[GJP]]/10</f>
        <v>34.300000000000004</v>
      </c>
      <c r="P25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256" s="1">
        <f>SUM(punkty_rekrutacyjne6[[#This Row],[pkt os.]:[pkt. Oce.]])</f>
        <v>69.300000000000011</v>
      </c>
    </row>
    <row r="257" spans="1:17" x14ac:dyDescent="0.25">
      <c r="A257" s="1" t="s">
        <v>374</v>
      </c>
      <c r="B257" s="1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punkty_rekrutacyjne6[[#This Row],[Osiagniecia]]+(punkty_rekrutacyjne6[[#This Row],[Zachowanie]]=6)*2</f>
        <v>6</v>
      </c>
      <c r="O257">
        <f>punkty_rekrutacyjne6[[#This Row],[GHP]]/10+punkty_rekrutacyjne6[[#This Row],[GHH]]/10+punkty_rekrutacyjne6[[#This Row],[GMM]]/10+punkty_rekrutacyjne6[[#This Row],[GMP]]/10+punkty_rekrutacyjne6[[#This Row],[GJP]]/10</f>
        <v>14.9</v>
      </c>
      <c r="P25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257" s="1">
        <f>SUM(punkty_rekrutacyjne6[[#This Row],[pkt os.]:[pkt. Oce.]])</f>
        <v>32.9</v>
      </c>
    </row>
    <row r="258" spans="1:17" x14ac:dyDescent="0.25">
      <c r="A258" s="1" t="s">
        <v>375</v>
      </c>
      <c r="B258" s="1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punkty_rekrutacyjne6[[#This Row],[Osiagniecia]]+(punkty_rekrutacyjne6[[#This Row],[Zachowanie]]=6)*2</f>
        <v>8</v>
      </c>
      <c r="O258">
        <f>punkty_rekrutacyjne6[[#This Row],[GHP]]/10+punkty_rekrutacyjne6[[#This Row],[GHH]]/10+punkty_rekrutacyjne6[[#This Row],[GMM]]/10+punkty_rekrutacyjne6[[#This Row],[GMP]]/10+punkty_rekrutacyjne6[[#This Row],[GJP]]/10</f>
        <v>20.6</v>
      </c>
      <c r="P25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58" s="1">
        <f>SUM(punkty_rekrutacyjne6[[#This Row],[pkt os.]:[pkt. Oce.]])</f>
        <v>52.6</v>
      </c>
    </row>
    <row r="259" spans="1:17" x14ac:dyDescent="0.25">
      <c r="A259" s="1" t="s">
        <v>376</v>
      </c>
      <c r="B259" s="1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punkty_rekrutacyjne6[[#This Row],[Osiagniecia]]+(punkty_rekrutacyjne6[[#This Row],[Zachowanie]]=6)*2</f>
        <v>3</v>
      </c>
      <c r="O259">
        <f>punkty_rekrutacyjne6[[#This Row],[GHP]]/10+punkty_rekrutacyjne6[[#This Row],[GHH]]/10+punkty_rekrutacyjne6[[#This Row],[GMM]]/10+punkty_rekrutacyjne6[[#This Row],[GMP]]/10+punkty_rekrutacyjne6[[#This Row],[GJP]]/10</f>
        <v>30.5</v>
      </c>
      <c r="P25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59" s="1">
        <f>SUM(punkty_rekrutacyjne6[[#This Row],[pkt os.]:[pkt. Oce.]])</f>
        <v>53.5</v>
      </c>
    </row>
    <row r="260" spans="1:17" x14ac:dyDescent="0.25">
      <c r="A260" s="1" t="s">
        <v>377</v>
      </c>
      <c r="B260" s="1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punkty_rekrutacyjne6[[#This Row],[Osiagniecia]]+(punkty_rekrutacyjne6[[#This Row],[Zachowanie]]=6)*2</f>
        <v>3</v>
      </c>
      <c r="O260">
        <f>punkty_rekrutacyjne6[[#This Row],[GHP]]/10+punkty_rekrutacyjne6[[#This Row],[GHH]]/10+punkty_rekrutacyjne6[[#This Row],[GMM]]/10+punkty_rekrutacyjne6[[#This Row],[GMP]]/10+punkty_rekrutacyjne6[[#This Row],[GJP]]/10</f>
        <v>25.2</v>
      </c>
      <c r="P26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260" s="1">
        <f>SUM(punkty_rekrutacyjne6[[#This Row],[pkt os.]:[pkt. Oce.]])</f>
        <v>44.2</v>
      </c>
    </row>
    <row r="261" spans="1:17" x14ac:dyDescent="0.25">
      <c r="A261" s="1" t="s">
        <v>378</v>
      </c>
      <c r="B261" s="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punkty_rekrutacyjne6[[#This Row],[Osiagniecia]]+(punkty_rekrutacyjne6[[#This Row],[Zachowanie]]=6)*2</f>
        <v>6</v>
      </c>
      <c r="O261">
        <f>punkty_rekrutacyjne6[[#This Row],[GHP]]/10+punkty_rekrutacyjne6[[#This Row],[GHH]]/10+punkty_rekrutacyjne6[[#This Row],[GMM]]/10+punkty_rekrutacyjne6[[#This Row],[GMP]]/10+punkty_rekrutacyjne6[[#This Row],[GJP]]/10</f>
        <v>30.9</v>
      </c>
      <c r="P26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261" s="1">
        <f>SUM(punkty_rekrutacyjne6[[#This Row],[pkt os.]:[pkt. Oce.]])</f>
        <v>64.900000000000006</v>
      </c>
    </row>
    <row r="262" spans="1:17" x14ac:dyDescent="0.25">
      <c r="A262" s="1" t="s">
        <v>379</v>
      </c>
      <c r="B262" s="1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punkty_rekrutacyjne6[[#This Row],[Osiagniecia]]+(punkty_rekrutacyjne6[[#This Row],[Zachowanie]]=6)*2</f>
        <v>3</v>
      </c>
      <c r="O262">
        <f>punkty_rekrutacyjne6[[#This Row],[GHP]]/10+punkty_rekrutacyjne6[[#This Row],[GHH]]/10+punkty_rekrutacyjne6[[#This Row],[GMM]]/10+punkty_rekrutacyjne6[[#This Row],[GMP]]/10+punkty_rekrutacyjne6[[#This Row],[GJP]]/10</f>
        <v>21</v>
      </c>
      <c r="P26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62" s="1">
        <f>SUM(punkty_rekrutacyjne6[[#This Row],[pkt os.]:[pkt. Oce.]])</f>
        <v>54</v>
      </c>
    </row>
    <row r="263" spans="1:17" x14ac:dyDescent="0.25">
      <c r="A263" s="1" t="s">
        <v>380</v>
      </c>
      <c r="B263" s="1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punkty_rekrutacyjne6[[#This Row],[Osiagniecia]]+(punkty_rekrutacyjne6[[#This Row],[Zachowanie]]=6)*2</f>
        <v>3</v>
      </c>
      <c r="O263">
        <f>punkty_rekrutacyjne6[[#This Row],[GHP]]/10+punkty_rekrutacyjne6[[#This Row],[GHH]]/10+punkty_rekrutacyjne6[[#This Row],[GMM]]/10+punkty_rekrutacyjne6[[#This Row],[GMP]]/10+punkty_rekrutacyjne6[[#This Row],[GJP]]/10</f>
        <v>17.600000000000001</v>
      </c>
      <c r="P26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263" s="1">
        <f>SUM(punkty_rekrutacyjne6[[#This Row],[pkt os.]:[pkt. Oce.]])</f>
        <v>38.6</v>
      </c>
    </row>
    <row r="264" spans="1:17" x14ac:dyDescent="0.25">
      <c r="A264" s="1" t="s">
        <v>382</v>
      </c>
      <c r="B264" s="1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punkty_rekrutacyjne6[[#This Row],[Osiagniecia]]+(punkty_rekrutacyjne6[[#This Row],[Zachowanie]]=6)*2</f>
        <v>2</v>
      </c>
      <c r="O264">
        <f>punkty_rekrutacyjne6[[#This Row],[GHP]]/10+punkty_rekrutacyjne6[[#This Row],[GHH]]/10+punkty_rekrutacyjne6[[#This Row],[GMM]]/10+punkty_rekrutacyjne6[[#This Row],[GMP]]/10+punkty_rekrutacyjne6[[#This Row],[GJP]]/10</f>
        <v>16.899999999999999</v>
      </c>
      <c r="P26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64" s="1">
        <f>SUM(punkty_rekrutacyjne6[[#This Row],[pkt os.]:[pkt. Oce.]])</f>
        <v>42.9</v>
      </c>
    </row>
    <row r="265" spans="1:17" x14ac:dyDescent="0.25">
      <c r="A265" s="1" t="s">
        <v>383</v>
      </c>
      <c r="B265" s="1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punkty_rekrutacyjne6[[#This Row],[Osiagniecia]]+(punkty_rekrutacyjne6[[#This Row],[Zachowanie]]=6)*2</f>
        <v>2</v>
      </c>
      <c r="O265">
        <f>punkty_rekrutacyjne6[[#This Row],[GHP]]/10+punkty_rekrutacyjne6[[#This Row],[GHH]]/10+punkty_rekrutacyjne6[[#This Row],[GMM]]/10+punkty_rekrutacyjne6[[#This Row],[GMP]]/10+punkty_rekrutacyjne6[[#This Row],[GJP]]/10</f>
        <v>30.799999999999997</v>
      </c>
      <c r="P26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65" s="1">
        <f>SUM(punkty_rekrutacyjne6[[#This Row],[pkt os.]:[pkt. Oce.]])</f>
        <v>54.8</v>
      </c>
    </row>
    <row r="266" spans="1:17" x14ac:dyDescent="0.25">
      <c r="A266" s="1" t="s">
        <v>385</v>
      </c>
      <c r="B266" s="1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punkty_rekrutacyjne6[[#This Row],[Osiagniecia]]+(punkty_rekrutacyjne6[[#This Row],[Zachowanie]]=6)*2</f>
        <v>0</v>
      </c>
      <c r="O266">
        <f>punkty_rekrutacyjne6[[#This Row],[GHP]]/10+punkty_rekrutacyjne6[[#This Row],[GHH]]/10+punkty_rekrutacyjne6[[#This Row],[GMM]]/10+punkty_rekrutacyjne6[[#This Row],[GMP]]/10+punkty_rekrutacyjne6[[#This Row],[GJP]]/10</f>
        <v>28.599999999999998</v>
      </c>
      <c r="P26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66" s="1">
        <f>SUM(punkty_rekrutacyjne6[[#This Row],[pkt os.]:[pkt. Oce.]])</f>
        <v>50.599999999999994</v>
      </c>
    </row>
    <row r="267" spans="1:17" x14ac:dyDescent="0.25">
      <c r="A267" s="1" t="s">
        <v>386</v>
      </c>
      <c r="B267" s="1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punkty_rekrutacyjne6[[#This Row],[Osiagniecia]]+(punkty_rekrutacyjne6[[#This Row],[Zachowanie]]=6)*2</f>
        <v>8</v>
      </c>
      <c r="O267">
        <f>punkty_rekrutacyjne6[[#This Row],[GHP]]/10+punkty_rekrutacyjne6[[#This Row],[GHH]]/10+punkty_rekrutacyjne6[[#This Row],[GMM]]/10+punkty_rekrutacyjne6[[#This Row],[GMP]]/10+punkty_rekrutacyjne6[[#This Row],[GJP]]/10</f>
        <v>19</v>
      </c>
      <c r="P26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67" s="1">
        <f>SUM(punkty_rekrutacyjne6[[#This Row],[pkt os.]:[pkt. Oce.]])</f>
        <v>57</v>
      </c>
    </row>
    <row r="268" spans="1:17" x14ac:dyDescent="0.25">
      <c r="A268" s="1" t="s">
        <v>387</v>
      </c>
      <c r="B268" s="1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punkty_rekrutacyjne6[[#This Row],[Osiagniecia]]+(punkty_rekrutacyjne6[[#This Row],[Zachowanie]]=6)*2</f>
        <v>8</v>
      </c>
      <c r="O268">
        <f>punkty_rekrutacyjne6[[#This Row],[GHP]]/10+punkty_rekrutacyjne6[[#This Row],[GHH]]/10+punkty_rekrutacyjne6[[#This Row],[GMM]]/10+punkty_rekrutacyjne6[[#This Row],[GMP]]/10+punkty_rekrutacyjne6[[#This Row],[GJP]]/10</f>
        <v>32.699999999999996</v>
      </c>
      <c r="P26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68" s="1">
        <f>SUM(punkty_rekrutacyjne6[[#This Row],[pkt os.]:[pkt. Oce.]])</f>
        <v>60.699999999999996</v>
      </c>
    </row>
    <row r="269" spans="1:17" x14ac:dyDescent="0.25">
      <c r="A269" s="1" t="s">
        <v>389</v>
      </c>
      <c r="B269" s="1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punkty_rekrutacyjne6[[#This Row],[Osiagniecia]]+(punkty_rekrutacyjne6[[#This Row],[Zachowanie]]=6)*2</f>
        <v>6</v>
      </c>
      <c r="O269">
        <f>punkty_rekrutacyjne6[[#This Row],[GHP]]/10+punkty_rekrutacyjne6[[#This Row],[GHH]]/10+punkty_rekrutacyjne6[[#This Row],[GMM]]/10+punkty_rekrutacyjne6[[#This Row],[GMP]]/10+punkty_rekrutacyjne6[[#This Row],[GJP]]/10</f>
        <v>17</v>
      </c>
      <c r="P26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69" s="1">
        <f>SUM(punkty_rekrutacyjne6[[#This Row],[pkt os.]:[pkt. Oce.]])</f>
        <v>45</v>
      </c>
    </row>
    <row r="270" spans="1:17" x14ac:dyDescent="0.25">
      <c r="A270" s="1" t="s">
        <v>390</v>
      </c>
      <c r="B270" s="1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punkty_rekrutacyjne6[[#This Row],[Osiagniecia]]+(punkty_rekrutacyjne6[[#This Row],[Zachowanie]]=6)*2</f>
        <v>0</v>
      </c>
      <c r="O270">
        <f>punkty_rekrutacyjne6[[#This Row],[GHP]]/10+punkty_rekrutacyjne6[[#This Row],[GHH]]/10+punkty_rekrutacyjne6[[#This Row],[GMM]]/10+punkty_rekrutacyjne6[[#This Row],[GMP]]/10+punkty_rekrutacyjne6[[#This Row],[GJP]]/10</f>
        <v>11.7</v>
      </c>
      <c r="P27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70" s="1">
        <f>SUM(punkty_rekrutacyjne6[[#This Row],[pkt os.]:[pkt. Oce.]])</f>
        <v>31.7</v>
      </c>
    </row>
    <row r="271" spans="1:17" x14ac:dyDescent="0.25">
      <c r="A271" s="1" t="s">
        <v>392</v>
      </c>
      <c r="B271" s="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punkty_rekrutacyjne6[[#This Row],[Osiagniecia]]+(punkty_rekrutacyjne6[[#This Row],[Zachowanie]]=6)*2</f>
        <v>5</v>
      </c>
      <c r="O271">
        <f>punkty_rekrutacyjne6[[#This Row],[GHP]]/10+punkty_rekrutacyjne6[[#This Row],[GHH]]/10+punkty_rekrutacyjne6[[#This Row],[GMM]]/10+punkty_rekrutacyjne6[[#This Row],[GMP]]/10+punkty_rekrutacyjne6[[#This Row],[GJP]]/10</f>
        <v>15.100000000000001</v>
      </c>
      <c r="P27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271" s="1">
        <f>SUM(punkty_rekrutacyjne6[[#This Row],[pkt os.]:[pkt. Oce.]])</f>
        <v>54.1</v>
      </c>
    </row>
    <row r="272" spans="1:17" x14ac:dyDescent="0.25">
      <c r="A272" s="1" t="s">
        <v>393</v>
      </c>
      <c r="B272" s="1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punkty_rekrutacyjne6[[#This Row],[Osiagniecia]]+(punkty_rekrutacyjne6[[#This Row],[Zachowanie]]=6)*2</f>
        <v>2</v>
      </c>
      <c r="O272">
        <f>punkty_rekrutacyjne6[[#This Row],[GHP]]/10+punkty_rekrutacyjne6[[#This Row],[GHH]]/10+punkty_rekrutacyjne6[[#This Row],[GMM]]/10+punkty_rekrutacyjne6[[#This Row],[GMP]]/10+punkty_rekrutacyjne6[[#This Row],[GJP]]/10</f>
        <v>19.899999999999999</v>
      </c>
      <c r="P27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72" s="1">
        <f>SUM(punkty_rekrutacyjne6[[#This Row],[pkt os.]:[pkt. Oce.]])</f>
        <v>45.9</v>
      </c>
    </row>
    <row r="273" spans="1:17" x14ac:dyDescent="0.25">
      <c r="A273" s="1" t="s">
        <v>394</v>
      </c>
      <c r="B273" s="1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punkty_rekrutacyjne6[[#This Row],[Osiagniecia]]+(punkty_rekrutacyjne6[[#This Row],[Zachowanie]]=6)*2</f>
        <v>4</v>
      </c>
      <c r="O273">
        <f>punkty_rekrutacyjne6[[#This Row],[GHP]]/10+punkty_rekrutacyjne6[[#This Row],[GHH]]/10+punkty_rekrutacyjne6[[#This Row],[GMM]]/10+punkty_rekrutacyjne6[[#This Row],[GMP]]/10+punkty_rekrutacyjne6[[#This Row],[GJP]]/10</f>
        <v>26.299999999999997</v>
      </c>
      <c r="P27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73" s="1">
        <f>SUM(punkty_rekrutacyjne6[[#This Row],[pkt os.]:[pkt. Oce.]])</f>
        <v>52.3</v>
      </c>
    </row>
    <row r="274" spans="1:17" x14ac:dyDescent="0.25">
      <c r="A274" s="1" t="s">
        <v>396</v>
      </c>
      <c r="B274" s="1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punkty_rekrutacyjne6[[#This Row],[Osiagniecia]]+(punkty_rekrutacyjne6[[#This Row],[Zachowanie]]=6)*2</f>
        <v>5</v>
      </c>
      <c r="O274">
        <f>punkty_rekrutacyjne6[[#This Row],[GHP]]/10+punkty_rekrutacyjne6[[#This Row],[GHH]]/10+punkty_rekrutacyjne6[[#This Row],[GMM]]/10+punkty_rekrutacyjne6[[#This Row],[GMP]]/10+punkty_rekrutacyjne6[[#This Row],[GJP]]/10</f>
        <v>27</v>
      </c>
      <c r="P27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274" s="1">
        <f>SUM(punkty_rekrutacyjne6[[#This Row],[pkt os.]:[pkt. Oce.]])</f>
        <v>54</v>
      </c>
    </row>
    <row r="275" spans="1:17" x14ac:dyDescent="0.25">
      <c r="A275" s="1" t="s">
        <v>398</v>
      </c>
      <c r="B275" s="1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punkty_rekrutacyjne6[[#This Row],[Osiagniecia]]+(punkty_rekrutacyjne6[[#This Row],[Zachowanie]]=6)*2</f>
        <v>0</v>
      </c>
      <c r="O275">
        <f>punkty_rekrutacyjne6[[#This Row],[GHP]]/10+punkty_rekrutacyjne6[[#This Row],[GHH]]/10+punkty_rekrutacyjne6[[#This Row],[GMM]]/10+punkty_rekrutacyjne6[[#This Row],[GMP]]/10+punkty_rekrutacyjne6[[#This Row],[GJP]]/10</f>
        <v>40.200000000000003</v>
      </c>
      <c r="P27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8</v>
      </c>
      <c r="Q275" s="1">
        <f>SUM(punkty_rekrutacyjne6[[#This Row],[pkt os.]:[pkt. Oce.]])</f>
        <v>48.2</v>
      </c>
    </row>
    <row r="276" spans="1:17" x14ac:dyDescent="0.25">
      <c r="A276" s="1" t="s">
        <v>75</v>
      </c>
      <c r="B276" s="1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punkty_rekrutacyjne6[[#This Row],[Osiagniecia]]+(punkty_rekrutacyjne6[[#This Row],[Zachowanie]]=6)*2</f>
        <v>5</v>
      </c>
      <c r="O276">
        <f>punkty_rekrutacyjne6[[#This Row],[GHP]]/10+punkty_rekrutacyjne6[[#This Row],[GHH]]/10+punkty_rekrutacyjne6[[#This Row],[GMM]]/10+punkty_rekrutacyjne6[[#This Row],[GMP]]/10+punkty_rekrutacyjne6[[#This Row],[GJP]]/10</f>
        <v>22.599999999999998</v>
      </c>
      <c r="P27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276" s="1">
        <f>SUM(punkty_rekrutacyjne6[[#This Row],[pkt os.]:[pkt. Oce.]])</f>
        <v>59.599999999999994</v>
      </c>
    </row>
    <row r="277" spans="1:17" x14ac:dyDescent="0.25">
      <c r="A277" s="1" t="s">
        <v>400</v>
      </c>
      <c r="B277" s="1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punkty_rekrutacyjne6[[#This Row],[Osiagniecia]]+(punkty_rekrutacyjne6[[#This Row],[Zachowanie]]=6)*2</f>
        <v>6</v>
      </c>
      <c r="O277">
        <f>punkty_rekrutacyjne6[[#This Row],[GHP]]/10+punkty_rekrutacyjne6[[#This Row],[GHH]]/10+punkty_rekrutacyjne6[[#This Row],[GMM]]/10+punkty_rekrutacyjne6[[#This Row],[GMP]]/10+punkty_rekrutacyjne6[[#This Row],[GJP]]/10</f>
        <v>34</v>
      </c>
      <c r="P27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277" s="1">
        <f>SUM(punkty_rekrutacyjne6[[#This Row],[pkt os.]:[pkt. Oce.]])</f>
        <v>72</v>
      </c>
    </row>
    <row r="278" spans="1:17" x14ac:dyDescent="0.25">
      <c r="A278" s="1" t="s">
        <v>401</v>
      </c>
      <c r="B278" s="1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punkty_rekrutacyjne6[[#This Row],[Osiagniecia]]+(punkty_rekrutacyjne6[[#This Row],[Zachowanie]]=6)*2</f>
        <v>3</v>
      </c>
      <c r="O278">
        <f>punkty_rekrutacyjne6[[#This Row],[GHP]]/10+punkty_rekrutacyjne6[[#This Row],[GHH]]/10+punkty_rekrutacyjne6[[#This Row],[GMM]]/10+punkty_rekrutacyjne6[[#This Row],[GMP]]/10+punkty_rekrutacyjne6[[#This Row],[GJP]]/10</f>
        <v>32.799999999999997</v>
      </c>
      <c r="P27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78" s="1">
        <f>SUM(punkty_rekrutacyjne6[[#This Row],[pkt os.]:[pkt. Oce.]])</f>
        <v>55.8</v>
      </c>
    </row>
    <row r="279" spans="1:17" x14ac:dyDescent="0.25">
      <c r="A279" s="1" t="s">
        <v>403</v>
      </c>
      <c r="B279" s="1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punkty_rekrutacyjne6[[#This Row],[Osiagniecia]]+(punkty_rekrutacyjne6[[#This Row],[Zachowanie]]=6)*2</f>
        <v>3</v>
      </c>
      <c r="O279">
        <f>punkty_rekrutacyjne6[[#This Row],[GHP]]/10+punkty_rekrutacyjne6[[#This Row],[GHH]]/10+punkty_rekrutacyjne6[[#This Row],[GMM]]/10+punkty_rekrutacyjne6[[#This Row],[GMP]]/10+punkty_rekrutacyjne6[[#This Row],[GJP]]/10</f>
        <v>22</v>
      </c>
      <c r="P27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279" s="1">
        <f>SUM(punkty_rekrutacyjne6[[#This Row],[pkt os.]:[pkt. Oce.]])</f>
        <v>51</v>
      </c>
    </row>
    <row r="280" spans="1:17" x14ac:dyDescent="0.25">
      <c r="A280" s="1" t="s">
        <v>404</v>
      </c>
      <c r="B280" s="1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punkty_rekrutacyjne6[[#This Row],[Osiagniecia]]+(punkty_rekrutacyjne6[[#This Row],[Zachowanie]]=6)*2</f>
        <v>2</v>
      </c>
      <c r="O280">
        <f>punkty_rekrutacyjne6[[#This Row],[GHP]]/10+punkty_rekrutacyjne6[[#This Row],[GHH]]/10+punkty_rekrutacyjne6[[#This Row],[GMM]]/10+punkty_rekrutacyjne6[[#This Row],[GMP]]/10+punkty_rekrutacyjne6[[#This Row],[GJP]]/10</f>
        <v>22.2</v>
      </c>
      <c r="P28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80" s="1">
        <f>SUM(punkty_rekrutacyjne6[[#This Row],[pkt os.]:[pkt. Oce.]])</f>
        <v>54.2</v>
      </c>
    </row>
    <row r="281" spans="1:17" x14ac:dyDescent="0.25">
      <c r="A281" s="1" t="s">
        <v>405</v>
      </c>
      <c r="B281" s="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punkty_rekrutacyjne6[[#This Row],[Osiagniecia]]+(punkty_rekrutacyjne6[[#This Row],[Zachowanie]]=6)*2</f>
        <v>7</v>
      </c>
      <c r="O281">
        <f>punkty_rekrutacyjne6[[#This Row],[GHP]]/10+punkty_rekrutacyjne6[[#This Row],[GHH]]/10+punkty_rekrutacyjne6[[#This Row],[GMM]]/10+punkty_rekrutacyjne6[[#This Row],[GMP]]/10+punkty_rekrutacyjne6[[#This Row],[GJP]]/10</f>
        <v>23.900000000000002</v>
      </c>
      <c r="P28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81" s="1">
        <f>SUM(punkty_rekrutacyjne6[[#This Row],[pkt os.]:[pkt. Oce.]])</f>
        <v>50.900000000000006</v>
      </c>
    </row>
    <row r="282" spans="1:17" x14ac:dyDescent="0.25">
      <c r="A282" s="1" t="s">
        <v>406</v>
      </c>
      <c r="B282" s="1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punkty_rekrutacyjne6[[#This Row],[Osiagniecia]]+(punkty_rekrutacyjne6[[#This Row],[Zachowanie]]=6)*2</f>
        <v>0</v>
      </c>
      <c r="O282">
        <f>punkty_rekrutacyjne6[[#This Row],[GHP]]/10+punkty_rekrutacyjne6[[#This Row],[GHH]]/10+punkty_rekrutacyjne6[[#This Row],[GMM]]/10+punkty_rekrutacyjne6[[#This Row],[GMP]]/10+punkty_rekrutacyjne6[[#This Row],[GJP]]/10</f>
        <v>15.8</v>
      </c>
      <c r="P28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282" s="1">
        <f>SUM(punkty_rekrutacyjne6[[#This Row],[pkt os.]:[pkt. Oce.]])</f>
        <v>29.8</v>
      </c>
    </row>
    <row r="283" spans="1:17" x14ac:dyDescent="0.25">
      <c r="A283" s="1" t="s">
        <v>407</v>
      </c>
      <c r="B283" s="1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punkty_rekrutacyjne6[[#This Row],[Osiagniecia]]+(punkty_rekrutacyjne6[[#This Row],[Zachowanie]]=6)*2</f>
        <v>5</v>
      </c>
      <c r="O283">
        <f>punkty_rekrutacyjne6[[#This Row],[GHP]]/10+punkty_rekrutacyjne6[[#This Row],[GHH]]/10+punkty_rekrutacyjne6[[#This Row],[GMM]]/10+punkty_rekrutacyjne6[[#This Row],[GMP]]/10+punkty_rekrutacyjne6[[#This Row],[GJP]]/10</f>
        <v>24.8</v>
      </c>
      <c r="P28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283" s="1">
        <f>SUM(punkty_rekrutacyjne6[[#This Row],[pkt os.]:[pkt. Oce.]])</f>
        <v>61.8</v>
      </c>
    </row>
    <row r="284" spans="1:17" x14ac:dyDescent="0.25">
      <c r="A284" s="1" t="s">
        <v>408</v>
      </c>
      <c r="B284" s="1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punkty_rekrutacyjne6[[#This Row],[Osiagniecia]]+(punkty_rekrutacyjne6[[#This Row],[Zachowanie]]=6)*2</f>
        <v>2</v>
      </c>
      <c r="O284">
        <f>punkty_rekrutacyjne6[[#This Row],[GHP]]/10+punkty_rekrutacyjne6[[#This Row],[GHH]]/10+punkty_rekrutacyjne6[[#This Row],[GMM]]/10+punkty_rekrutacyjne6[[#This Row],[GMP]]/10+punkty_rekrutacyjne6[[#This Row],[GJP]]/10</f>
        <v>26.1</v>
      </c>
      <c r="P28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84" s="1">
        <f>SUM(punkty_rekrutacyjne6[[#This Row],[pkt os.]:[pkt. Oce.]])</f>
        <v>52.1</v>
      </c>
    </row>
    <row r="285" spans="1:17" x14ac:dyDescent="0.25">
      <c r="A285" s="1" t="s">
        <v>408</v>
      </c>
      <c r="B285" s="1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punkty_rekrutacyjne6[[#This Row],[Osiagniecia]]+(punkty_rekrutacyjne6[[#This Row],[Zachowanie]]=6)*2</f>
        <v>6</v>
      </c>
      <c r="O285">
        <f>punkty_rekrutacyjne6[[#This Row],[GHP]]/10+punkty_rekrutacyjne6[[#This Row],[GHH]]/10+punkty_rekrutacyjne6[[#This Row],[GMM]]/10+punkty_rekrutacyjne6[[#This Row],[GMP]]/10+punkty_rekrutacyjne6[[#This Row],[GJP]]/10</f>
        <v>21.6</v>
      </c>
      <c r="P28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285" s="1">
        <f>SUM(punkty_rekrutacyjne6[[#This Row],[pkt os.]:[pkt. Oce.]])</f>
        <v>45.6</v>
      </c>
    </row>
    <row r="286" spans="1:17" x14ac:dyDescent="0.25">
      <c r="A286" s="1" t="s">
        <v>410</v>
      </c>
      <c r="B286" s="1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punkty_rekrutacyjne6[[#This Row],[Osiagniecia]]+(punkty_rekrutacyjne6[[#This Row],[Zachowanie]]=6)*2</f>
        <v>2</v>
      </c>
      <c r="O286">
        <f>punkty_rekrutacyjne6[[#This Row],[GHP]]/10+punkty_rekrutacyjne6[[#This Row],[GHH]]/10+punkty_rekrutacyjne6[[#This Row],[GMM]]/10+punkty_rekrutacyjne6[[#This Row],[GMP]]/10+punkty_rekrutacyjne6[[#This Row],[GJP]]/10</f>
        <v>31.200000000000003</v>
      </c>
      <c r="P28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86" s="1">
        <f>SUM(punkty_rekrutacyjne6[[#This Row],[pkt os.]:[pkt. Oce.]])</f>
        <v>63.2</v>
      </c>
    </row>
    <row r="287" spans="1:17" x14ac:dyDescent="0.25">
      <c r="A287" s="1" t="s">
        <v>411</v>
      </c>
      <c r="B287" s="1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punkty_rekrutacyjne6[[#This Row],[Osiagniecia]]+(punkty_rekrutacyjne6[[#This Row],[Zachowanie]]=6)*2</f>
        <v>3</v>
      </c>
      <c r="O287">
        <f>punkty_rekrutacyjne6[[#This Row],[GHP]]/10+punkty_rekrutacyjne6[[#This Row],[GHH]]/10+punkty_rekrutacyjne6[[#This Row],[GMM]]/10+punkty_rekrutacyjne6[[#This Row],[GMP]]/10+punkty_rekrutacyjne6[[#This Row],[GJP]]/10</f>
        <v>24.7</v>
      </c>
      <c r="P28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287" s="1">
        <f>SUM(punkty_rekrutacyjne6[[#This Row],[pkt os.]:[pkt. Oce.]])</f>
        <v>53.7</v>
      </c>
    </row>
    <row r="288" spans="1:17" x14ac:dyDescent="0.25">
      <c r="A288" s="1" t="s">
        <v>413</v>
      </c>
      <c r="B288" s="1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punkty_rekrutacyjne6[[#This Row],[Osiagniecia]]+(punkty_rekrutacyjne6[[#This Row],[Zachowanie]]=6)*2</f>
        <v>3</v>
      </c>
      <c r="O288">
        <f>punkty_rekrutacyjne6[[#This Row],[GHP]]/10+punkty_rekrutacyjne6[[#This Row],[GHH]]/10+punkty_rekrutacyjne6[[#This Row],[GMM]]/10+punkty_rekrutacyjne6[[#This Row],[GMP]]/10+punkty_rekrutacyjne6[[#This Row],[GJP]]/10</f>
        <v>23.1</v>
      </c>
      <c r="P28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288" s="1">
        <f>SUM(punkty_rekrutacyjne6[[#This Row],[pkt os.]:[pkt. Oce.]])</f>
        <v>46.1</v>
      </c>
    </row>
    <row r="289" spans="1:17" x14ac:dyDescent="0.25">
      <c r="A289" s="1" t="s">
        <v>40</v>
      </c>
      <c r="B289" s="1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>punkty_rekrutacyjne6[[#This Row],[Osiagniecia]]+(punkty_rekrutacyjne6[[#This Row],[Zachowanie]]=6)*2</f>
        <v>2</v>
      </c>
      <c r="O289">
        <f>punkty_rekrutacyjne6[[#This Row],[GHP]]/10+punkty_rekrutacyjne6[[#This Row],[GHH]]/10+punkty_rekrutacyjne6[[#This Row],[GMM]]/10+punkty_rekrutacyjne6[[#This Row],[GMP]]/10+punkty_rekrutacyjne6[[#This Row],[GJP]]/10</f>
        <v>25.6</v>
      </c>
      <c r="P28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289" s="1">
        <f>SUM(punkty_rekrutacyjne6[[#This Row],[pkt os.]:[pkt. Oce.]])</f>
        <v>53.6</v>
      </c>
    </row>
    <row r="290" spans="1:17" x14ac:dyDescent="0.25">
      <c r="A290" s="1" t="s">
        <v>415</v>
      </c>
      <c r="B290" s="1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punkty_rekrutacyjne6[[#This Row],[Osiagniecia]]+(punkty_rekrutacyjne6[[#This Row],[Zachowanie]]=6)*2</f>
        <v>4</v>
      </c>
      <c r="O290">
        <f>punkty_rekrutacyjne6[[#This Row],[GHP]]/10+punkty_rekrutacyjne6[[#This Row],[GHH]]/10+punkty_rekrutacyjne6[[#This Row],[GMM]]/10+punkty_rekrutacyjne6[[#This Row],[GMP]]/10+punkty_rekrutacyjne6[[#This Row],[GJP]]/10</f>
        <v>42.4</v>
      </c>
      <c r="P29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290" s="1">
        <f>SUM(punkty_rekrutacyjne6[[#This Row],[pkt os.]:[pkt. Oce.]])</f>
        <v>70.400000000000006</v>
      </c>
    </row>
    <row r="291" spans="1:17" x14ac:dyDescent="0.25">
      <c r="A291" s="1" t="s">
        <v>417</v>
      </c>
      <c r="B291" s="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punkty_rekrutacyjne6[[#This Row],[Osiagniecia]]+(punkty_rekrutacyjne6[[#This Row],[Zachowanie]]=6)*2</f>
        <v>1</v>
      </c>
      <c r="O291">
        <f>punkty_rekrutacyjne6[[#This Row],[GHP]]/10+punkty_rekrutacyjne6[[#This Row],[GHH]]/10+punkty_rekrutacyjne6[[#This Row],[GMM]]/10+punkty_rekrutacyjne6[[#This Row],[GMP]]/10+punkty_rekrutacyjne6[[#This Row],[GJP]]/10</f>
        <v>31.7</v>
      </c>
      <c r="P29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291" s="1">
        <f>SUM(punkty_rekrutacyjne6[[#This Row],[pkt os.]:[pkt. Oce.]])</f>
        <v>48.7</v>
      </c>
    </row>
    <row r="292" spans="1:17" x14ac:dyDescent="0.25">
      <c r="A292" s="1" t="s">
        <v>418</v>
      </c>
      <c r="B292" s="1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punkty_rekrutacyjne6[[#This Row],[Osiagniecia]]+(punkty_rekrutacyjne6[[#This Row],[Zachowanie]]=6)*2</f>
        <v>6</v>
      </c>
      <c r="O292">
        <f>punkty_rekrutacyjne6[[#This Row],[GHP]]/10+punkty_rekrutacyjne6[[#This Row],[GHH]]/10+punkty_rekrutacyjne6[[#This Row],[GMM]]/10+punkty_rekrutacyjne6[[#This Row],[GMP]]/10+punkty_rekrutacyjne6[[#This Row],[GJP]]/10</f>
        <v>24.700000000000003</v>
      </c>
      <c r="P29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292" s="1">
        <f>SUM(punkty_rekrutacyjne6[[#This Row],[pkt os.]:[pkt. Oce.]])</f>
        <v>48.7</v>
      </c>
    </row>
    <row r="293" spans="1:17" x14ac:dyDescent="0.25">
      <c r="A293" s="1" t="s">
        <v>419</v>
      </c>
      <c r="B293" s="1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punkty_rekrutacyjne6[[#This Row],[Osiagniecia]]+(punkty_rekrutacyjne6[[#This Row],[Zachowanie]]=6)*2</f>
        <v>6</v>
      </c>
      <c r="O293">
        <f>punkty_rekrutacyjne6[[#This Row],[GHP]]/10+punkty_rekrutacyjne6[[#This Row],[GHH]]/10+punkty_rekrutacyjne6[[#This Row],[GMM]]/10+punkty_rekrutacyjne6[[#This Row],[GMP]]/10+punkty_rekrutacyjne6[[#This Row],[GJP]]/10</f>
        <v>24.000000000000004</v>
      </c>
      <c r="P29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293" s="1">
        <f>SUM(punkty_rekrutacyjne6[[#This Row],[pkt os.]:[pkt. Oce.]])</f>
        <v>56</v>
      </c>
    </row>
    <row r="294" spans="1:17" x14ac:dyDescent="0.25">
      <c r="A294" s="1" t="s">
        <v>420</v>
      </c>
      <c r="B294" s="1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punkty_rekrutacyjne6[[#This Row],[Osiagniecia]]+(punkty_rekrutacyjne6[[#This Row],[Zachowanie]]=6)*2</f>
        <v>3</v>
      </c>
      <c r="O294">
        <f>punkty_rekrutacyjne6[[#This Row],[GHP]]/10+punkty_rekrutacyjne6[[#This Row],[GHH]]/10+punkty_rekrutacyjne6[[#This Row],[GMM]]/10+punkty_rekrutacyjne6[[#This Row],[GMP]]/10+punkty_rekrutacyjne6[[#This Row],[GJP]]/10</f>
        <v>37.299999999999997</v>
      </c>
      <c r="P29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94" s="1">
        <f>SUM(punkty_rekrutacyjne6[[#This Row],[pkt os.]:[pkt. Oce.]])</f>
        <v>70.3</v>
      </c>
    </row>
    <row r="295" spans="1:17" x14ac:dyDescent="0.25">
      <c r="A295" s="1" t="s">
        <v>421</v>
      </c>
      <c r="B295" s="1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punkty_rekrutacyjne6[[#This Row],[Osiagniecia]]+(punkty_rekrutacyjne6[[#This Row],[Zachowanie]]=6)*2</f>
        <v>8</v>
      </c>
      <c r="O295">
        <f>punkty_rekrutacyjne6[[#This Row],[GHP]]/10+punkty_rekrutacyjne6[[#This Row],[GHH]]/10+punkty_rekrutacyjne6[[#This Row],[GMM]]/10+punkty_rekrutacyjne6[[#This Row],[GMP]]/10+punkty_rekrutacyjne6[[#This Row],[GJP]]/10</f>
        <v>25.000000000000004</v>
      </c>
      <c r="P29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295" s="1">
        <f>SUM(punkty_rekrutacyjne6[[#This Row],[pkt os.]:[pkt. Oce.]])</f>
        <v>51</v>
      </c>
    </row>
    <row r="296" spans="1:17" x14ac:dyDescent="0.25">
      <c r="A296" s="1" t="s">
        <v>422</v>
      </c>
      <c r="B296" s="1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punkty_rekrutacyjne6[[#This Row],[Osiagniecia]]+(punkty_rekrutacyjne6[[#This Row],[Zachowanie]]=6)*2</f>
        <v>0</v>
      </c>
      <c r="O296">
        <f>punkty_rekrutacyjne6[[#This Row],[GHP]]/10+punkty_rekrutacyjne6[[#This Row],[GHH]]/10+punkty_rekrutacyjne6[[#This Row],[GMM]]/10+punkty_rekrutacyjne6[[#This Row],[GMP]]/10+punkty_rekrutacyjne6[[#This Row],[GJP]]/10</f>
        <v>21.299999999999997</v>
      </c>
      <c r="P29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296" s="1">
        <f>SUM(punkty_rekrutacyjne6[[#This Row],[pkt os.]:[pkt. Oce.]])</f>
        <v>51.3</v>
      </c>
    </row>
    <row r="297" spans="1:17" x14ac:dyDescent="0.25">
      <c r="A297" s="1" t="s">
        <v>423</v>
      </c>
      <c r="B297" s="1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punkty_rekrutacyjne6[[#This Row],[Osiagniecia]]+(punkty_rekrutacyjne6[[#This Row],[Zachowanie]]=6)*2</f>
        <v>5</v>
      </c>
      <c r="O297">
        <f>punkty_rekrutacyjne6[[#This Row],[GHP]]/10+punkty_rekrutacyjne6[[#This Row],[GHH]]/10+punkty_rekrutacyjne6[[#This Row],[GMM]]/10+punkty_rekrutacyjne6[[#This Row],[GMP]]/10+punkty_rekrutacyjne6[[#This Row],[GJP]]/10</f>
        <v>30.199999999999996</v>
      </c>
      <c r="P29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297" s="1">
        <f>SUM(punkty_rekrutacyjne6[[#This Row],[pkt os.]:[pkt. Oce.]])</f>
        <v>53.199999999999996</v>
      </c>
    </row>
    <row r="298" spans="1:17" x14ac:dyDescent="0.25">
      <c r="A298" s="1" t="s">
        <v>424</v>
      </c>
      <c r="B298" s="1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punkty_rekrutacyjne6[[#This Row],[Osiagniecia]]+(punkty_rekrutacyjne6[[#This Row],[Zachowanie]]=6)*2</f>
        <v>8</v>
      </c>
      <c r="O298">
        <f>punkty_rekrutacyjne6[[#This Row],[GHP]]/10+punkty_rekrutacyjne6[[#This Row],[GHH]]/10+punkty_rekrutacyjne6[[#This Row],[GMM]]/10+punkty_rekrutacyjne6[[#This Row],[GMP]]/10+punkty_rekrutacyjne6[[#This Row],[GJP]]/10</f>
        <v>21.3</v>
      </c>
      <c r="P29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298" s="1">
        <f>SUM(punkty_rekrutacyjne6[[#This Row],[pkt os.]:[pkt. Oce.]])</f>
        <v>63.3</v>
      </c>
    </row>
    <row r="299" spans="1:17" x14ac:dyDescent="0.25">
      <c r="A299" s="1" t="s">
        <v>426</v>
      </c>
      <c r="B299" s="1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punkty_rekrutacyjne6[[#This Row],[Osiagniecia]]+(punkty_rekrutacyjne6[[#This Row],[Zachowanie]]=6)*2</f>
        <v>5</v>
      </c>
      <c r="O299">
        <f>punkty_rekrutacyjne6[[#This Row],[GHP]]/10+punkty_rekrutacyjne6[[#This Row],[GHH]]/10+punkty_rekrutacyjne6[[#This Row],[GMM]]/10+punkty_rekrutacyjne6[[#This Row],[GMP]]/10+punkty_rekrutacyjne6[[#This Row],[GJP]]/10</f>
        <v>30.1</v>
      </c>
      <c r="P29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299" s="1">
        <f>SUM(punkty_rekrutacyjne6[[#This Row],[pkt os.]:[pkt. Oce.]])</f>
        <v>63.1</v>
      </c>
    </row>
    <row r="300" spans="1:17" x14ac:dyDescent="0.25">
      <c r="A300" s="1" t="s">
        <v>428</v>
      </c>
      <c r="B300" s="1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punkty_rekrutacyjne6[[#This Row],[Osiagniecia]]+(punkty_rekrutacyjne6[[#This Row],[Zachowanie]]=6)*2</f>
        <v>3</v>
      </c>
      <c r="O300">
        <f>punkty_rekrutacyjne6[[#This Row],[GHP]]/10+punkty_rekrutacyjne6[[#This Row],[GHH]]/10+punkty_rekrutacyjne6[[#This Row],[GMM]]/10+punkty_rekrutacyjne6[[#This Row],[GMP]]/10+punkty_rekrutacyjne6[[#This Row],[GJP]]/10</f>
        <v>40.299999999999997</v>
      </c>
      <c r="P30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00" s="1">
        <f>SUM(punkty_rekrutacyjne6[[#This Row],[pkt os.]:[pkt. Oce.]])</f>
        <v>59.3</v>
      </c>
    </row>
    <row r="301" spans="1:17" x14ac:dyDescent="0.25">
      <c r="A301" s="1" t="s">
        <v>428</v>
      </c>
      <c r="B301" s="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punkty_rekrutacyjne6[[#This Row],[Osiagniecia]]+(punkty_rekrutacyjne6[[#This Row],[Zachowanie]]=6)*2</f>
        <v>5</v>
      </c>
      <c r="O301">
        <f>punkty_rekrutacyjne6[[#This Row],[GHP]]/10+punkty_rekrutacyjne6[[#This Row],[GHH]]/10+punkty_rekrutacyjne6[[#This Row],[GMM]]/10+punkty_rekrutacyjne6[[#This Row],[GMP]]/10+punkty_rekrutacyjne6[[#This Row],[GJP]]/10</f>
        <v>31</v>
      </c>
      <c r="P30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01" s="1">
        <f>SUM(punkty_rekrutacyjne6[[#This Row],[pkt os.]:[pkt. Oce.]])</f>
        <v>60</v>
      </c>
    </row>
    <row r="302" spans="1:17" x14ac:dyDescent="0.25">
      <c r="A302" s="1" t="s">
        <v>431</v>
      </c>
      <c r="B302" s="1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punkty_rekrutacyjne6[[#This Row],[Osiagniecia]]+(punkty_rekrutacyjne6[[#This Row],[Zachowanie]]=6)*2</f>
        <v>2</v>
      </c>
      <c r="O302">
        <f>punkty_rekrutacyjne6[[#This Row],[GHP]]/10+punkty_rekrutacyjne6[[#This Row],[GHH]]/10+punkty_rekrutacyjne6[[#This Row],[GMM]]/10+punkty_rekrutacyjne6[[#This Row],[GMP]]/10+punkty_rekrutacyjne6[[#This Row],[GJP]]/10</f>
        <v>30.3</v>
      </c>
      <c r="P30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02" s="1">
        <f>SUM(punkty_rekrutacyjne6[[#This Row],[pkt os.]:[pkt. Oce.]])</f>
        <v>48.3</v>
      </c>
    </row>
    <row r="303" spans="1:17" x14ac:dyDescent="0.25">
      <c r="A303" s="1" t="s">
        <v>432</v>
      </c>
      <c r="B303" s="1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punkty_rekrutacyjne6[[#This Row],[Osiagniecia]]+(punkty_rekrutacyjne6[[#This Row],[Zachowanie]]=6)*2</f>
        <v>8</v>
      </c>
      <c r="O303">
        <f>punkty_rekrutacyjne6[[#This Row],[GHP]]/10+punkty_rekrutacyjne6[[#This Row],[GHH]]/10+punkty_rekrutacyjne6[[#This Row],[GMM]]/10+punkty_rekrutacyjne6[[#This Row],[GMP]]/10+punkty_rekrutacyjne6[[#This Row],[GJP]]/10</f>
        <v>28.999999999999996</v>
      </c>
      <c r="P30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03" s="1">
        <f>SUM(punkty_rekrutacyjne6[[#This Row],[pkt os.]:[pkt. Oce.]])</f>
        <v>69</v>
      </c>
    </row>
    <row r="304" spans="1:17" x14ac:dyDescent="0.25">
      <c r="A304" s="1" t="s">
        <v>433</v>
      </c>
      <c r="B304" s="1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punkty_rekrutacyjne6[[#This Row],[Osiagniecia]]+(punkty_rekrutacyjne6[[#This Row],[Zachowanie]]=6)*2</f>
        <v>5</v>
      </c>
      <c r="O304">
        <f>punkty_rekrutacyjne6[[#This Row],[GHP]]/10+punkty_rekrutacyjne6[[#This Row],[GHH]]/10+punkty_rekrutacyjne6[[#This Row],[GMM]]/10+punkty_rekrutacyjne6[[#This Row],[GMP]]/10+punkty_rekrutacyjne6[[#This Row],[GJP]]/10</f>
        <v>25.299999999999997</v>
      </c>
      <c r="P30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304" s="1">
        <f>SUM(punkty_rekrutacyjne6[[#This Row],[pkt os.]:[pkt. Oce.]])</f>
        <v>64.3</v>
      </c>
    </row>
    <row r="305" spans="1:17" x14ac:dyDescent="0.25">
      <c r="A305" s="1" t="s">
        <v>435</v>
      </c>
      <c r="B305" s="1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punkty_rekrutacyjne6[[#This Row],[Osiagniecia]]+(punkty_rekrutacyjne6[[#This Row],[Zachowanie]]=6)*2</f>
        <v>3</v>
      </c>
      <c r="O305">
        <f>punkty_rekrutacyjne6[[#This Row],[GHP]]/10+punkty_rekrutacyjne6[[#This Row],[GHH]]/10+punkty_rekrutacyjne6[[#This Row],[GMM]]/10+punkty_rekrutacyjne6[[#This Row],[GMP]]/10+punkty_rekrutacyjne6[[#This Row],[GJP]]/10</f>
        <v>19.2</v>
      </c>
      <c r="P30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05" s="1">
        <f>SUM(punkty_rekrutacyjne6[[#This Row],[pkt os.]:[pkt. Oce.]])</f>
        <v>44.2</v>
      </c>
    </row>
    <row r="306" spans="1:17" x14ac:dyDescent="0.25">
      <c r="A306" s="1" t="s">
        <v>437</v>
      </c>
      <c r="B306" s="1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punkty_rekrutacyjne6[[#This Row],[Osiagniecia]]+(punkty_rekrutacyjne6[[#This Row],[Zachowanie]]=6)*2</f>
        <v>5</v>
      </c>
      <c r="O306">
        <f>punkty_rekrutacyjne6[[#This Row],[GHP]]/10+punkty_rekrutacyjne6[[#This Row],[GHH]]/10+punkty_rekrutacyjne6[[#This Row],[GMM]]/10+punkty_rekrutacyjne6[[#This Row],[GMP]]/10+punkty_rekrutacyjne6[[#This Row],[GJP]]/10</f>
        <v>23.1</v>
      </c>
      <c r="P30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306" s="1">
        <f>SUM(punkty_rekrutacyjne6[[#This Row],[pkt os.]:[pkt. Oce.]])</f>
        <v>54.1</v>
      </c>
    </row>
    <row r="307" spans="1:17" x14ac:dyDescent="0.25">
      <c r="A307" s="1" t="s">
        <v>439</v>
      </c>
      <c r="B307" s="1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punkty_rekrutacyjne6[[#This Row],[Osiagniecia]]+(punkty_rekrutacyjne6[[#This Row],[Zachowanie]]=6)*2</f>
        <v>0</v>
      </c>
      <c r="O307">
        <f>punkty_rekrutacyjne6[[#This Row],[GHP]]/10+punkty_rekrutacyjne6[[#This Row],[GHH]]/10+punkty_rekrutacyjne6[[#This Row],[GMM]]/10+punkty_rekrutacyjne6[[#This Row],[GMP]]/10+punkty_rekrutacyjne6[[#This Row],[GJP]]/10</f>
        <v>28.299999999999997</v>
      </c>
      <c r="P30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307" s="1">
        <f>SUM(punkty_rekrutacyjne6[[#This Row],[pkt os.]:[pkt. Oce.]])</f>
        <v>58.3</v>
      </c>
    </row>
    <row r="308" spans="1:17" x14ac:dyDescent="0.25">
      <c r="A308" s="1" t="s">
        <v>440</v>
      </c>
      <c r="B308" s="1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punkty_rekrutacyjne6[[#This Row],[Osiagniecia]]+(punkty_rekrutacyjne6[[#This Row],[Zachowanie]]=6)*2</f>
        <v>3</v>
      </c>
      <c r="O308">
        <f>punkty_rekrutacyjne6[[#This Row],[GHP]]/10+punkty_rekrutacyjne6[[#This Row],[GHH]]/10+punkty_rekrutacyjne6[[#This Row],[GMM]]/10+punkty_rekrutacyjne6[[#This Row],[GMP]]/10+punkty_rekrutacyjne6[[#This Row],[GJP]]/10</f>
        <v>12.8</v>
      </c>
      <c r="P30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08" s="1">
        <f>SUM(punkty_rekrutacyjne6[[#This Row],[pkt os.]:[pkt. Oce.]])</f>
        <v>47.8</v>
      </c>
    </row>
    <row r="309" spans="1:17" x14ac:dyDescent="0.25">
      <c r="A309" s="1" t="s">
        <v>441</v>
      </c>
      <c r="B309" s="1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punkty_rekrutacyjne6[[#This Row],[Osiagniecia]]+(punkty_rekrutacyjne6[[#This Row],[Zachowanie]]=6)*2</f>
        <v>2</v>
      </c>
      <c r="O309">
        <f>punkty_rekrutacyjne6[[#This Row],[GHP]]/10+punkty_rekrutacyjne6[[#This Row],[GHH]]/10+punkty_rekrutacyjne6[[#This Row],[GMM]]/10+punkty_rekrutacyjne6[[#This Row],[GMP]]/10+punkty_rekrutacyjne6[[#This Row],[GJP]]/10</f>
        <v>23</v>
      </c>
      <c r="P30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09" s="1">
        <f>SUM(punkty_rekrutacyjne6[[#This Row],[pkt os.]:[pkt. Oce.]])</f>
        <v>47</v>
      </c>
    </row>
    <row r="310" spans="1:17" x14ac:dyDescent="0.25">
      <c r="A310" s="1" t="s">
        <v>442</v>
      </c>
      <c r="B310" s="1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punkty_rekrutacyjne6[[#This Row],[Osiagniecia]]+(punkty_rekrutacyjne6[[#This Row],[Zachowanie]]=6)*2</f>
        <v>2</v>
      </c>
      <c r="O310">
        <f>punkty_rekrutacyjne6[[#This Row],[GHP]]/10+punkty_rekrutacyjne6[[#This Row],[GHH]]/10+punkty_rekrutacyjne6[[#This Row],[GMM]]/10+punkty_rekrutacyjne6[[#This Row],[GMP]]/10+punkty_rekrutacyjne6[[#This Row],[GJP]]/10</f>
        <v>31.4</v>
      </c>
      <c r="P31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10" s="1">
        <f>SUM(punkty_rekrutacyjne6[[#This Row],[pkt os.]:[pkt. Oce.]])</f>
        <v>53.4</v>
      </c>
    </row>
    <row r="311" spans="1:17" x14ac:dyDescent="0.25">
      <c r="A311" s="1" t="s">
        <v>443</v>
      </c>
      <c r="B311" s="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punkty_rekrutacyjne6[[#This Row],[Osiagniecia]]+(punkty_rekrutacyjne6[[#This Row],[Zachowanie]]=6)*2</f>
        <v>4</v>
      </c>
      <c r="O311">
        <f>punkty_rekrutacyjne6[[#This Row],[GHP]]/10+punkty_rekrutacyjne6[[#This Row],[GHH]]/10+punkty_rekrutacyjne6[[#This Row],[GMM]]/10+punkty_rekrutacyjne6[[#This Row],[GMP]]/10+punkty_rekrutacyjne6[[#This Row],[GJP]]/10</f>
        <v>19.100000000000001</v>
      </c>
      <c r="P31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311" s="1">
        <f>SUM(punkty_rekrutacyjne6[[#This Row],[pkt os.]:[pkt. Oce.]])</f>
        <v>49.1</v>
      </c>
    </row>
    <row r="312" spans="1:17" x14ac:dyDescent="0.25">
      <c r="A312" s="1" t="s">
        <v>444</v>
      </c>
      <c r="B312" s="1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punkty_rekrutacyjne6[[#This Row],[Osiagniecia]]+(punkty_rekrutacyjne6[[#This Row],[Zachowanie]]=6)*2</f>
        <v>0</v>
      </c>
      <c r="O312">
        <f>punkty_rekrutacyjne6[[#This Row],[GHP]]/10+punkty_rekrutacyjne6[[#This Row],[GHH]]/10+punkty_rekrutacyjne6[[#This Row],[GMM]]/10+punkty_rekrutacyjne6[[#This Row],[GMP]]/10+punkty_rekrutacyjne6[[#This Row],[GJP]]/10</f>
        <v>30.2</v>
      </c>
      <c r="P31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12" s="1">
        <f>SUM(punkty_rekrutacyjne6[[#This Row],[pkt os.]:[pkt. Oce.]])</f>
        <v>52.2</v>
      </c>
    </row>
    <row r="313" spans="1:17" x14ac:dyDescent="0.25">
      <c r="A313" s="1" t="s">
        <v>446</v>
      </c>
      <c r="B313" s="1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punkty_rekrutacyjne6[[#This Row],[Osiagniecia]]+(punkty_rekrutacyjne6[[#This Row],[Zachowanie]]=6)*2</f>
        <v>3</v>
      </c>
      <c r="O313">
        <f>punkty_rekrutacyjne6[[#This Row],[GHP]]/10+punkty_rekrutacyjne6[[#This Row],[GHH]]/10+punkty_rekrutacyjne6[[#This Row],[GMM]]/10+punkty_rekrutacyjne6[[#This Row],[GMP]]/10+punkty_rekrutacyjne6[[#This Row],[GJP]]/10</f>
        <v>21.8</v>
      </c>
      <c r="P31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13" s="1">
        <f>SUM(punkty_rekrutacyjne6[[#This Row],[pkt os.]:[pkt. Oce.]])</f>
        <v>46.8</v>
      </c>
    </row>
    <row r="314" spans="1:17" x14ac:dyDescent="0.25">
      <c r="A314" s="1" t="s">
        <v>400</v>
      </c>
      <c r="B314" s="1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punkty_rekrutacyjne6[[#This Row],[Osiagniecia]]+(punkty_rekrutacyjne6[[#This Row],[Zachowanie]]=6)*2</f>
        <v>0</v>
      </c>
      <c r="O314">
        <f>punkty_rekrutacyjne6[[#This Row],[GHP]]/10+punkty_rekrutacyjne6[[#This Row],[GHH]]/10+punkty_rekrutacyjne6[[#This Row],[GMM]]/10+punkty_rekrutacyjne6[[#This Row],[GMP]]/10+punkty_rekrutacyjne6[[#This Row],[GJP]]/10</f>
        <v>14.899999999999999</v>
      </c>
      <c r="P31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314" s="1">
        <f>SUM(punkty_rekrutacyjne6[[#This Row],[pkt os.]:[pkt. Oce.]])</f>
        <v>44.9</v>
      </c>
    </row>
    <row r="315" spans="1:17" x14ac:dyDescent="0.25">
      <c r="A315" s="1" t="s">
        <v>447</v>
      </c>
      <c r="B315" s="1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punkty_rekrutacyjne6[[#This Row],[Osiagniecia]]+(punkty_rekrutacyjne6[[#This Row],[Zachowanie]]=6)*2</f>
        <v>0</v>
      </c>
      <c r="O315">
        <f>punkty_rekrutacyjne6[[#This Row],[GHP]]/10+punkty_rekrutacyjne6[[#This Row],[GHH]]/10+punkty_rekrutacyjne6[[#This Row],[GMM]]/10+punkty_rekrutacyjne6[[#This Row],[GMP]]/10+punkty_rekrutacyjne6[[#This Row],[GJP]]/10</f>
        <v>32</v>
      </c>
      <c r="P31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15" s="1">
        <f>SUM(punkty_rekrutacyjne6[[#This Row],[pkt os.]:[pkt. Oce.]])</f>
        <v>56</v>
      </c>
    </row>
    <row r="316" spans="1:17" x14ac:dyDescent="0.25">
      <c r="A316" s="1" t="s">
        <v>449</v>
      </c>
      <c r="B316" s="1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punkty_rekrutacyjne6[[#This Row],[Osiagniecia]]+(punkty_rekrutacyjne6[[#This Row],[Zachowanie]]=6)*2</f>
        <v>5</v>
      </c>
      <c r="O316">
        <f>punkty_rekrutacyjne6[[#This Row],[GHP]]/10+punkty_rekrutacyjne6[[#This Row],[GHH]]/10+punkty_rekrutacyjne6[[#This Row],[GMM]]/10+punkty_rekrutacyjne6[[#This Row],[GMP]]/10+punkty_rekrutacyjne6[[#This Row],[GJP]]/10</f>
        <v>27.700000000000003</v>
      </c>
      <c r="P31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316" s="1">
        <f>SUM(punkty_rekrutacyjne6[[#This Row],[pkt os.]:[pkt. Oce.]])</f>
        <v>46.7</v>
      </c>
    </row>
    <row r="317" spans="1:17" x14ac:dyDescent="0.25">
      <c r="A317" s="1" t="s">
        <v>450</v>
      </c>
      <c r="B317" s="1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punkty_rekrutacyjne6[[#This Row],[Osiagniecia]]+(punkty_rekrutacyjne6[[#This Row],[Zachowanie]]=6)*2</f>
        <v>7</v>
      </c>
      <c r="O317">
        <f>punkty_rekrutacyjne6[[#This Row],[GHP]]/10+punkty_rekrutacyjne6[[#This Row],[GHH]]/10+punkty_rekrutacyjne6[[#This Row],[GMM]]/10+punkty_rekrutacyjne6[[#This Row],[GMP]]/10+punkty_rekrutacyjne6[[#This Row],[GJP]]/10</f>
        <v>29.099999999999994</v>
      </c>
      <c r="P31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17" s="1">
        <f>SUM(punkty_rekrutacyjne6[[#This Row],[pkt os.]:[pkt. Oce.]])</f>
        <v>52.099999999999994</v>
      </c>
    </row>
    <row r="318" spans="1:17" x14ac:dyDescent="0.25">
      <c r="A318" s="1" t="s">
        <v>163</v>
      </c>
      <c r="B318" s="1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punkty_rekrutacyjne6[[#This Row],[Osiagniecia]]+(punkty_rekrutacyjne6[[#This Row],[Zachowanie]]=6)*2</f>
        <v>8</v>
      </c>
      <c r="O318">
        <f>punkty_rekrutacyjne6[[#This Row],[GHP]]/10+punkty_rekrutacyjne6[[#This Row],[GHH]]/10+punkty_rekrutacyjne6[[#This Row],[GMM]]/10+punkty_rekrutacyjne6[[#This Row],[GMP]]/10+punkty_rekrutacyjne6[[#This Row],[GJP]]/10</f>
        <v>27.4</v>
      </c>
      <c r="P31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318" s="1">
        <f>SUM(punkty_rekrutacyjne6[[#This Row],[pkt os.]:[pkt. Oce.]])</f>
        <v>49.4</v>
      </c>
    </row>
    <row r="319" spans="1:17" x14ac:dyDescent="0.25">
      <c r="A319" s="1" t="s">
        <v>451</v>
      </c>
      <c r="B319" s="1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punkty_rekrutacyjne6[[#This Row],[Osiagniecia]]+(punkty_rekrutacyjne6[[#This Row],[Zachowanie]]=6)*2</f>
        <v>6</v>
      </c>
      <c r="O319">
        <f>punkty_rekrutacyjne6[[#This Row],[GHP]]/10+punkty_rekrutacyjne6[[#This Row],[GHH]]/10+punkty_rekrutacyjne6[[#This Row],[GMM]]/10+punkty_rekrutacyjne6[[#This Row],[GMP]]/10+punkty_rekrutacyjne6[[#This Row],[GJP]]/10</f>
        <v>17.5</v>
      </c>
      <c r="P31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319" s="1">
        <f>SUM(punkty_rekrutacyjne6[[#This Row],[pkt os.]:[pkt. Oce.]])</f>
        <v>41.5</v>
      </c>
    </row>
    <row r="320" spans="1:17" x14ac:dyDescent="0.25">
      <c r="A320" s="1" t="s">
        <v>283</v>
      </c>
      <c r="B320" s="1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punkty_rekrutacyjne6[[#This Row],[Osiagniecia]]+(punkty_rekrutacyjne6[[#This Row],[Zachowanie]]=6)*2</f>
        <v>8</v>
      </c>
      <c r="O320">
        <f>punkty_rekrutacyjne6[[#This Row],[GHP]]/10+punkty_rekrutacyjne6[[#This Row],[GHH]]/10+punkty_rekrutacyjne6[[#This Row],[GMM]]/10+punkty_rekrutacyjne6[[#This Row],[GMP]]/10+punkty_rekrutacyjne6[[#This Row],[GJP]]/10</f>
        <v>42.1</v>
      </c>
      <c r="P32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20" s="1">
        <f>SUM(punkty_rekrutacyjne6[[#This Row],[pkt os.]:[pkt. Oce.]])</f>
        <v>66.099999999999994</v>
      </c>
    </row>
    <row r="321" spans="1:17" x14ac:dyDescent="0.25">
      <c r="A321" s="1" t="s">
        <v>453</v>
      </c>
      <c r="B321" s="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punkty_rekrutacyjne6[[#This Row],[Osiagniecia]]+(punkty_rekrutacyjne6[[#This Row],[Zachowanie]]=6)*2</f>
        <v>6</v>
      </c>
      <c r="O321">
        <f>punkty_rekrutacyjne6[[#This Row],[GHP]]/10+punkty_rekrutacyjne6[[#This Row],[GHH]]/10+punkty_rekrutacyjne6[[#This Row],[GMM]]/10+punkty_rekrutacyjne6[[#This Row],[GMP]]/10+punkty_rekrutacyjne6[[#This Row],[GJP]]/10</f>
        <v>26.400000000000002</v>
      </c>
      <c r="P32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21" s="1">
        <f>SUM(punkty_rekrutacyjne6[[#This Row],[pkt os.]:[pkt. Oce.]])</f>
        <v>52.400000000000006</v>
      </c>
    </row>
    <row r="322" spans="1:17" x14ac:dyDescent="0.25">
      <c r="A322" s="1" t="s">
        <v>454</v>
      </c>
      <c r="B322" s="1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punkty_rekrutacyjne6[[#This Row],[Osiagniecia]]+(punkty_rekrutacyjne6[[#This Row],[Zachowanie]]=6)*2</f>
        <v>3</v>
      </c>
      <c r="O322">
        <f>punkty_rekrutacyjne6[[#This Row],[GHP]]/10+punkty_rekrutacyjne6[[#This Row],[GHH]]/10+punkty_rekrutacyjne6[[#This Row],[GMM]]/10+punkty_rekrutacyjne6[[#This Row],[GMP]]/10+punkty_rekrutacyjne6[[#This Row],[GJP]]/10</f>
        <v>29.3</v>
      </c>
      <c r="P32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22" s="1">
        <f>SUM(punkty_rekrutacyjne6[[#This Row],[pkt os.]:[pkt. Oce.]])</f>
        <v>48.3</v>
      </c>
    </row>
    <row r="323" spans="1:17" x14ac:dyDescent="0.25">
      <c r="A323" s="1" t="s">
        <v>455</v>
      </c>
      <c r="B323" s="1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punkty_rekrutacyjne6[[#This Row],[Osiagniecia]]+(punkty_rekrutacyjne6[[#This Row],[Zachowanie]]=6)*2</f>
        <v>4</v>
      </c>
      <c r="O323">
        <f>punkty_rekrutacyjne6[[#This Row],[GHP]]/10+punkty_rekrutacyjne6[[#This Row],[GHH]]/10+punkty_rekrutacyjne6[[#This Row],[GMM]]/10+punkty_rekrutacyjne6[[#This Row],[GMP]]/10+punkty_rekrutacyjne6[[#This Row],[GJP]]/10</f>
        <v>15.9</v>
      </c>
      <c r="P32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8</v>
      </c>
      <c r="Q323" s="1">
        <f>SUM(punkty_rekrutacyjne6[[#This Row],[pkt os.]:[pkt. Oce.]])</f>
        <v>27.9</v>
      </c>
    </row>
    <row r="324" spans="1:17" x14ac:dyDescent="0.25">
      <c r="A324" s="1" t="s">
        <v>456</v>
      </c>
      <c r="B324" s="1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punkty_rekrutacyjne6[[#This Row],[Osiagniecia]]+(punkty_rekrutacyjne6[[#This Row],[Zachowanie]]=6)*2</f>
        <v>8</v>
      </c>
      <c r="O324">
        <f>punkty_rekrutacyjne6[[#This Row],[GHP]]/10+punkty_rekrutacyjne6[[#This Row],[GHH]]/10+punkty_rekrutacyjne6[[#This Row],[GMM]]/10+punkty_rekrutacyjne6[[#This Row],[GMP]]/10+punkty_rekrutacyjne6[[#This Row],[GJP]]/10</f>
        <v>26.6</v>
      </c>
      <c r="P32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324" s="1">
        <f>SUM(punkty_rekrutacyjne6[[#This Row],[pkt os.]:[pkt. Oce.]])</f>
        <v>48.6</v>
      </c>
    </row>
    <row r="325" spans="1:17" x14ac:dyDescent="0.25">
      <c r="A325" s="1" t="s">
        <v>457</v>
      </c>
      <c r="B325" s="1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punkty_rekrutacyjne6[[#This Row],[Osiagniecia]]+(punkty_rekrutacyjne6[[#This Row],[Zachowanie]]=6)*2</f>
        <v>0</v>
      </c>
      <c r="O325">
        <f>punkty_rekrutacyjne6[[#This Row],[GHP]]/10+punkty_rekrutacyjne6[[#This Row],[GHH]]/10+punkty_rekrutacyjne6[[#This Row],[GMM]]/10+punkty_rekrutacyjne6[[#This Row],[GMP]]/10+punkty_rekrutacyjne6[[#This Row],[GJP]]/10</f>
        <v>16.5</v>
      </c>
      <c r="P32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325" s="1">
        <f>SUM(punkty_rekrutacyjne6[[#This Row],[pkt os.]:[pkt. Oce.]])</f>
        <v>46.5</v>
      </c>
    </row>
    <row r="326" spans="1:17" x14ac:dyDescent="0.25">
      <c r="A326" s="1" t="s">
        <v>458</v>
      </c>
      <c r="B326" s="1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punkty_rekrutacyjne6[[#This Row],[Osiagniecia]]+(punkty_rekrutacyjne6[[#This Row],[Zachowanie]]=6)*2</f>
        <v>2</v>
      </c>
      <c r="O326">
        <f>punkty_rekrutacyjne6[[#This Row],[GHP]]/10+punkty_rekrutacyjne6[[#This Row],[GHH]]/10+punkty_rekrutacyjne6[[#This Row],[GMM]]/10+punkty_rekrutacyjne6[[#This Row],[GMP]]/10+punkty_rekrutacyjne6[[#This Row],[GJP]]/10</f>
        <v>30.799999999999997</v>
      </c>
      <c r="P32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26" s="1">
        <f>SUM(punkty_rekrutacyjne6[[#This Row],[pkt os.]:[pkt. Oce.]])</f>
        <v>64.8</v>
      </c>
    </row>
    <row r="327" spans="1:17" x14ac:dyDescent="0.25">
      <c r="A327" s="1" t="s">
        <v>459</v>
      </c>
      <c r="B327" s="1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punkty_rekrutacyjne6[[#This Row],[Osiagniecia]]+(punkty_rekrutacyjne6[[#This Row],[Zachowanie]]=6)*2</f>
        <v>6</v>
      </c>
      <c r="O327">
        <f>punkty_rekrutacyjne6[[#This Row],[GHP]]/10+punkty_rekrutacyjne6[[#This Row],[GHH]]/10+punkty_rekrutacyjne6[[#This Row],[GMM]]/10+punkty_rekrutacyjne6[[#This Row],[GMP]]/10+punkty_rekrutacyjne6[[#This Row],[GJP]]/10</f>
        <v>25.200000000000003</v>
      </c>
      <c r="P32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327" s="1">
        <f>SUM(punkty_rekrutacyjne6[[#This Row],[pkt os.]:[pkt. Oce.]])</f>
        <v>43.2</v>
      </c>
    </row>
    <row r="328" spans="1:17" x14ac:dyDescent="0.25">
      <c r="A328" s="1" t="s">
        <v>460</v>
      </c>
      <c r="B328" s="1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punkty_rekrutacyjne6[[#This Row],[Osiagniecia]]+(punkty_rekrutacyjne6[[#This Row],[Zachowanie]]=6)*2</f>
        <v>4</v>
      </c>
      <c r="O328">
        <f>punkty_rekrutacyjne6[[#This Row],[GHP]]/10+punkty_rekrutacyjne6[[#This Row],[GHH]]/10+punkty_rekrutacyjne6[[#This Row],[GMM]]/10+punkty_rekrutacyjne6[[#This Row],[GMP]]/10+punkty_rekrutacyjne6[[#This Row],[GJP]]/10</f>
        <v>34.700000000000003</v>
      </c>
      <c r="P32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328" s="1">
        <f>SUM(punkty_rekrutacyjne6[[#This Row],[pkt os.]:[pkt. Oce.]])</f>
        <v>64.7</v>
      </c>
    </row>
    <row r="329" spans="1:17" x14ac:dyDescent="0.25">
      <c r="A329" s="1" t="s">
        <v>461</v>
      </c>
      <c r="B329" s="1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punkty_rekrutacyjne6[[#This Row],[Osiagniecia]]+(punkty_rekrutacyjne6[[#This Row],[Zachowanie]]=6)*2</f>
        <v>2</v>
      </c>
      <c r="O329">
        <f>punkty_rekrutacyjne6[[#This Row],[GHP]]/10+punkty_rekrutacyjne6[[#This Row],[GHH]]/10+punkty_rekrutacyjne6[[#This Row],[GMM]]/10+punkty_rekrutacyjne6[[#This Row],[GMP]]/10+punkty_rekrutacyjne6[[#This Row],[GJP]]/10</f>
        <v>28.9</v>
      </c>
      <c r="P32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29" s="1">
        <f>SUM(punkty_rekrutacyjne6[[#This Row],[pkt os.]:[pkt. Oce.]])</f>
        <v>46.9</v>
      </c>
    </row>
    <row r="330" spans="1:17" x14ac:dyDescent="0.25">
      <c r="A330" s="1" t="s">
        <v>462</v>
      </c>
      <c r="B330" s="1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punkty_rekrutacyjne6[[#This Row],[Osiagniecia]]+(punkty_rekrutacyjne6[[#This Row],[Zachowanie]]=6)*2</f>
        <v>4</v>
      </c>
      <c r="O330">
        <f>punkty_rekrutacyjne6[[#This Row],[GHP]]/10+punkty_rekrutacyjne6[[#This Row],[GHH]]/10+punkty_rekrutacyjne6[[#This Row],[GMM]]/10+punkty_rekrutacyjne6[[#This Row],[GMP]]/10+punkty_rekrutacyjne6[[#This Row],[GJP]]/10</f>
        <v>15.3</v>
      </c>
      <c r="P33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30" s="1">
        <f>SUM(punkty_rekrutacyjne6[[#This Row],[pkt os.]:[pkt. Oce.]])</f>
        <v>43.3</v>
      </c>
    </row>
    <row r="331" spans="1:17" x14ac:dyDescent="0.25">
      <c r="A331" s="1" t="s">
        <v>464</v>
      </c>
      <c r="B331" s="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punkty_rekrutacyjne6[[#This Row],[Osiagniecia]]+(punkty_rekrutacyjne6[[#This Row],[Zachowanie]]=6)*2</f>
        <v>6</v>
      </c>
      <c r="O331">
        <f>punkty_rekrutacyjne6[[#This Row],[GHP]]/10+punkty_rekrutacyjne6[[#This Row],[GHH]]/10+punkty_rekrutacyjne6[[#This Row],[GMM]]/10+punkty_rekrutacyjne6[[#This Row],[GMP]]/10+punkty_rekrutacyjne6[[#This Row],[GJP]]/10</f>
        <v>29.700000000000003</v>
      </c>
      <c r="P33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331" s="1">
        <f>SUM(punkty_rekrutacyjne6[[#This Row],[pkt os.]:[pkt. Oce.]])</f>
        <v>61.7</v>
      </c>
    </row>
    <row r="332" spans="1:17" x14ac:dyDescent="0.25">
      <c r="A332" s="1" t="s">
        <v>465</v>
      </c>
      <c r="B332" s="1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punkty_rekrutacyjne6[[#This Row],[Osiagniecia]]+(punkty_rekrutacyjne6[[#This Row],[Zachowanie]]=6)*2</f>
        <v>4</v>
      </c>
      <c r="O332">
        <f>punkty_rekrutacyjne6[[#This Row],[GHP]]/10+punkty_rekrutacyjne6[[#This Row],[GHH]]/10+punkty_rekrutacyjne6[[#This Row],[GMM]]/10+punkty_rekrutacyjne6[[#This Row],[GMP]]/10+punkty_rekrutacyjne6[[#This Row],[GJP]]/10</f>
        <v>13.600000000000001</v>
      </c>
      <c r="P33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332" s="1">
        <f>SUM(punkty_rekrutacyjne6[[#This Row],[pkt os.]:[pkt. Oce.]])</f>
        <v>35.6</v>
      </c>
    </row>
    <row r="333" spans="1:17" x14ac:dyDescent="0.25">
      <c r="A333" s="1" t="s">
        <v>466</v>
      </c>
      <c r="B333" s="1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punkty_rekrutacyjne6[[#This Row],[Osiagniecia]]+(punkty_rekrutacyjne6[[#This Row],[Zachowanie]]=6)*2</f>
        <v>5</v>
      </c>
      <c r="O333">
        <f>punkty_rekrutacyjne6[[#This Row],[GHP]]/10+punkty_rekrutacyjne6[[#This Row],[GHH]]/10+punkty_rekrutacyjne6[[#This Row],[GMM]]/10+punkty_rekrutacyjne6[[#This Row],[GMP]]/10+punkty_rekrutacyjne6[[#This Row],[GJP]]/10</f>
        <v>24.9</v>
      </c>
      <c r="P33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333" s="1">
        <f>SUM(punkty_rekrutacyjne6[[#This Row],[pkt os.]:[pkt. Oce.]])</f>
        <v>63.9</v>
      </c>
    </row>
    <row r="334" spans="1:17" x14ac:dyDescent="0.25">
      <c r="A334" s="1" t="s">
        <v>467</v>
      </c>
      <c r="B334" s="1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punkty_rekrutacyjne6[[#This Row],[Osiagniecia]]+(punkty_rekrutacyjne6[[#This Row],[Zachowanie]]=6)*2</f>
        <v>3</v>
      </c>
      <c r="O334">
        <f>punkty_rekrutacyjne6[[#This Row],[GHP]]/10+punkty_rekrutacyjne6[[#This Row],[GHH]]/10+punkty_rekrutacyjne6[[#This Row],[GMM]]/10+punkty_rekrutacyjne6[[#This Row],[GMP]]/10+punkty_rekrutacyjne6[[#This Row],[GJP]]/10</f>
        <v>22.3</v>
      </c>
      <c r="P33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334" s="1">
        <f>SUM(punkty_rekrutacyjne6[[#This Row],[pkt os.]:[pkt. Oce.]])</f>
        <v>37.299999999999997</v>
      </c>
    </row>
    <row r="335" spans="1:17" x14ac:dyDescent="0.25">
      <c r="A335" s="1" t="s">
        <v>468</v>
      </c>
      <c r="B335" s="1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punkty_rekrutacyjne6[[#This Row],[Osiagniecia]]+(punkty_rekrutacyjne6[[#This Row],[Zachowanie]]=6)*2</f>
        <v>5</v>
      </c>
      <c r="O335">
        <f>punkty_rekrutacyjne6[[#This Row],[GHP]]/10+punkty_rekrutacyjne6[[#This Row],[GHH]]/10+punkty_rekrutacyjne6[[#This Row],[GMM]]/10+punkty_rekrutacyjne6[[#This Row],[GMP]]/10+punkty_rekrutacyjne6[[#This Row],[GJP]]/10</f>
        <v>27.1</v>
      </c>
      <c r="P33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35" s="1">
        <f>SUM(punkty_rekrutacyjne6[[#This Row],[pkt os.]:[pkt. Oce.]])</f>
        <v>56.1</v>
      </c>
    </row>
    <row r="336" spans="1:17" x14ac:dyDescent="0.25">
      <c r="A336" s="1" t="s">
        <v>469</v>
      </c>
      <c r="B336" s="1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punkty_rekrutacyjne6[[#This Row],[Osiagniecia]]+(punkty_rekrutacyjne6[[#This Row],[Zachowanie]]=6)*2</f>
        <v>5</v>
      </c>
      <c r="O336">
        <f>punkty_rekrutacyjne6[[#This Row],[GHP]]/10+punkty_rekrutacyjne6[[#This Row],[GHH]]/10+punkty_rekrutacyjne6[[#This Row],[GMM]]/10+punkty_rekrutacyjne6[[#This Row],[GMP]]/10+punkty_rekrutacyjne6[[#This Row],[GJP]]/10</f>
        <v>23.6</v>
      </c>
      <c r="P33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6</v>
      </c>
      <c r="Q336" s="1">
        <f>SUM(punkty_rekrutacyjne6[[#This Row],[pkt os.]:[pkt. Oce.]])</f>
        <v>34.6</v>
      </c>
    </row>
    <row r="337" spans="1:17" x14ac:dyDescent="0.25">
      <c r="A337" s="1" t="s">
        <v>470</v>
      </c>
      <c r="B337" s="1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punkty_rekrutacyjne6[[#This Row],[Osiagniecia]]+(punkty_rekrutacyjne6[[#This Row],[Zachowanie]]=6)*2</f>
        <v>1</v>
      </c>
      <c r="O337">
        <f>punkty_rekrutacyjne6[[#This Row],[GHP]]/10+punkty_rekrutacyjne6[[#This Row],[GHH]]/10+punkty_rekrutacyjne6[[#This Row],[GMM]]/10+punkty_rekrutacyjne6[[#This Row],[GMP]]/10+punkty_rekrutacyjne6[[#This Row],[GJP]]/10</f>
        <v>41.699999999999996</v>
      </c>
      <c r="P33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337" s="1">
        <f>SUM(punkty_rekrutacyjne6[[#This Row],[pkt os.]:[pkt. Oce.]])</f>
        <v>54.699999999999996</v>
      </c>
    </row>
    <row r="338" spans="1:17" x14ac:dyDescent="0.25">
      <c r="A338" s="1" t="s">
        <v>471</v>
      </c>
      <c r="B338" s="1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punkty_rekrutacyjne6[[#This Row],[Osiagniecia]]+(punkty_rekrutacyjne6[[#This Row],[Zachowanie]]=6)*2</f>
        <v>4</v>
      </c>
      <c r="O338">
        <f>punkty_rekrutacyjne6[[#This Row],[GHP]]/10+punkty_rekrutacyjne6[[#This Row],[GHH]]/10+punkty_rekrutacyjne6[[#This Row],[GMM]]/10+punkty_rekrutacyjne6[[#This Row],[GMP]]/10+punkty_rekrutacyjne6[[#This Row],[GJP]]/10</f>
        <v>31.2</v>
      </c>
      <c r="P33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38" s="1">
        <f>SUM(punkty_rekrutacyjne6[[#This Row],[pkt os.]:[pkt. Oce.]])</f>
        <v>57.2</v>
      </c>
    </row>
    <row r="339" spans="1:17" x14ac:dyDescent="0.25">
      <c r="A339" s="1" t="s">
        <v>472</v>
      </c>
      <c r="B339" s="1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punkty_rekrutacyjne6[[#This Row],[Osiagniecia]]+(punkty_rekrutacyjne6[[#This Row],[Zachowanie]]=6)*2</f>
        <v>2</v>
      </c>
      <c r="O339">
        <f>punkty_rekrutacyjne6[[#This Row],[GHP]]/10+punkty_rekrutacyjne6[[#This Row],[GHH]]/10+punkty_rekrutacyjne6[[#This Row],[GMM]]/10+punkty_rekrutacyjne6[[#This Row],[GMP]]/10+punkty_rekrutacyjne6[[#This Row],[GJP]]/10</f>
        <v>23.699999999999996</v>
      </c>
      <c r="P33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339" s="1">
        <f>SUM(punkty_rekrutacyjne6[[#This Row],[pkt os.]:[pkt. Oce.]])</f>
        <v>55.699999999999996</v>
      </c>
    </row>
    <row r="340" spans="1:17" x14ac:dyDescent="0.25">
      <c r="A340" s="1" t="s">
        <v>473</v>
      </c>
      <c r="B340" s="1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punkty_rekrutacyjne6[[#This Row],[Osiagniecia]]+(punkty_rekrutacyjne6[[#This Row],[Zachowanie]]=6)*2</f>
        <v>7</v>
      </c>
      <c r="O340">
        <f>punkty_rekrutacyjne6[[#This Row],[GHP]]/10+punkty_rekrutacyjne6[[#This Row],[GHH]]/10+punkty_rekrutacyjne6[[#This Row],[GMM]]/10+punkty_rekrutacyjne6[[#This Row],[GMP]]/10+punkty_rekrutacyjne6[[#This Row],[GJP]]/10</f>
        <v>20.2</v>
      </c>
      <c r="P34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340" s="1">
        <f>SUM(punkty_rekrutacyjne6[[#This Row],[pkt os.]:[pkt. Oce.]])</f>
        <v>41.2</v>
      </c>
    </row>
    <row r="341" spans="1:17" x14ac:dyDescent="0.25">
      <c r="A341" s="1" t="s">
        <v>474</v>
      </c>
      <c r="B341" s="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punkty_rekrutacyjne6[[#This Row],[Osiagniecia]]+(punkty_rekrutacyjne6[[#This Row],[Zachowanie]]=6)*2</f>
        <v>9</v>
      </c>
      <c r="O341">
        <f>punkty_rekrutacyjne6[[#This Row],[GHP]]/10+punkty_rekrutacyjne6[[#This Row],[GHH]]/10+punkty_rekrutacyjne6[[#This Row],[GMM]]/10+punkty_rekrutacyjne6[[#This Row],[GMP]]/10+punkty_rekrutacyjne6[[#This Row],[GJP]]/10</f>
        <v>32.9</v>
      </c>
      <c r="P34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41" s="1">
        <f>SUM(punkty_rekrutacyjne6[[#This Row],[pkt os.]:[pkt. Oce.]])</f>
        <v>61.9</v>
      </c>
    </row>
    <row r="342" spans="1:17" x14ac:dyDescent="0.25">
      <c r="A342" s="1" t="s">
        <v>475</v>
      </c>
      <c r="B342" s="1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punkty_rekrutacyjne6[[#This Row],[Osiagniecia]]+(punkty_rekrutacyjne6[[#This Row],[Zachowanie]]=6)*2</f>
        <v>5</v>
      </c>
      <c r="O342">
        <f>punkty_rekrutacyjne6[[#This Row],[GHP]]/10+punkty_rekrutacyjne6[[#This Row],[GHH]]/10+punkty_rekrutacyjne6[[#This Row],[GMM]]/10+punkty_rekrutacyjne6[[#This Row],[GMP]]/10+punkty_rekrutacyjne6[[#This Row],[GJP]]/10</f>
        <v>35.299999999999997</v>
      </c>
      <c r="P34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42" s="1">
        <f>SUM(punkty_rekrutacyjne6[[#This Row],[pkt os.]:[pkt. Oce.]])</f>
        <v>72.3</v>
      </c>
    </row>
    <row r="343" spans="1:17" x14ac:dyDescent="0.25">
      <c r="A343" s="1" t="s">
        <v>476</v>
      </c>
      <c r="B343" s="1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punkty_rekrutacyjne6[[#This Row],[Osiagniecia]]+(punkty_rekrutacyjne6[[#This Row],[Zachowanie]]=6)*2</f>
        <v>0</v>
      </c>
      <c r="O343">
        <f>punkty_rekrutacyjne6[[#This Row],[GHP]]/10+punkty_rekrutacyjne6[[#This Row],[GHH]]/10+punkty_rekrutacyjne6[[#This Row],[GMM]]/10+punkty_rekrutacyjne6[[#This Row],[GMP]]/10+punkty_rekrutacyjne6[[#This Row],[GJP]]/10</f>
        <v>31.700000000000003</v>
      </c>
      <c r="P34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43" s="1">
        <f>SUM(punkty_rekrutacyjne6[[#This Row],[pkt os.]:[pkt. Oce.]])</f>
        <v>55.7</v>
      </c>
    </row>
    <row r="344" spans="1:17" x14ac:dyDescent="0.25">
      <c r="A344" s="1" t="s">
        <v>478</v>
      </c>
      <c r="B344" s="1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punkty_rekrutacyjne6[[#This Row],[Osiagniecia]]+(punkty_rekrutacyjne6[[#This Row],[Zachowanie]]=6)*2</f>
        <v>5</v>
      </c>
      <c r="O344">
        <f>punkty_rekrutacyjne6[[#This Row],[GHP]]/10+punkty_rekrutacyjne6[[#This Row],[GHH]]/10+punkty_rekrutacyjne6[[#This Row],[GMM]]/10+punkty_rekrutacyjne6[[#This Row],[GMP]]/10+punkty_rekrutacyjne6[[#This Row],[GJP]]/10</f>
        <v>28.299999999999997</v>
      </c>
      <c r="P34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8</v>
      </c>
      <c r="Q344" s="1">
        <f>SUM(punkty_rekrutacyjne6[[#This Row],[pkt os.]:[pkt. Oce.]])</f>
        <v>41.3</v>
      </c>
    </row>
    <row r="345" spans="1:17" x14ac:dyDescent="0.25">
      <c r="A345" s="1" t="s">
        <v>479</v>
      </c>
      <c r="B345" s="1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punkty_rekrutacyjne6[[#This Row],[Osiagniecia]]+(punkty_rekrutacyjne6[[#This Row],[Zachowanie]]=6)*2</f>
        <v>7</v>
      </c>
      <c r="O345">
        <f>punkty_rekrutacyjne6[[#This Row],[GHP]]/10+punkty_rekrutacyjne6[[#This Row],[GHH]]/10+punkty_rekrutacyjne6[[#This Row],[GMM]]/10+punkty_rekrutacyjne6[[#This Row],[GMP]]/10+punkty_rekrutacyjne6[[#This Row],[GJP]]/10</f>
        <v>24</v>
      </c>
      <c r="P34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45" s="1">
        <f>SUM(punkty_rekrutacyjne6[[#This Row],[pkt os.]:[pkt. Oce.]])</f>
        <v>63</v>
      </c>
    </row>
    <row r="346" spans="1:17" x14ac:dyDescent="0.25">
      <c r="A346" s="1" t="s">
        <v>480</v>
      </c>
      <c r="B346" s="1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punkty_rekrutacyjne6[[#This Row],[Osiagniecia]]+(punkty_rekrutacyjne6[[#This Row],[Zachowanie]]=6)*2</f>
        <v>3</v>
      </c>
      <c r="O346">
        <f>punkty_rekrutacyjne6[[#This Row],[GHP]]/10+punkty_rekrutacyjne6[[#This Row],[GHH]]/10+punkty_rekrutacyjne6[[#This Row],[GMM]]/10+punkty_rekrutacyjne6[[#This Row],[GMP]]/10+punkty_rekrutacyjne6[[#This Row],[GJP]]/10</f>
        <v>29</v>
      </c>
      <c r="P34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346" s="1">
        <f>SUM(punkty_rekrutacyjne6[[#This Row],[pkt os.]:[pkt. Oce.]])</f>
        <v>62</v>
      </c>
    </row>
    <row r="347" spans="1:17" x14ac:dyDescent="0.25">
      <c r="A347" s="1" t="s">
        <v>481</v>
      </c>
      <c r="B347" s="1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punkty_rekrutacyjne6[[#This Row],[Osiagniecia]]+(punkty_rekrutacyjne6[[#This Row],[Zachowanie]]=6)*2</f>
        <v>5</v>
      </c>
      <c r="O347">
        <f>punkty_rekrutacyjne6[[#This Row],[GHP]]/10+punkty_rekrutacyjne6[[#This Row],[GHH]]/10+punkty_rekrutacyjne6[[#This Row],[GMM]]/10+punkty_rekrutacyjne6[[#This Row],[GMP]]/10+punkty_rekrutacyjne6[[#This Row],[GJP]]/10</f>
        <v>16.600000000000001</v>
      </c>
      <c r="P34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47" s="1">
        <f>SUM(punkty_rekrutacyjne6[[#This Row],[pkt os.]:[pkt. Oce.]])</f>
        <v>43.6</v>
      </c>
    </row>
    <row r="348" spans="1:17" x14ac:dyDescent="0.25">
      <c r="A348" s="1" t="s">
        <v>482</v>
      </c>
      <c r="B348" s="1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punkty_rekrutacyjne6[[#This Row],[Osiagniecia]]+(punkty_rekrutacyjne6[[#This Row],[Zachowanie]]=6)*2</f>
        <v>2</v>
      </c>
      <c r="O348">
        <f>punkty_rekrutacyjne6[[#This Row],[GHP]]/10+punkty_rekrutacyjne6[[#This Row],[GHH]]/10+punkty_rekrutacyjne6[[#This Row],[GMM]]/10+punkty_rekrutacyjne6[[#This Row],[GMP]]/10+punkty_rekrutacyjne6[[#This Row],[GJP]]/10</f>
        <v>25.6</v>
      </c>
      <c r="P34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48" s="1">
        <f>SUM(punkty_rekrutacyjne6[[#This Row],[pkt os.]:[pkt. Oce.]])</f>
        <v>47.6</v>
      </c>
    </row>
    <row r="349" spans="1:17" x14ac:dyDescent="0.25">
      <c r="A349" s="1" t="s">
        <v>483</v>
      </c>
      <c r="B349" s="1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punkty_rekrutacyjne6[[#This Row],[Osiagniecia]]+(punkty_rekrutacyjne6[[#This Row],[Zachowanie]]=6)*2</f>
        <v>2</v>
      </c>
      <c r="O349">
        <f>punkty_rekrutacyjne6[[#This Row],[GHP]]/10+punkty_rekrutacyjne6[[#This Row],[GHH]]/10+punkty_rekrutacyjne6[[#This Row],[GMM]]/10+punkty_rekrutacyjne6[[#This Row],[GMP]]/10+punkty_rekrutacyjne6[[#This Row],[GJP]]/10</f>
        <v>35.200000000000003</v>
      </c>
      <c r="P34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49" s="1">
        <f>SUM(punkty_rekrutacyjne6[[#This Row],[pkt os.]:[pkt. Oce.]])</f>
        <v>61.2</v>
      </c>
    </row>
    <row r="350" spans="1:17" x14ac:dyDescent="0.25">
      <c r="A350" s="1" t="s">
        <v>484</v>
      </c>
      <c r="B350" s="1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punkty_rekrutacyjne6[[#This Row],[Osiagniecia]]+(punkty_rekrutacyjne6[[#This Row],[Zachowanie]]=6)*2</f>
        <v>2</v>
      </c>
      <c r="O350">
        <f>punkty_rekrutacyjne6[[#This Row],[GHP]]/10+punkty_rekrutacyjne6[[#This Row],[GHH]]/10+punkty_rekrutacyjne6[[#This Row],[GMM]]/10+punkty_rekrutacyjne6[[#This Row],[GMP]]/10+punkty_rekrutacyjne6[[#This Row],[GJP]]/10</f>
        <v>28.8</v>
      </c>
      <c r="P35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350" s="1">
        <f>SUM(punkty_rekrutacyjne6[[#This Row],[pkt os.]:[pkt. Oce.]])</f>
        <v>42.8</v>
      </c>
    </row>
    <row r="351" spans="1:17" x14ac:dyDescent="0.25">
      <c r="A351" s="1" t="s">
        <v>485</v>
      </c>
      <c r="B351" s="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punkty_rekrutacyjne6[[#This Row],[Osiagniecia]]+(punkty_rekrutacyjne6[[#This Row],[Zachowanie]]=6)*2</f>
        <v>9</v>
      </c>
      <c r="O351">
        <f>punkty_rekrutacyjne6[[#This Row],[GHP]]/10+punkty_rekrutacyjne6[[#This Row],[GHH]]/10+punkty_rekrutacyjne6[[#This Row],[GMM]]/10+punkty_rekrutacyjne6[[#This Row],[GMP]]/10+punkty_rekrutacyjne6[[#This Row],[GJP]]/10</f>
        <v>25.799999999999997</v>
      </c>
      <c r="P35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51" s="1">
        <f>SUM(punkty_rekrutacyjne6[[#This Row],[pkt os.]:[pkt. Oce.]])</f>
        <v>58.8</v>
      </c>
    </row>
    <row r="352" spans="1:17" x14ac:dyDescent="0.25">
      <c r="A352" s="1" t="s">
        <v>486</v>
      </c>
      <c r="B352" s="1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punkty_rekrutacyjne6[[#This Row],[Osiagniecia]]+(punkty_rekrutacyjne6[[#This Row],[Zachowanie]]=6)*2</f>
        <v>0</v>
      </c>
      <c r="O352">
        <f>punkty_rekrutacyjne6[[#This Row],[GHP]]/10+punkty_rekrutacyjne6[[#This Row],[GHH]]/10+punkty_rekrutacyjne6[[#This Row],[GMM]]/10+punkty_rekrutacyjne6[[#This Row],[GMP]]/10+punkty_rekrutacyjne6[[#This Row],[GJP]]/10</f>
        <v>23.200000000000003</v>
      </c>
      <c r="P35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52" s="1">
        <f>SUM(punkty_rekrutacyjne6[[#This Row],[pkt os.]:[pkt. Oce.]])</f>
        <v>55.2</v>
      </c>
    </row>
    <row r="353" spans="1:17" x14ac:dyDescent="0.25">
      <c r="A353" s="1" t="s">
        <v>487</v>
      </c>
      <c r="B353" s="1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punkty_rekrutacyjne6[[#This Row],[Osiagniecia]]+(punkty_rekrutacyjne6[[#This Row],[Zachowanie]]=6)*2</f>
        <v>3</v>
      </c>
      <c r="O353">
        <f>punkty_rekrutacyjne6[[#This Row],[GHP]]/10+punkty_rekrutacyjne6[[#This Row],[GHH]]/10+punkty_rekrutacyjne6[[#This Row],[GMM]]/10+punkty_rekrutacyjne6[[#This Row],[GMP]]/10+punkty_rekrutacyjne6[[#This Row],[GJP]]/10</f>
        <v>32.6</v>
      </c>
      <c r="P35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53" s="1">
        <f>SUM(punkty_rekrutacyjne6[[#This Row],[pkt os.]:[pkt. Oce.]])</f>
        <v>59.6</v>
      </c>
    </row>
    <row r="354" spans="1:17" x14ac:dyDescent="0.25">
      <c r="A354" s="1" t="s">
        <v>488</v>
      </c>
      <c r="B354" s="1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punkty_rekrutacyjne6[[#This Row],[Osiagniecia]]+(punkty_rekrutacyjne6[[#This Row],[Zachowanie]]=6)*2</f>
        <v>8</v>
      </c>
      <c r="O354">
        <f>punkty_rekrutacyjne6[[#This Row],[GHP]]/10+punkty_rekrutacyjne6[[#This Row],[GHH]]/10+punkty_rekrutacyjne6[[#This Row],[GMM]]/10+punkty_rekrutacyjne6[[#This Row],[GMP]]/10+punkty_rekrutacyjne6[[#This Row],[GJP]]/10</f>
        <v>20.400000000000002</v>
      </c>
      <c r="P35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54" s="1">
        <f>SUM(punkty_rekrutacyjne6[[#This Row],[pkt os.]:[pkt. Oce.]])</f>
        <v>60.400000000000006</v>
      </c>
    </row>
    <row r="355" spans="1:17" x14ac:dyDescent="0.25">
      <c r="A355" s="1" t="s">
        <v>490</v>
      </c>
      <c r="B355" s="1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punkty_rekrutacyjne6[[#This Row],[Osiagniecia]]+(punkty_rekrutacyjne6[[#This Row],[Zachowanie]]=6)*2</f>
        <v>2</v>
      </c>
      <c r="O355">
        <f>punkty_rekrutacyjne6[[#This Row],[GHP]]/10+punkty_rekrutacyjne6[[#This Row],[GHH]]/10+punkty_rekrutacyjne6[[#This Row],[GMM]]/10+punkty_rekrutacyjne6[[#This Row],[GMP]]/10+punkty_rekrutacyjne6[[#This Row],[GJP]]/10</f>
        <v>28.200000000000003</v>
      </c>
      <c r="P35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55" s="1">
        <f>SUM(punkty_rekrutacyjne6[[#This Row],[pkt os.]:[pkt. Oce.]])</f>
        <v>46.2</v>
      </c>
    </row>
    <row r="356" spans="1:17" x14ac:dyDescent="0.25">
      <c r="A356" s="1" t="s">
        <v>491</v>
      </c>
      <c r="B356" s="1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punkty_rekrutacyjne6[[#This Row],[Osiagniecia]]+(punkty_rekrutacyjne6[[#This Row],[Zachowanie]]=6)*2</f>
        <v>8</v>
      </c>
      <c r="O356">
        <f>punkty_rekrutacyjne6[[#This Row],[GHP]]/10+punkty_rekrutacyjne6[[#This Row],[GHH]]/10+punkty_rekrutacyjne6[[#This Row],[GMM]]/10+punkty_rekrutacyjne6[[#This Row],[GMP]]/10+punkty_rekrutacyjne6[[#This Row],[GJP]]/10</f>
        <v>37.4</v>
      </c>
      <c r="P35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356" s="1">
        <f>SUM(punkty_rekrutacyjne6[[#This Row],[pkt os.]:[pkt. Oce.]])</f>
        <v>75.400000000000006</v>
      </c>
    </row>
    <row r="357" spans="1:17" x14ac:dyDescent="0.25">
      <c r="A357" s="1" t="s">
        <v>492</v>
      </c>
      <c r="B357" s="1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punkty_rekrutacyjne6[[#This Row],[Osiagniecia]]+(punkty_rekrutacyjne6[[#This Row],[Zachowanie]]=6)*2</f>
        <v>4</v>
      </c>
      <c r="O357">
        <f>punkty_rekrutacyjne6[[#This Row],[GHP]]/10+punkty_rekrutacyjne6[[#This Row],[GHH]]/10+punkty_rekrutacyjne6[[#This Row],[GMM]]/10+punkty_rekrutacyjne6[[#This Row],[GMP]]/10+punkty_rekrutacyjne6[[#This Row],[GJP]]/10</f>
        <v>19.600000000000001</v>
      </c>
      <c r="P35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57" s="1">
        <f>SUM(punkty_rekrutacyjne6[[#This Row],[pkt os.]:[pkt. Oce.]])</f>
        <v>43.6</v>
      </c>
    </row>
    <row r="358" spans="1:17" x14ac:dyDescent="0.25">
      <c r="A358" s="1" t="s">
        <v>493</v>
      </c>
      <c r="B358" s="1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punkty_rekrutacyjne6[[#This Row],[Osiagniecia]]+(punkty_rekrutacyjne6[[#This Row],[Zachowanie]]=6)*2</f>
        <v>4</v>
      </c>
      <c r="O358">
        <f>punkty_rekrutacyjne6[[#This Row],[GHP]]/10+punkty_rekrutacyjne6[[#This Row],[GHH]]/10+punkty_rekrutacyjne6[[#This Row],[GMM]]/10+punkty_rekrutacyjne6[[#This Row],[GMP]]/10+punkty_rekrutacyjne6[[#This Row],[GJP]]/10</f>
        <v>29.1</v>
      </c>
      <c r="P35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58" s="1">
        <f>SUM(punkty_rekrutacyjne6[[#This Row],[pkt os.]:[pkt. Oce.]])</f>
        <v>53.1</v>
      </c>
    </row>
    <row r="359" spans="1:17" x14ac:dyDescent="0.25">
      <c r="A359" s="1" t="s">
        <v>494</v>
      </c>
      <c r="B359" s="1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punkty_rekrutacyjne6[[#This Row],[Osiagniecia]]+(punkty_rekrutacyjne6[[#This Row],[Zachowanie]]=6)*2</f>
        <v>4</v>
      </c>
      <c r="O359">
        <f>punkty_rekrutacyjne6[[#This Row],[GHP]]/10+punkty_rekrutacyjne6[[#This Row],[GHH]]/10+punkty_rekrutacyjne6[[#This Row],[GMM]]/10+punkty_rekrutacyjne6[[#This Row],[GMP]]/10+punkty_rekrutacyjne6[[#This Row],[GJP]]/10</f>
        <v>25.500000000000004</v>
      </c>
      <c r="P35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59" s="1">
        <f>SUM(punkty_rekrutacyjne6[[#This Row],[pkt os.]:[pkt. Oce.]])</f>
        <v>51.5</v>
      </c>
    </row>
    <row r="360" spans="1:17" x14ac:dyDescent="0.25">
      <c r="A360" s="1" t="s">
        <v>496</v>
      </c>
      <c r="B360" s="1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punkty_rekrutacyjne6[[#This Row],[Osiagniecia]]+(punkty_rekrutacyjne6[[#This Row],[Zachowanie]]=6)*2</f>
        <v>7</v>
      </c>
      <c r="O360">
        <f>punkty_rekrutacyjne6[[#This Row],[GHP]]/10+punkty_rekrutacyjne6[[#This Row],[GHH]]/10+punkty_rekrutacyjne6[[#This Row],[GMM]]/10+punkty_rekrutacyjne6[[#This Row],[GMP]]/10+punkty_rekrutacyjne6[[#This Row],[GJP]]/10</f>
        <v>25.900000000000002</v>
      </c>
      <c r="P36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360" s="1">
        <f>SUM(punkty_rekrutacyjne6[[#This Row],[pkt os.]:[pkt. Oce.]])</f>
        <v>60.900000000000006</v>
      </c>
    </row>
    <row r="361" spans="1:17" x14ac:dyDescent="0.25">
      <c r="A361" s="1" t="s">
        <v>497</v>
      </c>
      <c r="B361" s="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punkty_rekrutacyjne6[[#This Row],[Osiagniecia]]+(punkty_rekrutacyjne6[[#This Row],[Zachowanie]]=6)*2</f>
        <v>7</v>
      </c>
      <c r="O361">
        <f>punkty_rekrutacyjne6[[#This Row],[GHP]]/10+punkty_rekrutacyjne6[[#This Row],[GHH]]/10+punkty_rekrutacyjne6[[#This Row],[GMM]]/10+punkty_rekrutacyjne6[[#This Row],[GMP]]/10+punkty_rekrutacyjne6[[#This Row],[GJP]]/10</f>
        <v>23.2</v>
      </c>
      <c r="P36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361" s="1">
        <f>SUM(punkty_rekrutacyjne6[[#This Row],[pkt os.]:[pkt. Oce.]])</f>
        <v>44.2</v>
      </c>
    </row>
    <row r="362" spans="1:17" x14ac:dyDescent="0.25">
      <c r="A362" s="1" t="s">
        <v>499</v>
      </c>
      <c r="B362" s="1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punkty_rekrutacyjne6[[#This Row],[Osiagniecia]]+(punkty_rekrutacyjne6[[#This Row],[Zachowanie]]=6)*2</f>
        <v>6</v>
      </c>
      <c r="O362">
        <f>punkty_rekrutacyjne6[[#This Row],[GHP]]/10+punkty_rekrutacyjne6[[#This Row],[GHH]]/10+punkty_rekrutacyjne6[[#This Row],[GMM]]/10+punkty_rekrutacyjne6[[#This Row],[GMP]]/10+punkty_rekrutacyjne6[[#This Row],[GJP]]/10</f>
        <v>30.4</v>
      </c>
      <c r="P36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62" s="1">
        <f>SUM(punkty_rekrutacyjne6[[#This Row],[pkt os.]:[pkt. Oce.]])</f>
        <v>60.4</v>
      </c>
    </row>
    <row r="363" spans="1:17" x14ac:dyDescent="0.25">
      <c r="A363" s="1" t="s">
        <v>500</v>
      </c>
      <c r="B363" s="1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punkty_rekrutacyjne6[[#This Row],[Osiagniecia]]+(punkty_rekrutacyjne6[[#This Row],[Zachowanie]]=6)*2</f>
        <v>7</v>
      </c>
      <c r="O363">
        <f>punkty_rekrutacyjne6[[#This Row],[GHP]]/10+punkty_rekrutacyjne6[[#This Row],[GHH]]/10+punkty_rekrutacyjne6[[#This Row],[GMM]]/10+punkty_rekrutacyjne6[[#This Row],[GMP]]/10+punkty_rekrutacyjne6[[#This Row],[GJP]]/10</f>
        <v>26</v>
      </c>
      <c r="P36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63" s="1">
        <f>SUM(punkty_rekrutacyjne6[[#This Row],[pkt os.]:[pkt. Oce.]])</f>
        <v>65</v>
      </c>
    </row>
    <row r="364" spans="1:17" x14ac:dyDescent="0.25">
      <c r="A364" s="1" t="s">
        <v>501</v>
      </c>
      <c r="B364" s="1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punkty_rekrutacyjne6[[#This Row],[Osiagniecia]]+(punkty_rekrutacyjne6[[#This Row],[Zachowanie]]=6)*2</f>
        <v>8</v>
      </c>
      <c r="O364">
        <f>punkty_rekrutacyjne6[[#This Row],[GHP]]/10+punkty_rekrutacyjne6[[#This Row],[GHH]]/10+punkty_rekrutacyjne6[[#This Row],[GMM]]/10+punkty_rekrutacyjne6[[#This Row],[GMP]]/10+punkty_rekrutacyjne6[[#This Row],[GJP]]/10</f>
        <v>20</v>
      </c>
      <c r="P36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6</v>
      </c>
      <c r="Q364" s="1">
        <f>SUM(punkty_rekrutacyjne6[[#This Row],[pkt os.]:[pkt. Oce.]])</f>
        <v>34</v>
      </c>
    </row>
    <row r="365" spans="1:17" x14ac:dyDescent="0.25">
      <c r="A365" s="1" t="s">
        <v>502</v>
      </c>
      <c r="B365" s="1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punkty_rekrutacyjne6[[#This Row],[Osiagniecia]]+(punkty_rekrutacyjne6[[#This Row],[Zachowanie]]=6)*2</f>
        <v>5</v>
      </c>
      <c r="O365">
        <f>punkty_rekrutacyjne6[[#This Row],[GHP]]/10+punkty_rekrutacyjne6[[#This Row],[GHH]]/10+punkty_rekrutacyjne6[[#This Row],[GMM]]/10+punkty_rekrutacyjne6[[#This Row],[GMP]]/10+punkty_rekrutacyjne6[[#This Row],[GJP]]/10</f>
        <v>23.5</v>
      </c>
      <c r="P36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65" s="1">
        <f>SUM(punkty_rekrutacyjne6[[#This Row],[pkt os.]:[pkt. Oce.]])</f>
        <v>50.5</v>
      </c>
    </row>
    <row r="366" spans="1:17" x14ac:dyDescent="0.25">
      <c r="A366" s="1" t="s">
        <v>504</v>
      </c>
      <c r="B366" s="1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punkty_rekrutacyjne6[[#This Row],[Osiagniecia]]+(punkty_rekrutacyjne6[[#This Row],[Zachowanie]]=6)*2</f>
        <v>0</v>
      </c>
      <c r="O366">
        <f>punkty_rekrutacyjne6[[#This Row],[GHP]]/10+punkty_rekrutacyjne6[[#This Row],[GHH]]/10+punkty_rekrutacyjne6[[#This Row],[GMM]]/10+punkty_rekrutacyjne6[[#This Row],[GMP]]/10+punkty_rekrutacyjne6[[#This Row],[GJP]]/10</f>
        <v>28.9</v>
      </c>
      <c r="P36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366" s="1">
        <f>SUM(punkty_rekrutacyjne6[[#This Row],[pkt os.]:[pkt. Oce.]])</f>
        <v>60.9</v>
      </c>
    </row>
    <row r="367" spans="1:17" x14ac:dyDescent="0.25">
      <c r="A367" s="1" t="s">
        <v>505</v>
      </c>
      <c r="B367" s="1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punkty_rekrutacyjne6[[#This Row],[Osiagniecia]]+(punkty_rekrutacyjne6[[#This Row],[Zachowanie]]=6)*2</f>
        <v>2</v>
      </c>
      <c r="O367">
        <f>punkty_rekrutacyjne6[[#This Row],[GHP]]/10+punkty_rekrutacyjne6[[#This Row],[GHH]]/10+punkty_rekrutacyjne6[[#This Row],[GMM]]/10+punkty_rekrutacyjne6[[#This Row],[GMP]]/10+punkty_rekrutacyjne6[[#This Row],[GJP]]/10</f>
        <v>29.200000000000003</v>
      </c>
      <c r="P36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367" s="1">
        <f>SUM(punkty_rekrutacyjne6[[#This Row],[pkt os.]:[pkt. Oce.]])</f>
        <v>49.2</v>
      </c>
    </row>
    <row r="368" spans="1:17" x14ac:dyDescent="0.25">
      <c r="A368" s="1" t="s">
        <v>507</v>
      </c>
      <c r="B368" s="1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punkty_rekrutacyjne6[[#This Row],[Osiagniecia]]+(punkty_rekrutacyjne6[[#This Row],[Zachowanie]]=6)*2</f>
        <v>1</v>
      </c>
      <c r="O368">
        <f>punkty_rekrutacyjne6[[#This Row],[GHP]]/10+punkty_rekrutacyjne6[[#This Row],[GHH]]/10+punkty_rekrutacyjne6[[#This Row],[GMM]]/10+punkty_rekrutacyjne6[[#This Row],[GMP]]/10+punkty_rekrutacyjne6[[#This Row],[GJP]]/10</f>
        <v>29.9</v>
      </c>
      <c r="P36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368" s="1">
        <f>SUM(punkty_rekrutacyjne6[[#This Row],[pkt os.]:[pkt. Oce.]])</f>
        <v>58.9</v>
      </c>
    </row>
    <row r="369" spans="1:17" x14ac:dyDescent="0.25">
      <c r="A369" s="1" t="s">
        <v>509</v>
      </c>
      <c r="B369" s="1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punkty_rekrutacyjne6[[#This Row],[Osiagniecia]]+(punkty_rekrutacyjne6[[#This Row],[Zachowanie]]=6)*2</f>
        <v>2</v>
      </c>
      <c r="O369">
        <f>punkty_rekrutacyjne6[[#This Row],[GHP]]/10+punkty_rekrutacyjne6[[#This Row],[GHH]]/10+punkty_rekrutacyjne6[[#This Row],[GMM]]/10+punkty_rekrutacyjne6[[#This Row],[GMP]]/10+punkty_rekrutacyjne6[[#This Row],[GJP]]/10</f>
        <v>20.7</v>
      </c>
      <c r="P36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10</v>
      </c>
      <c r="Q369" s="1">
        <f>SUM(punkty_rekrutacyjne6[[#This Row],[pkt os.]:[pkt. Oce.]])</f>
        <v>32.700000000000003</v>
      </c>
    </row>
    <row r="370" spans="1:17" x14ac:dyDescent="0.25">
      <c r="A370" s="1" t="s">
        <v>510</v>
      </c>
      <c r="B370" s="1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punkty_rekrutacyjne6[[#This Row],[Osiagniecia]]+(punkty_rekrutacyjne6[[#This Row],[Zachowanie]]=6)*2</f>
        <v>1</v>
      </c>
      <c r="O370">
        <f>punkty_rekrutacyjne6[[#This Row],[GHP]]/10+punkty_rekrutacyjne6[[#This Row],[GHH]]/10+punkty_rekrutacyjne6[[#This Row],[GMM]]/10+punkty_rekrutacyjne6[[#This Row],[GMP]]/10+punkty_rekrutacyjne6[[#This Row],[GJP]]/10</f>
        <v>23.1</v>
      </c>
      <c r="P37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70" s="1">
        <f>SUM(punkty_rekrutacyjne6[[#This Row],[pkt os.]:[pkt. Oce.]])</f>
        <v>44.1</v>
      </c>
    </row>
    <row r="371" spans="1:17" x14ac:dyDescent="0.25">
      <c r="A371" s="1" t="s">
        <v>511</v>
      </c>
      <c r="B371" s="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punkty_rekrutacyjne6[[#This Row],[Osiagniecia]]+(punkty_rekrutacyjne6[[#This Row],[Zachowanie]]=6)*2</f>
        <v>8</v>
      </c>
      <c r="O371">
        <f>punkty_rekrutacyjne6[[#This Row],[GHP]]/10+punkty_rekrutacyjne6[[#This Row],[GHH]]/10+punkty_rekrutacyjne6[[#This Row],[GMM]]/10+punkty_rekrutacyjne6[[#This Row],[GMP]]/10+punkty_rekrutacyjne6[[#This Row],[GJP]]/10</f>
        <v>24.5</v>
      </c>
      <c r="P37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371" s="1">
        <f>SUM(punkty_rekrutacyjne6[[#This Row],[pkt os.]:[pkt. Oce.]])</f>
        <v>58.5</v>
      </c>
    </row>
    <row r="372" spans="1:17" x14ac:dyDescent="0.25">
      <c r="A372" s="1" t="s">
        <v>512</v>
      </c>
      <c r="B372" s="1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punkty_rekrutacyjne6[[#This Row],[Osiagniecia]]+(punkty_rekrutacyjne6[[#This Row],[Zachowanie]]=6)*2</f>
        <v>3</v>
      </c>
      <c r="O372">
        <f>punkty_rekrutacyjne6[[#This Row],[GHP]]/10+punkty_rekrutacyjne6[[#This Row],[GHH]]/10+punkty_rekrutacyjne6[[#This Row],[GMM]]/10+punkty_rekrutacyjne6[[#This Row],[GMP]]/10+punkty_rekrutacyjne6[[#This Row],[GJP]]/10</f>
        <v>29.299999999999997</v>
      </c>
      <c r="P37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72" s="1">
        <f>SUM(punkty_rekrutacyjne6[[#This Row],[pkt os.]:[pkt. Oce.]])</f>
        <v>52.3</v>
      </c>
    </row>
    <row r="373" spans="1:17" x14ac:dyDescent="0.25">
      <c r="A373" s="1" t="s">
        <v>308</v>
      </c>
      <c r="B373" s="1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punkty_rekrutacyjne6[[#This Row],[Osiagniecia]]+(punkty_rekrutacyjne6[[#This Row],[Zachowanie]]=6)*2</f>
        <v>8</v>
      </c>
      <c r="O373">
        <f>punkty_rekrutacyjne6[[#This Row],[GHP]]/10+punkty_rekrutacyjne6[[#This Row],[GHH]]/10+punkty_rekrutacyjne6[[#This Row],[GMM]]/10+punkty_rekrutacyjne6[[#This Row],[GMP]]/10+punkty_rekrutacyjne6[[#This Row],[GJP]]/10</f>
        <v>26.799999999999997</v>
      </c>
      <c r="P37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73" s="1">
        <f>SUM(punkty_rekrutacyjne6[[#This Row],[pkt os.]:[pkt. Oce.]])</f>
        <v>58.8</v>
      </c>
    </row>
    <row r="374" spans="1:17" x14ac:dyDescent="0.25">
      <c r="A374" s="1" t="s">
        <v>69</v>
      </c>
      <c r="B374" s="1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punkty_rekrutacyjne6[[#This Row],[Osiagniecia]]+(punkty_rekrutacyjne6[[#This Row],[Zachowanie]]=6)*2</f>
        <v>3</v>
      </c>
      <c r="O374">
        <f>punkty_rekrutacyjne6[[#This Row],[GHP]]/10+punkty_rekrutacyjne6[[#This Row],[GHH]]/10+punkty_rekrutacyjne6[[#This Row],[GMM]]/10+punkty_rekrutacyjne6[[#This Row],[GMP]]/10+punkty_rekrutacyjne6[[#This Row],[GJP]]/10</f>
        <v>30.700000000000003</v>
      </c>
      <c r="P37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374" s="1">
        <f>SUM(punkty_rekrutacyjne6[[#This Row],[pkt os.]:[pkt. Oce.]])</f>
        <v>61.7</v>
      </c>
    </row>
    <row r="375" spans="1:17" x14ac:dyDescent="0.25">
      <c r="A375" s="1" t="s">
        <v>513</v>
      </c>
      <c r="B375" s="1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punkty_rekrutacyjne6[[#This Row],[Osiagniecia]]+(punkty_rekrutacyjne6[[#This Row],[Zachowanie]]=6)*2</f>
        <v>8</v>
      </c>
      <c r="O375">
        <f>punkty_rekrutacyjne6[[#This Row],[GHP]]/10+punkty_rekrutacyjne6[[#This Row],[GHH]]/10+punkty_rekrutacyjne6[[#This Row],[GMM]]/10+punkty_rekrutacyjne6[[#This Row],[GMP]]/10+punkty_rekrutacyjne6[[#This Row],[GJP]]/10</f>
        <v>8.7999999999999989</v>
      </c>
      <c r="P37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75" s="1">
        <f>SUM(punkty_rekrutacyjne6[[#This Row],[pkt os.]:[pkt. Oce.]])</f>
        <v>40.799999999999997</v>
      </c>
    </row>
    <row r="376" spans="1:17" x14ac:dyDescent="0.25">
      <c r="A376" s="1" t="s">
        <v>514</v>
      </c>
      <c r="B376" s="1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punkty_rekrutacyjne6[[#This Row],[Osiagniecia]]+(punkty_rekrutacyjne6[[#This Row],[Zachowanie]]=6)*2</f>
        <v>0</v>
      </c>
      <c r="O376">
        <f>punkty_rekrutacyjne6[[#This Row],[GHP]]/10+punkty_rekrutacyjne6[[#This Row],[GHH]]/10+punkty_rekrutacyjne6[[#This Row],[GMM]]/10+punkty_rekrutacyjne6[[#This Row],[GMP]]/10+punkty_rekrutacyjne6[[#This Row],[GJP]]/10</f>
        <v>38.300000000000004</v>
      </c>
      <c r="P37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376" s="1">
        <f>SUM(punkty_rekrutacyjne6[[#This Row],[pkt os.]:[pkt. Oce.]])</f>
        <v>68.300000000000011</v>
      </c>
    </row>
    <row r="377" spans="1:17" x14ac:dyDescent="0.25">
      <c r="A377" s="1" t="s">
        <v>411</v>
      </c>
      <c r="B377" s="1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punkty_rekrutacyjne6[[#This Row],[Osiagniecia]]+(punkty_rekrutacyjne6[[#This Row],[Zachowanie]]=6)*2</f>
        <v>2</v>
      </c>
      <c r="O377">
        <f>punkty_rekrutacyjne6[[#This Row],[GHP]]/10+punkty_rekrutacyjne6[[#This Row],[GHH]]/10+punkty_rekrutacyjne6[[#This Row],[GMM]]/10+punkty_rekrutacyjne6[[#This Row],[GMP]]/10+punkty_rekrutacyjne6[[#This Row],[GJP]]/10</f>
        <v>20.7</v>
      </c>
      <c r="P37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377" s="1">
        <f>SUM(punkty_rekrutacyjne6[[#This Row],[pkt os.]:[pkt. Oce.]])</f>
        <v>46.7</v>
      </c>
    </row>
    <row r="378" spans="1:17" x14ac:dyDescent="0.25">
      <c r="A378" s="1" t="s">
        <v>516</v>
      </c>
      <c r="B378" s="1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punkty_rekrutacyjne6[[#This Row],[Osiagniecia]]+(punkty_rekrutacyjne6[[#This Row],[Zachowanie]]=6)*2</f>
        <v>8</v>
      </c>
      <c r="O378">
        <f>punkty_rekrutacyjne6[[#This Row],[GHP]]/10+punkty_rekrutacyjne6[[#This Row],[GHH]]/10+punkty_rekrutacyjne6[[#This Row],[GMM]]/10+punkty_rekrutacyjne6[[#This Row],[GMP]]/10+punkty_rekrutacyjne6[[#This Row],[GJP]]/10</f>
        <v>29.8</v>
      </c>
      <c r="P37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78" s="1">
        <f>SUM(punkty_rekrutacyjne6[[#This Row],[pkt os.]:[pkt. Oce.]])</f>
        <v>53.8</v>
      </c>
    </row>
    <row r="379" spans="1:17" x14ac:dyDescent="0.25">
      <c r="A379" s="1" t="s">
        <v>517</v>
      </c>
      <c r="B379" s="1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punkty_rekrutacyjne6[[#This Row],[Osiagniecia]]+(punkty_rekrutacyjne6[[#This Row],[Zachowanie]]=6)*2</f>
        <v>5</v>
      </c>
      <c r="O379">
        <f>punkty_rekrutacyjne6[[#This Row],[GHP]]/10+punkty_rekrutacyjne6[[#This Row],[GHH]]/10+punkty_rekrutacyjne6[[#This Row],[GMM]]/10+punkty_rekrutacyjne6[[#This Row],[GMP]]/10+punkty_rekrutacyjne6[[#This Row],[GJP]]/10</f>
        <v>32</v>
      </c>
      <c r="P37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79" s="1">
        <f>SUM(punkty_rekrutacyjne6[[#This Row],[pkt os.]:[pkt. Oce.]])</f>
        <v>57</v>
      </c>
    </row>
    <row r="380" spans="1:17" x14ac:dyDescent="0.25">
      <c r="A380" s="1" t="s">
        <v>519</v>
      </c>
      <c r="B380" s="1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punkty_rekrutacyjne6[[#This Row],[Osiagniecia]]+(punkty_rekrutacyjne6[[#This Row],[Zachowanie]]=6)*2</f>
        <v>3</v>
      </c>
      <c r="O380">
        <f>punkty_rekrutacyjne6[[#This Row],[GHP]]/10+punkty_rekrutacyjne6[[#This Row],[GHH]]/10+punkty_rekrutacyjne6[[#This Row],[GMM]]/10+punkty_rekrutacyjne6[[#This Row],[GMP]]/10+punkty_rekrutacyjne6[[#This Row],[GJP]]/10</f>
        <v>34.5</v>
      </c>
      <c r="P38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380" s="1">
        <f>SUM(punkty_rekrutacyjne6[[#This Row],[pkt os.]:[pkt. Oce.]])</f>
        <v>55.5</v>
      </c>
    </row>
    <row r="381" spans="1:17" x14ac:dyDescent="0.25">
      <c r="A381" s="1" t="s">
        <v>521</v>
      </c>
      <c r="B381" s="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punkty_rekrutacyjne6[[#This Row],[Osiagniecia]]+(punkty_rekrutacyjne6[[#This Row],[Zachowanie]]=6)*2</f>
        <v>6</v>
      </c>
      <c r="O381">
        <f>punkty_rekrutacyjne6[[#This Row],[GHP]]/10+punkty_rekrutacyjne6[[#This Row],[GHH]]/10+punkty_rekrutacyjne6[[#This Row],[GMM]]/10+punkty_rekrutacyjne6[[#This Row],[GMP]]/10+punkty_rekrutacyjne6[[#This Row],[GJP]]/10</f>
        <v>25.799999999999997</v>
      </c>
      <c r="P38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81" s="1">
        <f>SUM(punkty_rekrutacyjne6[[#This Row],[pkt os.]:[pkt. Oce.]])</f>
        <v>53.8</v>
      </c>
    </row>
    <row r="382" spans="1:17" x14ac:dyDescent="0.25">
      <c r="A382" s="1" t="s">
        <v>237</v>
      </c>
      <c r="B382" s="1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punkty_rekrutacyjne6[[#This Row],[Osiagniecia]]+(punkty_rekrutacyjne6[[#This Row],[Zachowanie]]=6)*2</f>
        <v>4</v>
      </c>
      <c r="O382">
        <f>punkty_rekrutacyjne6[[#This Row],[GHP]]/10+punkty_rekrutacyjne6[[#This Row],[GHH]]/10+punkty_rekrutacyjne6[[#This Row],[GMM]]/10+punkty_rekrutacyjne6[[#This Row],[GMP]]/10+punkty_rekrutacyjne6[[#This Row],[GJP]]/10</f>
        <v>27.1</v>
      </c>
      <c r="P38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382" s="1">
        <f>SUM(punkty_rekrutacyjne6[[#This Row],[pkt os.]:[pkt. Oce.]])</f>
        <v>43.1</v>
      </c>
    </row>
    <row r="383" spans="1:17" x14ac:dyDescent="0.25">
      <c r="A383" s="1" t="s">
        <v>522</v>
      </c>
      <c r="B383" s="1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punkty_rekrutacyjne6[[#This Row],[Osiagniecia]]+(punkty_rekrutacyjne6[[#This Row],[Zachowanie]]=6)*2</f>
        <v>8</v>
      </c>
      <c r="O383">
        <f>punkty_rekrutacyjne6[[#This Row],[GHP]]/10+punkty_rekrutacyjne6[[#This Row],[GHH]]/10+punkty_rekrutacyjne6[[#This Row],[GMM]]/10+punkty_rekrutacyjne6[[#This Row],[GMP]]/10+punkty_rekrutacyjne6[[#This Row],[GJP]]/10</f>
        <v>25.1</v>
      </c>
      <c r="P38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383" s="1">
        <f>SUM(punkty_rekrutacyjne6[[#This Row],[pkt os.]:[pkt. Oce.]])</f>
        <v>61.1</v>
      </c>
    </row>
    <row r="384" spans="1:17" x14ac:dyDescent="0.25">
      <c r="A384" s="1" t="s">
        <v>523</v>
      </c>
      <c r="B384" s="1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punkty_rekrutacyjne6[[#This Row],[Osiagniecia]]+(punkty_rekrutacyjne6[[#This Row],[Zachowanie]]=6)*2</f>
        <v>2</v>
      </c>
      <c r="O384">
        <f>punkty_rekrutacyjne6[[#This Row],[GHP]]/10+punkty_rekrutacyjne6[[#This Row],[GHH]]/10+punkty_rekrutacyjne6[[#This Row],[GMM]]/10+punkty_rekrutacyjne6[[#This Row],[GMP]]/10+punkty_rekrutacyjne6[[#This Row],[GJP]]/10</f>
        <v>17.8</v>
      </c>
      <c r="P38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384" s="1">
        <f>SUM(punkty_rekrutacyjne6[[#This Row],[pkt os.]:[pkt. Oce.]])</f>
        <v>35.799999999999997</v>
      </c>
    </row>
    <row r="385" spans="1:17" x14ac:dyDescent="0.25">
      <c r="A385" s="1" t="s">
        <v>524</v>
      </c>
      <c r="B385" s="1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punkty_rekrutacyjne6[[#This Row],[Osiagniecia]]+(punkty_rekrutacyjne6[[#This Row],[Zachowanie]]=6)*2</f>
        <v>7</v>
      </c>
      <c r="O385">
        <f>punkty_rekrutacyjne6[[#This Row],[GHP]]/10+punkty_rekrutacyjne6[[#This Row],[GHH]]/10+punkty_rekrutacyjne6[[#This Row],[GMM]]/10+punkty_rekrutacyjne6[[#This Row],[GMP]]/10+punkty_rekrutacyjne6[[#This Row],[GJP]]/10</f>
        <v>27.199999999999996</v>
      </c>
      <c r="P38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385" s="1">
        <f>SUM(punkty_rekrutacyjne6[[#This Row],[pkt os.]:[pkt. Oce.]])</f>
        <v>52.199999999999996</v>
      </c>
    </row>
    <row r="386" spans="1:17" x14ac:dyDescent="0.25">
      <c r="A386" s="1" t="s">
        <v>525</v>
      </c>
      <c r="B386" s="1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punkty_rekrutacyjne6[[#This Row],[Osiagniecia]]+(punkty_rekrutacyjne6[[#This Row],[Zachowanie]]=6)*2</f>
        <v>5</v>
      </c>
      <c r="O386">
        <f>punkty_rekrutacyjne6[[#This Row],[GHP]]/10+punkty_rekrutacyjne6[[#This Row],[GHH]]/10+punkty_rekrutacyjne6[[#This Row],[GMM]]/10+punkty_rekrutacyjne6[[#This Row],[GMP]]/10+punkty_rekrutacyjne6[[#This Row],[GJP]]/10</f>
        <v>15.9</v>
      </c>
      <c r="P38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386" s="1">
        <f>SUM(punkty_rekrutacyjne6[[#This Row],[pkt os.]:[pkt. Oce.]])</f>
        <v>46.9</v>
      </c>
    </row>
    <row r="387" spans="1:17" x14ac:dyDescent="0.25">
      <c r="A387" s="1" t="s">
        <v>527</v>
      </c>
      <c r="B387" s="1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punkty_rekrutacyjne6[[#This Row],[Osiagniecia]]+(punkty_rekrutacyjne6[[#This Row],[Zachowanie]]=6)*2</f>
        <v>5</v>
      </c>
      <c r="O387">
        <f>punkty_rekrutacyjne6[[#This Row],[GHP]]/10+punkty_rekrutacyjne6[[#This Row],[GHH]]/10+punkty_rekrutacyjne6[[#This Row],[GMM]]/10+punkty_rekrutacyjne6[[#This Row],[GMP]]/10+punkty_rekrutacyjne6[[#This Row],[GJP]]/10</f>
        <v>25.299999999999997</v>
      </c>
      <c r="P38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387" s="1">
        <f>SUM(punkty_rekrutacyjne6[[#This Row],[pkt os.]:[pkt. Oce.]])</f>
        <v>52.3</v>
      </c>
    </row>
    <row r="388" spans="1:17" x14ac:dyDescent="0.25">
      <c r="A388" s="1" t="s">
        <v>528</v>
      </c>
      <c r="B388" s="1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punkty_rekrutacyjne6[[#This Row],[Osiagniecia]]+(punkty_rekrutacyjne6[[#This Row],[Zachowanie]]=6)*2</f>
        <v>3</v>
      </c>
      <c r="O388">
        <f>punkty_rekrutacyjne6[[#This Row],[GHP]]/10+punkty_rekrutacyjne6[[#This Row],[GHH]]/10+punkty_rekrutacyjne6[[#This Row],[GMM]]/10+punkty_rekrutacyjne6[[#This Row],[GMP]]/10+punkty_rekrutacyjne6[[#This Row],[GJP]]/10</f>
        <v>24.8</v>
      </c>
      <c r="P38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388" s="1">
        <f>SUM(punkty_rekrutacyjne6[[#This Row],[pkt os.]:[pkt. Oce.]])</f>
        <v>53.8</v>
      </c>
    </row>
    <row r="389" spans="1:17" x14ac:dyDescent="0.25">
      <c r="A389" s="1" t="s">
        <v>529</v>
      </c>
      <c r="B389" s="1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punkty_rekrutacyjne6[[#This Row],[Osiagniecia]]+(punkty_rekrutacyjne6[[#This Row],[Zachowanie]]=6)*2</f>
        <v>5</v>
      </c>
      <c r="O389">
        <f>punkty_rekrutacyjne6[[#This Row],[GHP]]/10+punkty_rekrutacyjne6[[#This Row],[GHH]]/10+punkty_rekrutacyjne6[[#This Row],[GMM]]/10+punkty_rekrutacyjne6[[#This Row],[GMP]]/10+punkty_rekrutacyjne6[[#This Row],[GJP]]/10</f>
        <v>21.400000000000002</v>
      </c>
      <c r="P38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389" s="1">
        <f>SUM(punkty_rekrutacyjne6[[#This Row],[pkt os.]:[pkt. Oce.]])</f>
        <v>54.400000000000006</v>
      </c>
    </row>
    <row r="390" spans="1:17" x14ac:dyDescent="0.25">
      <c r="A390" s="1" t="s">
        <v>531</v>
      </c>
      <c r="B390" s="1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punkty_rekrutacyjne6[[#This Row],[Osiagniecia]]+(punkty_rekrutacyjne6[[#This Row],[Zachowanie]]=6)*2</f>
        <v>5</v>
      </c>
      <c r="O390">
        <f>punkty_rekrutacyjne6[[#This Row],[GHP]]/10+punkty_rekrutacyjne6[[#This Row],[GHH]]/10+punkty_rekrutacyjne6[[#This Row],[GMM]]/10+punkty_rekrutacyjne6[[#This Row],[GMP]]/10+punkty_rekrutacyjne6[[#This Row],[GJP]]/10</f>
        <v>30.299999999999997</v>
      </c>
      <c r="P39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390" s="1">
        <f>SUM(punkty_rekrutacyjne6[[#This Row],[pkt os.]:[pkt. Oce.]])</f>
        <v>53.3</v>
      </c>
    </row>
    <row r="391" spans="1:17" x14ac:dyDescent="0.25">
      <c r="A391" s="1" t="s">
        <v>533</v>
      </c>
      <c r="B391" s="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punkty_rekrutacyjne6[[#This Row],[Osiagniecia]]+(punkty_rekrutacyjne6[[#This Row],[Zachowanie]]=6)*2</f>
        <v>5</v>
      </c>
      <c r="O391">
        <f>punkty_rekrutacyjne6[[#This Row],[GHP]]/10+punkty_rekrutacyjne6[[#This Row],[GHH]]/10+punkty_rekrutacyjne6[[#This Row],[GMM]]/10+punkty_rekrutacyjne6[[#This Row],[GMP]]/10+punkty_rekrutacyjne6[[#This Row],[GJP]]/10</f>
        <v>30.200000000000003</v>
      </c>
      <c r="P39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391" s="1">
        <f>SUM(punkty_rekrutacyjne6[[#This Row],[pkt os.]:[pkt. Oce.]])</f>
        <v>63.2</v>
      </c>
    </row>
    <row r="392" spans="1:17" x14ac:dyDescent="0.25">
      <c r="A392" s="1" t="s">
        <v>534</v>
      </c>
      <c r="B392" s="1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punkty_rekrutacyjne6[[#This Row],[Osiagniecia]]+(punkty_rekrutacyjne6[[#This Row],[Zachowanie]]=6)*2</f>
        <v>2</v>
      </c>
      <c r="O392">
        <f>punkty_rekrutacyjne6[[#This Row],[GHP]]/10+punkty_rekrutacyjne6[[#This Row],[GHH]]/10+punkty_rekrutacyjne6[[#This Row],[GMM]]/10+punkty_rekrutacyjne6[[#This Row],[GMP]]/10+punkty_rekrutacyjne6[[#This Row],[GJP]]/10</f>
        <v>23.5</v>
      </c>
      <c r="P39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392" s="1">
        <f>SUM(punkty_rekrutacyjne6[[#This Row],[pkt os.]:[pkt. Oce.]])</f>
        <v>37.5</v>
      </c>
    </row>
    <row r="393" spans="1:17" x14ac:dyDescent="0.25">
      <c r="A393" s="1" t="s">
        <v>535</v>
      </c>
      <c r="B393" s="1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punkty_rekrutacyjne6[[#This Row],[Osiagniecia]]+(punkty_rekrutacyjne6[[#This Row],[Zachowanie]]=6)*2</f>
        <v>1</v>
      </c>
      <c r="O393">
        <f>punkty_rekrutacyjne6[[#This Row],[GHP]]/10+punkty_rekrutacyjne6[[#This Row],[GHH]]/10+punkty_rekrutacyjne6[[#This Row],[GMM]]/10+punkty_rekrutacyjne6[[#This Row],[GMP]]/10+punkty_rekrutacyjne6[[#This Row],[GJP]]/10</f>
        <v>21.4</v>
      </c>
      <c r="P39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393" s="1">
        <f>SUM(punkty_rekrutacyjne6[[#This Row],[pkt os.]:[pkt. Oce.]])</f>
        <v>56.4</v>
      </c>
    </row>
    <row r="394" spans="1:17" x14ac:dyDescent="0.25">
      <c r="A394" s="1" t="s">
        <v>537</v>
      </c>
      <c r="B394" s="1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punkty_rekrutacyjne6[[#This Row],[Osiagniecia]]+(punkty_rekrutacyjne6[[#This Row],[Zachowanie]]=6)*2</f>
        <v>0</v>
      </c>
      <c r="O394">
        <f>punkty_rekrutacyjne6[[#This Row],[GHP]]/10+punkty_rekrutacyjne6[[#This Row],[GHH]]/10+punkty_rekrutacyjne6[[#This Row],[GMM]]/10+punkty_rekrutacyjne6[[#This Row],[GMP]]/10+punkty_rekrutacyjne6[[#This Row],[GJP]]/10</f>
        <v>20.399999999999999</v>
      </c>
      <c r="P39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394" s="1">
        <f>SUM(punkty_rekrutacyjne6[[#This Row],[pkt os.]:[pkt. Oce.]])</f>
        <v>32.4</v>
      </c>
    </row>
    <row r="395" spans="1:17" x14ac:dyDescent="0.25">
      <c r="A395" s="1" t="s">
        <v>539</v>
      </c>
      <c r="B395" s="1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punkty_rekrutacyjne6[[#This Row],[Osiagniecia]]+(punkty_rekrutacyjne6[[#This Row],[Zachowanie]]=6)*2</f>
        <v>8</v>
      </c>
      <c r="O395">
        <f>punkty_rekrutacyjne6[[#This Row],[GHP]]/10+punkty_rekrutacyjne6[[#This Row],[GHH]]/10+punkty_rekrutacyjne6[[#This Row],[GMM]]/10+punkty_rekrutacyjne6[[#This Row],[GMP]]/10+punkty_rekrutacyjne6[[#This Row],[GJP]]/10</f>
        <v>27.8</v>
      </c>
      <c r="P39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95" s="1">
        <f>SUM(punkty_rekrutacyjne6[[#This Row],[pkt os.]:[pkt. Oce.]])</f>
        <v>55.8</v>
      </c>
    </row>
    <row r="396" spans="1:17" x14ac:dyDescent="0.25">
      <c r="A396" s="1" t="s">
        <v>541</v>
      </c>
      <c r="B396" s="1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punkty_rekrutacyjne6[[#This Row],[Osiagniecia]]+(punkty_rekrutacyjne6[[#This Row],[Zachowanie]]=6)*2</f>
        <v>6</v>
      </c>
      <c r="O396">
        <f>punkty_rekrutacyjne6[[#This Row],[GHP]]/10+punkty_rekrutacyjne6[[#This Row],[GHH]]/10+punkty_rekrutacyjne6[[#This Row],[GMM]]/10+punkty_rekrutacyjne6[[#This Row],[GMP]]/10+punkty_rekrutacyjne6[[#This Row],[GJP]]/10</f>
        <v>32.4</v>
      </c>
      <c r="P39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396" s="1">
        <f>SUM(punkty_rekrutacyjne6[[#This Row],[pkt os.]:[pkt. Oce.]])</f>
        <v>58.4</v>
      </c>
    </row>
    <row r="397" spans="1:17" x14ac:dyDescent="0.25">
      <c r="A397" s="1" t="s">
        <v>542</v>
      </c>
      <c r="B397" s="1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punkty_rekrutacyjne6[[#This Row],[Osiagniecia]]+(punkty_rekrutacyjne6[[#This Row],[Zachowanie]]=6)*2</f>
        <v>4</v>
      </c>
      <c r="O397">
        <f>punkty_rekrutacyjne6[[#This Row],[GHP]]/10+punkty_rekrutacyjne6[[#This Row],[GHH]]/10+punkty_rekrutacyjne6[[#This Row],[GMM]]/10+punkty_rekrutacyjne6[[#This Row],[GMP]]/10+punkty_rekrutacyjne6[[#This Row],[GJP]]/10</f>
        <v>23.2</v>
      </c>
      <c r="P39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397" s="1">
        <f>SUM(punkty_rekrutacyjne6[[#This Row],[pkt os.]:[pkt. Oce.]])</f>
        <v>41.2</v>
      </c>
    </row>
    <row r="398" spans="1:17" x14ac:dyDescent="0.25">
      <c r="A398" s="1" t="s">
        <v>543</v>
      </c>
      <c r="B398" s="1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punkty_rekrutacyjne6[[#This Row],[Osiagniecia]]+(punkty_rekrutacyjne6[[#This Row],[Zachowanie]]=6)*2</f>
        <v>0</v>
      </c>
      <c r="O398">
        <f>punkty_rekrutacyjne6[[#This Row],[GHP]]/10+punkty_rekrutacyjne6[[#This Row],[GHH]]/10+punkty_rekrutacyjne6[[#This Row],[GMM]]/10+punkty_rekrutacyjne6[[#This Row],[GMP]]/10+punkty_rekrutacyjne6[[#This Row],[GJP]]/10</f>
        <v>27.499999999999996</v>
      </c>
      <c r="P39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398" s="1">
        <f>SUM(punkty_rekrutacyjne6[[#This Row],[pkt os.]:[pkt. Oce.]])</f>
        <v>39.5</v>
      </c>
    </row>
    <row r="399" spans="1:17" x14ac:dyDescent="0.25">
      <c r="A399" s="1" t="s">
        <v>544</v>
      </c>
      <c r="B399" s="1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punkty_rekrutacyjne6[[#This Row],[Osiagniecia]]+(punkty_rekrutacyjne6[[#This Row],[Zachowanie]]=6)*2</f>
        <v>3</v>
      </c>
      <c r="O399">
        <f>punkty_rekrutacyjne6[[#This Row],[GHP]]/10+punkty_rekrutacyjne6[[#This Row],[GHH]]/10+punkty_rekrutacyjne6[[#This Row],[GMM]]/10+punkty_rekrutacyjne6[[#This Row],[GMP]]/10+punkty_rekrutacyjne6[[#This Row],[GJP]]/10</f>
        <v>29</v>
      </c>
      <c r="P39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399" s="1">
        <f>SUM(punkty_rekrutacyjne6[[#This Row],[pkt os.]:[pkt. Oce.]])</f>
        <v>60</v>
      </c>
    </row>
    <row r="400" spans="1:17" x14ac:dyDescent="0.25">
      <c r="A400" s="1" t="s">
        <v>545</v>
      </c>
      <c r="B400" s="1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punkty_rekrutacyjne6[[#This Row],[Osiagniecia]]+(punkty_rekrutacyjne6[[#This Row],[Zachowanie]]=6)*2</f>
        <v>4</v>
      </c>
      <c r="O400">
        <f>punkty_rekrutacyjne6[[#This Row],[GHP]]/10+punkty_rekrutacyjne6[[#This Row],[GHH]]/10+punkty_rekrutacyjne6[[#This Row],[GMM]]/10+punkty_rekrutacyjne6[[#This Row],[GMP]]/10+punkty_rekrutacyjne6[[#This Row],[GJP]]/10</f>
        <v>21.900000000000002</v>
      </c>
      <c r="P40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400" s="1">
        <f>SUM(punkty_rekrutacyjne6[[#This Row],[pkt os.]:[pkt. Oce.]])</f>
        <v>45.900000000000006</v>
      </c>
    </row>
    <row r="401" spans="1:17" x14ac:dyDescent="0.25">
      <c r="A401" s="1" t="s">
        <v>546</v>
      </c>
      <c r="B401" s="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punkty_rekrutacyjne6[[#This Row],[Osiagniecia]]+(punkty_rekrutacyjne6[[#This Row],[Zachowanie]]=6)*2</f>
        <v>2</v>
      </c>
      <c r="O401">
        <f>punkty_rekrutacyjne6[[#This Row],[GHP]]/10+punkty_rekrutacyjne6[[#This Row],[GHH]]/10+punkty_rekrutacyjne6[[#This Row],[GMM]]/10+punkty_rekrutacyjne6[[#This Row],[GMP]]/10+punkty_rekrutacyjne6[[#This Row],[GJP]]/10</f>
        <v>21.6</v>
      </c>
      <c r="P40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401" s="1">
        <f>SUM(punkty_rekrutacyjne6[[#This Row],[pkt os.]:[pkt. Oce.]])</f>
        <v>37.6</v>
      </c>
    </row>
    <row r="402" spans="1:17" x14ac:dyDescent="0.25">
      <c r="A402" s="1" t="s">
        <v>547</v>
      </c>
      <c r="B402" s="1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punkty_rekrutacyjne6[[#This Row],[Osiagniecia]]+(punkty_rekrutacyjne6[[#This Row],[Zachowanie]]=6)*2</f>
        <v>6</v>
      </c>
      <c r="O402">
        <f>punkty_rekrutacyjne6[[#This Row],[GHP]]/10+punkty_rekrutacyjne6[[#This Row],[GHH]]/10+punkty_rekrutacyjne6[[#This Row],[GMM]]/10+punkty_rekrutacyjne6[[#This Row],[GMP]]/10+punkty_rekrutacyjne6[[#This Row],[GJP]]/10</f>
        <v>18.5</v>
      </c>
      <c r="P40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10</v>
      </c>
      <c r="Q402" s="1">
        <f>SUM(punkty_rekrutacyjne6[[#This Row],[pkt os.]:[pkt. Oce.]])</f>
        <v>34.5</v>
      </c>
    </row>
    <row r="403" spans="1:17" x14ac:dyDescent="0.25">
      <c r="A403" s="1" t="s">
        <v>548</v>
      </c>
      <c r="B403" s="1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punkty_rekrutacyjne6[[#This Row],[Osiagniecia]]+(punkty_rekrutacyjne6[[#This Row],[Zachowanie]]=6)*2</f>
        <v>6</v>
      </c>
      <c r="O403">
        <f>punkty_rekrutacyjne6[[#This Row],[GHP]]/10+punkty_rekrutacyjne6[[#This Row],[GHH]]/10+punkty_rekrutacyjne6[[#This Row],[GMM]]/10+punkty_rekrutacyjne6[[#This Row],[GMP]]/10+punkty_rekrutacyjne6[[#This Row],[GJP]]/10</f>
        <v>25.6</v>
      </c>
      <c r="P40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03" s="1">
        <f>SUM(punkty_rekrutacyjne6[[#This Row],[pkt os.]:[pkt. Oce.]])</f>
        <v>55.6</v>
      </c>
    </row>
    <row r="404" spans="1:17" x14ac:dyDescent="0.25">
      <c r="A404" s="1" t="s">
        <v>549</v>
      </c>
      <c r="B404" s="1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punkty_rekrutacyjne6[[#This Row],[Osiagniecia]]+(punkty_rekrutacyjne6[[#This Row],[Zachowanie]]=6)*2</f>
        <v>6</v>
      </c>
      <c r="O404">
        <f>punkty_rekrutacyjne6[[#This Row],[GHP]]/10+punkty_rekrutacyjne6[[#This Row],[GHH]]/10+punkty_rekrutacyjne6[[#This Row],[GMM]]/10+punkty_rekrutacyjne6[[#This Row],[GMP]]/10+punkty_rekrutacyjne6[[#This Row],[GJP]]/10</f>
        <v>20</v>
      </c>
      <c r="P40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6</v>
      </c>
      <c r="Q404" s="1">
        <f>SUM(punkty_rekrutacyjne6[[#This Row],[pkt os.]:[pkt. Oce.]])</f>
        <v>32</v>
      </c>
    </row>
    <row r="405" spans="1:17" x14ac:dyDescent="0.25">
      <c r="A405" s="1" t="s">
        <v>550</v>
      </c>
      <c r="B405" s="1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punkty_rekrutacyjne6[[#This Row],[Osiagniecia]]+(punkty_rekrutacyjne6[[#This Row],[Zachowanie]]=6)*2</f>
        <v>7</v>
      </c>
      <c r="O405">
        <f>punkty_rekrutacyjne6[[#This Row],[GHP]]/10+punkty_rekrutacyjne6[[#This Row],[GHH]]/10+punkty_rekrutacyjne6[[#This Row],[GMM]]/10+punkty_rekrutacyjne6[[#This Row],[GMP]]/10+punkty_rekrutacyjne6[[#This Row],[GJP]]/10</f>
        <v>16</v>
      </c>
      <c r="P40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405" s="1">
        <f>SUM(punkty_rekrutacyjne6[[#This Row],[pkt os.]:[pkt. Oce.]])</f>
        <v>39</v>
      </c>
    </row>
    <row r="406" spans="1:17" x14ac:dyDescent="0.25">
      <c r="A406" s="1" t="s">
        <v>552</v>
      </c>
      <c r="B406" s="1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punkty_rekrutacyjne6[[#This Row],[Osiagniecia]]+(punkty_rekrutacyjne6[[#This Row],[Zachowanie]]=6)*2</f>
        <v>0</v>
      </c>
      <c r="O406">
        <f>punkty_rekrutacyjne6[[#This Row],[GHP]]/10+punkty_rekrutacyjne6[[#This Row],[GHH]]/10+punkty_rekrutacyjne6[[#This Row],[GMM]]/10+punkty_rekrutacyjne6[[#This Row],[GMP]]/10+punkty_rekrutacyjne6[[#This Row],[GJP]]/10</f>
        <v>32.1</v>
      </c>
      <c r="P40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06" s="1">
        <f>SUM(punkty_rekrutacyjne6[[#This Row],[pkt os.]:[pkt. Oce.]])</f>
        <v>50.1</v>
      </c>
    </row>
    <row r="407" spans="1:17" x14ac:dyDescent="0.25">
      <c r="A407" s="1" t="s">
        <v>554</v>
      </c>
      <c r="B407" s="1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punkty_rekrutacyjne6[[#This Row],[Osiagniecia]]+(punkty_rekrutacyjne6[[#This Row],[Zachowanie]]=6)*2</f>
        <v>4</v>
      </c>
      <c r="O407">
        <f>punkty_rekrutacyjne6[[#This Row],[GHP]]/10+punkty_rekrutacyjne6[[#This Row],[GHH]]/10+punkty_rekrutacyjne6[[#This Row],[GMM]]/10+punkty_rekrutacyjne6[[#This Row],[GMP]]/10+punkty_rekrutacyjne6[[#This Row],[GJP]]/10</f>
        <v>39.200000000000003</v>
      </c>
      <c r="P40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07" s="1">
        <f>SUM(punkty_rekrutacyjne6[[#This Row],[pkt os.]:[pkt. Oce.]])</f>
        <v>61.2</v>
      </c>
    </row>
    <row r="408" spans="1:17" x14ac:dyDescent="0.25">
      <c r="A408" s="1" t="s">
        <v>555</v>
      </c>
      <c r="B408" s="1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punkty_rekrutacyjne6[[#This Row],[Osiagniecia]]+(punkty_rekrutacyjne6[[#This Row],[Zachowanie]]=6)*2</f>
        <v>6</v>
      </c>
      <c r="O408">
        <f>punkty_rekrutacyjne6[[#This Row],[GHP]]/10+punkty_rekrutacyjne6[[#This Row],[GHH]]/10+punkty_rekrutacyjne6[[#This Row],[GMM]]/10+punkty_rekrutacyjne6[[#This Row],[GMP]]/10+punkty_rekrutacyjne6[[#This Row],[GJP]]/10</f>
        <v>21.299999999999997</v>
      </c>
      <c r="P40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6</v>
      </c>
      <c r="Q408" s="1">
        <f>SUM(punkty_rekrutacyjne6[[#This Row],[pkt os.]:[pkt. Oce.]])</f>
        <v>33.299999999999997</v>
      </c>
    </row>
    <row r="409" spans="1:17" x14ac:dyDescent="0.25">
      <c r="A409" s="1" t="s">
        <v>466</v>
      </c>
      <c r="B409" s="1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punkty_rekrutacyjne6[[#This Row],[Osiagniecia]]+(punkty_rekrutacyjne6[[#This Row],[Zachowanie]]=6)*2</f>
        <v>8</v>
      </c>
      <c r="O409">
        <f>punkty_rekrutacyjne6[[#This Row],[GHP]]/10+punkty_rekrutacyjne6[[#This Row],[GHH]]/10+punkty_rekrutacyjne6[[#This Row],[GMM]]/10+punkty_rekrutacyjne6[[#This Row],[GMP]]/10+punkty_rekrutacyjne6[[#This Row],[GJP]]/10</f>
        <v>24.199999999999996</v>
      </c>
      <c r="P40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409" s="1">
        <f>SUM(punkty_rekrutacyjne6[[#This Row],[pkt os.]:[pkt. Oce.]])</f>
        <v>62.199999999999996</v>
      </c>
    </row>
    <row r="410" spans="1:17" x14ac:dyDescent="0.25">
      <c r="A410" s="1" t="s">
        <v>556</v>
      </c>
      <c r="B410" s="1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punkty_rekrutacyjne6[[#This Row],[Osiagniecia]]+(punkty_rekrutacyjne6[[#This Row],[Zachowanie]]=6)*2</f>
        <v>7</v>
      </c>
      <c r="O410">
        <f>punkty_rekrutacyjne6[[#This Row],[GHP]]/10+punkty_rekrutacyjne6[[#This Row],[GHH]]/10+punkty_rekrutacyjne6[[#This Row],[GMM]]/10+punkty_rekrutacyjne6[[#This Row],[GMP]]/10+punkty_rekrutacyjne6[[#This Row],[GJP]]/10</f>
        <v>19.599999999999998</v>
      </c>
      <c r="P41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410" s="1">
        <f>SUM(punkty_rekrutacyjne6[[#This Row],[pkt os.]:[pkt. Oce.]])</f>
        <v>42.599999999999994</v>
      </c>
    </row>
    <row r="411" spans="1:17" x14ac:dyDescent="0.25">
      <c r="A411" s="1" t="s">
        <v>557</v>
      </c>
      <c r="B411" s="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punkty_rekrutacyjne6[[#This Row],[Osiagniecia]]+(punkty_rekrutacyjne6[[#This Row],[Zachowanie]]=6)*2</f>
        <v>1</v>
      </c>
      <c r="O411">
        <f>punkty_rekrutacyjne6[[#This Row],[GHP]]/10+punkty_rekrutacyjne6[[#This Row],[GHH]]/10+punkty_rekrutacyjne6[[#This Row],[GMM]]/10+punkty_rekrutacyjne6[[#This Row],[GMP]]/10+punkty_rekrutacyjne6[[#This Row],[GJP]]/10</f>
        <v>30.499999999999996</v>
      </c>
      <c r="P41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11" s="1">
        <f>SUM(punkty_rekrutacyjne6[[#This Row],[pkt os.]:[pkt. Oce.]])</f>
        <v>57.5</v>
      </c>
    </row>
    <row r="412" spans="1:17" x14ac:dyDescent="0.25">
      <c r="A412" s="1" t="s">
        <v>559</v>
      </c>
      <c r="B412" s="1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punkty_rekrutacyjne6[[#This Row],[Osiagniecia]]+(punkty_rekrutacyjne6[[#This Row],[Zachowanie]]=6)*2</f>
        <v>8</v>
      </c>
      <c r="O412">
        <f>punkty_rekrutacyjne6[[#This Row],[GHP]]/10+punkty_rekrutacyjne6[[#This Row],[GHH]]/10+punkty_rekrutacyjne6[[#This Row],[GMM]]/10+punkty_rekrutacyjne6[[#This Row],[GMP]]/10+punkty_rekrutacyjne6[[#This Row],[GJP]]/10</f>
        <v>34.299999999999997</v>
      </c>
      <c r="P41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12" s="1">
        <f>SUM(punkty_rekrutacyjne6[[#This Row],[pkt os.]:[pkt. Oce.]])</f>
        <v>60.3</v>
      </c>
    </row>
    <row r="413" spans="1:17" x14ac:dyDescent="0.25">
      <c r="A413" s="1" t="s">
        <v>418</v>
      </c>
      <c r="B413" s="1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punkty_rekrutacyjne6[[#This Row],[Osiagniecia]]+(punkty_rekrutacyjne6[[#This Row],[Zachowanie]]=6)*2</f>
        <v>8</v>
      </c>
      <c r="O413">
        <f>punkty_rekrutacyjne6[[#This Row],[GHP]]/10+punkty_rekrutacyjne6[[#This Row],[GHH]]/10+punkty_rekrutacyjne6[[#This Row],[GMM]]/10+punkty_rekrutacyjne6[[#This Row],[GMP]]/10+punkty_rekrutacyjne6[[#This Row],[GJP]]/10</f>
        <v>25.200000000000003</v>
      </c>
      <c r="P41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36</v>
      </c>
      <c r="Q413" s="1">
        <f>SUM(punkty_rekrutacyjne6[[#This Row],[pkt os.]:[pkt. Oce.]])</f>
        <v>69.2</v>
      </c>
    </row>
    <row r="414" spans="1:17" x14ac:dyDescent="0.25">
      <c r="A414" s="1" t="s">
        <v>123</v>
      </c>
      <c r="B414" s="1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punkty_rekrutacyjne6[[#This Row],[Osiagniecia]]+(punkty_rekrutacyjne6[[#This Row],[Zachowanie]]=6)*2</f>
        <v>5</v>
      </c>
      <c r="O414">
        <f>punkty_rekrutacyjne6[[#This Row],[GHP]]/10+punkty_rekrutacyjne6[[#This Row],[GHH]]/10+punkty_rekrutacyjne6[[#This Row],[GMM]]/10+punkty_rekrutacyjne6[[#This Row],[GMP]]/10+punkty_rekrutacyjne6[[#This Row],[GJP]]/10</f>
        <v>19.899999999999999</v>
      </c>
      <c r="P41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414" s="1">
        <f>SUM(punkty_rekrutacyjne6[[#This Row],[pkt os.]:[pkt. Oce.]])</f>
        <v>44.9</v>
      </c>
    </row>
    <row r="415" spans="1:17" x14ac:dyDescent="0.25">
      <c r="A415" s="1" t="s">
        <v>560</v>
      </c>
      <c r="B415" s="1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punkty_rekrutacyjne6[[#This Row],[Osiagniecia]]+(punkty_rekrutacyjne6[[#This Row],[Zachowanie]]=6)*2</f>
        <v>4</v>
      </c>
      <c r="O415">
        <f>punkty_rekrutacyjne6[[#This Row],[GHP]]/10+punkty_rekrutacyjne6[[#This Row],[GHH]]/10+punkty_rekrutacyjne6[[#This Row],[GMM]]/10+punkty_rekrutacyjne6[[#This Row],[GMP]]/10+punkty_rekrutacyjne6[[#This Row],[GJP]]/10</f>
        <v>14.7</v>
      </c>
      <c r="P41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15" s="1">
        <f>SUM(punkty_rekrutacyjne6[[#This Row],[pkt os.]:[pkt. Oce.]])</f>
        <v>46.7</v>
      </c>
    </row>
    <row r="416" spans="1:17" x14ac:dyDescent="0.25">
      <c r="A416" s="1" t="s">
        <v>561</v>
      </c>
      <c r="B416" s="1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punkty_rekrutacyjne6[[#This Row],[Osiagniecia]]+(punkty_rekrutacyjne6[[#This Row],[Zachowanie]]=6)*2</f>
        <v>7</v>
      </c>
      <c r="O416">
        <f>punkty_rekrutacyjne6[[#This Row],[GHP]]/10+punkty_rekrutacyjne6[[#This Row],[GHH]]/10+punkty_rekrutacyjne6[[#This Row],[GMM]]/10+punkty_rekrutacyjne6[[#This Row],[GMP]]/10+punkty_rekrutacyjne6[[#This Row],[GJP]]/10</f>
        <v>24.700000000000003</v>
      </c>
      <c r="P41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416" s="1">
        <f>SUM(punkty_rekrutacyjne6[[#This Row],[pkt os.]:[pkt. Oce.]])</f>
        <v>51.7</v>
      </c>
    </row>
    <row r="417" spans="1:17" x14ac:dyDescent="0.25">
      <c r="A417" s="1" t="s">
        <v>562</v>
      </c>
      <c r="B417" s="1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punkty_rekrutacyjne6[[#This Row],[Osiagniecia]]+(punkty_rekrutacyjne6[[#This Row],[Zachowanie]]=6)*2</f>
        <v>3</v>
      </c>
      <c r="O417">
        <f>punkty_rekrutacyjne6[[#This Row],[GHP]]/10+punkty_rekrutacyjne6[[#This Row],[GHH]]/10+punkty_rekrutacyjne6[[#This Row],[GMM]]/10+punkty_rekrutacyjne6[[#This Row],[GMP]]/10+punkty_rekrutacyjne6[[#This Row],[GJP]]/10</f>
        <v>30.6</v>
      </c>
      <c r="P41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17" s="1">
        <f>SUM(punkty_rekrutacyjne6[[#This Row],[pkt os.]:[pkt. Oce.]])</f>
        <v>61.6</v>
      </c>
    </row>
    <row r="418" spans="1:17" x14ac:dyDescent="0.25">
      <c r="A418" s="1" t="s">
        <v>563</v>
      </c>
      <c r="B418" s="1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punkty_rekrutacyjne6[[#This Row],[Osiagniecia]]+(punkty_rekrutacyjne6[[#This Row],[Zachowanie]]=6)*2</f>
        <v>0</v>
      </c>
      <c r="O418">
        <f>punkty_rekrutacyjne6[[#This Row],[GHP]]/10+punkty_rekrutacyjne6[[#This Row],[GHH]]/10+punkty_rekrutacyjne6[[#This Row],[GMM]]/10+punkty_rekrutacyjne6[[#This Row],[GMP]]/10+punkty_rekrutacyjne6[[#This Row],[GJP]]/10</f>
        <v>26.3</v>
      </c>
      <c r="P41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418" s="1">
        <f>SUM(punkty_rekrutacyjne6[[#This Row],[pkt os.]:[pkt. Oce.]])</f>
        <v>42.3</v>
      </c>
    </row>
    <row r="419" spans="1:17" x14ac:dyDescent="0.25">
      <c r="A419" s="1" t="s">
        <v>564</v>
      </c>
      <c r="B419" s="1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punkty_rekrutacyjne6[[#This Row],[Osiagniecia]]+(punkty_rekrutacyjne6[[#This Row],[Zachowanie]]=6)*2</f>
        <v>6</v>
      </c>
      <c r="O419">
        <f>punkty_rekrutacyjne6[[#This Row],[GHP]]/10+punkty_rekrutacyjne6[[#This Row],[GHH]]/10+punkty_rekrutacyjne6[[#This Row],[GMM]]/10+punkty_rekrutacyjne6[[#This Row],[GMP]]/10+punkty_rekrutacyjne6[[#This Row],[GJP]]/10</f>
        <v>28.900000000000002</v>
      </c>
      <c r="P41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19" s="1">
        <f>SUM(punkty_rekrutacyjne6[[#This Row],[pkt os.]:[pkt. Oce.]])</f>
        <v>60.900000000000006</v>
      </c>
    </row>
    <row r="420" spans="1:17" x14ac:dyDescent="0.25">
      <c r="A420" s="1" t="s">
        <v>565</v>
      </c>
      <c r="B420" s="1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punkty_rekrutacyjne6[[#This Row],[Osiagniecia]]+(punkty_rekrutacyjne6[[#This Row],[Zachowanie]]=6)*2</f>
        <v>3</v>
      </c>
      <c r="O420">
        <f>punkty_rekrutacyjne6[[#This Row],[GHP]]/10+punkty_rekrutacyjne6[[#This Row],[GHH]]/10+punkty_rekrutacyjne6[[#This Row],[GMM]]/10+punkty_rekrutacyjne6[[#This Row],[GMP]]/10+punkty_rekrutacyjne6[[#This Row],[GJP]]/10</f>
        <v>23.400000000000002</v>
      </c>
      <c r="P42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36</v>
      </c>
      <c r="Q420" s="1">
        <f>SUM(punkty_rekrutacyjne6[[#This Row],[pkt os.]:[pkt. Oce.]])</f>
        <v>62.400000000000006</v>
      </c>
    </row>
    <row r="421" spans="1:17" x14ac:dyDescent="0.25">
      <c r="A421" s="1" t="s">
        <v>566</v>
      </c>
      <c r="B421" s="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punkty_rekrutacyjne6[[#This Row],[Osiagniecia]]+(punkty_rekrutacyjne6[[#This Row],[Zachowanie]]=6)*2</f>
        <v>6</v>
      </c>
      <c r="O421">
        <f>punkty_rekrutacyjne6[[#This Row],[GHP]]/10+punkty_rekrutacyjne6[[#This Row],[GHH]]/10+punkty_rekrutacyjne6[[#This Row],[GMM]]/10+punkty_rekrutacyjne6[[#This Row],[GMP]]/10+punkty_rekrutacyjne6[[#This Row],[GJP]]/10</f>
        <v>22.599999999999998</v>
      </c>
      <c r="P42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21" s="1">
        <f>SUM(punkty_rekrutacyjne6[[#This Row],[pkt os.]:[pkt. Oce.]])</f>
        <v>56.599999999999994</v>
      </c>
    </row>
    <row r="422" spans="1:17" x14ac:dyDescent="0.25">
      <c r="A422" s="1" t="s">
        <v>567</v>
      </c>
      <c r="B422" s="1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punkty_rekrutacyjne6[[#This Row],[Osiagniecia]]+(punkty_rekrutacyjne6[[#This Row],[Zachowanie]]=6)*2</f>
        <v>1</v>
      </c>
      <c r="O422">
        <f>punkty_rekrutacyjne6[[#This Row],[GHP]]/10+punkty_rekrutacyjne6[[#This Row],[GHH]]/10+punkty_rekrutacyjne6[[#This Row],[GMM]]/10+punkty_rekrutacyjne6[[#This Row],[GMP]]/10+punkty_rekrutacyjne6[[#This Row],[GJP]]/10</f>
        <v>29.1</v>
      </c>
      <c r="P42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422" s="1">
        <f>SUM(punkty_rekrutacyjne6[[#This Row],[pkt os.]:[pkt. Oce.]])</f>
        <v>60.1</v>
      </c>
    </row>
    <row r="423" spans="1:17" x14ac:dyDescent="0.25">
      <c r="A423" s="1" t="s">
        <v>569</v>
      </c>
      <c r="B423" s="1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punkty_rekrutacyjne6[[#This Row],[Osiagniecia]]+(punkty_rekrutacyjne6[[#This Row],[Zachowanie]]=6)*2</f>
        <v>5</v>
      </c>
      <c r="O423">
        <f>punkty_rekrutacyjne6[[#This Row],[GHP]]/10+punkty_rekrutacyjne6[[#This Row],[GHH]]/10+punkty_rekrutacyjne6[[#This Row],[GMM]]/10+punkty_rekrutacyjne6[[#This Row],[GMP]]/10+punkty_rekrutacyjne6[[#This Row],[GJP]]/10</f>
        <v>17.3</v>
      </c>
      <c r="P42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423" s="1">
        <f>SUM(punkty_rekrutacyjne6[[#This Row],[pkt os.]:[pkt. Oce.]])</f>
        <v>52.3</v>
      </c>
    </row>
    <row r="424" spans="1:17" x14ac:dyDescent="0.25">
      <c r="A424" s="1" t="s">
        <v>570</v>
      </c>
      <c r="B424" s="1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punkty_rekrutacyjne6[[#This Row],[Osiagniecia]]+(punkty_rekrutacyjne6[[#This Row],[Zachowanie]]=6)*2</f>
        <v>5</v>
      </c>
      <c r="O424">
        <f>punkty_rekrutacyjne6[[#This Row],[GHP]]/10+punkty_rekrutacyjne6[[#This Row],[GHH]]/10+punkty_rekrutacyjne6[[#This Row],[GMM]]/10+punkty_rekrutacyjne6[[#This Row],[GMP]]/10+punkty_rekrutacyjne6[[#This Row],[GJP]]/10</f>
        <v>12.200000000000001</v>
      </c>
      <c r="P42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424" s="1">
        <f>SUM(punkty_rekrutacyjne6[[#This Row],[pkt os.]:[pkt. Oce.]])</f>
        <v>37.200000000000003</v>
      </c>
    </row>
    <row r="425" spans="1:17" x14ac:dyDescent="0.25">
      <c r="A425" s="1" t="s">
        <v>572</v>
      </c>
      <c r="B425" s="1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punkty_rekrutacyjne6[[#This Row],[Osiagniecia]]+(punkty_rekrutacyjne6[[#This Row],[Zachowanie]]=6)*2</f>
        <v>3</v>
      </c>
      <c r="O425">
        <f>punkty_rekrutacyjne6[[#This Row],[GHP]]/10+punkty_rekrutacyjne6[[#This Row],[GHH]]/10+punkty_rekrutacyjne6[[#This Row],[GMM]]/10+punkty_rekrutacyjne6[[#This Row],[GMP]]/10+punkty_rekrutacyjne6[[#This Row],[GJP]]/10</f>
        <v>31.2</v>
      </c>
      <c r="P42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25" s="1">
        <f>SUM(punkty_rekrutacyjne6[[#This Row],[pkt os.]:[pkt. Oce.]])</f>
        <v>52.2</v>
      </c>
    </row>
    <row r="426" spans="1:17" x14ac:dyDescent="0.25">
      <c r="A426" s="1" t="s">
        <v>573</v>
      </c>
      <c r="B426" s="1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punkty_rekrutacyjne6[[#This Row],[Osiagniecia]]+(punkty_rekrutacyjne6[[#This Row],[Zachowanie]]=6)*2</f>
        <v>4</v>
      </c>
      <c r="O426">
        <f>punkty_rekrutacyjne6[[#This Row],[GHP]]/10+punkty_rekrutacyjne6[[#This Row],[GHH]]/10+punkty_rekrutacyjne6[[#This Row],[GMM]]/10+punkty_rekrutacyjne6[[#This Row],[GMP]]/10+punkty_rekrutacyjne6[[#This Row],[GJP]]/10</f>
        <v>33.5</v>
      </c>
      <c r="P42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26" s="1">
        <f>SUM(punkty_rekrutacyjne6[[#This Row],[pkt os.]:[pkt. Oce.]])</f>
        <v>65.5</v>
      </c>
    </row>
    <row r="427" spans="1:17" x14ac:dyDescent="0.25">
      <c r="A427" s="1" t="s">
        <v>574</v>
      </c>
      <c r="B427" s="1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punkty_rekrutacyjne6[[#This Row],[Osiagniecia]]+(punkty_rekrutacyjne6[[#This Row],[Zachowanie]]=6)*2</f>
        <v>4</v>
      </c>
      <c r="O427">
        <f>punkty_rekrutacyjne6[[#This Row],[GHP]]/10+punkty_rekrutacyjne6[[#This Row],[GHH]]/10+punkty_rekrutacyjne6[[#This Row],[GMM]]/10+punkty_rekrutacyjne6[[#This Row],[GMP]]/10+punkty_rekrutacyjne6[[#This Row],[GJP]]/10</f>
        <v>22.2</v>
      </c>
      <c r="P42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27" s="1">
        <f>SUM(punkty_rekrutacyjne6[[#This Row],[pkt os.]:[pkt. Oce.]])</f>
        <v>48.2</v>
      </c>
    </row>
    <row r="428" spans="1:17" x14ac:dyDescent="0.25">
      <c r="A428" s="1" t="s">
        <v>403</v>
      </c>
      <c r="B428" s="1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punkty_rekrutacyjne6[[#This Row],[Osiagniecia]]+(punkty_rekrutacyjne6[[#This Row],[Zachowanie]]=6)*2</f>
        <v>0</v>
      </c>
      <c r="O428">
        <f>punkty_rekrutacyjne6[[#This Row],[GHP]]/10+punkty_rekrutacyjne6[[#This Row],[GHH]]/10+punkty_rekrutacyjne6[[#This Row],[GMM]]/10+punkty_rekrutacyjne6[[#This Row],[GMP]]/10+punkty_rekrutacyjne6[[#This Row],[GJP]]/10</f>
        <v>22.4</v>
      </c>
      <c r="P42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28" s="1">
        <f>SUM(punkty_rekrutacyjne6[[#This Row],[pkt os.]:[pkt. Oce.]])</f>
        <v>50.4</v>
      </c>
    </row>
    <row r="429" spans="1:17" x14ac:dyDescent="0.25">
      <c r="A429" s="1" t="s">
        <v>576</v>
      </c>
      <c r="B429" s="1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punkty_rekrutacyjne6[[#This Row],[Osiagniecia]]+(punkty_rekrutacyjne6[[#This Row],[Zachowanie]]=6)*2</f>
        <v>7</v>
      </c>
      <c r="O429">
        <f>punkty_rekrutacyjne6[[#This Row],[GHP]]/10+punkty_rekrutacyjne6[[#This Row],[GHH]]/10+punkty_rekrutacyjne6[[#This Row],[GMM]]/10+punkty_rekrutacyjne6[[#This Row],[GMP]]/10+punkty_rekrutacyjne6[[#This Row],[GJP]]/10</f>
        <v>21</v>
      </c>
      <c r="P42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0</v>
      </c>
      <c r="Q429" s="1">
        <f>SUM(punkty_rekrutacyjne6[[#This Row],[pkt os.]:[pkt. Oce.]])</f>
        <v>28</v>
      </c>
    </row>
    <row r="430" spans="1:17" x14ac:dyDescent="0.25">
      <c r="A430" s="1" t="s">
        <v>577</v>
      </c>
      <c r="B430" s="1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punkty_rekrutacyjne6[[#This Row],[Osiagniecia]]+(punkty_rekrutacyjne6[[#This Row],[Zachowanie]]=6)*2</f>
        <v>3</v>
      </c>
      <c r="O430">
        <f>punkty_rekrutacyjne6[[#This Row],[GHP]]/10+punkty_rekrutacyjne6[[#This Row],[GHH]]/10+punkty_rekrutacyjne6[[#This Row],[GMM]]/10+punkty_rekrutacyjne6[[#This Row],[GMP]]/10+punkty_rekrutacyjne6[[#This Row],[GJP]]/10</f>
        <v>33.199999999999996</v>
      </c>
      <c r="P43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30" s="1">
        <f>SUM(punkty_rekrutacyjne6[[#This Row],[pkt os.]:[pkt. Oce.]])</f>
        <v>62.199999999999996</v>
      </c>
    </row>
    <row r="431" spans="1:17" x14ac:dyDescent="0.25">
      <c r="A431" s="1" t="s">
        <v>578</v>
      </c>
      <c r="B431" s="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punkty_rekrutacyjne6[[#This Row],[Osiagniecia]]+(punkty_rekrutacyjne6[[#This Row],[Zachowanie]]=6)*2</f>
        <v>7</v>
      </c>
      <c r="O431">
        <f>punkty_rekrutacyjne6[[#This Row],[GHP]]/10+punkty_rekrutacyjne6[[#This Row],[GHH]]/10+punkty_rekrutacyjne6[[#This Row],[GMM]]/10+punkty_rekrutacyjne6[[#This Row],[GMP]]/10+punkty_rekrutacyjne6[[#This Row],[GJP]]/10</f>
        <v>32.6</v>
      </c>
      <c r="P43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431" s="1">
        <f>SUM(punkty_rekrutacyjne6[[#This Row],[pkt os.]:[pkt. Oce.]])</f>
        <v>55.6</v>
      </c>
    </row>
    <row r="432" spans="1:17" x14ac:dyDescent="0.25">
      <c r="A432" s="1" t="s">
        <v>580</v>
      </c>
      <c r="B432" s="1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punkty_rekrutacyjne6[[#This Row],[Osiagniecia]]+(punkty_rekrutacyjne6[[#This Row],[Zachowanie]]=6)*2</f>
        <v>3</v>
      </c>
      <c r="O432">
        <f>punkty_rekrutacyjne6[[#This Row],[GHP]]/10+punkty_rekrutacyjne6[[#This Row],[GHH]]/10+punkty_rekrutacyjne6[[#This Row],[GMM]]/10+punkty_rekrutacyjne6[[#This Row],[GMP]]/10+punkty_rekrutacyjne6[[#This Row],[GJP]]/10</f>
        <v>32.5</v>
      </c>
      <c r="P43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32" s="1">
        <f>SUM(punkty_rekrutacyjne6[[#This Row],[pkt os.]:[pkt. Oce.]])</f>
        <v>59.5</v>
      </c>
    </row>
    <row r="433" spans="1:17" x14ac:dyDescent="0.25">
      <c r="A433" s="1" t="s">
        <v>581</v>
      </c>
      <c r="B433" s="1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punkty_rekrutacyjne6[[#This Row],[Osiagniecia]]+(punkty_rekrutacyjne6[[#This Row],[Zachowanie]]=6)*2</f>
        <v>6</v>
      </c>
      <c r="O433">
        <f>punkty_rekrutacyjne6[[#This Row],[GHP]]/10+punkty_rekrutacyjne6[[#This Row],[GHH]]/10+punkty_rekrutacyjne6[[#This Row],[GMM]]/10+punkty_rekrutacyjne6[[#This Row],[GMP]]/10+punkty_rekrutacyjne6[[#This Row],[GJP]]/10</f>
        <v>26</v>
      </c>
      <c r="P43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433" s="1">
        <f>SUM(punkty_rekrutacyjne6[[#This Row],[pkt os.]:[pkt. Oce.]])</f>
        <v>64</v>
      </c>
    </row>
    <row r="434" spans="1:17" x14ac:dyDescent="0.25">
      <c r="A434" s="1" t="s">
        <v>380</v>
      </c>
      <c r="B434" s="1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punkty_rekrutacyjne6[[#This Row],[Osiagniecia]]+(punkty_rekrutacyjne6[[#This Row],[Zachowanie]]=6)*2</f>
        <v>9</v>
      </c>
      <c r="O434">
        <f>punkty_rekrutacyjne6[[#This Row],[GHP]]/10+punkty_rekrutacyjne6[[#This Row],[GHH]]/10+punkty_rekrutacyjne6[[#This Row],[GMM]]/10+punkty_rekrutacyjne6[[#This Row],[GMP]]/10+punkty_rekrutacyjne6[[#This Row],[GJP]]/10</f>
        <v>39.200000000000003</v>
      </c>
      <c r="P43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434" s="1">
        <f>SUM(punkty_rekrutacyjne6[[#This Row],[pkt os.]:[pkt. Oce.]])</f>
        <v>68.2</v>
      </c>
    </row>
    <row r="435" spans="1:17" x14ac:dyDescent="0.25">
      <c r="A435" s="1" t="s">
        <v>582</v>
      </c>
      <c r="B435" s="1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punkty_rekrutacyjne6[[#This Row],[Osiagniecia]]+(punkty_rekrutacyjne6[[#This Row],[Zachowanie]]=6)*2</f>
        <v>5</v>
      </c>
      <c r="O435">
        <f>punkty_rekrutacyjne6[[#This Row],[GHP]]/10+punkty_rekrutacyjne6[[#This Row],[GHH]]/10+punkty_rekrutacyjne6[[#This Row],[GMM]]/10+punkty_rekrutacyjne6[[#This Row],[GMP]]/10+punkty_rekrutacyjne6[[#This Row],[GJP]]/10</f>
        <v>15.7</v>
      </c>
      <c r="P43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10</v>
      </c>
      <c r="Q435" s="1">
        <f>SUM(punkty_rekrutacyjne6[[#This Row],[pkt os.]:[pkt. Oce.]])</f>
        <v>30.7</v>
      </c>
    </row>
    <row r="436" spans="1:17" x14ac:dyDescent="0.25">
      <c r="A436" s="1" t="s">
        <v>583</v>
      </c>
      <c r="B436" s="1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punkty_rekrutacyjne6[[#This Row],[Osiagniecia]]+(punkty_rekrutacyjne6[[#This Row],[Zachowanie]]=6)*2</f>
        <v>8</v>
      </c>
      <c r="O436">
        <f>punkty_rekrutacyjne6[[#This Row],[GHP]]/10+punkty_rekrutacyjne6[[#This Row],[GHH]]/10+punkty_rekrutacyjne6[[#This Row],[GMM]]/10+punkty_rekrutacyjne6[[#This Row],[GMP]]/10+punkty_rekrutacyjne6[[#This Row],[GJP]]/10</f>
        <v>26.8</v>
      </c>
      <c r="P43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436" s="1">
        <f>SUM(punkty_rekrutacyjne6[[#This Row],[pkt os.]:[pkt. Oce.]])</f>
        <v>68.8</v>
      </c>
    </row>
    <row r="437" spans="1:17" x14ac:dyDescent="0.25">
      <c r="A437" s="1" t="s">
        <v>584</v>
      </c>
      <c r="B437" s="1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punkty_rekrutacyjne6[[#This Row],[Osiagniecia]]+(punkty_rekrutacyjne6[[#This Row],[Zachowanie]]=6)*2</f>
        <v>5</v>
      </c>
      <c r="O437">
        <f>punkty_rekrutacyjne6[[#This Row],[GHP]]/10+punkty_rekrutacyjne6[[#This Row],[GHH]]/10+punkty_rekrutacyjne6[[#This Row],[GMM]]/10+punkty_rekrutacyjne6[[#This Row],[GMP]]/10+punkty_rekrutacyjne6[[#This Row],[GJP]]/10</f>
        <v>38.200000000000003</v>
      </c>
      <c r="P43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37" s="1">
        <f>SUM(punkty_rekrutacyjne6[[#This Row],[pkt os.]:[pkt. Oce.]])</f>
        <v>69.2</v>
      </c>
    </row>
    <row r="438" spans="1:17" x14ac:dyDescent="0.25">
      <c r="A438" s="1" t="s">
        <v>585</v>
      </c>
      <c r="B438" s="1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punkty_rekrutacyjne6[[#This Row],[Osiagniecia]]+(punkty_rekrutacyjne6[[#This Row],[Zachowanie]]=6)*2</f>
        <v>6</v>
      </c>
      <c r="O438">
        <f>punkty_rekrutacyjne6[[#This Row],[GHP]]/10+punkty_rekrutacyjne6[[#This Row],[GHH]]/10+punkty_rekrutacyjne6[[#This Row],[GMM]]/10+punkty_rekrutacyjne6[[#This Row],[GMP]]/10+punkty_rekrutacyjne6[[#This Row],[GJP]]/10</f>
        <v>35.6</v>
      </c>
      <c r="P43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38" s="1">
        <f>SUM(punkty_rekrutacyjne6[[#This Row],[pkt os.]:[pkt. Oce.]])</f>
        <v>69.599999999999994</v>
      </c>
    </row>
    <row r="439" spans="1:17" x14ac:dyDescent="0.25">
      <c r="A439" s="1" t="s">
        <v>587</v>
      </c>
      <c r="B439" s="1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punkty_rekrutacyjne6[[#This Row],[Osiagniecia]]+(punkty_rekrutacyjne6[[#This Row],[Zachowanie]]=6)*2</f>
        <v>7</v>
      </c>
      <c r="O439">
        <f>punkty_rekrutacyjne6[[#This Row],[GHP]]/10+punkty_rekrutacyjne6[[#This Row],[GHH]]/10+punkty_rekrutacyjne6[[#This Row],[GMM]]/10+punkty_rekrutacyjne6[[#This Row],[GMP]]/10+punkty_rekrutacyjne6[[#This Row],[GJP]]/10</f>
        <v>22.5</v>
      </c>
      <c r="P43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34</v>
      </c>
      <c r="Q439" s="1">
        <f>SUM(punkty_rekrutacyjne6[[#This Row],[pkt os.]:[pkt. Oce.]])</f>
        <v>63.5</v>
      </c>
    </row>
    <row r="440" spans="1:17" x14ac:dyDescent="0.25">
      <c r="A440" s="1" t="s">
        <v>588</v>
      </c>
      <c r="B440" s="1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punkty_rekrutacyjne6[[#This Row],[Osiagniecia]]+(punkty_rekrutacyjne6[[#This Row],[Zachowanie]]=6)*2</f>
        <v>0</v>
      </c>
      <c r="O440">
        <f>punkty_rekrutacyjne6[[#This Row],[GHP]]/10+punkty_rekrutacyjne6[[#This Row],[GHH]]/10+punkty_rekrutacyjne6[[#This Row],[GMM]]/10+punkty_rekrutacyjne6[[#This Row],[GMP]]/10+punkty_rekrutacyjne6[[#This Row],[GJP]]/10</f>
        <v>32.4</v>
      </c>
      <c r="P44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440" s="1">
        <f>SUM(punkty_rekrutacyjne6[[#This Row],[pkt os.]:[pkt. Oce.]])</f>
        <v>48.4</v>
      </c>
    </row>
    <row r="441" spans="1:17" x14ac:dyDescent="0.25">
      <c r="A441" s="1" t="s">
        <v>235</v>
      </c>
      <c r="B441" s="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>punkty_rekrutacyjne6[[#This Row],[Osiagniecia]]+(punkty_rekrutacyjne6[[#This Row],[Zachowanie]]=6)*2</f>
        <v>0</v>
      </c>
      <c r="O441">
        <f>punkty_rekrutacyjne6[[#This Row],[GHP]]/10+punkty_rekrutacyjne6[[#This Row],[GHH]]/10+punkty_rekrutacyjne6[[#This Row],[GMM]]/10+punkty_rekrutacyjne6[[#This Row],[GMP]]/10+punkty_rekrutacyjne6[[#This Row],[GJP]]/10</f>
        <v>9.9</v>
      </c>
      <c r="P44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41" s="1">
        <f>SUM(punkty_rekrutacyjne6[[#This Row],[pkt os.]:[pkt. Oce.]])</f>
        <v>35.9</v>
      </c>
    </row>
    <row r="442" spans="1:17" x14ac:dyDescent="0.25">
      <c r="A442" s="1" t="s">
        <v>589</v>
      </c>
      <c r="B442" s="1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punkty_rekrutacyjne6[[#This Row],[Osiagniecia]]+(punkty_rekrutacyjne6[[#This Row],[Zachowanie]]=6)*2</f>
        <v>4</v>
      </c>
      <c r="O442">
        <f>punkty_rekrutacyjne6[[#This Row],[GHP]]/10+punkty_rekrutacyjne6[[#This Row],[GHH]]/10+punkty_rekrutacyjne6[[#This Row],[GMM]]/10+punkty_rekrutacyjne6[[#This Row],[GMP]]/10+punkty_rekrutacyjne6[[#This Row],[GJP]]/10</f>
        <v>21.5</v>
      </c>
      <c r="P44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42" s="1">
        <f>SUM(punkty_rekrutacyjne6[[#This Row],[pkt os.]:[pkt. Oce.]])</f>
        <v>47.5</v>
      </c>
    </row>
    <row r="443" spans="1:17" x14ac:dyDescent="0.25">
      <c r="A443" s="1" t="s">
        <v>591</v>
      </c>
      <c r="B443" s="1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punkty_rekrutacyjne6[[#This Row],[Osiagniecia]]+(punkty_rekrutacyjne6[[#This Row],[Zachowanie]]=6)*2</f>
        <v>6</v>
      </c>
      <c r="O443">
        <f>punkty_rekrutacyjne6[[#This Row],[GHP]]/10+punkty_rekrutacyjne6[[#This Row],[GHH]]/10+punkty_rekrutacyjne6[[#This Row],[GMM]]/10+punkty_rekrutacyjne6[[#This Row],[GMP]]/10+punkty_rekrutacyjne6[[#This Row],[GJP]]/10</f>
        <v>25.4</v>
      </c>
      <c r="P44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443" s="1">
        <f>SUM(punkty_rekrutacyjne6[[#This Row],[pkt os.]:[pkt. Oce.]])</f>
        <v>43.4</v>
      </c>
    </row>
    <row r="444" spans="1:17" x14ac:dyDescent="0.25">
      <c r="A444" s="1" t="s">
        <v>592</v>
      </c>
      <c r="B444" s="1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punkty_rekrutacyjne6[[#This Row],[Osiagniecia]]+(punkty_rekrutacyjne6[[#This Row],[Zachowanie]]=6)*2</f>
        <v>3</v>
      </c>
      <c r="O444">
        <f>punkty_rekrutacyjne6[[#This Row],[GHP]]/10+punkty_rekrutacyjne6[[#This Row],[GHH]]/10+punkty_rekrutacyjne6[[#This Row],[GMM]]/10+punkty_rekrutacyjne6[[#This Row],[GMP]]/10+punkty_rekrutacyjne6[[#This Row],[GJP]]/10</f>
        <v>14.899999999999999</v>
      </c>
      <c r="P44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44" s="1">
        <f>SUM(punkty_rekrutacyjne6[[#This Row],[pkt os.]:[pkt. Oce.]])</f>
        <v>39.9</v>
      </c>
    </row>
    <row r="445" spans="1:17" x14ac:dyDescent="0.25">
      <c r="A445" s="1" t="s">
        <v>594</v>
      </c>
      <c r="B445" s="1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punkty_rekrutacyjne6[[#This Row],[Osiagniecia]]+(punkty_rekrutacyjne6[[#This Row],[Zachowanie]]=6)*2</f>
        <v>3</v>
      </c>
      <c r="O445">
        <f>punkty_rekrutacyjne6[[#This Row],[GHP]]/10+punkty_rekrutacyjne6[[#This Row],[GHH]]/10+punkty_rekrutacyjne6[[#This Row],[GMM]]/10+punkty_rekrutacyjne6[[#This Row],[GMP]]/10+punkty_rekrutacyjne6[[#This Row],[GJP]]/10</f>
        <v>35.299999999999997</v>
      </c>
      <c r="P44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45" s="1">
        <f>SUM(punkty_rekrutacyjne6[[#This Row],[pkt os.]:[pkt. Oce.]])</f>
        <v>56.3</v>
      </c>
    </row>
    <row r="446" spans="1:17" x14ac:dyDescent="0.25">
      <c r="A446" s="1" t="s">
        <v>595</v>
      </c>
      <c r="B446" s="1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punkty_rekrutacyjne6[[#This Row],[Osiagniecia]]+(punkty_rekrutacyjne6[[#This Row],[Zachowanie]]=6)*2</f>
        <v>4</v>
      </c>
      <c r="O446">
        <f>punkty_rekrutacyjne6[[#This Row],[GHP]]/10+punkty_rekrutacyjne6[[#This Row],[GHH]]/10+punkty_rekrutacyjne6[[#This Row],[GMM]]/10+punkty_rekrutacyjne6[[#This Row],[GMP]]/10+punkty_rekrutacyjne6[[#This Row],[GJP]]/10</f>
        <v>25.6</v>
      </c>
      <c r="P44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446" s="1">
        <f>SUM(punkty_rekrutacyjne6[[#This Row],[pkt os.]:[pkt. Oce.]])</f>
        <v>49.6</v>
      </c>
    </row>
    <row r="447" spans="1:17" x14ac:dyDescent="0.25">
      <c r="A447" s="1" t="s">
        <v>596</v>
      </c>
      <c r="B447" s="1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punkty_rekrutacyjne6[[#This Row],[Osiagniecia]]+(punkty_rekrutacyjne6[[#This Row],[Zachowanie]]=6)*2</f>
        <v>4</v>
      </c>
      <c r="O447">
        <f>punkty_rekrutacyjne6[[#This Row],[GHP]]/10+punkty_rekrutacyjne6[[#This Row],[GHH]]/10+punkty_rekrutacyjne6[[#This Row],[GMM]]/10+punkty_rekrutacyjne6[[#This Row],[GMP]]/10+punkty_rekrutacyjne6[[#This Row],[GJP]]/10</f>
        <v>22.7</v>
      </c>
      <c r="P44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447" s="1">
        <f>SUM(punkty_rekrutacyjne6[[#This Row],[pkt os.]:[pkt. Oce.]])</f>
        <v>46.7</v>
      </c>
    </row>
    <row r="448" spans="1:17" x14ac:dyDescent="0.25">
      <c r="A448" s="1" t="s">
        <v>597</v>
      </c>
      <c r="B448" s="1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punkty_rekrutacyjne6[[#This Row],[Osiagniecia]]+(punkty_rekrutacyjne6[[#This Row],[Zachowanie]]=6)*2</f>
        <v>4</v>
      </c>
      <c r="O448">
        <f>punkty_rekrutacyjne6[[#This Row],[GHP]]/10+punkty_rekrutacyjne6[[#This Row],[GHH]]/10+punkty_rekrutacyjne6[[#This Row],[GMM]]/10+punkty_rekrutacyjne6[[#This Row],[GMP]]/10+punkty_rekrutacyjne6[[#This Row],[GJP]]/10</f>
        <v>29.8</v>
      </c>
      <c r="P44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48" s="1">
        <f>SUM(punkty_rekrutacyjne6[[#This Row],[pkt os.]:[pkt. Oce.]])</f>
        <v>57.8</v>
      </c>
    </row>
    <row r="449" spans="1:17" x14ac:dyDescent="0.25">
      <c r="A449" s="1" t="s">
        <v>598</v>
      </c>
      <c r="B449" s="1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punkty_rekrutacyjne6[[#This Row],[Osiagniecia]]+(punkty_rekrutacyjne6[[#This Row],[Zachowanie]]=6)*2</f>
        <v>8</v>
      </c>
      <c r="O449">
        <f>punkty_rekrutacyjne6[[#This Row],[GHP]]/10+punkty_rekrutacyjne6[[#This Row],[GHH]]/10+punkty_rekrutacyjne6[[#This Row],[GMM]]/10+punkty_rekrutacyjne6[[#This Row],[GMP]]/10+punkty_rekrutacyjne6[[#This Row],[GJP]]/10</f>
        <v>31.699999999999996</v>
      </c>
      <c r="P44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49" s="1">
        <f>SUM(punkty_rekrutacyjne6[[#This Row],[pkt os.]:[pkt. Oce.]])</f>
        <v>63.699999999999996</v>
      </c>
    </row>
    <row r="450" spans="1:17" x14ac:dyDescent="0.25">
      <c r="A450" s="1" t="s">
        <v>599</v>
      </c>
      <c r="B450" s="1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punkty_rekrutacyjne6[[#This Row],[Osiagniecia]]+(punkty_rekrutacyjne6[[#This Row],[Zachowanie]]=6)*2</f>
        <v>3</v>
      </c>
      <c r="O450">
        <f>punkty_rekrutacyjne6[[#This Row],[GHP]]/10+punkty_rekrutacyjne6[[#This Row],[GHH]]/10+punkty_rekrutacyjne6[[#This Row],[GMM]]/10+punkty_rekrutacyjne6[[#This Row],[GMP]]/10+punkty_rekrutacyjne6[[#This Row],[GJP]]/10</f>
        <v>32.5</v>
      </c>
      <c r="P45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50" s="1">
        <f>SUM(punkty_rekrutacyjne6[[#This Row],[pkt os.]:[pkt. Oce.]])</f>
        <v>63.5</v>
      </c>
    </row>
    <row r="451" spans="1:17" x14ac:dyDescent="0.25">
      <c r="A451" s="1" t="s">
        <v>601</v>
      </c>
      <c r="B451" s="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punkty_rekrutacyjne6[[#This Row],[Osiagniecia]]+(punkty_rekrutacyjne6[[#This Row],[Zachowanie]]=6)*2</f>
        <v>0</v>
      </c>
      <c r="O451">
        <f>punkty_rekrutacyjne6[[#This Row],[GHP]]/10+punkty_rekrutacyjne6[[#This Row],[GHH]]/10+punkty_rekrutacyjne6[[#This Row],[GMM]]/10+punkty_rekrutacyjne6[[#This Row],[GMP]]/10+punkty_rekrutacyjne6[[#This Row],[GJP]]/10</f>
        <v>30.400000000000002</v>
      </c>
      <c r="P45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10</v>
      </c>
      <c r="Q451" s="1">
        <f>SUM(punkty_rekrutacyjne6[[#This Row],[pkt os.]:[pkt. Oce.]])</f>
        <v>40.400000000000006</v>
      </c>
    </row>
    <row r="452" spans="1:17" x14ac:dyDescent="0.25">
      <c r="A452" s="1" t="s">
        <v>602</v>
      </c>
      <c r="B452" s="1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punkty_rekrutacyjne6[[#This Row],[Osiagniecia]]+(punkty_rekrutacyjne6[[#This Row],[Zachowanie]]=6)*2</f>
        <v>1</v>
      </c>
      <c r="O452">
        <f>punkty_rekrutacyjne6[[#This Row],[GHP]]/10+punkty_rekrutacyjne6[[#This Row],[GHH]]/10+punkty_rekrutacyjne6[[#This Row],[GMM]]/10+punkty_rekrutacyjne6[[#This Row],[GMP]]/10+punkty_rekrutacyjne6[[#This Row],[GJP]]/10</f>
        <v>27.200000000000003</v>
      </c>
      <c r="P45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52" s="1">
        <f>SUM(punkty_rekrutacyjne6[[#This Row],[pkt os.]:[pkt. Oce.]])</f>
        <v>50.2</v>
      </c>
    </row>
    <row r="453" spans="1:17" x14ac:dyDescent="0.25">
      <c r="A453" s="1" t="s">
        <v>603</v>
      </c>
      <c r="B453" s="1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punkty_rekrutacyjne6[[#This Row],[Osiagniecia]]+(punkty_rekrutacyjne6[[#This Row],[Zachowanie]]=6)*2</f>
        <v>7</v>
      </c>
      <c r="O453">
        <f>punkty_rekrutacyjne6[[#This Row],[GHP]]/10+punkty_rekrutacyjne6[[#This Row],[GHH]]/10+punkty_rekrutacyjne6[[#This Row],[GMM]]/10+punkty_rekrutacyjne6[[#This Row],[GMP]]/10+punkty_rekrutacyjne6[[#This Row],[GJP]]/10</f>
        <v>15.7</v>
      </c>
      <c r="P45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53" s="1">
        <f>SUM(punkty_rekrutacyjne6[[#This Row],[pkt os.]:[pkt. Oce.]])</f>
        <v>40.700000000000003</v>
      </c>
    </row>
    <row r="454" spans="1:17" x14ac:dyDescent="0.25">
      <c r="A454" s="1" t="s">
        <v>605</v>
      </c>
      <c r="B454" s="1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punkty_rekrutacyjne6[[#This Row],[Osiagniecia]]+(punkty_rekrutacyjne6[[#This Row],[Zachowanie]]=6)*2</f>
        <v>4</v>
      </c>
      <c r="O454">
        <f>punkty_rekrutacyjne6[[#This Row],[GHP]]/10+punkty_rekrutacyjne6[[#This Row],[GHH]]/10+punkty_rekrutacyjne6[[#This Row],[GMM]]/10+punkty_rekrutacyjne6[[#This Row],[GMP]]/10+punkty_rekrutacyjne6[[#This Row],[GJP]]/10</f>
        <v>30.7</v>
      </c>
      <c r="P45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454" s="1">
        <f>SUM(punkty_rekrutacyjne6[[#This Row],[pkt os.]:[pkt. Oce.]])</f>
        <v>66.7</v>
      </c>
    </row>
    <row r="455" spans="1:17" x14ac:dyDescent="0.25">
      <c r="A455" s="1" t="s">
        <v>606</v>
      </c>
      <c r="B455" s="1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punkty_rekrutacyjne6[[#This Row],[Osiagniecia]]+(punkty_rekrutacyjne6[[#This Row],[Zachowanie]]=6)*2</f>
        <v>2</v>
      </c>
      <c r="O455">
        <f>punkty_rekrutacyjne6[[#This Row],[GHP]]/10+punkty_rekrutacyjne6[[#This Row],[GHH]]/10+punkty_rekrutacyjne6[[#This Row],[GMM]]/10+punkty_rekrutacyjne6[[#This Row],[GMP]]/10+punkty_rekrutacyjne6[[#This Row],[GJP]]/10</f>
        <v>35.300000000000004</v>
      </c>
      <c r="P45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55" s="1">
        <f>SUM(punkty_rekrutacyjne6[[#This Row],[pkt os.]:[pkt. Oce.]])</f>
        <v>55.300000000000004</v>
      </c>
    </row>
    <row r="456" spans="1:17" x14ac:dyDescent="0.25">
      <c r="A456" s="1" t="s">
        <v>423</v>
      </c>
      <c r="B456" s="1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>punkty_rekrutacyjne6[[#This Row],[Osiagniecia]]+(punkty_rekrutacyjne6[[#This Row],[Zachowanie]]=6)*2</f>
        <v>2</v>
      </c>
      <c r="O456">
        <f>punkty_rekrutacyjne6[[#This Row],[GHP]]/10+punkty_rekrutacyjne6[[#This Row],[GHH]]/10+punkty_rekrutacyjne6[[#This Row],[GMM]]/10+punkty_rekrutacyjne6[[#This Row],[GMP]]/10+punkty_rekrutacyjne6[[#This Row],[GJP]]/10</f>
        <v>33.1</v>
      </c>
      <c r="P45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56" s="1">
        <f>SUM(punkty_rekrutacyjne6[[#This Row],[pkt os.]:[pkt. Oce.]])</f>
        <v>63.1</v>
      </c>
    </row>
    <row r="457" spans="1:17" x14ac:dyDescent="0.25">
      <c r="A457" s="1" t="s">
        <v>607</v>
      </c>
      <c r="B457" s="1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punkty_rekrutacyjne6[[#This Row],[Osiagniecia]]+(punkty_rekrutacyjne6[[#This Row],[Zachowanie]]=6)*2</f>
        <v>2</v>
      </c>
      <c r="O457">
        <f>punkty_rekrutacyjne6[[#This Row],[GHP]]/10+punkty_rekrutacyjne6[[#This Row],[GHH]]/10+punkty_rekrutacyjne6[[#This Row],[GMM]]/10+punkty_rekrutacyjne6[[#This Row],[GMP]]/10+punkty_rekrutacyjne6[[#This Row],[GJP]]/10</f>
        <v>25.200000000000003</v>
      </c>
      <c r="P45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457" s="1">
        <f>SUM(punkty_rekrutacyjne6[[#This Row],[pkt os.]:[pkt. Oce.]])</f>
        <v>59.2</v>
      </c>
    </row>
    <row r="458" spans="1:17" x14ac:dyDescent="0.25">
      <c r="A458" s="1" t="s">
        <v>609</v>
      </c>
      <c r="B458" s="1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punkty_rekrutacyjne6[[#This Row],[Osiagniecia]]+(punkty_rekrutacyjne6[[#This Row],[Zachowanie]]=6)*2</f>
        <v>3</v>
      </c>
      <c r="O458">
        <f>punkty_rekrutacyjne6[[#This Row],[GHP]]/10+punkty_rekrutacyjne6[[#This Row],[GHH]]/10+punkty_rekrutacyjne6[[#This Row],[GMM]]/10+punkty_rekrutacyjne6[[#This Row],[GMP]]/10+punkty_rekrutacyjne6[[#This Row],[GJP]]/10</f>
        <v>27.699999999999996</v>
      </c>
      <c r="P45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58" s="1">
        <f>SUM(punkty_rekrutacyjne6[[#This Row],[pkt os.]:[pkt. Oce.]])</f>
        <v>52.699999999999996</v>
      </c>
    </row>
    <row r="459" spans="1:17" x14ac:dyDescent="0.25">
      <c r="A459" s="1" t="s">
        <v>514</v>
      </c>
      <c r="B459" s="1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punkty_rekrutacyjne6[[#This Row],[Osiagniecia]]+(punkty_rekrutacyjne6[[#This Row],[Zachowanie]]=6)*2</f>
        <v>3</v>
      </c>
      <c r="O459">
        <f>punkty_rekrutacyjne6[[#This Row],[GHP]]/10+punkty_rekrutacyjne6[[#This Row],[GHH]]/10+punkty_rekrutacyjne6[[#This Row],[GMM]]/10+punkty_rekrutacyjne6[[#This Row],[GMP]]/10+punkty_rekrutacyjne6[[#This Row],[GJP]]/10</f>
        <v>24.7</v>
      </c>
      <c r="P45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459" s="1">
        <f>SUM(punkty_rekrutacyjne6[[#This Row],[pkt os.]:[pkt. Oce.]])</f>
        <v>39.700000000000003</v>
      </c>
    </row>
    <row r="460" spans="1:17" x14ac:dyDescent="0.25">
      <c r="A460" s="1" t="s">
        <v>610</v>
      </c>
      <c r="B460" s="1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punkty_rekrutacyjne6[[#This Row],[Osiagniecia]]+(punkty_rekrutacyjne6[[#This Row],[Zachowanie]]=6)*2</f>
        <v>4</v>
      </c>
      <c r="O460">
        <f>punkty_rekrutacyjne6[[#This Row],[GHP]]/10+punkty_rekrutacyjne6[[#This Row],[GHH]]/10+punkty_rekrutacyjne6[[#This Row],[GMM]]/10+punkty_rekrutacyjne6[[#This Row],[GMP]]/10+punkty_rekrutacyjne6[[#This Row],[GJP]]/10</f>
        <v>25.500000000000004</v>
      </c>
      <c r="P46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36</v>
      </c>
      <c r="Q460" s="1">
        <f>SUM(punkty_rekrutacyjne6[[#This Row],[pkt os.]:[pkt. Oce.]])</f>
        <v>65.5</v>
      </c>
    </row>
    <row r="461" spans="1:17" x14ac:dyDescent="0.25">
      <c r="A461" s="1" t="s">
        <v>611</v>
      </c>
      <c r="B461" s="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punkty_rekrutacyjne6[[#This Row],[Osiagniecia]]+(punkty_rekrutacyjne6[[#This Row],[Zachowanie]]=6)*2</f>
        <v>0</v>
      </c>
      <c r="O461">
        <f>punkty_rekrutacyjne6[[#This Row],[GHP]]/10+punkty_rekrutacyjne6[[#This Row],[GHH]]/10+punkty_rekrutacyjne6[[#This Row],[GMM]]/10+punkty_rekrutacyjne6[[#This Row],[GMP]]/10+punkty_rekrutacyjne6[[#This Row],[GJP]]/10</f>
        <v>24.099999999999998</v>
      </c>
      <c r="P46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461" s="1">
        <f>SUM(punkty_rekrutacyjne6[[#This Row],[pkt os.]:[pkt. Oce.]])</f>
        <v>40.099999999999994</v>
      </c>
    </row>
    <row r="462" spans="1:17" x14ac:dyDescent="0.25">
      <c r="A462" s="1" t="s">
        <v>612</v>
      </c>
      <c r="B462" s="1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punkty_rekrutacyjne6[[#This Row],[Osiagniecia]]+(punkty_rekrutacyjne6[[#This Row],[Zachowanie]]=6)*2</f>
        <v>6</v>
      </c>
      <c r="O462">
        <f>punkty_rekrutacyjne6[[#This Row],[GHP]]/10+punkty_rekrutacyjne6[[#This Row],[GHH]]/10+punkty_rekrutacyjne6[[#This Row],[GMM]]/10+punkty_rekrutacyjne6[[#This Row],[GMP]]/10+punkty_rekrutacyjne6[[#This Row],[GJP]]/10</f>
        <v>33.9</v>
      </c>
      <c r="P46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462" s="1">
        <f>SUM(punkty_rekrutacyjne6[[#This Row],[pkt os.]:[pkt. Oce.]])</f>
        <v>55.9</v>
      </c>
    </row>
    <row r="463" spans="1:17" x14ac:dyDescent="0.25">
      <c r="A463" s="1" t="s">
        <v>613</v>
      </c>
      <c r="B463" s="1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>punkty_rekrutacyjne6[[#This Row],[Osiagniecia]]+(punkty_rekrutacyjne6[[#This Row],[Zachowanie]]=6)*2</f>
        <v>2</v>
      </c>
      <c r="O463">
        <f>punkty_rekrutacyjne6[[#This Row],[GHP]]/10+punkty_rekrutacyjne6[[#This Row],[GHH]]/10+punkty_rekrutacyjne6[[#This Row],[GMM]]/10+punkty_rekrutacyjne6[[#This Row],[GMP]]/10+punkty_rekrutacyjne6[[#This Row],[GJP]]/10</f>
        <v>35.299999999999997</v>
      </c>
      <c r="P46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463" s="1">
        <f>SUM(punkty_rekrutacyjne6[[#This Row],[pkt os.]:[pkt. Oce.]])</f>
        <v>67.3</v>
      </c>
    </row>
    <row r="464" spans="1:17" x14ac:dyDescent="0.25">
      <c r="A464" s="1" t="s">
        <v>614</v>
      </c>
      <c r="B464" s="1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punkty_rekrutacyjne6[[#This Row],[Osiagniecia]]+(punkty_rekrutacyjne6[[#This Row],[Zachowanie]]=6)*2</f>
        <v>9</v>
      </c>
      <c r="O464">
        <f>punkty_rekrutacyjne6[[#This Row],[GHP]]/10+punkty_rekrutacyjne6[[#This Row],[GHH]]/10+punkty_rekrutacyjne6[[#This Row],[GMM]]/10+punkty_rekrutacyjne6[[#This Row],[GMP]]/10+punkty_rekrutacyjne6[[#This Row],[GJP]]/10</f>
        <v>14.2</v>
      </c>
      <c r="P46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8</v>
      </c>
      <c r="Q464" s="1">
        <f>SUM(punkty_rekrutacyjne6[[#This Row],[pkt os.]:[pkt. Oce.]])</f>
        <v>31.2</v>
      </c>
    </row>
    <row r="465" spans="1:17" x14ac:dyDescent="0.25">
      <c r="A465" s="1" t="s">
        <v>616</v>
      </c>
      <c r="B465" s="1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punkty_rekrutacyjne6[[#This Row],[Osiagniecia]]+(punkty_rekrutacyjne6[[#This Row],[Zachowanie]]=6)*2</f>
        <v>8</v>
      </c>
      <c r="O465">
        <f>punkty_rekrutacyjne6[[#This Row],[GHP]]/10+punkty_rekrutacyjne6[[#This Row],[GHH]]/10+punkty_rekrutacyjne6[[#This Row],[GMM]]/10+punkty_rekrutacyjne6[[#This Row],[GMP]]/10+punkty_rekrutacyjne6[[#This Row],[GJP]]/10</f>
        <v>37.9</v>
      </c>
      <c r="P46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65" s="1">
        <f>SUM(punkty_rekrutacyjne6[[#This Row],[pkt os.]:[pkt. Oce.]])</f>
        <v>69.900000000000006</v>
      </c>
    </row>
    <row r="466" spans="1:17" x14ac:dyDescent="0.25">
      <c r="A466" s="1" t="s">
        <v>617</v>
      </c>
      <c r="B466" s="1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punkty_rekrutacyjne6[[#This Row],[Osiagniecia]]+(punkty_rekrutacyjne6[[#This Row],[Zachowanie]]=6)*2</f>
        <v>2</v>
      </c>
      <c r="O466">
        <f>punkty_rekrutacyjne6[[#This Row],[GHP]]/10+punkty_rekrutacyjne6[[#This Row],[GHH]]/10+punkty_rekrutacyjne6[[#This Row],[GMM]]/10+punkty_rekrutacyjne6[[#This Row],[GMP]]/10+punkty_rekrutacyjne6[[#This Row],[GJP]]/10</f>
        <v>28.3</v>
      </c>
      <c r="P46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66" s="1">
        <f>SUM(punkty_rekrutacyjne6[[#This Row],[pkt os.]:[pkt. Oce.]])</f>
        <v>54.3</v>
      </c>
    </row>
    <row r="467" spans="1:17" x14ac:dyDescent="0.25">
      <c r="A467" s="1" t="s">
        <v>618</v>
      </c>
      <c r="B467" s="1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punkty_rekrutacyjne6[[#This Row],[Osiagniecia]]+(punkty_rekrutacyjne6[[#This Row],[Zachowanie]]=6)*2</f>
        <v>6</v>
      </c>
      <c r="O467">
        <f>punkty_rekrutacyjne6[[#This Row],[GHP]]/10+punkty_rekrutacyjne6[[#This Row],[GHH]]/10+punkty_rekrutacyjne6[[#This Row],[GMM]]/10+punkty_rekrutacyjne6[[#This Row],[GMP]]/10+punkty_rekrutacyjne6[[#This Row],[GJP]]/10</f>
        <v>27</v>
      </c>
      <c r="P46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67" s="1">
        <f>SUM(punkty_rekrutacyjne6[[#This Row],[pkt os.]:[pkt. Oce.]])</f>
        <v>51</v>
      </c>
    </row>
    <row r="468" spans="1:17" x14ac:dyDescent="0.25">
      <c r="A468" s="1" t="s">
        <v>619</v>
      </c>
      <c r="B468" s="1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punkty_rekrutacyjne6[[#This Row],[Osiagniecia]]+(punkty_rekrutacyjne6[[#This Row],[Zachowanie]]=6)*2</f>
        <v>0</v>
      </c>
      <c r="O468">
        <f>punkty_rekrutacyjne6[[#This Row],[GHP]]/10+punkty_rekrutacyjne6[[#This Row],[GHH]]/10+punkty_rekrutacyjne6[[#This Row],[GMM]]/10+punkty_rekrutacyjne6[[#This Row],[GMP]]/10+punkty_rekrutacyjne6[[#This Row],[GJP]]/10</f>
        <v>29.2</v>
      </c>
      <c r="P46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68" s="1">
        <f>SUM(punkty_rekrutacyjne6[[#This Row],[pkt os.]:[pkt. Oce.]])</f>
        <v>47.2</v>
      </c>
    </row>
    <row r="469" spans="1:17" x14ac:dyDescent="0.25">
      <c r="A469" s="1" t="s">
        <v>621</v>
      </c>
      <c r="B469" s="1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punkty_rekrutacyjne6[[#This Row],[Osiagniecia]]+(punkty_rekrutacyjne6[[#This Row],[Zachowanie]]=6)*2</f>
        <v>7</v>
      </c>
      <c r="O469">
        <f>punkty_rekrutacyjne6[[#This Row],[GHP]]/10+punkty_rekrutacyjne6[[#This Row],[GHH]]/10+punkty_rekrutacyjne6[[#This Row],[GMM]]/10+punkty_rekrutacyjne6[[#This Row],[GMP]]/10+punkty_rekrutacyjne6[[#This Row],[GJP]]/10</f>
        <v>21</v>
      </c>
      <c r="P46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69" s="1">
        <f>SUM(punkty_rekrutacyjne6[[#This Row],[pkt os.]:[pkt. Oce.]])</f>
        <v>52</v>
      </c>
    </row>
    <row r="470" spans="1:17" x14ac:dyDescent="0.25">
      <c r="A470" s="1" t="s">
        <v>622</v>
      </c>
      <c r="B470" s="1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punkty_rekrutacyjne6[[#This Row],[Osiagniecia]]+(punkty_rekrutacyjne6[[#This Row],[Zachowanie]]=6)*2</f>
        <v>1</v>
      </c>
      <c r="O470">
        <f>punkty_rekrutacyjne6[[#This Row],[GHP]]/10+punkty_rekrutacyjne6[[#This Row],[GHH]]/10+punkty_rekrutacyjne6[[#This Row],[GMM]]/10+punkty_rekrutacyjne6[[#This Row],[GMP]]/10+punkty_rekrutacyjne6[[#This Row],[GJP]]/10</f>
        <v>19.600000000000001</v>
      </c>
      <c r="P47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70" s="1">
        <f>SUM(punkty_rekrutacyjne6[[#This Row],[pkt os.]:[pkt. Oce.]])</f>
        <v>38.6</v>
      </c>
    </row>
    <row r="471" spans="1:17" x14ac:dyDescent="0.25">
      <c r="A471" s="1" t="s">
        <v>623</v>
      </c>
      <c r="B471" s="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punkty_rekrutacyjne6[[#This Row],[Osiagniecia]]+(punkty_rekrutacyjne6[[#This Row],[Zachowanie]]=6)*2</f>
        <v>0</v>
      </c>
      <c r="O471">
        <f>punkty_rekrutacyjne6[[#This Row],[GHP]]/10+punkty_rekrutacyjne6[[#This Row],[GHH]]/10+punkty_rekrutacyjne6[[#This Row],[GMM]]/10+punkty_rekrutacyjne6[[#This Row],[GMP]]/10+punkty_rekrutacyjne6[[#This Row],[GJP]]/10</f>
        <v>35.5</v>
      </c>
      <c r="P47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71" s="1">
        <f>SUM(punkty_rekrutacyjne6[[#This Row],[pkt os.]:[pkt. Oce.]])</f>
        <v>53.5</v>
      </c>
    </row>
    <row r="472" spans="1:17" x14ac:dyDescent="0.25">
      <c r="A472" s="1" t="s">
        <v>624</v>
      </c>
      <c r="B472" s="1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punkty_rekrutacyjne6[[#This Row],[Osiagniecia]]+(punkty_rekrutacyjne6[[#This Row],[Zachowanie]]=6)*2</f>
        <v>6</v>
      </c>
      <c r="O472">
        <f>punkty_rekrutacyjne6[[#This Row],[GHP]]/10+punkty_rekrutacyjne6[[#This Row],[GHH]]/10+punkty_rekrutacyjne6[[#This Row],[GMM]]/10+punkty_rekrutacyjne6[[#This Row],[GMP]]/10+punkty_rekrutacyjne6[[#This Row],[GJP]]/10</f>
        <v>36.6</v>
      </c>
      <c r="P47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472" s="1">
        <f>SUM(punkty_rekrutacyjne6[[#This Row],[pkt os.]:[pkt. Oce.]])</f>
        <v>56.6</v>
      </c>
    </row>
    <row r="473" spans="1:17" x14ac:dyDescent="0.25">
      <c r="A473" s="1" t="s">
        <v>625</v>
      </c>
      <c r="B473" s="1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punkty_rekrutacyjne6[[#This Row],[Osiagniecia]]+(punkty_rekrutacyjne6[[#This Row],[Zachowanie]]=6)*2</f>
        <v>3</v>
      </c>
      <c r="O473">
        <f>punkty_rekrutacyjne6[[#This Row],[GHP]]/10+punkty_rekrutacyjne6[[#This Row],[GHH]]/10+punkty_rekrutacyjne6[[#This Row],[GMM]]/10+punkty_rekrutacyjne6[[#This Row],[GMP]]/10+punkty_rekrutacyjne6[[#This Row],[GJP]]/10</f>
        <v>28.3</v>
      </c>
      <c r="P47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73" s="1">
        <f>SUM(punkty_rekrutacyjne6[[#This Row],[pkt os.]:[pkt. Oce.]])</f>
        <v>53.3</v>
      </c>
    </row>
    <row r="474" spans="1:17" x14ac:dyDescent="0.25">
      <c r="A474" s="1" t="s">
        <v>626</v>
      </c>
      <c r="B474" s="1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punkty_rekrutacyjne6[[#This Row],[Osiagniecia]]+(punkty_rekrutacyjne6[[#This Row],[Zachowanie]]=6)*2</f>
        <v>8</v>
      </c>
      <c r="O474">
        <f>punkty_rekrutacyjne6[[#This Row],[GHP]]/10+punkty_rekrutacyjne6[[#This Row],[GHH]]/10+punkty_rekrutacyjne6[[#This Row],[GMM]]/10+punkty_rekrutacyjne6[[#This Row],[GMP]]/10+punkty_rekrutacyjne6[[#This Row],[GJP]]/10</f>
        <v>35.299999999999997</v>
      </c>
      <c r="P47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474" s="1">
        <f>SUM(punkty_rekrutacyjne6[[#This Row],[pkt os.]:[pkt. Oce.]])</f>
        <v>59.3</v>
      </c>
    </row>
    <row r="475" spans="1:17" x14ac:dyDescent="0.25">
      <c r="A475" s="1" t="s">
        <v>627</v>
      </c>
      <c r="B475" s="1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punkty_rekrutacyjne6[[#This Row],[Osiagniecia]]+(punkty_rekrutacyjne6[[#This Row],[Zachowanie]]=6)*2</f>
        <v>3</v>
      </c>
      <c r="O475">
        <f>punkty_rekrutacyjne6[[#This Row],[GHP]]/10+punkty_rekrutacyjne6[[#This Row],[GHH]]/10+punkty_rekrutacyjne6[[#This Row],[GMM]]/10+punkty_rekrutacyjne6[[#This Row],[GMP]]/10+punkty_rekrutacyjne6[[#This Row],[GJP]]/10</f>
        <v>24.5</v>
      </c>
      <c r="P47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75" s="1">
        <f>SUM(punkty_rekrutacyjne6[[#This Row],[pkt os.]:[pkt. Oce.]])</f>
        <v>49.5</v>
      </c>
    </row>
    <row r="476" spans="1:17" x14ac:dyDescent="0.25">
      <c r="A476" s="1" t="s">
        <v>628</v>
      </c>
      <c r="B476" s="1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punkty_rekrutacyjne6[[#This Row],[Osiagniecia]]+(punkty_rekrutacyjne6[[#This Row],[Zachowanie]]=6)*2</f>
        <v>0</v>
      </c>
      <c r="O476">
        <f>punkty_rekrutacyjne6[[#This Row],[GHP]]/10+punkty_rekrutacyjne6[[#This Row],[GHH]]/10+punkty_rekrutacyjne6[[#This Row],[GMM]]/10+punkty_rekrutacyjne6[[#This Row],[GMP]]/10+punkty_rekrutacyjne6[[#This Row],[GJP]]/10</f>
        <v>26.199999999999996</v>
      </c>
      <c r="P47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76" s="1">
        <f>SUM(punkty_rekrutacyjne6[[#This Row],[pkt os.]:[pkt. Oce.]])</f>
        <v>52.199999999999996</v>
      </c>
    </row>
    <row r="477" spans="1:17" x14ac:dyDescent="0.25">
      <c r="A477" s="1" t="s">
        <v>629</v>
      </c>
      <c r="B477" s="1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>punkty_rekrutacyjne6[[#This Row],[Osiagniecia]]+(punkty_rekrutacyjne6[[#This Row],[Zachowanie]]=6)*2</f>
        <v>7</v>
      </c>
      <c r="O477">
        <f>punkty_rekrutacyjne6[[#This Row],[GHP]]/10+punkty_rekrutacyjne6[[#This Row],[GHH]]/10+punkty_rekrutacyjne6[[#This Row],[GMM]]/10+punkty_rekrutacyjne6[[#This Row],[GMP]]/10+punkty_rekrutacyjne6[[#This Row],[GJP]]/10</f>
        <v>16.400000000000002</v>
      </c>
      <c r="P47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77" s="1">
        <f>SUM(punkty_rekrutacyjne6[[#This Row],[pkt os.]:[pkt. Oce.]])</f>
        <v>51.400000000000006</v>
      </c>
    </row>
    <row r="478" spans="1:17" x14ac:dyDescent="0.25">
      <c r="A478" s="1" t="s">
        <v>630</v>
      </c>
      <c r="B478" s="1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>punkty_rekrutacyjne6[[#This Row],[Osiagniecia]]+(punkty_rekrutacyjne6[[#This Row],[Zachowanie]]=6)*2</f>
        <v>8</v>
      </c>
      <c r="O478">
        <f>punkty_rekrutacyjne6[[#This Row],[GHP]]/10+punkty_rekrutacyjne6[[#This Row],[GHH]]/10+punkty_rekrutacyjne6[[#This Row],[GMM]]/10+punkty_rekrutacyjne6[[#This Row],[GMP]]/10+punkty_rekrutacyjne6[[#This Row],[GJP]]/10</f>
        <v>31.3</v>
      </c>
      <c r="P47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78" s="1">
        <f>SUM(punkty_rekrutacyjne6[[#This Row],[pkt os.]:[pkt. Oce.]])</f>
        <v>63.3</v>
      </c>
    </row>
    <row r="479" spans="1:17" x14ac:dyDescent="0.25">
      <c r="A479" s="1" t="s">
        <v>631</v>
      </c>
      <c r="B479" s="1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>punkty_rekrutacyjne6[[#This Row],[Osiagniecia]]+(punkty_rekrutacyjne6[[#This Row],[Zachowanie]]=6)*2</f>
        <v>8</v>
      </c>
      <c r="O479">
        <f>punkty_rekrutacyjne6[[#This Row],[GHP]]/10+punkty_rekrutacyjne6[[#This Row],[GHH]]/10+punkty_rekrutacyjne6[[#This Row],[GMM]]/10+punkty_rekrutacyjne6[[#This Row],[GMP]]/10+punkty_rekrutacyjne6[[#This Row],[GJP]]/10</f>
        <v>33.699999999999996</v>
      </c>
      <c r="P47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79" s="1">
        <f>SUM(punkty_rekrutacyjne6[[#This Row],[pkt os.]:[pkt. Oce.]])</f>
        <v>67.699999999999989</v>
      </c>
    </row>
    <row r="480" spans="1:17" x14ac:dyDescent="0.25">
      <c r="A480" s="1" t="s">
        <v>632</v>
      </c>
      <c r="B480" s="1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>punkty_rekrutacyjne6[[#This Row],[Osiagniecia]]+(punkty_rekrutacyjne6[[#This Row],[Zachowanie]]=6)*2</f>
        <v>0</v>
      </c>
      <c r="O480">
        <f>punkty_rekrutacyjne6[[#This Row],[GHP]]/10+punkty_rekrutacyjne6[[#This Row],[GHH]]/10+punkty_rekrutacyjne6[[#This Row],[GMM]]/10+punkty_rekrutacyjne6[[#This Row],[GMP]]/10+punkty_rekrutacyjne6[[#This Row],[GJP]]/10</f>
        <v>22.599999999999998</v>
      </c>
      <c r="P48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80" s="1">
        <f>SUM(punkty_rekrutacyjne6[[#This Row],[pkt os.]:[pkt. Oce.]])</f>
        <v>46.599999999999994</v>
      </c>
    </row>
    <row r="481" spans="1:17" x14ac:dyDescent="0.25">
      <c r="A481" s="1" t="s">
        <v>634</v>
      </c>
      <c r="B481" s="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>punkty_rekrutacyjne6[[#This Row],[Osiagniecia]]+(punkty_rekrutacyjne6[[#This Row],[Zachowanie]]=6)*2</f>
        <v>0</v>
      </c>
      <c r="O481">
        <f>punkty_rekrutacyjne6[[#This Row],[GHP]]/10+punkty_rekrutacyjne6[[#This Row],[GHH]]/10+punkty_rekrutacyjne6[[#This Row],[GMM]]/10+punkty_rekrutacyjne6[[#This Row],[GMP]]/10+punkty_rekrutacyjne6[[#This Row],[GJP]]/10</f>
        <v>28.9</v>
      </c>
      <c r="P48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81" s="1">
        <f>SUM(punkty_rekrutacyjne6[[#This Row],[pkt os.]:[pkt. Oce.]])</f>
        <v>46.9</v>
      </c>
    </row>
    <row r="482" spans="1:17" x14ac:dyDescent="0.25">
      <c r="A482" s="1" t="s">
        <v>636</v>
      </c>
      <c r="B482" s="1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>punkty_rekrutacyjne6[[#This Row],[Osiagniecia]]+(punkty_rekrutacyjne6[[#This Row],[Zachowanie]]=6)*2</f>
        <v>1</v>
      </c>
      <c r="O482">
        <f>punkty_rekrutacyjne6[[#This Row],[GHP]]/10+punkty_rekrutacyjne6[[#This Row],[GHH]]/10+punkty_rekrutacyjne6[[#This Row],[GMM]]/10+punkty_rekrutacyjne6[[#This Row],[GMP]]/10+punkty_rekrutacyjne6[[#This Row],[GJP]]/10</f>
        <v>23.599999999999998</v>
      </c>
      <c r="P48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6</v>
      </c>
      <c r="Q482" s="1">
        <f>SUM(punkty_rekrutacyjne6[[#This Row],[pkt os.]:[pkt. Oce.]])</f>
        <v>30.599999999999998</v>
      </c>
    </row>
    <row r="483" spans="1:17" x14ac:dyDescent="0.25">
      <c r="A483" s="1" t="s">
        <v>637</v>
      </c>
      <c r="B483" s="1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>punkty_rekrutacyjne6[[#This Row],[Osiagniecia]]+(punkty_rekrutacyjne6[[#This Row],[Zachowanie]]=6)*2</f>
        <v>6</v>
      </c>
      <c r="O483">
        <f>punkty_rekrutacyjne6[[#This Row],[GHP]]/10+punkty_rekrutacyjne6[[#This Row],[GHH]]/10+punkty_rekrutacyjne6[[#This Row],[GMM]]/10+punkty_rekrutacyjne6[[#This Row],[GMP]]/10+punkty_rekrutacyjne6[[#This Row],[GJP]]/10</f>
        <v>22</v>
      </c>
      <c r="P48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12</v>
      </c>
      <c r="Q483" s="1">
        <f>SUM(punkty_rekrutacyjne6[[#This Row],[pkt os.]:[pkt. Oce.]])</f>
        <v>40</v>
      </c>
    </row>
    <row r="484" spans="1:17" x14ac:dyDescent="0.25">
      <c r="A484" s="1" t="s">
        <v>638</v>
      </c>
      <c r="B484" s="1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>punkty_rekrutacyjne6[[#This Row],[Osiagniecia]]+(punkty_rekrutacyjne6[[#This Row],[Zachowanie]]=6)*2</f>
        <v>4</v>
      </c>
      <c r="O484">
        <f>punkty_rekrutacyjne6[[#This Row],[GHP]]/10+punkty_rekrutacyjne6[[#This Row],[GHH]]/10+punkty_rekrutacyjne6[[#This Row],[GMM]]/10+punkty_rekrutacyjne6[[#This Row],[GMP]]/10+punkty_rekrutacyjne6[[#This Row],[GJP]]/10</f>
        <v>31.299999999999997</v>
      </c>
      <c r="P48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8</v>
      </c>
      <c r="Q484" s="1">
        <f>SUM(punkty_rekrutacyjne6[[#This Row],[pkt os.]:[pkt. Oce.]])</f>
        <v>43.3</v>
      </c>
    </row>
    <row r="485" spans="1:17" x14ac:dyDescent="0.25">
      <c r="A485" s="1" t="s">
        <v>639</v>
      </c>
      <c r="B485" s="1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>punkty_rekrutacyjne6[[#This Row],[Osiagniecia]]+(punkty_rekrutacyjne6[[#This Row],[Zachowanie]]=6)*2</f>
        <v>2</v>
      </c>
      <c r="O485">
        <f>punkty_rekrutacyjne6[[#This Row],[GHP]]/10+punkty_rekrutacyjne6[[#This Row],[GHH]]/10+punkty_rekrutacyjne6[[#This Row],[GMM]]/10+punkty_rekrutacyjne6[[#This Row],[GMP]]/10+punkty_rekrutacyjne6[[#This Row],[GJP]]/10</f>
        <v>21.7</v>
      </c>
      <c r="P48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85" s="1">
        <f>SUM(punkty_rekrutacyjne6[[#This Row],[pkt os.]:[pkt. Oce.]])</f>
        <v>45.7</v>
      </c>
    </row>
    <row r="486" spans="1:17" x14ac:dyDescent="0.25">
      <c r="A486" s="1" t="s">
        <v>640</v>
      </c>
      <c r="B486" s="1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>punkty_rekrutacyjne6[[#This Row],[Osiagniecia]]+(punkty_rekrutacyjne6[[#This Row],[Zachowanie]]=6)*2</f>
        <v>8</v>
      </c>
      <c r="O486">
        <f>punkty_rekrutacyjne6[[#This Row],[GHP]]/10+punkty_rekrutacyjne6[[#This Row],[GHH]]/10+punkty_rekrutacyjne6[[#This Row],[GMM]]/10+punkty_rekrutacyjne6[[#This Row],[GMP]]/10+punkty_rekrutacyjne6[[#This Row],[GJP]]/10</f>
        <v>26</v>
      </c>
      <c r="P48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486" s="1">
        <f>SUM(punkty_rekrutacyjne6[[#This Row],[pkt os.]:[pkt. Oce.]])</f>
        <v>54</v>
      </c>
    </row>
    <row r="487" spans="1:17" x14ac:dyDescent="0.25">
      <c r="A487" s="1" t="s">
        <v>641</v>
      </c>
      <c r="B487" s="1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>punkty_rekrutacyjne6[[#This Row],[Osiagniecia]]+(punkty_rekrutacyjne6[[#This Row],[Zachowanie]]=6)*2</f>
        <v>5</v>
      </c>
      <c r="O487">
        <f>punkty_rekrutacyjne6[[#This Row],[GHP]]/10+punkty_rekrutacyjne6[[#This Row],[GHH]]/10+punkty_rekrutacyjne6[[#This Row],[GMM]]/10+punkty_rekrutacyjne6[[#This Row],[GMP]]/10+punkty_rekrutacyjne6[[#This Row],[GJP]]/10</f>
        <v>25.7</v>
      </c>
      <c r="P48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87" s="1">
        <f>SUM(punkty_rekrutacyjne6[[#This Row],[pkt os.]:[pkt. Oce.]])</f>
        <v>56.7</v>
      </c>
    </row>
    <row r="488" spans="1:17" x14ac:dyDescent="0.25">
      <c r="A488" s="1" t="s">
        <v>642</v>
      </c>
      <c r="B488" s="1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>punkty_rekrutacyjne6[[#This Row],[Osiagniecia]]+(punkty_rekrutacyjne6[[#This Row],[Zachowanie]]=6)*2</f>
        <v>1</v>
      </c>
      <c r="O488">
        <f>punkty_rekrutacyjne6[[#This Row],[GHP]]/10+punkty_rekrutacyjne6[[#This Row],[GHH]]/10+punkty_rekrutacyjne6[[#This Row],[GMM]]/10+punkty_rekrutacyjne6[[#This Row],[GMP]]/10+punkty_rekrutacyjne6[[#This Row],[GJP]]/10</f>
        <v>29.5</v>
      </c>
      <c r="P48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88" s="1">
        <f>SUM(punkty_rekrutacyjne6[[#This Row],[pkt os.]:[pkt. Oce.]])</f>
        <v>56.5</v>
      </c>
    </row>
    <row r="489" spans="1:17" x14ac:dyDescent="0.25">
      <c r="A489" s="1" t="s">
        <v>643</v>
      </c>
      <c r="B489" s="1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>punkty_rekrutacyjne6[[#This Row],[Osiagniecia]]+(punkty_rekrutacyjne6[[#This Row],[Zachowanie]]=6)*2</f>
        <v>9</v>
      </c>
      <c r="O489">
        <f>punkty_rekrutacyjne6[[#This Row],[GHP]]/10+punkty_rekrutacyjne6[[#This Row],[GHH]]/10+punkty_rekrutacyjne6[[#This Row],[GMM]]/10+punkty_rekrutacyjne6[[#This Row],[GMP]]/10+punkty_rekrutacyjne6[[#This Row],[GJP]]/10</f>
        <v>9.3000000000000007</v>
      </c>
      <c r="P48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489" s="1">
        <f>SUM(punkty_rekrutacyjne6[[#This Row],[pkt os.]:[pkt. Oce.]])</f>
        <v>38.299999999999997</v>
      </c>
    </row>
    <row r="490" spans="1:17" x14ac:dyDescent="0.25">
      <c r="A490" s="1" t="s">
        <v>644</v>
      </c>
      <c r="B490" s="1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>punkty_rekrutacyjne6[[#This Row],[Osiagniecia]]+(punkty_rekrutacyjne6[[#This Row],[Zachowanie]]=6)*2</f>
        <v>3</v>
      </c>
      <c r="O490">
        <f>punkty_rekrutacyjne6[[#This Row],[GHP]]/10+punkty_rekrutacyjne6[[#This Row],[GHH]]/10+punkty_rekrutacyjne6[[#This Row],[GMM]]/10+punkty_rekrutacyjne6[[#This Row],[GMP]]/10+punkty_rekrutacyjne6[[#This Row],[GJP]]/10</f>
        <v>18.3</v>
      </c>
      <c r="P49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90" s="1">
        <f>SUM(punkty_rekrutacyjne6[[#This Row],[pkt os.]:[pkt. Oce.]])</f>
        <v>47.3</v>
      </c>
    </row>
    <row r="491" spans="1:17" x14ac:dyDescent="0.25">
      <c r="A491" s="1" t="s">
        <v>645</v>
      </c>
      <c r="B491" s="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>punkty_rekrutacyjne6[[#This Row],[Osiagniecia]]+(punkty_rekrutacyjne6[[#This Row],[Zachowanie]]=6)*2</f>
        <v>4</v>
      </c>
      <c r="O491">
        <f>punkty_rekrutacyjne6[[#This Row],[GHP]]/10+punkty_rekrutacyjne6[[#This Row],[GHH]]/10+punkty_rekrutacyjne6[[#This Row],[GMM]]/10+punkty_rekrutacyjne6[[#This Row],[GMP]]/10+punkty_rekrutacyjne6[[#This Row],[GJP]]/10</f>
        <v>19.8</v>
      </c>
      <c r="P49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491" s="1">
        <f>SUM(punkty_rekrutacyjne6[[#This Row],[pkt os.]:[pkt. Oce.]])</f>
        <v>41.8</v>
      </c>
    </row>
    <row r="492" spans="1:17" x14ac:dyDescent="0.25">
      <c r="A492" s="1" t="s">
        <v>647</v>
      </c>
      <c r="B492" s="1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>punkty_rekrutacyjne6[[#This Row],[Osiagniecia]]+(punkty_rekrutacyjne6[[#This Row],[Zachowanie]]=6)*2</f>
        <v>7</v>
      </c>
      <c r="O492">
        <f>punkty_rekrutacyjne6[[#This Row],[GHP]]/10+punkty_rekrutacyjne6[[#This Row],[GHH]]/10+punkty_rekrutacyjne6[[#This Row],[GMM]]/10+punkty_rekrutacyjne6[[#This Row],[GMP]]/10+punkty_rekrutacyjne6[[#This Row],[GJP]]/10</f>
        <v>41.1</v>
      </c>
      <c r="P49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492" s="1">
        <f>SUM(punkty_rekrutacyjne6[[#This Row],[pkt os.]:[pkt. Oce.]])</f>
        <v>80.099999999999994</v>
      </c>
    </row>
    <row r="493" spans="1:17" x14ac:dyDescent="0.25">
      <c r="A493" s="1" t="s">
        <v>648</v>
      </c>
      <c r="B493" s="1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>punkty_rekrutacyjne6[[#This Row],[Osiagniecia]]+(punkty_rekrutacyjne6[[#This Row],[Zachowanie]]=6)*2</f>
        <v>5</v>
      </c>
      <c r="O493">
        <f>punkty_rekrutacyjne6[[#This Row],[GHP]]/10+punkty_rekrutacyjne6[[#This Row],[GHH]]/10+punkty_rekrutacyjne6[[#This Row],[GMM]]/10+punkty_rekrutacyjne6[[#This Row],[GMP]]/10+punkty_rekrutacyjne6[[#This Row],[GJP]]/10</f>
        <v>24.8</v>
      </c>
      <c r="P49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493" s="1">
        <f>SUM(punkty_rekrutacyjne6[[#This Row],[pkt os.]:[pkt. Oce.]])</f>
        <v>55.8</v>
      </c>
    </row>
    <row r="494" spans="1:17" x14ac:dyDescent="0.25">
      <c r="A494" s="1" t="s">
        <v>650</v>
      </c>
      <c r="B494" s="1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>punkty_rekrutacyjne6[[#This Row],[Osiagniecia]]+(punkty_rekrutacyjne6[[#This Row],[Zachowanie]]=6)*2</f>
        <v>6</v>
      </c>
      <c r="O494">
        <f>punkty_rekrutacyjne6[[#This Row],[GHP]]/10+punkty_rekrutacyjne6[[#This Row],[GHH]]/10+punkty_rekrutacyjne6[[#This Row],[GMM]]/10+punkty_rekrutacyjne6[[#This Row],[GMP]]/10+punkty_rekrutacyjne6[[#This Row],[GJP]]/10</f>
        <v>20.199999999999996</v>
      </c>
      <c r="P49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494" s="1">
        <f>SUM(punkty_rekrutacyjne6[[#This Row],[pkt os.]:[pkt. Oce.]])</f>
        <v>54.199999999999996</v>
      </c>
    </row>
    <row r="495" spans="1:17" x14ac:dyDescent="0.25">
      <c r="A495" s="1" t="s">
        <v>652</v>
      </c>
      <c r="B495" s="1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>punkty_rekrutacyjne6[[#This Row],[Osiagniecia]]+(punkty_rekrutacyjne6[[#This Row],[Zachowanie]]=6)*2</f>
        <v>8</v>
      </c>
      <c r="O495">
        <f>punkty_rekrutacyjne6[[#This Row],[GHP]]/10+punkty_rekrutacyjne6[[#This Row],[GHH]]/10+punkty_rekrutacyjne6[[#This Row],[GMM]]/10+punkty_rekrutacyjne6[[#This Row],[GMP]]/10+punkty_rekrutacyjne6[[#This Row],[GJP]]/10</f>
        <v>13.100000000000001</v>
      </c>
      <c r="P49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495" s="1">
        <f>SUM(punkty_rekrutacyjne6[[#This Row],[pkt os.]:[pkt. Oce.]])</f>
        <v>45.1</v>
      </c>
    </row>
    <row r="496" spans="1:17" x14ac:dyDescent="0.25">
      <c r="A496" s="1" t="s">
        <v>653</v>
      </c>
      <c r="B496" s="1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>punkty_rekrutacyjne6[[#This Row],[Osiagniecia]]+(punkty_rekrutacyjne6[[#This Row],[Zachowanie]]=6)*2</f>
        <v>2</v>
      </c>
      <c r="O496">
        <f>punkty_rekrutacyjne6[[#This Row],[GHP]]/10+punkty_rekrutacyjne6[[#This Row],[GHH]]/10+punkty_rekrutacyjne6[[#This Row],[GMM]]/10+punkty_rekrutacyjne6[[#This Row],[GMP]]/10+punkty_rekrutacyjne6[[#This Row],[GJP]]/10</f>
        <v>24.6</v>
      </c>
      <c r="P49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96" s="1">
        <f>SUM(punkty_rekrutacyjne6[[#This Row],[pkt os.]:[pkt. Oce.]])</f>
        <v>48.6</v>
      </c>
    </row>
    <row r="497" spans="1:17" x14ac:dyDescent="0.25">
      <c r="A497" s="1" t="s">
        <v>654</v>
      </c>
      <c r="B497" s="1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>punkty_rekrutacyjne6[[#This Row],[Osiagniecia]]+(punkty_rekrutacyjne6[[#This Row],[Zachowanie]]=6)*2</f>
        <v>5</v>
      </c>
      <c r="O497">
        <f>punkty_rekrutacyjne6[[#This Row],[GHP]]/10+punkty_rekrutacyjne6[[#This Row],[GHH]]/10+punkty_rekrutacyjne6[[#This Row],[GMM]]/10+punkty_rekrutacyjne6[[#This Row],[GMP]]/10+punkty_rekrutacyjne6[[#This Row],[GJP]]/10</f>
        <v>25.4</v>
      </c>
      <c r="P49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22</v>
      </c>
      <c r="Q497" s="1">
        <f>SUM(punkty_rekrutacyjne6[[#This Row],[pkt os.]:[pkt. Oce.]])</f>
        <v>52.4</v>
      </c>
    </row>
    <row r="498" spans="1:17" x14ac:dyDescent="0.25">
      <c r="A498" s="1" t="s">
        <v>655</v>
      </c>
      <c r="B498" s="1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>punkty_rekrutacyjne6[[#This Row],[Osiagniecia]]+(punkty_rekrutacyjne6[[#This Row],[Zachowanie]]=6)*2</f>
        <v>7</v>
      </c>
      <c r="O498">
        <f>punkty_rekrutacyjne6[[#This Row],[GHP]]/10+punkty_rekrutacyjne6[[#This Row],[GHH]]/10+punkty_rekrutacyjne6[[#This Row],[GMM]]/10+punkty_rekrutacyjne6[[#This Row],[GMP]]/10+punkty_rekrutacyjne6[[#This Row],[GJP]]/10</f>
        <v>20.100000000000001</v>
      </c>
      <c r="P49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38</v>
      </c>
      <c r="Q498" s="1">
        <f>SUM(punkty_rekrutacyjne6[[#This Row],[pkt os.]:[pkt. Oce.]])</f>
        <v>65.099999999999994</v>
      </c>
    </row>
    <row r="499" spans="1:17" x14ac:dyDescent="0.25">
      <c r="A499" s="1" t="s">
        <v>656</v>
      </c>
      <c r="B499" s="1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>punkty_rekrutacyjne6[[#This Row],[Osiagniecia]]+(punkty_rekrutacyjne6[[#This Row],[Zachowanie]]=6)*2</f>
        <v>5</v>
      </c>
      <c r="O499">
        <f>punkty_rekrutacyjne6[[#This Row],[GHP]]/10+punkty_rekrutacyjne6[[#This Row],[GHH]]/10+punkty_rekrutacyjne6[[#This Row],[GMM]]/10+punkty_rekrutacyjne6[[#This Row],[GMP]]/10+punkty_rekrutacyjne6[[#This Row],[GJP]]/10</f>
        <v>30.2</v>
      </c>
      <c r="P49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499" s="1">
        <f>SUM(punkty_rekrutacyjne6[[#This Row],[pkt os.]:[pkt. Oce.]])</f>
        <v>65.2</v>
      </c>
    </row>
    <row r="500" spans="1:17" x14ac:dyDescent="0.25">
      <c r="A500" s="1" t="s">
        <v>657</v>
      </c>
      <c r="B500" s="1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>punkty_rekrutacyjne6[[#This Row],[Osiagniecia]]+(punkty_rekrutacyjne6[[#This Row],[Zachowanie]]=6)*2</f>
        <v>2</v>
      </c>
      <c r="O500">
        <f>punkty_rekrutacyjne6[[#This Row],[GHP]]/10+punkty_rekrutacyjne6[[#This Row],[GHH]]/10+punkty_rekrutacyjne6[[#This Row],[GMM]]/10+punkty_rekrutacyjne6[[#This Row],[GMP]]/10+punkty_rekrutacyjne6[[#This Row],[GJP]]/10</f>
        <v>19</v>
      </c>
      <c r="P50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500" s="1">
        <f>SUM(punkty_rekrutacyjne6[[#This Row],[pkt os.]:[pkt. Oce.]])</f>
        <v>41</v>
      </c>
    </row>
    <row r="501" spans="1:17" x14ac:dyDescent="0.25">
      <c r="A501" s="1" t="s">
        <v>658</v>
      </c>
      <c r="B501" s="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>punkty_rekrutacyjne6[[#This Row],[Osiagniecia]]+(punkty_rekrutacyjne6[[#This Row],[Zachowanie]]=6)*2</f>
        <v>6</v>
      </c>
      <c r="O501">
        <f>punkty_rekrutacyjne6[[#This Row],[GHP]]/10+punkty_rekrutacyjne6[[#This Row],[GHH]]/10+punkty_rekrutacyjne6[[#This Row],[GMM]]/10+punkty_rekrutacyjne6[[#This Row],[GMP]]/10+punkty_rekrutacyjne6[[#This Row],[GJP]]/10</f>
        <v>34.5</v>
      </c>
      <c r="P50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501" s="1">
        <f>SUM(punkty_rekrutacyjne6[[#This Row],[pkt os.]:[pkt. Oce.]])</f>
        <v>64.5</v>
      </c>
    </row>
    <row r="502" spans="1:17" x14ac:dyDescent="0.25">
      <c r="A502" s="1" t="s">
        <v>659</v>
      </c>
      <c r="B502" s="1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>punkty_rekrutacyjne6[[#This Row],[Osiagniecia]]+(punkty_rekrutacyjne6[[#This Row],[Zachowanie]]=6)*2</f>
        <v>7</v>
      </c>
      <c r="O502">
        <f>punkty_rekrutacyjne6[[#This Row],[GHP]]/10+punkty_rekrutacyjne6[[#This Row],[GHH]]/10+punkty_rekrutacyjne6[[#This Row],[GMM]]/10+punkty_rekrutacyjne6[[#This Row],[GMP]]/10+punkty_rekrutacyjne6[[#This Row],[GJP]]/10</f>
        <v>17.899999999999999</v>
      </c>
      <c r="P50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30</v>
      </c>
      <c r="Q502" s="1">
        <f>SUM(punkty_rekrutacyjne6[[#This Row],[pkt os.]:[pkt. Oce.]])</f>
        <v>54.9</v>
      </c>
    </row>
    <row r="503" spans="1:17" x14ac:dyDescent="0.25">
      <c r="A503" s="1" t="s">
        <v>661</v>
      </c>
      <c r="B503" s="1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>punkty_rekrutacyjne6[[#This Row],[Osiagniecia]]+(punkty_rekrutacyjne6[[#This Row],[Zachowanie]]=6)*2</f>
        <v>5</v>
      </c>
      <c r="O503">
        <f>punkty_rekrutacyjne6[[#This Row],[GHP]]/10+punkty_rekrutacyjne6[[#This Row],[GHH]]/10+punkty_rekrutacyjne6[[#This Row],[GMM]]/10+punkty_rekrutacyjne6[[#This Row],[GMP]]/10+punkty_rekrutacyjne6[[#This Row],[GJP]]/10</f>
        <v>32.599999999999994</v>
      </c>
      <c r="P50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503" s="1">
        <f>SUM(punkty_rekrutacyjne6[[#This Row],[pkt os.]:[pkt. Oce.]])</f>
        <v>63.599999999999994</v>
      </c>
    </row>
    <row r="504" spans="1:17" x14ac:dyDescent="0.25">
      <c r="A504" s="1" t="s">
        <v>662</v>
      </c>
      <c r="B504" s="1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>punkty_rekrutacyjne6[[#This Row],[Osiagniecia]]+(punkty_rekrutacyjne6[[#This Row],[Zachowanie]]=6)*2</f>
        <v>3</v>
      </c>
      <c r="O504">
        <f>punkty_rekrutacyjne6[[#This Row],[GHP]]/10+punkty_rekrutacyjne6[[#This Row],[GHH]]/10+punkty_rekrutacyjne6[[#This Row],[GMM]]/10+punkty_rekrutacyjne6[[#This Row],[GMP]]/10+punkty_rekrutacyjne6[[#This Row],[GJP]]/10</f>
        <v>36.1</v>
      </c>
      <c r="P50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504" s="1">
        <f>SUM(punkty_rekrutacyjne6[[#This Row],[pkt os.]:[pkt. Oce.]])</f>
        <v>63.1</v>
      </c>
    </row>
    <row r="505" spans="1:17" x14ac:dyDescent="0.25">
      <c r="A505" s="1" t="s">
        <v>663</v>
      </c>
      <c r="B505" s="1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>punkty_rekrutacyjne6[[#This Row],[Osiagniecia]]+(punkty_rekrutacyjne6[[#This Row],[Zachowanie]]=6)*2</f>
        <v>5</v>
      </c>
      <c r="O505">
        <f>punkty_rekrutacyjne6[[#This Row],[GHP]]/10+punkty_rekrutacyjne6[[#This Row],[GHH]]/10+punkty_rekrutacyjne6[[#This Row],[GMM]]/10+punkty_rekrutacyjne6[[#This Row],[GMP]]/10+punkty_rekrutacyjne6[[#This Row],[GJP]]/10</f>
        <v>26.4</v>
      </c>
      <c r="P50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505" s="1">
        <f>SUM(punkty_rekrutacyjne6[[#This Row],[pkt os.]:[pkt. Oce.]])</f>
        <v>51.4</v>
      </c>
    </row>
    <row r="506" spans="1:17" x14ac:dyDescent="0.25">
      <c r="A506" s="1" t="s">
        <v>235</v>
      </c>
      <c r="B506" s="1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>punkty_rekrutacyjne6[[#This Row],[Osiagniecia]]+(punkty_rekrutacyjne6[[#This Row],[Zachowanie]]=6)*2</f>
        <v>6</v>
      </c>
      <c r="O506">
        <f>punkty_rekrutacyjne6[[#This Row],[GHP]]/10+punkty_rekrutacyjne6[[#This Row],[GHH]]/10+punkty_rekrutacyjne6[[#This Row],[GMM]]/10+punkty_rekrutacyjne6[[#This Row],[GMP]]/10+punkty_rekrutacyjne6[[#This Row],[GJP]]/10</f>
        <v>33.700000000000003</v>
      </c>
      <c r="P506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32</v>
      </c>
      <c r="Q506" s="1">
        <f>SUM(punkty_rekrutacyjne6[[#This Row],[pkt os.]:[pkt. Oce.]])</f>
        <v>71.7</v>
      </c>
    </row>
    <row r="507" spans="1:17" x14ac:dyDescent="0.25">
      <c r="A507" s="1" t="s">
        <v>211</v>
      </c>
      <c r="B507" s="1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punkty_rekrutacyjne6[[#This Row],[Osiagniecia]]+(punkty_rekrutacyjne6[[#This Row],[Zachowanie]]=6)*2</f>
        <v>7</v>
      </c>
      <c r="O507">
        <f>punkty_rekrutacyjne6[[#This Row],[GHP]]/10+punkty_rekrutacyjne6[[#This Row],[GHH]]/10+punkty_rekrutacyjne6[[#This Row],[GMM]]/10+punkty_rekrutacyjne6[[#This Row],[GMP]]/10+punkty_rekrutacyjne6[[#This Row],[GJP]]/10</f>
        <v>26.7</v>
      </c>
      <c r="P507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8</v>
      </c>
      <c r="Q507" s="1">
        <f>SUM(punkty_rekrutacyjne6[[#This Row],[pkt os.]:[pkt. Oce.]])</f>
        <v>41.7</v>
      </c>
    </row>
    <row r="508" spans="1:17" x14ac:dyDescent="0.25">
      <c r="A508" s="1" t="s">
        <v>664</v>
      </c>
      <c r="B508" s="1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punkty_rekrutacyjne6[[#This Row],[Osiagniecia]]+(punkty_rekrutacyjne6[[#This Row],[Zachowanie]]=6)*2</f>
        <v>8</v>
      </c>
      <c r="O508">
        <f>punkty_rekrutacyjne6[[#This Row],[GHP]]/10+punkty_rekrutacyjne6[[#This Row],[GHH]]/10+punkty_rekrutacyjne6[[#This Row],[GMM]]/10+punkty_rekrutacyjne6[[#This Row],[GMP]]/10+punkty_rekrutacyjne6[[#This Row],[GJP]]/10</f>
        <v>29.500000000000004</v>
      </c>
      <c r="P508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26</v>
      </c>
      <c r="Q508" s="1">
        <f>SUM(punkty_rekrutacyjne6[[#This Row],[pkt os.]:[pkt. Oce.]])</f>
        <v>63.5</v>
      </c>
    </row>
    <row r="509" spans="1:17" x14ac:dyDescent="0.25">
      <c r="A509" s="1" t="s">
        <v>666</v>
      </c>
      <c r="B509" s="1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punkty_rekrutacyjne6[[#This Row],[Osiagniecia]]+(punkty_rekrutacyjne6[[#This Row],[Zachowanie]]=6)*2</f>
        <v>4</v>
      </c>
      <c r="O509">
        <f>punkty_rekrutacyjne6[[#This Row],[GHP]]/10+punkty_rekrutacyjne6[[#This Row],[GHH]]/10+punkty_rekrutacyjne6[[#This Row],[GMM]]/10+punkty_rekrutacyjne6[[#This Row],[GMP]]/10+punkty_rekrutacyjne6[[#This Row],[GJP]]/10</f>
        <v>28.1</v>
      </c>
      <c r="P509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509" s="1">
        <f>SUM(punkty_rekrutacyjne6[[#This Row],[pkt os.]:[pkt. Oce.]])</f>
        <v>60.1</v>
      </c>
    </row>
    <row r="510" spans="1:17" x14ac:dyDescent="0.25">
      <c r="A510" s="1" t="s">
        <v>667</v>
      </c>
      <c r="B510" s="1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punkty_rekrutacyjne6[[#This Row],[Osiagniecia]]+(punkty_rekrutacyjne6[[#This Row],[Zachowanie]]=6)*2</f>
        <v>1</v>
      </c>
      <c r="O510">
        <f>punkty_rekrutacyjne6[[#This Row],[GHP]]/10+punkty_rekrutacyjne6[[#This Row],[GHH]]/10+punkty_rekrutacyjne6[[#This Row],[GMM]]/10+punkty_rekrutacyjne6[[#This Row],[GMP]]/10+punkty_rekrutacyjne6[[#This Row],[GJP]]/10</f>
        <v>30.700000000000003</v>
      </c>
      <c r="P510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28</v>
      </c>
      <c r="Q510" s="1">
        <f>SUM(punkty_rekrutacyjne6[[#This Row],[pkt os.]:[pkt. Oce.]])</f>
        <v>59.7</v>
      </c>
    </row>
    <row r="511" spans="1:17" x14ac:dyDescent="0.25">
      <c r="A511" s="1" t="s">
        <v>668</v>
      </c>
      <c r="B511" s="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punkty_rekrutacyjne6[[#This Row],[Osiagniecia]]+(punkty_rekrutacyjne6[[#This Row],[Zachowanie]]=6)*2</f>
        <v>8</v>
      </c>
      <c r="O511">
        <f>punkty_rekrutacyjne6[[#This Row],[GHP]]/10+punkty_rekrutacyjne6[[#This Row],[GHH]]/10+punkty_rekrutacyjne6[[#This Row],[GMM]]/10+punkty_rekrutacyjne6[[#This Row],[GMP]]/10+punkty_rekrutacyjne6[[#This Row],[GJP]]/10</f>
        <v>14.7</v>
      </c>
      <c r="P511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24</v>
      </c>
      <c r="Q511" s="1">
        <f>SUM(punkty_rekrutacyjne6[[#This Row],[pkt os.]:[pkt. Oce.]])</f>
        <v>46.7</v>
      </c>
    </row>
    <row r="512" spans="1:17" x14ac:dyDescent="0.25">
      <c r="A512" s="1" t="s">
        <v>669</v>
      </c>
      <c r="B512" s="1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punkty_rekrutacyjne6[[#This Row],[Osiagniecia]]+(punkty_rekrutacyjne6[[#This Row],[Zachowanie]]=6)*2</f>
        <v>8</v>
      </c>
      <c r="O512">
        <f>punkty_rekrutacyjne6[[#This Row],[GHP]]/10+punkty_rekrutacyjne6[[#This Row],[GHH]]/10+punkty_rekrutacyjne6[[#This Row],[GMM]]/10+punkty_rekrutacyjne6[[#This Row],[GMP]]/10+punkty_rekrutacyjne6[[#This Row],[GJP]]/10</f>
        <v>24.2</v>
      </c>
      <c r="P512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20</v>
      </c>
      <c r="Q512" s="1">
        <f>SUM(punkty_rekrutacyjne6[[#This Row],[pkt os.]:[pkt. Oce.]])</f>
        <v>52.2</v>
      </c>
    </row>
    <row r="513" spans="1:17" x14ac:dyDescent="0.25">
      <c r="A513" s="1" t="s">
        <v>670</v>
      </c>
      <c r="B513" s="1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punkty_rekrutacyjne6[[#This Row],[Osiagniecia]]+(punkty_rekrutacyjne6[[#This Row],[Zachowanie]]=6)*2</f>
        <v>9</v>
      </c>
      <c r="O513">
        <f>punkty_rekrutacyjne6[[#This Row],[GHP]]/10+punkty_rekrutacyjne6[[#This Row],[GHH]]/10+punkty_rekrutacyjne6[[#This Row],[GMM]]/10+punkty_rekrutacyjne6[[#This Row],[GMP]]/10+punkty_rekrutacyjne6[[#This Row],[GJP]]/10</f>
        <v>19.500000000000004</v>
      </c>
      <c r="P513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16</v>
      </c>
      <c r="Q513" s="1">
        <f>SUM(punkty_rekrutacyjne6[[#This Row],[pkt os.]:[pkt. Oce.]])</f>
        <v>44.5</v>
      </c>
    </row>
    <row r="514" spans="1:17" x14ac:dyDescent="0.25">
      <c r="A514" s="1" t="s">
        <v>671</v>
      </c>
      <c r="B514" s="1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punkty_rekrutacyjne6[[#This Row],[Osiagniecia]]+(punkty_rekrutacyjne6[[#This Row],[Zachowanie]]=6)*2</f>
        <v>3</v>
      </c>
      <c r="O514">
        <f>punkty_rekrutacyjne6[[#This Row],[GHP]]/10+punkty_rekrutacyjne6[[#This Row],[GHH]]/10+punkty_rekrutacyjne6[[#This Row],[GMM]]/10+punkty_rekrutacyjne6[[#This Row],[GMP]]/10+punkty_rekrutacyjne6[[#This Row],[GJP]]/10</f>
        <v>28.7</v>
      </c>
      <c r="P514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18</v>
      </c>
      <c r="Q514" s="1">
        <f>SUM(punkty_rekrutacyjne6[[#This Row],[pkt os.]:[pkt. Oce.]])</f>
        <v>49.7</v>
      </c>
    </row>
    <row r="515" spans="1:17" x14ac:dyDescent="0.25">
      <c r="A515" s="1" t="s">
        <v>269</v>
      </c>
      <c r="B515" s="1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punkty_rekrutacyjne6[[#This Row],[Osiagniecia]]+(punkty_rekrutacyjne6[[#This Row],[Zachowanie]]=6)*2</f>
        <v>3</v>
      </c>
      <c r="O515">
        <f>punkty_rekrutacyjne6[[#This Row],[GHP]]/10+punkty_rekrutacyjne6[[#This Row],[GHH]]/10+punkty_rekrutacyjne6[[#This Row],[GMM]]/10+punkty_rekrutacyjne6[[#This Row],[GMP]]/10+punkty_rekrutacyjne6[[#This Row],[GJP]]/10</f>
        <v>16.5</v>
      </c>
      <c r="P515">
        <f>VLOOKUP(punkty_rekrutacyjne6[[#This Row],[JP]], $X$3:$Y$7,2) + VLOOKUP(punkty_rekrutacyjne6[[#This Row],[Mat]], $X$3:$Y$7,2) + VLOOKUP(punkty_rekrutacyjne6[[#This Row],[Biol]], $X$3:$Y$7,2) + VLOOKUP(punkty_rekrutacyjne6[[#This Row],[Geog]], $X$3:$Y$7,2)</f>
        <v>14</v>
      </c>
      <c r="Q515" s="1">
        <f>SUM(punkty_rekrutacyjne6[[#This Row],[pkt os.]:[pkt. Oce.]])</f>
        <v>33.5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5"/>
  <sheetViews>
    <sheetView workbookViewId="0">
      <selection activeCell="T3" sqref="T3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  <col min="17" max="17" width="12" customWidth="1"/>
    <col min="20" max="20" width="9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674</v>
      </c>
      <c r="O1" t="s">
        <v>675</v>
      </c>
      <c r="P1" t="s">
        <v>676</v>
      </c>
      <c r="Q1" t="s">
        <v>677</v>
      </c>
      <c r="R1" t="s">
        <v>678</v>
      </c>
      <c r="S1" t="s">
        <v>679</v>
      </c>
    </row>
    <row r="2" spans="1:24" x14ac:dyDescent="0.25">
      <c r="A2" s="1" t="s">
        <v>40</v>
      </c>
      <c r="B2" s="1" t="s">
        <v>43</v>
      </c>
      <c r="C2">
        <v>0</v>
      </c>
      <c r="D2">
        <v>6</v>
      </c>
      <c r="E2">
        <v>3</v>
      </c>
      <c r="F2">
        <v>5</v>
      </c>
      <c r="G2">
        <v>6</v>
      </c>
      <c r="H2">
        <v>3</v>
      </c>
      <c r="I2">
        <v>67</v>
      </c>
      <c r="J2">
        <v>66</v>
      </c>
      <c r="K2">
        <v>56</v>
      </c>
      <c r="L2">
        <v>41</v>
      </c>
      <c r="M2">
        <v>26</v>
      </c>
      <c r="N2">
        <f>punkty_rekrutacyjne3[[#This Row],[Osiagniecia]]+(punkty_rekrutacyjne3[[#This Row],[Zachowanie]]=6)*2</f>
        <v>2</v>
      </c>
      <c r="O2">
        <f>punkty_rekrutacyjne3[[#This Row],[GHP]]/10+punkty_rekrutacyjne3[[#This Row],[GHH]]/10+punkty_rekrutacyjne3[[#This Row],[GMM]]/10+punkty_rekrutacyjne3[[#This Row],[GMP]]/10+punkty_rekrutacyjne3[[#This Row],[GJP]]/10</f>
        <v>25.6</v>
      </c>
      <c r="P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" s="1">
        <f>SUM(punkty_rekrutacyjne3[[#This Row],[pkt os.]:[pkt. Oce.]])</f>
        <v>53.6</v>
      </c>
      <c r="R2" s="1">
        <f>AVERAGE(punkty_rekrutacyjne3[[#This Row],[JP]:[Geog]])</f>
        <v>4.25</v>
      </c>
      <c r="S2" s="1" t="b">
        <f>AND(punkty_rekrutacyjne3[[#This Row],[Osiagniecia]]=0,punkty_rekrutacyjne3[[#This Row],[Zachowanie]]&gt;=5,punkty_rekrutacyjne3[[#This Row],[avg. Przd.]]&gt;4)</f>
        <v>1</v>
      </c>
      <c r="W2" s="2" t="s">
        <v>672</v>
      </c>
      <c r="X2" s="2" t="s">
        <v>673</v>
      </c>
    </row>
    <row r="3" spans="1:24" x14ac:dyDescent="0.25">
      <c r="A3" s="1" t="s">
        <v>300</v>
      </c>
      <c r="B3" s="1" t="s">
        <v>242</v>
      </c>
      <c r="C3">
        <v>0</v>
      </c>
      <c r="D3">
        <v>5</v>
      </c>
      <c r="E3">
        <v>6</v>
      </c>
      <c r="F3">
        <v>4</v>
      </c>
      <c r="G3">
        <v>4</v>
      </c>
      <c r="H3">
        <v>5</v>
      </c>
      <c r="I3">
        <v>70</v>
      </c>
      <c r="J3">
        <v>42</v>
      </c>
      <c r="K3">
        <v>47</v>
      </c>
      <c r="L3">
        <v>24</v>
      </c>
      <c r="M3">
        <v>40</v>
      </c>
      <c r="N3">
        <f>punkty_rekrutacyjne3[[#This Row],[Osiagniecia]]+(punkty_rekrutacyjne3[[#This Row],[Zachowanie]]=6)*2</f>
        <v>0</v>
      </c>
      <c r="O3">
        <f>punkty_rekrutacyjne3[[#This Row],[GHP]]/10+punkty_rekrutacyjne3[[#This Row],[GHH]]/10+punkty_rekrutacyjne3[[#This Row],[GMM]]/10+punkty_rekrutacyjne3[[#This Row],[GMP]]/10+punkty_rekrutacyjne3[[#This Row],[GJP]]/10</f>
        <v>22.299999999999997</v>
      </c>
      <c r="P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3" s="1">
        <f>SUM(punkty_rekrutacyjne3[[#This Row],[pkt os.]:[pkt. Oce.]])</f>
        <v>52.3</v>
      </c>
      <c r="R3" s="1">
        <f>AVERAGE(punkty_rekrutacyjne3[[#This Row],[JP]:[Geog]])</f>
        <v>4.75</v>
      </c>
      <c r="S3" s="1" t="b">
        <f>AND(punkty_rekrutacyjne3[[#This Row],[Osiagniecia]]=0,punkty_rekrutacyjne3[[#This Row],[Zachowanie]]&gt;=5,punkty_rekrutacyjne3[[#This Row],[avg. Przd.]]&gt;4)</f>
        <v>1</v>
      </c>
      <c r="W3" s="2">
        <v>2</v>
      </c>
      <c r="X3" s="2">
        <v>0</v>
      </c>
    </row>
    <row r="4" spans="1:24" x14ac:dyDescent="0.25">
      <c r="A4" s="1" t="s">
        <v>328</v>
      </c>
      <c r="B4" s="1" t="s">
        <v>68</v>
      </c>
      <c r="C4">
        <v>0</v>
      </c>
      <c r="D4">
        <v>6</v>
      </c>
      <c r="E4">
        <v>6</v>
      </c>
      <c r="F4">
        <v>4</v>
      </c>
      <c r="G4">
        <v>4</v>
      </c>
      <c r="H4">
        <v>3</v>
      </c>
      <c r="I4">
        <v>25</v>
      </c>
      <c r="J4">
        <v>40</v>
      </c>
      <c r="K4">
        <v>61</v>
      </c>
      <c r="L4">
        <v>59</v>
      </c>
      <c r="M4">
        <v>88</v>
      </c>
      <c r="N4">
        <f>punkty_rekrutacyjne3[[#This Row],[Osiagniecia]]+(punkty_rekrutacyjne3[[#This Row],[Zachowanie]]=6)*2</f>
        <v>2</v>
      </c>
      <c r="O4">
        <f>punkty_rekrutacyjne3[[#This Row],[GHP]]/10+punkty_rekrutacyjne3[[#This Row],[GHH]]/10+punkty_rekrutacyjne3[[#This Row],[GMM]]/10+punkty_rekrutacyjne3[[#This Row],[GMP]]/10+punkty_rekrutacyjne3[[#This Row],[GJP]]/10</f>
        <v>27.3</v>
      </c>
      <c r="P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" s="1">
        <f>SUM(punkty_rekrutacyjne3[[#This Row],[pkt os.]:[pkt. Oce.]])</f>
        <v>55.3</v>
      </c>
      <c r="R4" s="1">
        <f>AVERAGE(punkty_rekrutacyjne3[[#This Row],[JP]:[Geog]])</f>
        <v>4.25</v>
      </c>
      <c r="S4" s="1" t="b">
        <f>AND(punkty_rekrutacyjne3[[#This Row],[Osiagniecia]]=0,punkty_rekrutacyjne3[[#This Row],[Zachowanie]]&gt;=5,punkty_rekrutacyjne3[[#This Row],[avg. Przd.]]&gt;4)</f>
        <v>1</v>
      </c>
      <c r="W4" s="2">
        <v>3</v>
      </c>
      <c r="X4" s="2">
        <v>4</v>
      </c>
    </row>
    <row r="5" spans="1:24" x14ac:dyDescent="0.25">
      <c r="A5" s="1" t="s">
        <v>276</v>
      </c>
      <c r="B5" s="1" t="s">
        <v>180</v>
      </c>
      <c r="C5">
        <v>0</v>
      </c>
      <c r="D5">
        <v>6</v>
      </c>
      <c r="E5">
        <v>5</v>
      </c>
      <c r="F5">
        <v>6</v>
      </c>
      <c r="G5">
        <v>6</v>
      </c>
      <c r="H5">
        <v>6</v>
      </c>
      <c r="I5">
        <v>43</v>
      </c>
      <c r="J5">
        <v>3</v>
      </c>
      <c r="K5">
        <v>56</v>
      </c>
      <c r="L5">
        <v>52</v>
      </c>
      <c r="M5">
        <v>41</v>
      </c>
      <c r="N5">
        <f>punkty_rekrutacyjne3[[#This Row],[Osiagniecia]]+(punkty_rekrutacyjne3[[#This Row],[Zachowanie]]=6)*2</f>
        <v>2</v>
      </c>
      <c r="O5">
        <f>punkty_rekrutacyjne3[[#This Row],[GHP]]/10+punkty_rekrutacyjne3[[#This Row],[GHH]]/10+punkty_rekrutacyjne3[[#This Row],[GMM]]/10+punkty_rekrutacyjne3[[#This Row],[GMP]]/10+punkty_rekrutacyjne3[[#This Row],[GJP]]/10</f>
        <v>19.5</v>
      </c>
      <c r="P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38</v>
      </c>
      <c r="Q5" s="1">
        <f>SUM(punkty_rekrutacyjne3[[#This Row],[pkt os.]:[pkt. Oce.]])</f>
        <v>59.5</v>
      </c>
      <c r="R5" s="1">
        <f>AVERAGE(punkty_rekrutacyjne3[[#This Row],[JP]:[Geog]])</f>
        <v>5.75</v>
      </c>
      <c r="S5" s="1" t="b">
        <f>AND(punkty_rekrutacyjne3[[#This Row],[Osiagniecia]]=0,punkty_rekrutacyjne3[[#This Row],[Zachowanie]]&gt;=5,punkty_rekrutacyjne3[[#This Row],[avg. Przd.]]&gt;4)</f>
        <v>1</v>
      </c>
      <c r="W5" s="2">
        <v>4</v>
      </c>
      <c r="X5" s="2">
        <v>6</v>
      </c>
    </row>
    <row r="6" spans="1:24" x14ac:dyDescent="0.25">
      <c r="A6" s="1" t="s">
        <v>423</v>
      </c>
      <c r="B6" s="1" t="s">
        <v>76</v>
      </c>
      <c r="C6">
        <v>0</v>
      </c>
      <c r="D6">
        <v>6</v>
      </c>
      <c r="E6">
        <v>6</v>
      </c>
      <c r="F6">
        <v>5</v>
      </c>
      <c r="G6">
        <v>4</v>
      </c>
      <c r="H6">
        <v>3</v>
      </c>
      <c r="I6">
        <v>98</v>
      </c>
      <c r="J6">
        <v>79</v>
      </c>
      <c r="K6">
        <v>65</v>
      </c>
      <c r="L6">
        <v>41</v>
      </c>
      <c r="M6">
        <v>48</v>
      </c>
      <c r="N6">
        <f>punkty_rekrutacyjne3[[#This Row],[Osiagniecia]]+(punkty_rekrutacyjne3[[#This Row],[Zachowanie]]=6)*2</f>
        <v>2</v>
      </c>
      <c r="O6">
        <f>punkty_rekrutacyjne3[[#This Row],[GHP]]/10+punkty_rekrutacyjne3[[#This Row],[GHH]]/10+punkty_rekrutacyjne3[[#This Row],[GMM]]/10+punkty_rekrutacyjne3[[#This Row],[GMP]]/10+punkty_rekrutacyjne3[[#This Row],[GJP]]/10</f>
        <v>33.1</v>
      </c>
      <c r="P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6" s="1">
        <f>SUM(punkty_rekrutacyjne3[[#This Row],[pkt os.]:[pkt. Oce.]])</f>
        <v>63.1</v>
      </c>
      <c r="R6" s="1">
        <f>AVERAGE(punkty_rekrutacyjne3[[#This Row],[JP]:[Geog]])</f>
        <v>4.5</v>
      </c>
      <c r="S6" s="1" t="b">
        <f>AND(punkty_rekrutacyjne3[[#This Row],[Osiagniecia]]=0,punkty_rekrutacyjne3[[#This Row],[Zachowanie]]&gt;=5,punkty_rekrutacyjne3[[#This Row],[avg. Przd.]]&gt;4)</f>
        <v>1</v>
      </c>
      <c r="W6" s="2">
        <v>5</v>
      </c>
      <c r="X6" s="2">
        <v>8</v>
      </c>
    </row>
    <row r="7" spans="1:24" x14ac:dyDescent="0.25">
      <c r="A7" s="1" t="s">
        <v>235</v>
      </c>
      <c r="B7" s="1" t="s">
        <v>110</v>
      </c>
      <c r="C7">
        <v>0</v>
      </c>
      <c r="D7">
        <v>5</v>
      </c>
      <c r="E7">
        <v>6</v>
      </c>
      <c r="F7">
        <v>4</v>
      </c>
      <c r="G7">
        <v>2</v>
      </c>
      <c r="H7">
        <v>6</v>
      </c>
      <c r="I7">
        <v>8</v>
      </c>
      <c r="J7">
        <v>13</v>
      </c>
      <c r="K7">
        <v>38</v>
      </c>
      <c r="L7">
        <v>1</v>
      </c>
      <c r="M7">
        <v>39</v>
      </c>
      <c r="N7">
        <f>punkty_rekrutacyjne3[[#This Row],[Osiagniecia]]+(punkty_rekrutacyjne3[[#This Row],[Zachowanie]]=6)*2</f>
        <v>0</v>
      </c>
      <c r="O7">
        <f>punkty_rekrutacyjne3[[#This Row],[GHP]]/10+punkty_rekrutacyjne3[[#This Row],[GHH]]/10+punkty_rekrutacyjne3[[#This Row],[GMM]]/10+punkty_rekrutacyjne3[[#This Row],[GMP]]/10+punkty_rekrutacyjne3[[#This Row],[GJP]]/10</f>
        <v>9.9</v>
      </c>
      <c r="P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7" s="1">
        <f>SUM(punkty_rekrutacyjne3[[#This Row],[pkt os.]:[pkt. Oce.]])</f>
        <v>35.9</v>
      </c>
      <c r="R7" s="1">
        <f>AVERAGE(punkty_rekrutacyjne3[[#This Row],[JP]:[Geog]])</f>
        <v>4.5</v>
      </c>
      <c r="S7" s="1" t="b">
        <f>AND(punkty_rekrutacyjne3[[#This Row],[Osiagniecia]]=0,punkty_rekrutacyjne3[[#This Row],[Zachowanie]]&gt;=5,punkty_rekrutacyjne3[[#This Row],[avg. Przd.]]&gt;4)</f>
        <v>1</v>
      </c>
      <c r="W7" s="2">
        <v>6</v>
      </c>
      <c r="X7" s="2">
        <v>10</v>
      </c>
    </row>
    <row r="8" spans="1:24" x14ac:dyDescent="0.25">
      <c r="A8" s="1" t="s">
        <v>29</v>
      </c>
      <c r="B8" s="1" t="s">
        <v>30</v>
      </c>
      <c r="C8">
        <v>0</v>
      </c>
      <c r="D8">
        <v>5</v>
      </c>
      <c r="E8">
        <v>3</v>
      </c>
      <c r="F8">
        <v>6</v>
      </c>
      <c r="G8">
        <v>6</v>
      </c>
      <c r="H8">
        <v>4</v>
      </c>
      <c r="I8">
        <v>28</v>
      </c>
      <c r="J8">
        <v>53</v>
      </c>
      <c r="K8">
        <v>38</v>
      </c>
      <c r="L8">
        <v>63</v>
      </c>
      <c r="M8">
        <v>70</v>
      </c>
      <c r="N8">
        <f>punkty_rekrutacyjne3[[#This Row],[Osiagniecia]]+(punkty_rekrutacyjne3[[#This Row],[Zachowanie]]=6)*2</f>
        <v>0</v>
      </c>
      <c r="O8">
        <f>punkty_rekrutacyjne3[[#This Row],[GHP]]/10+punkty_rekrutacyjne3[[#This Row],[GHH]]/10+punkty_rekrutacyjne3[[#This Row],[GMM]]/10+punkty_rekrutacyjne3[[#This Row],[GMP]]/10+punkty_rekrutacyjne3[[#This Row],[GJP]]/10</f>
        <v>25.2</v>
      </c>
      <c r="P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8" s="1">
        <f>SUM(punkty_rekrutacyjne3[[#This Row],[pkt os.]:[pkt. Oce.]])</f>
        <v>55.2</v>
      </c>
      <c r="R8" s="1">
        <f>AVERAGE(punkty_rekrutacyjne3[[#This Row],[JP]:[Geog]])</f>
        <v>4.75</v>
      </c>
      <c r="S8" s="1" t="b">
        <f>AND(punkty_rekrutacyjne3[[#This Row],[Osiagniecia]]=0,punkty_rekrutacyjne3[[#This Row],[Zachowanie]]&gt;=5,punkty_rekrutacyjne3[[#This Row],[avg. Przd.]]&gt;4)</f>
        <v>1</v>
      </c>
    </row>
    <row r="9" spans="1:24" x14ac:dyDescent="0.25">
      <c r="A9" s="1" t="s">
        <v>514</v>
      </c>
      <c r="B9" s="1" t="s">
        <v>38</v>
      </c>
      <c r="C9">
        <v>0</v>
      </c>
      <c r="D9">
        <v>5</v>
      </c>
      <c r="E9">
        <v>5</v>
      </c>
      <c r="F9">
        <v>4</v>
      </c>
      <c r="G9">
        <v>5</v>
      </c>
      <c r="H9">
        <v>5</v>
      </c>
      <c r="I9">
        <v>100</v>
      </c>
      <c r="J9">
        <v>100</v>
      </c>
      <c r="K9">
        <v>68</v>
      </c>
      <c r="L9">
        <v>69</v>
      </c>
      <c r="M9">
        <v>46</v>
      </c>
      <c r="N9">
        <f>punkty_rekrutacyjne3[[#This Row],[Osiagniecia]]+(punkty_rekrutacyjne3[[#This Row],[Zachowanie]]=6)*2</f>
        <v>0</v>
      </c>
      <c r="O9">
        <f>punkty_rekrutacyjne3[[#This Row],[GHP]]/10+punkty_rekrutacyjne3[[#This Row],[GHH]]/10+punkty_rekrutacyjne3[[#This Row],[GMM]]/10+punkty_rekrutacyjne3[[#This Row],[GMP]]/10+punkty_rekrutacyjne3[[#This Row],[GJP]]/10</f>
        <v>38.300000000000004</v>
      </c>
      <c r="P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9" s="1">
        <f>SUM(punkty_rekrutacyjne3[[#This Row],[pkt os.]:[pkt. Oce.]])</f>
        <v>68.300000000000011</v>
      </c>
      <c r="R9" s="1">
        <f>AVERAGE(punkty_rekrutacyjne3[[#This Row],[JP]:[Geog]])</f>
        <v>4.75</v>
      </c>
      <c r="S9" s="1" t="b">
        <f>AND(punkty_rekrutacyjne3[[#This Row],[Osiagniecia]]=0,punkty_rekrutacyjne3[[#This Row],[Zachowanie]]&gt;=5,punkty_rekrutacyjne3[[#This Row],[avg. Przd.]]&gt;4)</f>
        <v>1</v>
      </c>
    </row>
    <row r="10" spans="1:24" x14ac:dyDescent="0.25">
      <c r="A10" s="1" t="s">
        <v>613</v>
      </c>
      <c r="B10" s="1" t="s">
        <v>412</v>
      </c>
      <c r="C10">
        <v>0</v>
      </c>
      <c r="D10">
        <v>6</v>
      </c>
      <c r="E10">
        <v>3</v>
      </c>
      <c r="F10">
        <v>6</v>
      </c>
      <c r="G10">
        <v>6</v>
      </c>
      <c r="H10">
        <v>4</v>
      </c>
      <c r="I10">
        <v>74</v>
      </c>
      <c r="J10">
        <v>60</v>
      </c>
      <c r="K10">
        <v>83</v>
      </c>
      <c r="L10">
        <v>39</v>
      </c>
      <c r="M10">
        <v>97</v>
      </c>
      <c r="N10">
        <f>punkty_rekrutacyjne3[[#This Row],[Osiagniecia]]+(punkty_rekrutacyjne3[[#This Row],[Zachowanie]]=6)*2</f>
        <v>2</v>
      </c>
      <c r="O10">
        <f>punkty_rekrutacyjne3[[#This Row],[GHP]]/10+punkty_rekrutacyjne3[[#This Row],[GHH]]/10+punkty_rekrutacyjne3[[#This Row],[GMM]]/10+punkty_rekrutacyjne3[[#This Row],[GMP]]/10+punkty_rekrutacyjne3[[#This Row],[GJP]]/10</f>
        <v>35.299999999999997</v>
      </c>
      <c r="P1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0" s="1">
        <f>SUM(punkty_rekrutacyjne3[[#This Row],[pkt os.]:[pkt. Oce.]])</f>
        <v>67.3</v>
      </c>
      <c r="R10" s="1">
        <f>AVERAGE(punkty_rekrutacyjne3[[#This Row],[JP]:[Geog]])</f>
        <v>4.75</v>
      </c>
      <c r="S10" s="1" t="b">
        <f>AND(punkty_rekrutacyjne3[[#This Row],[Osiagniecia]]=0,punkty_rekrutacyjne3[[#This Row],[Zachowanie]]&gt;=5,punkty_rekrutacyjne3[[#This Row],[avg. Przd.]]&gt;4)</f>
        <v>1</v>
      </c>
    </row>
    <row r="11" spans="1:24" x14ac:dyDescent="0.25">
      <c r="A11" s="1" t="s">
        <v>138</v>
      </c>
      <c r="B11" s="1" t="s">
        <v>139</v>
      </c>
      <c r="C11">
        <v>0</v>
      </c>
      <c r="D11">
        <v>6</v>
      </c>
      <c r="E11">
        <v>5</v>
      </c>
      <c r="F11">
        <v>6</v>
      </c>
      <c r="G11">
        <v>5</v>
      </c>
      <c r="H11">
        <v>6</v>
      </c>
      <c r="I11">
        <v>12</v>
      </c>
      <c r="J11">
        <v>20</v>
      </c>
      <c r="K11">
        <v>10</v>
      </c>
      <c r="L11">
        <v>73</v>
      </c>
      <c r="M11">
        <v>68</v>
      </c>
      <c r="N11">
        <f>punkty_rekrutacyjne3[[#This Row],[Osiagniecia]]+(punkty_rekrutacyjne3[[#This Row],[Zachowanie]]=6)*2</f>
        <v>2</v>
      </c>
      <c r="O11">
        <f>punkty_rekrutacyjne3[[#This Row],[GHP]]/10+punkty_rekrutacyjne3[[#This Row],[GHH]]/10+punkty_rekrutacyjne3[[#This Row],[GMM]]/10+punkty_rekrutacyjne3[[#This Row],[GMP]]/10+punkty_rekrutacyjne3[[#This Row],[GJP]]/10</f>
        <v>18.3</v>
      </c>
      <c r="P1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36</v>
      </c>
      <c r="Q11" s="1">
        <f>SUM(punkty_rekrutacyjne3[[#This Row],[pkt os.]:[pkt. Oce.]])</f>
        <v>56.3</v>
      </c>
      <c r="R11" s="1">
        <f>AVERAGE(punkty_rekrutacyjne3[[#This Row],[JP]:[Geog]])</f>
        <v>5.5</v>
      </c>
      <c r="S11" s="1" t="b">
        <f>AND(punkty_rekrutacyjne3[[#This Row],[Osiagniecia]]=0,punkty_rekrutacyjne3[[#This Row],[Zachowanie]]&gt;=5,punkty_rekrutacyjne3[[#This Row],[avg. Przd.]]&gt;4)</f>
        <v>1</v>
      </c>
    </row>
    <row r="12" spans="1:24" x14ac:dyDescent="0.25">
      <c r="A12" s="1" t="s">
        <v>364</v>
      </c>
      <c r="B12" s="1" t="s">
        <v>203</v>
      </c>
      <c r="C12">
        <v>0</v>
      </c>
      <c r="D12">
        <v>6</v>
      </c>
      <c r="E12">
        <v>2</v>
      </c>
      <c r="F12">
        <v>6</v>
      </c>
      <c r="G12">
        <v>5</v>
      </c>
      <c r="H12">
        <v>6</v>
      </c>
      <c r="I12">
        <v>15</v>
      </c>
      <c r="J12">
        <v>42</v>
      </c>
      <c r="K12">
        <v>90</v>
      </c>
      <c r="L12">
        <v>14</v>
      </c>
      <c r="M12">
        <v>88</v>
      </c>
      <c r="N12">
        <f>punkty_rekrutacyjne3[[#This Row],[Osiagniecia]]+(punkty_rekrutacyjne3[[#This Row],[Zachowanie]]=6)*2</f>
        <v>2</v>
      </c>
      <c r="O12">
        <f>punkty_rekrutacyjne3[[#This Row],[GHP]]/10+punkty_rekrutacyjne3[[#This Row],[GHH]]/10+punkty_rekrutacyjne3[[#This Row],[GMM]]/10+punkty_rekrutacyjne3[[#This Row],[GMP]]/10+punkty_rekrutacyjne3[[#This Row],[GJP]]/10</f>
        <v>24.9</v>
      </c>
      <c r="P1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12" s="1">
        <f>SUM(punkty_rekrutacyjne3[[#This Row],[pkt os.]:[pkt. Oce.]])</f>
        <v>54.9</v>
      </c>
      <c r="R12" s="1">
        <f>AVERAGE(punkty_rekrutacyjne3[[#This Row],[JP]:[Geog]])</f>
        <v>4.75</v>
      </c>
      <c r="S12" s="1" t="b">
        <f>AND(punkty_rekrutacyjne3[[#This Row],[Osiagniecia]]=0,punkty_rekrutacyjne3[[#This Row],[Zachowanie]]&gt;=5,punkty_rekrutacyjne3[[#This Row],[avg. Przd.]]&gt;4)</f>
        <v>1</v>
      </c>
    </row>
    <row r="13" spans="1:24" x14ac:dyDescent="0.25">
      <c r="A13" s="1" t="s">
        <v>628</v>
      </c>
      <c r="B13" s="1" t="s">
        <v>251</v>
      </c>
      <c r="C13">
        <v>0</v>
      </c>
      <c r="D13">
        <v>5</v>
      </c>
      <c r="E13">
        <v>5</v>
      </c>
      <c r="F13">
        <v>6</v>
      </c>
      <c r="G13">
        <v>2</v>
      </c>
      <c r="H13">
        <v>5</v>
      </c>
      <c r="I13">
        <v>47</v>
      </c>
      <c r="J13">
        <v>34</v>
      </c>
      <c r="K13">
        <v>86</v>
      </c>
      <c r="L13">
        <v>56</v>
      </c>
      <c r="M13">
        <v>39</v>
      </c>
      <c r="N13">
        <f>punkty_rekrutacyjne3[[#This Row],[Osiagniecia]]+(punkty_rekrutacyjne3[[#This Row],[Zachowanie]]=6)*2</f>
        <v>0</v>
      </c>
      <c r="O13">
        <f>punkty_rekrutacyjne3[[#This Row],[GHP]]/10+punkty_rekrutacyjne3[[#This Row],[GHH]]/10+punkty_rekrutacyjne3[[#This Row],[GMM]]/10+punkty_rekrutacyjne3[[#This Row],[GMP]]/10+punkty_rekrutacyjne3[[#This Row],[GJP]]/10</f>
        <v>26.199999999999996</v>
      </c>
      <c r="P1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3" s="1">
        <f>SUM(punkty_rekrutacyjne3[[#This Row],[pkt os.]:[pkt. Oce.]])</f>
        <v>52.199999999999996</v>
      </c>
      <c r="R13" s="1">
        <f>AVERAGE(punkty_rekrutacyjne3[[#This Row],[JP]:[Geog]])</f>
        <v>4.5</v>
      </c>
      <c r="S13" s="1" t="b">
        <f>AND(punkty_rekrutacyjne3[[#This Row],[Osiagniecia]]=0,punkty_rekrutacyjne3[[#This Row],[Zachowanie]]&gt;=5,punkty_rekrutacyjne3[[#This Row],[avg. Przd.]]&gt;4)</f>
        <v>1</v>
      </c>
    </row>
    <row r="14" spans="1:24" x14ac:dyDescent="0.25">
      <c r="A14" s="1" t="s">
        <v>238</v>
      </c>
      <c r="B14" s="1" t="s">
        <v>239</v>
      </c>
      <c r="C14">
        <v>7</v>
      </c>
      <c r="D14">
        <v>5</v>
      </c>
      <c r="E14">
        <v>6</v>
      </c>
      <c r="F14">
        <v>6</v>
      </c>
      <c r="G14">
        <v>2</v>
      </c>
      <c r="H14">
        <v>5</v>
      </c>
      <c r="I14">
        <v>80</v>
      </c>
      <c r="J14">
        <v>90</v>
      </c>
      <c r="K14">
        <v>62</v>
      </c>
      <c r="L14">
        <v>97</v>
      </c>
      <c r="M14">
        <v>3</v>
      </c>
      <c r="N14">
        <f>punkty_rekrutacyjne3[[#This Row],[Osiagniecia]]+(punkty_rekrutacyjne3[[#This Row],[Zachowanie]]=6)*2</f>
        <v>7</v>
      </c>
      <c r="O14">
        <f>punkty_rekrutacyjne3[[#This Row],[GHP]]/10+punkty_rekrutacyjne3[[#This Row],[GHH]]/10+punkty_rekrutacyjne3[[#This Row],[GMM]]/10+punkty_rekrutacyjne3[[#This Row],[GMP]]/10+punkty_rekrutacyjne3[[#This Row],[GJP]]/10</f>
        <v>33.199999999999996</v>
      </c>
      <c r="P1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14" s="1">
        <f>SUM(punkty_rekrutacyjne3[[#This Row],[pkt os.]:[pkt. Oce.]])</f>
        <v>68.199999999999989</v>
      </c>
      <c r="R14" s="1">
        <f>AVERAGE(punkty_rekrutacyjne3[[#This Row],[JP]:[Geog]])</f>
        <v>4.75</v>
      </c>
      <c r="S14" s="1" t="b">
        <f>AND(punkty_rekrutacyjne3[[#This Row],[Osiagniecia]]=0,punkty_rekrutacyjne3[[#This Row],[Zachowanie]]&gt;=5,punkty_rekrutacyjne3[[#This Row],[avg. Przd.]]&gt;4)</f>
        <v>0</v>
      </c>
    </row>
    <row r="15" spans="1:24" x14ac:dyDescent="0.25">
      <c r="A15" s="1" t="s">
        <v>111</v>
      </c>
      <c r="B15" s="1" t="s">
        <v>74</v>
      </c>
      <c r="C15">
        <v>5</v>
      </c>
      <c r="D15">
        <v>2</v>
      </c>
      <c r="E15">
        <v>4</v>
      </c>
      <c r="F15">
        <v>5</v>
      </c>
      <c r="G15">
        <v>5</v>
      </c>
      <c r="H15">
        <v>3</v>
      </c>
      <c r="I15">
        <v>39</v>
      </c>
      <c r="J15">
        <v>16</v>
      </c>
      <c r="K15">
        <v>8</v>
      </c>
      <c r="L15">
        <v>66</v>
      </c>
      <c r="M15">
        <v>29</v>
      </c>
      <c r="N15">
        <f>punkty_rekrutacyjne3[[#This Row],[Osiagniecia]]+(punkty_rekrutacyjne3[[#This Row],[Zachowanie]]=6)*2</f>
        <v>5</v>
      </c>
      <c r="O15">
        <f>punkty_rekrutacyjne3[[#This Row],[GHP]]/10+punkty_rekrutacyjne3[[#This Row],[GHH]]/10+punkty_rekrutacyjne3[[#This Row],[GMM]]/10+punkty_rekrutacyjne3[[#This Row],[GMP]]/10+punkty_rekrutacyjne3[[#This Row],[GJP]]/10</f>
        <v>15.799999999999999</v>
      </c>
      <c r="P1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5" s="1">
        <f>SUM(punkty_rekrutacyjne3[[#This Row],[pkt os.]:[pkt. Oce.]])</f>
        <v>46.8</v>
      </c>
      <c r="R15" s="1">
        <f>AVERAGE(punkty_rekrutacyjne3[[#This Row],[JP]:[Geog]])</f>
        <v>4.25</v>
      </c>
      <c r="S15" s="1" t="b">
        <f>AND(punkty_rekrutacyjne3[[#This Row],[Osiagniecia]]=0,punkty_rekrutacyjne3[[#This Row],[Zachowanie]]&gt;=5,punkty_rekrutacyjne3[[#This Row],[avg. Przd.]]&gt;4)</f>
        <v>0</v>
      </c>
    </row>
    <row r="16" spans="1:24" x14ac:dyDescent="0.25">
      <c r="A16" s="1" t="s">
        <v>433</v>
      </c>
      <c r="B16" s="1" t="s">
        <v>434</v>
      </c>
      <c r="C16">
        <v>5</v>
      </c>
      <c r="D16">
        <v>2</v>
      </c>
      <c r="E16">
        <v>6</v>
      </c>
      <c r="F16">
        <v>4</v>
      </c>
      <c r="G16">
        <v>5</v>
      </c>
      <c r="H16">
        <v>6</v>
      </c>
      <c r="I16">
        <v>35</v>
      </c>
      <c r="J16">
        <v>77</v>
      </c>
      <c r="K16">
        <v>82</v>
      </c>
      <c r="L16">
        <v>42</v>
      </c>
      <c r="M16">
        <v>17</v>
      </c>
      <c r="N16">
        <f>punkty_rekrutacyjne3[[#This Row],[Osiagniecia]]+(punkty_rekrutacyjne3[[#This Row],[Zachowanie]]=6)*2</f>
        <v>5</v>
      </c>
      <c r="O16">
        <f>punkty_rekrutacyjne3[[#This Row],[GHP]]/10+punkty_rekrutacyjne3[[#This Row],[GHH]]/10+punkty_rekrutacyjne3[[#This Row],[GMM]]/10+punkty_rekrutacyjne3[[#This Row],[GMP]]/10+punkty_rekrutacyjne3[[#This Row],[GJP]]/10</f>
        <v>25.299999999999997</v>
      </c>
      <c r="P1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16" s="1">
        <f>SUM(punkty_rekrutacyjne3[[#This Row],[pkt os.]:[pkt. Oce.]])</f>
        <v>64.3</v>
      </c>
      <c r="R16" s="1">
        <f>AVERAGE(punkty_rekrutacyjne3[[#This Row],[JP]:[Geog]])</f>
        <v>5.25</v>
      </c>
      <c r="S16" s="1" t="b">
        <f>AND(punkty_rekrutacyjne3[[#This Row],[Osiagniecia]]=0,punkty_rekrutacyjne3[[#This Row],[Zachowanie]]&gt;=5,punkty_rekrutacyjne3[[#This Row],[avg. Przd.]]&gt;4)</f>
        <v>0</v>
      </c>
    </row>
    <row r="17" spans="1:19" x14ac:dyDescent="0.25">
      <c r="A17" s="1" t="s">
        <v>584</v>
      </c>
      <c r="B17" s="1" t="s">
        <v>171</v>
      </c>
      <c r="C17">
        <v>5</v>
      </c>
      <c r="D17">
        <v>5</v>
      </c>
      <c r="E17">
        <v>5</v>
      </c>
      <c r="F17">
        <v>5</v>
      </c>
      <c r="G17">
        <v>2</v>
      </c>
      <c r="H17">
        <v>6</v>
      </c>
      <c r="I17">
        <v>45</v>
      </c>
      <c r="J17">
        <v>94</v>
      </c>
      <c r="K17">
        <v>45</v>
      </c>
      <c r="L17">
        <v>100</v>
      </c>
      <c r="M17">
        <v>98</v>
      </c>
      <c r="N17">
        <f>punkty_rekrutacyjne3[[#This Row],[Osiagniecia]]+(punkty_rekrutacyjne3[[#This Row],[Zachowanie]]=6)*2</f>
        <v>5</v>
      </c>
      <c r="O17">
        <f>punkty_rekrutacyjne3[[#This Row],[GHP]]/10+punkty_rekrutacyjne3[[#This Row],[GHH]]/10+punkty_rekrutacyjne3[[#This Row],[GMM]]/10+punkty_rekrutacyjne3[[#This Row],[GMP]]/10+punkty_rekrutacyjne3[[#This Row],[GJP]]/10</f>
        <v>38.200000000000003</v>
      </c>
      <c r="P1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7" s="1">
        <f>SUM(punkty_rekrutacyjne3[[#This Row],[pkt os.]:[pkt. Oce.]])</f>
        <v>69.2</v>
      </c>
      <c r="R17" s="1">
        <f>AVERAGE(punkty_rekrutacyjne3[[#This Row],[JP]:[Geog]])</f>
        <v>4.5</v>
      </c>
      <c r="S17" s="1" t="b">
        <f>AND(punkty_rekrutacyjne3[[#This Row],[Osiagniecia]]=0,punkty_rekrutacyjne3[[#This Row],[Zachowanie]]&gt;=5,punkty_rekrutacyjne3[[#This Row],[avg. Przd.]]&gt;4)</f>
        <v>0</v>
      </c>
    </row>
    <row r="18" spans="1:19" x14ac:dyDescent="0.25">
      <c r="A18" s="1" t="s">
        <v>314</v>
      </c>
      <c r="B18" s="1" t="s">
        <v>249</v>
      </c>
      <c r="C18">
        <v>7</v>
      </c>
      <c r="D18">
        <v>2</v>
      </c>
      <c r="E18">
        <v>2</v>
      </c>
      <c r="F18">
        <v>3</v>
      </c>
      <c r="G18">
        <v>6</v>
      </c>
      <c r="H18">
        <v>5</v>
      </c>
      <c r="I18">
        <v>11</v>
      </c>
      <c r="J18">
        <v>6</v>
      </c>
      <c r="K18">
        <v>24</v>
      </c>
      <c r="L18">
        <v>72</v>
      </c>
      <c r="M18">
        <v>17</v>
      </c>
      <c r="N18">
        <f>punkty_rekrutacyjne3[[#This Row],[Osiagniecia]]+(punkty_rekrutacyjne3[[#This Row],[Zachowanie]]=6)*2</f>
        <v>7</v>
      </c>
      <c r="O18">
        <f>punkty_rekrutacyjne3[[#This Row],[GHP]]/10+punkty_rekrutacyjne3[[#This Row],[GHH]]/10+punkty_rekrutacyjne3[[#This Row],[GMM]]/10+punkty_rekrutacyjne3[[#This Row],[GMP]]/10+punkty_rekrutacyjne3[[#This Row],[GJP]]/10</f>
        <v>13</v>
      </c>
      <c r="P1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8" s="1">
        <f>SUM(punkty_rekrutacyjne3[[#This Row],[pkt os.]:[pkt. Oce.]])</f>
        <v>42</v>
      </c>
      <c r="R18" s="1">
        <f>AVERAGE(punkty_rekrutacyjne3[[#This Row],[JP]:[Geog]])</f>
        <v>4</v>
      </c>
      <c r="S18" s="1" t="b">
        <f>AND(punkty_rekrutacyjne3[[#This Row],[Osiagniecia]]=0,punkty_rekrutacyjne3[[#This Row],[Zachowanie]]&gt;=5,punkty_rekrutacyjne3[[#This Row],[avg. Przd.]]&gt;4)</f>
        <v>0</v>
      </c>
    </row>
    <row r="19" spans="1:19" x14ac:dyDescent="0.25">
      <c r="A19" s="1" t="s">
        <v>267</v>
      </c>
      <c r="B19" s="1" t="s">
        <v>239</v>
      </c>
      <c r="C19">
        <v>5</v>
      </c>
      <c r="D19">
        <v>3</v>
      </c>
      <c r="E19">
        <v>5</v>
      </c>
      <c r="F19">
        <v>3</v>
      </c>
      <c r="G19">
        <v>3</v>
      </c>
      <c r="H19">
        <v>2</v>
      </c>
      <c r="I19">
        <v>33</v>
      </c>
      <c r="J19">
        <v>10</v>
      </c>
      <c r="K19">
        <v>92</v>
      </c>
      <c r="L19">
        <v>74</v>
      </c>
      <c r="M19">
        <v>79</v>
      </c>
      <c r="N19">
        <f>punkty_rekrutacyjne3[[#This Row],[Osiagniecia]]+(punkty_rekrutacyjne3[[#This Row],[Zachowanie]]=6)*2</f>
        <v>5</v>
      </c>
      <c r="O19">
        <f>punkty_rekrutacyjne3[[#This Row],[GHP]]/10+punkty_rekrutacyjne3[[#This Row],[GHH]]/10+punkty_rekrutacyjne3[[#This Row],[GMM]]/10+punkty_rekrutacyjne3[[#This Row],[GMP]]/10+punkty_rekrutacyjne3[[#This Row],[GJP]]/10</f>
        <v>28.799999999999997</v>
      </c>
      <c r="P1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19" s="1">
        <f>SUM(punkty_rekrutacyjne3[[#This Row],[pkt os.]:[pkt. Oce.]])</f>
        <v>49.8</v>
      </c>
      <c r="R19" s="1">
        <f>AVERAGE(punkty_rekrutacyjne3[[#This Row],[JP]:[Geog]])</f>
        <v>3.25</v>
      </c>
      <c r="S19" s="1" t="b">
        <f>AND(punkty_rekrutacyjne3[[#This Row],[Osiagniecia]]=0,punkty_rekrutacyjne3[[#This Row],[Zachowanie]]&gt;=5,punkty_rekrutacyjne3[[#This Row],[avg. Przd.]]&gt;4)</f>
        <v>0</v>
      </c>
    </row>
    <row r="20" spans="1:19" x14ac:dyDescent="0.25">
      <c r="A20" s="1" t="s">
        <v>248</v>
      </c>
      <c r="B20" s="1" t="s">
        <v>249</v>
      </c>
      <c r="C20">
        <v>3</v>
      </c>
      <c r="D20">
        <v>4</v>
      </c>
      <c r="E20">
        <v>6</v>
      </c>
      <c r="F20">
        <v>2</v>
      </c>
      <c r="G20">
        <v>2</v>
      </c>
      <c r="H20">
        <v>5</v>
      </c>
      <c r="I20">
        <v>54</v>
      </c>
      <c r="J20">
        <v>12</v>
      </c>
      <c r="K20">
        <v>13</v>
      </c>
      <c r="L20">
        <v>21</v>
      </c>
      <c r="M20">
        <v>24</v>
      </c>
      <c r="N20">
        <f>punkty_rekrutacyjne3[[#This Row],[Osiagniecia]]+(punkty_rekrutacyjne3[[#This Row],[Zachowanie]]=6)*2</f>
        <v>3</v>
      </c>
      <c r="O20">
        <f>punkty_rekrutacyjne3[[#This Row],[GHP]]/10+punkty_rekrutacyjne3[[#This Row],[GHH]]/10+punkty_rekrutacyjne3[[#This Row],[GMM]]/10+punkty_rekrutacyjne3[[#This Row],[GMP]]/10+punkty_rekrutacyjne3[[#This Row],[GJP]]/10</f>
        <v>12.4</v>
      </c>
      <c r="P2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0" s="1">
        <f>SUM(punkty_rekrutacyjne3[[#This Row],[pkt os.]:[pkt. Oce.]])</f>
        <v>33.4</v>
      </c>
      <c r="R20" s="1">
        <f>AVERAGE(punkty_rekrutacyjne3[[#This Row],[JP]:[Geog]])</f>
        <v>3.75</v>
      </c>
      <c r="S20" s="1" t="b">
        <f>AND(punkty_rekrutacyjne3[[#This Row],[Osiagniecia]]=0,punkty_rekrutacyjne3[[#This Row],[Zachowanie]]&gt;=5,punkty_rekrutacyjne3[[#This Row],[avg. Przd.]]&gt;4)</f>
        <v>0</v>
      </c>
    </row>
    <row r="21" spans="1:19" x14ac:dyDescent="0.25">
      <c r="A21" s="1" t="s">
        <v>546</v>
      </c>
      <c r="B21" s="1" t="s">
        <v>249</v>
      </c>
      <c r="C21">
        <v>2</v>
      </c>
      <c r="D21">
        <v>4</v>
      </c>
      <c r="E21">
        <v>2</v>
      </c>
      <c r="F21">
        <v>4</v>
      </c>
      <c r="G21">
        <v>5</v>
      </c>
      <c r="H21">
        <v>2</v>
      </c>
      <c r="I21">
        <v>9</v>
      </c>
      <c r="J21">
        <v>76</v>
      </c>
      <c r="K21">
        <v>35</v>
      </c>
      <c r="L21">
        <v>83</v>
      </c>
      <c r="M21">
        <v>13</v>
      </c>
      <c r="N21">
        <f>punkty_rekrutacyjne3[[#This Row],[Osiagniecia]]+(punkty_rekrutacyjne3[[#This Row],[Zachowanie]]=6)*2</f>
        <v>2</v>
      </c>
      <c r="O21">
        <f>punkty_rekrutacyjne3[[#This Row],[GHP]]/10+punkty_rekrutacyjne3[[#This Row],[GHH]]/10+punkty_rekrutacyjne3[[#This Row],[GMM]]/10+punkty_rekrutacyjne3[[#This Row],[GMP]]/10+punkty_rekrutacyjne3[[#This Row],[GJP]]/10</f>
        <v>21.6</v>
      </c>
      <c r="P2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21" s="1">
        <f>SUM(punkty_rekrutacyjne3[[#This Row],[pkt os.]:[pkt. Oce.]])</f>
        <v>37.6</v>
      </c>
      <c r="R21" s="1">
        <f>AVERAGE(punkty_rekrutacyjne3[[#This Row],[JP]:[Geog]])</f>
        <v>3.25</v>
      </c>
      <c r="S21" s="1" t="b">
        <f>AND(punkty_rekrutacyjne3[[#This Row],[Osiagniecia]]=0,punkty_rekrutacyjne3[[#This Row],[Zachowanie]]&gt;=5,punkty_rekrutacyjne3[[#This Row],[avg. Przd.]]&gt;4)</f>
        <v>0</v>
      </c>
    </row>
    <row r="22" spans="1:19" x14ac:dyDescent="0.25">
      <c r="A22" s="1" t="s">
        <v>293</v>
      </c>
      <c r="B22" s="1" t="s">
        <v>239</v>
      </c>
      <c r="C22">
        <v>7</v>
      </c>
      <c r="D22">
        <v>6</v>
      </c>
      <c r="E22">
        <v>4</v>
      </c>
      <c r="F22">
        <v>6</v>
      </c>
      <c r="G22">
        <v>6</v>
      </c>
      <c r="H22">
        <v>5</v>
      </c>
      <c r="I22">
        <v>85</v>
      </c>
      <c r="J22">
        <v>37</v>
      </c>
      <c r="K22">
        <v>73</v>
      </c>
      <c r="L22">
        <v>73</v>
      </c>
      <c r="M22">
        <v>19</v>
      </c>
      <c r="N22">
        <f>punkty_rekrutacyjne3[[#This Row],[Osiagniecia]]+(punkty_rekrutacyjne3[[#This Row],[Zachowanie]]=6)*2</f>
        <v>9</v>
      </c>
      <c r="O22">
        <f>punkty_rekrutacyjne3[[#This Row],[GHP]]/10+punkty_rekrutacyjne3[[#This Row],[GHH]]/10+punkty_rekrutacyjne3[[#This Row],[GMM]]/10+punkty_rekrutacyjne3[[#This Row],[GMP]]/10+punkty_rekrutacyjne3[[#This Row],[GJP]]/10</f>
        <v>28.7</v>
      </c>
      <c r="P2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22" s="1">
        <f>SUM(punkty_rekrutacyjne3[[#This Row],[pkt os.]:[pkt. Oce.]])</f>
        <v>71.7</v>
      </c>
      <c r="R22" s="1">
        <f>AVERAGE(punkty_rekrutacyjne3[[#This Row],[JP]:[Geog]])</f>
        <v>5.25</v>
      </c>
      <c r="S22" s="1" t="b">
        <f>AND(punkty_rekrutacyjne3[[#This Row],[Osiagniecia]]=0,punkty_rekrutacyjne3[[#This Row],[Zachowanie]]&gt;=5,punkty_rekrutacyjne3[[#This Row],[avg. Przd.]]&gt;4)</f>
        <v>0</v>
      </c>
    </row>
    <row r="23" spans="1:19" x14ac:dyDescent="0.25">
      <c r="A23" s="1" t="s">
        <v>572</v>
      </c>
      <c r="B23" s="1" t="s">
        <v>177</v>
      </c>
      <c r="C23">
        <v>3</v>
      </c>
      <c r="D23">
        <v>4</v>
      </c>
      <c r="E23">
        <v>2</v>
      </c>
      <c r="F23">
        <v>5</v>
      </c>
      <c r="G23">
        <v>2</v>
      </c>
      <c r="H23">
        <v>6</v>
      </c>
      <c r="I23">
        <v>80</v>
      </c>
      <c r="J23">
        <v>86</v>
      </c>
      <c r="K23">
        <v>29</v>
      </c>
      <c r="L23">
        <v>32</v>
      </c>
      <c r="M23">
        <v>85</v>
      </c>
      <c r="N23">
        <f>punkty_rekrutacyjne3[[#This Row],[Osiagniecia]]+(punkty_rekrutacyjne3[[#This Row],[Zachowanie]]=6)*2</f>
        <v>3</v>
      </c>
      <c r="O23">
        <f>punkty_rekrutacyjne3[[#This Row],[GHP]]/10+punkty_rekrutacyjne3[[#This Row],[GHH]]/10+punkty_rekrutacyjne3[[#This Row],[GMM]]/10+punkty_rekrutacyjne3[[#This Row],[GMP]]/10+punkty_rekrutacyjne3[[#This Row],[GJP]]/10</f>
        <v>31.2</v>
      </c>
      <c r="P2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3" s="1">
        <f>SUM(punkty_rekrutacyjne3[[#This Row],[pkt os.]:[pkt. Oce.]])</f>
        <v>52.2</v>
      </c>
      <c r="R23" s="1">
        <f>AVERAGE(punkty_rekrutacyjne3[[#This Row],[JP]:[Geog]])</f>
        <v>3.75</v>
      </c>
      <c r="S23" s="1" t="b">
        <f>AND(punkty_rekrutacyjne3[[#This Row],[Osiagniecia]]=0,punkty_rekrutacyjne3[[#This Row],[Zachowanie]]&gt;=5,punkty_rekrutacyjne3[[#This Row],[avg. Przd.]]&gt;4)</f>
        <v>0</v>
      </c>
    </row>
    <row r="24" spans="1:19" x14ac:dyDescent="0.25">
      <c r="A24" s="1" t="s">
        <v>664</v>
      </c>
      <c r="B24" s="1" t="s">
        <v>665</v>
      </c>
      <c r="C24">
        <v>8</v>
      </c>
      <c r="D24">
        <v>3</v>
      </c>
      <c r="E24">
        <v>3</v>
      </c>
      <c r="F24">
        <v>4</v>
      </c>
      <c r="G24">
        <v>5</v>
      </c>
      <c r="H24">
        <v>5</v>
      </c>
      <c r="I24">
        <v>78</v>
      </c>
      <c r="J24">
        <v>45</v>
      </c>
      <c r="K24">
        <v>23</v>
      </c>
      <c r="L24">
        <v>91</v>
      </c>
      <c r="M24">
        <v>58</v>
      </c>
      <c r="N24">
        <f>punkty_rekrutacyjne3[[#This Row],[Osiagniecia]]+(punkty_rekrutacyjne3[[#This Row],[Zachowanie]]=6)*2</f>
        <v>8</v>
      </c>
      <c r="O24">
        <f>punkty_rekrutacyjne3[[#This Row],[GHP]]/10+punkty_rekrutacyjne3[[#This Row],[GHH]]/10+punkty_rekrutacyjne3[[#This Row],[GMM]]/10+punkty_rekrutacyjne3[[#This Row],[GMP]]/10+punkty_rekrutacyjne3[[#This Row],[GJP]]/10</f>
        <v>29.500000000000004</v>
      </c>
      <c r="P2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4" s="1">
        <f>SUM(punkty_rekrutacyjne3[[#This Row],[pkt os.]:[pkt. Oce.]])</f>
        <v>63.5</v>
      </c>
      <c r="R24" s="1">
        <f>AVERAGE(punkty_rekrutacyjne3[[#This Row],[JP]:[Geog]])</f>
        <v>4.25</v>
      </c>
      <c r="S24" s="1" t="b">
        <f>AND(punkty_rekrutacyjne3[[#This Row],[Osiagniecia]]=0,punkty_rekrutacyjne3[[#This Row],[Zachowanie]]&gt;=5,punkty_rekrutacyjne3[[#This Row],[avg. Przd.]]&gt;4)</f>
        <v>0</v>
      </c>
    </row>
    <row r="25" spans="1:19" x14ac:dyDescent="0.25">
      <c r="A25" s="1" t="s">
        <v>317</v>
      </c>
      <c r="B25" s="1" t="s">
        <v>232</v>
      </c>
      <c r="C25">
        <v>8</v>
      </c>
      <c r="D25">
        <v>4</v>
      </c>
      <c r="E25">
        <v>5</v>
      </c>
      <c r="F25">
        <v>5</v>
      </c>
      <c r="G25">
        <v>3</v>
      </c>
      <c r="H25">
        <v>4</v>
      </c>
      <c r="I25">
        <v>92</v>
      </c>
      <c r="J25">
        <v>71</v>
      </c>
      <c r="K25">
        <v>26</v>
      </c>
      <c r="L25">
        <v>42</v>
      </c>
      <c r="M25">
        <v>46</v>
      </c>
      <c r="N25">
        <f>punkty_rekrutacyjne3[[#This Row],[Osiagniecia]]+(punkty_rekrutacyjne3[[#This Row],[Zachowanie]]=6)*2</f>
        <v>8</v>
      </c>
      <c r="O25">
        <f>punkty_rekrutacyjne3[[#This Row],[GHP]]/10+punkty_rekrutacyjne3[[#This Row],[GHH]]/10+punkty_rekrutacyjne3[[#This Row],[GMM]]/10+punkty_rekrutacyjne3[[#This Row],[GMP]]/10+punkty_rekrutacyjne3[[#This Row],[GJP]]/10</f>
        <v>27.699999999999996</v>
      </c>
      <c r="P2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5" s="1">
        <f>SUM(punkty_rekrutacyjne3[[#This Row],[pkt os.]:[pkt. Oce.]])</f>
        <v>61.699999999999996</v>
      </c>
      <c r="R25" s="1">
        <f>AVERAGE(punkty_rekrutacyjne3[[#This Row],[JP]:[Geog]])</f>
        <v>4.25</v>
      </c>
      <c r="S25" s="1" t="b">
        <f>AND(punkty_rekrutacyjne3[[#This Row],[Osiagniecia]]=0,punkty_rekrutacyjne3[[#This Row],[Zachowanie]]&gt;=5,punkty_rekrutacyjne3[[#This Row],[avg. Przd.]]&gt;4)</f>
        <v>0</v>
      </c>
    </row>
    <row r="26" spans="1:19" x14ac:dyDescent="0.25">
      <c r="A26" s="1" t="s">
        <v>623</v>
      </c>
      <c r="B26" s="1" t="s">
        <v>239</v>
      </c>
      <c r="C26">
        <v>0</v>
      </c>
      <c r="D26">
        <v>2</v>
      </c>
      <c r="E26">
        <v>2</v>
      </c>
      <c r="F26">
        <v>5</v>
      </c>
      <c r="G26">
        <v>6</v>
      </c>
      <c r="H26">
        <v>2</v>
      </c>
      <c r="I26">
        <v>87</v>
      </c>
      <c r="J26">
        <v>18</v>
      </c>
      <c r="K26">
        <v>93</v>
      </c>
      <c r="L26">
        <v>62</v>
      </c>
      <c r="M26">
        <v>95</v>
      </c>
      <c r="N26">
        <f>punkty_rekrutacyjne3[[#This Row],[Osiagniecia]]+(punkty_rekrutacyjne3[[#This Row],[Zachowanie]]=6)*2</f>
        <v>0</v>
      </c>
      <c r="O26">
        <f>punkty_rekrutacyjne3[[#This Row],[GHP]]/10+punkty_rekrutacyjne3[[#This Row],[GHH]]/10+punkty_rekrutacyjne3[[#This Row],[GMM]]/10+punkty_rekrutacyjne3[[#This Row],[GMP]]/10+punkty_rekrutacyjne3[[#This Row],[GJP]]/10</f>
        <v>35.5</v>
      </c>
      <c r="P2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6" s="1">
        <f>SUM(punkty_rekrutacyjne3[[#This Row],[pkt os.]:[pkt. Oce.]])</f>
        <v>53.5</v>
      </c>
      <c r="R26" s="1">
        <f>AVERAGE(punkty_rekrutacyjne3[[#This Row],[JP]:[Geog]])</f>
        <v>3.75</v>
      </c>
      <c r="S26" s="1" t="b">
        <f>AND(punkty_rekrutacyjne3[[#This Row],[Osiagniecia]]=0,punkty_rekrutacyjne3[[#This Row],[Zachowanie]]&gt;=5,punkty_rekrutacyjne3[[#This Row],[avg. Przd.]]&gt;4)</f>
        <v>0</v>
      </c>
    </row>
    <row r="27" spans="1:19" x14ac:dyDescent="0.25">
      <c r="A27" s="1" t="s">
        <v>179</v>
      </c>
      <c r="B27" s="1" t="s">
        <v>180</v>
      </c>
      <c r="C27">
        <v>0</v>
      </c>
      <c r="D27">
        <v>5</v>
      </c>
      <c r="E27">
        <v>3</v>
      </c>
      <c r="F27">
        <v>5</v>
      </c>
      <c r="G27">
        <v>2</v>
      </c>
      <c r="H27">
        <v>5</v>
      </c>
      <c r="I27">
        <v>20</v>
      </c>
      <c r="J27">
        <v>51</v>
      </c>
      <c r="K27">
        <v>64</v>
      </c>
      <c r="L27">
        <v>67</v>
      </c>
      <c r="M27">
        <v>72</v>
      </c>
      <c r="N27">
        <f>punkty_rekrutacyjne3[[#This Row],[Osiagniecia]]+(punkty_rekrutacyjne3[[#This Row],[Zachowanie]]=6)*2</f>
        <v>0</v>
      </c>
      <c r="O27">
        <f>punkty_rekrutacyjne3[[#This Row],[GHP]]/10+punkty_rekrutacyjne3[[#This Row],[GHH]]/10+punkty_rekrutacyjne3[[#This Row],[GMM]]/10+punkty_rekrutacyjne3[[#This Row],[GMP]]/10+punkty_rekrutacyjne3[[#This Row],[GJP]]/10</f>
        <v>27.4</v>
      </c>
      <c r="P2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27" s="1">
        <f>SUM(punkty_rekrutacyjne3[[#This Row],[pkt os.]:[pkt. Oce.]])</f>
        <v>47.4</v>
      </c>
      <c r="R27" s="1">
        <f>AVERAGE(punkty_rekrutacyjne3[[#This Row],[JP]:[Geog]])</f>
        <v>3.75</v>
      </c>
      <c r="S27" s="1" t="b">
        <f>AND(punkty_rekrutacyjne3[[#This Row],[Osiagniecia]]=0,punkty_rekrutacyjne3[[#This Row],[Zachowanie]]&gt;=5,punkty_rekrutacyjne3[[#This Row],[avg. Przd.]]&gt;4)</f>
        <v>0</v>
      </c>
    </row>
    <row r="28" spans="1:19" x14ac:dyDescent="0.25">
      <c r="A28" s="1" t="s">
        <v>42</v>
      </c>
      <c r="B28" s="1" t="s">
        <v>43</v>
      </c>
      <c r="C28">
        <v>2</v>
      </c>
      <c r="D28">
        <v>5</v>
      </c>
      <c r="E28">
        <v>3</v>
      </c>
      <c r="F28">
        <v>5</v>
      </c>
      <c r="G28">
        <v>6</v>
      </c>
      <c r="H28">
        <v>3</v>
      </c>
      <c r="I28">
        <v>47</v>
      </c>
      <c r="J28">
        <v>30</v>
      </c>
      <c r="K28">
        <v>2</v>
      </c>
      <c r="L28">
        <v>45</v>
      </c>
      <c r="M28">
        <v>76</v>
      </c>
      <c r="N28">
        <f>punkty_rekrutacyjne3[[#This Row],[Osiagniecia]]+(punkty_rekrutacyjne3[[#This Row],[Zachowanie]]=6)*2</f>
        <v>2</v>
      </c>
      <c r="O28">
        <f>punkty_rekrutacyjne3[[#This Row],[GHP]]/10+punkty_rekrutacyjne3[[#This Row],[GHH]]/10+punkty_rekrutacyjne3[[#This Row],[GMM]]/10+punkty_rekrutacyjne3[[#This Row],[GMP]]/10+punkty_rekrutacyjne3[[#This Row],[GJP]]/10</f>
        <v>20</v>
      </c>
      <c r="P2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8" s="1">
        <f>SUM(punkty_rekrutacyjne3[[#This Row],[pkt os.]:[pkt. Oce.]])</f>
        <v>48</v>
      </c>
      <c r="R28" s="1">
        <f>AVERAGE(punkty_rekrutacyjne3[[#This Row],[JP]:[Geog]])</f>
        <v>4.25</v>
      </c>
      <c r="S28" s="1" t="b">
        <f>AND(punkty_rekrutacyjne3[[#This Row],[Osiagniecia]]=0,punkty_rekrutacyjne3[[#This Row],[Zachowanie]]&gt;=5,punkty_rekrutacyjne3[[#This Row],[avg. Przd.]]&gt;4)</f>
        <v>0</v>
      </c>
    </row>
    <row r="29" spans="1:19" x14ac:dyDescent="0.25">
      <c r="A29" s="1" t="s">
        <v>40</v>
      </c>
      <c r="B29" s="1" t="s">
        <v>41</v>
      </c>
      <c r="C29">
        <v>8</v>
      </c>
      <c r="D29">
        <v>6</v>
      </c>
      <c r="E29">
        <v>4</v>
      </c>
      <c r="F29">
        <v>3</v>
      </c>
      <c r="G29">
        <v>4</v>
      </c>
      <c r="H29">
        <v>5</v>
      </c>
      <c r="I29">
        <v>22</v>
      </c>
      <c r="J29">
        <v>46</v>
      </c>
      <c r="K29">
        <v>36</v>
      </c>
      <c r="L29">
        <v>35</v>
      </c>
      <c r="M29">
        <v>91</v>
      </c>
      <c r="N29">
        <f>punkty_rekrutacyjne3[[#This Row],[Osiagniecia]]+(punkty_rekrutacyjne3[[#This Row],[Zachowanie]]=6)*2</f>
        <v>10</v>
      </c>
      <c r="O29">
        <f>punkty_rekrutacyjne3[[#This Row],[GHP]]/10+punkty_rekrutacyjne3[[#This Row],[GHH]]/10+punkty_rekrutacyjne3[[#This Row],[GMM]]/10+punkty_rekrutacyjne3[[#This Row],[GMP]]/10+punkty_rekrutacyjne3[[#This Row],[GJP]]/10</f>
        <v>23</v>
      </c>
      <c r="P2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9" s="1">
        <f>SUM(punkty_rekrutacyjne3[[#This Row],[pkt os.]:[pkt. Oce.]])</f>
        <v>57</v>
      </c>
      <c r="R29" s="1">
        <f>AVERAGE(punkty_rekrutacyjne3[[#This Row],[JP]:[Geog]])</f>
        <v>4</v>
      </c>
      <c r="S29" s="1" t="b">
        <f>AND(punkty_rekrutacyjne3[[#This Row],[Osiagniecia]]=0,punkty_rekrutacyjne3[[#This Row],[Zachowanie]]&gt;=5,punkty_rekrutacyjne3[[#This Row],[avg. Przd.]]&gt;4)</f>
        <v>0</v>
      </c>
    </row>
    <row r="30" spans="1:19" x14ac:dyDescent="0.25">
      <c r="A30" s="1" t="s">
        <v>309</v>
      </c>
      <c r="B30" s="1" t="s">
        <v>239</v>
      </c>
      <c r="C30">
        <v>3</v>
      </c>
      <c r="D30">
        <v>4</v>
      </c>
      <c r="E30">
        <v>2</v>
      </c>
      <c r="F30">
        <v>2</v>
      </c>
      <c r="G30">
        <v>6</v>
      </c>
      <c r="H30">
        <v>4</v>
      </c>
      <c r="I30">
        <v>48</v>
      </c>
      <c r="J30">
        <v>56</v>
      </c>
      <c r="K30">
        <v>97</v>
      </c>
      <c r="L30">
        <v>34</v>
      </c>
      <c r="M30">
        <v>50</v>
      </c>
      <c r="N30">
        <f>punkty_rekrutacyjne3[[#This Row],[Osiagniecia]]+(punkty_rekrutacyjne3[[#This Row],[Zachowanie]]=6)*2</f>
        <v>3</v>
      </c>
      <c r="O30">
        <f>punkty_rekrutacyjne3[[#This Row],[GHP]]/10+punkty_rekrutacyjne3[[#This Row],[GHH]]/10+punkty_rekrutacyjne3[[#This Row],[GMM]]/10+punkty_rekrutacyjne3[[#This Row],[GMP]]/10+punkty_rekrutacyjne3[[#This Row],[GJP]]/10</f>
        <v>28.499999999999996</v>
      </c>
      <c r="P3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30" s="1">
        <f>SUM(punkty_rekrutacyjne3[[#This Row],[pkt os.]:[pkt. Oce.]])</f>
        <v>47.5</v>
      </c>
      <c r="R30" s="1">
        <f>AVERAGE(punkty_rekrutacyjne3[[#This Row],[JP]:[Geog]])</f>
        <v>3.5</v>
      </c>
      <c r="S30" s="1" t="b">
        <f>AND(punkty_rekrutacyjne3[[#This Row],[Osiagniecia]]=0,punkty_rekrutacyjne3[[#This Row],[Zachowanie]]&gt;=5,punkty_rekrutacyjne3[[#This Row],[avg. Przd.]]&gt;4)</f>
        <v>0</v>
      </c>
    </row>
    <row r="31" spans="1:19" x14ac:dyDescent="0.25">
      <c r="A31" s="1" t="s">
        <v>148</v>
      </c>
      <c r="B31" s="1" t="s">
        <v>28</v>
      </c>
      <c r="C31">
        <v>2</v>
      </c>
      <c r="D31">
        <v>4</v>
      </c>
      <c r="E31">
        <v>2</v>
      </c>
      <c r="F31">
        <v>6</v>
      </c>
      <c r="G31">
        <v>4</v>
      </c>
      <c r="H31">
        <v>4</v>
      </c>
      <c r="I31">
        <v>84</v>
      </c>
      <c r="J31">
        <v>95</v>
      </c>
      <c r="K31">
        <v>31</v>
      </c>
      <c r="L31">
        <v>8</v>
      </c>
      <c r="M31">
        <v>54</v>
      </c>
      <c r="N31">
        <f>punkty_rekrutacyjne3[[#This Row],[Osiagniecia]]+(punkty_rekrutacyjne3[[#This Row],[Zachowanie]]=6)*2</f>
        <v>2</v>
      </c>
      <c r="O31">
        <f>punkty_rekrutacyjne3[[#This Row],[GHP]]/10+punkty_rekrutacyjne3[[#This Row],[GHH]]/10+punkty_rekrutacyjne3[[#This Row],[GMM]]/10+punkty_rekrutacyjne3[[#This Row],[GMP]]/10+punkty_rekrutacyjne3[[#This Row],[GJP]]/10</f>
        <v>27.200000000000003</v>
      </c>
      <c r="P3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1" s="1">
        <f>SUM(punkty_rekrutacyjne3[[#This Row],[pkt os.]:[pkt. Oce.]])</f>
        <v>51.2</v>
      </c>
      <c r="R31" s="1">
        <f>AVERAGE(punkty_rekrutacyjne3[[#This Row],[JP]:[Geog]])</f>
        <v>4</v>
      </c>
      <c r="S31" s="1" t="b">
        <f>AND(punkty_rekrutacyjne3[[#This Row],[Osiagniecia]]=0,punkty_rekrutacyjne3[[#This Row],[Zachowanie]]&gt;=5,punkty_rekrutacyjne3[[#This Row],[avg. Przd.]]&gt;4)</f>
        <v>0</v>
      </c>
    </row>
    <row r="32" spans="1:19" x14ac:dyDescent="0.25">
      <c r="A32" s="1" t="s">
        <v>148</v>
      </c>
      <c r="B32" s="1" t="s">
        <v>193</v>
      </c>
      <c r="C32">
        <v>4</v>
      </c>
      <c r="D32">
        <v>5</v>
      </c>
      <c r="E32">
        <v>5</v>
      </c>
      <c r="F32">
        <v>3</v>
      </c>
      <c r="G32">
        <v>5</v>
      </c>
      <c r="H32">
        <v>2</v>
      </c>
      <c r="I32">
        <v>79</v>
      </c>
      <c r="J32">
        <v>53</v>
      </c>
      <c r="K32">
        <v>97</v>
      </c>
      <c r="L32">
        <v>34</v>
      </c>
      <c r="M32">
        <v>92</v>
      </c>
      <c r="N32">
        <f>punkty_rekrutacyjne3[[#This Row],[Osiagniecia]]+(punkty_rekrutacyjne3[[#This Row],[Zachowanie]]=6)*2</f>
        <v>4</v>
      </c>
      <c r="O32">
        <f>punkty_rekrutacyjne3[[#This Row],[GHP]]/10+punkty_rekrutacyjne3[[#This Row],[GHH]]/10+punkty_rekrutacyjne3[[#This Row],[GMM]]/10+punkty_rekrutacyjne3[[#This Row],[GMP]]/10+punkty_rekrutacyjne3[[#This Row],[GJP]]/10</f>
        <v>35.5</v>
      </c>
      <c r="P3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2" s="1">
        <f>SUM(punkty_rekrutacyjne3[[#This Row],[pkt os.]:[pkt. Oce.]])</f>
        <v>59.5</v>
      </c>
      <c r="R32" s="1">
        <f>AVERAGE(punkty_rekrutacyjne3[[#This Row],[JP]:[Geog]])</f>
        <v>3.75</v>
      </c>
      <c r="S32" s="1" t="b">
        <f>AND(punkty_rekrutacyjne3[[#This Row],[Osiagniecia]]=0,punkty_rekrutacyjne3[[#This Row],[Zachowanie]]&gt;=5,punkty_rekrutacyjne3[[#This Row],[avg. Przd.]]&gt;4)</f>
        <v>0</v>
      </c>
    </row>
    <row r="33" spans="1:19" x14ac:dyDescent="0.25">
      <c r="A33" s="1" t="s">
        <v>642</v>
      </c>
      <c r="B33" s="1" t="s">
        <v>43</v>
      </c>
      <c r="C33">
        <v>1</v>
      </c>
      <c r="D33">
        <v>3</v>
      </c>
      <c r="E33">
        <v>5</v>
      </c>
      <c r="F33">
        <v>6</v>
      </c>
      <c r="G33">
        <v>2</v>
      </c>
      <c r="H33">
        <v>5</v>
      </c>
      <c r="I33">
        <v>53</v>
      </c>
      <c r="J33">
        <v>25</v>
      </c>
      <c r="K33">
        <v>62</v>
      </c>
      <c r="L33">
        <v>74</v>
      </c>
      <c r="M33">
        <v>81</v>
      </c>
      <c r="N33">
        <f>punkty_rekrutacyjne3[[#This Row],[Osiagniecia]]+(punkty_rekrutacyjne3[[#This Row],[Zachowanie]]=6)*2</f>
        <v>1</v>
      </c>
      <c r="O33">
        <f>punkty_rekrutacyjne3[[#This Row],[GHP]]/10+punkty_rekrutacyjne3[[#This Row],[GHH]]/10+punkty_rekrutacyjne3[[#This Row],[GMM]]/10+punkty_rekrutacyjne3[[#This Row],[GMP]]/10+punkty_rekrutacyjne3[[#This Row],[GJP]]/10</f>
        <v>29.5</v>
      </c>
      <c r="P3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33" s="1">
        <f>SUM(punkty_rekrutacyjne3[[#This Row],[pkt os.]:[pkt. Oce.]])</f>
        <v>56.5</v>
      </c>
      <c r="R33" s="1">
        <f>AVERAGE(punkty_rekrutacyjne3[[#This Row],[JP]:[Geog]])</f>
        <v>4.5</v>
      </c>
      <c r="S33" s="1" t="b">
        <f>AND(punkty_rekrutacyjne3[[#This Row],[Osiagniecia]]=0,punkty_rekrutacyjne3[[#This Row],[Zachowanie]]&gt;=5,punkty_rekrutacyjne3[[#This Row],[avg. Przd.]]&gt;4)</f>
        <v>0</v>
      </c>
    </row>
    <row r="34" spans="1:19" x14ac:dyDescent="0.25">
      <c r="A34" s="1" t="s">
        <v>521</v>
      </c>
      <c r="B34" s="1" t="s">
        <v>43</v>
      </c>
      <c r="C34">
        <v>6</v>
      </c>
      <c r="D34">
        <v>4</v>
      </c>
      <c r="E34">
        <v>2</v>
      </c>
      <c r="F34">
        <v>4</v>
      </c>
      <c r="G34">
        <v>4</v>
      </c>
      <c r="H34">
        <v>6</v>
      </c>
      <c r="I34">
        <v>16</v>
      </c>
      <c r="J34">
        <v>19</v>
      </c>
      <c r="K34">
        <v>66</v>
      </c>
      <c r="L34">
        <v>96</v>
      </c>
      <c r="M34">
        <v>61</v>
      </c>
      <c r="N34">
        <f>punkty_rekrutacyjne3[[#This Row],[Osiagniecia]]+(punkty_rekrutacyjne3[[#This Row],[Zachowanie]]=6)*2</f>
        <v>6</v>
      </c>
      <c r="O34">
        <f>punkty_rekrutacyjne3[[#This Row],[GHP]]/10+punkty_rekrutacyjne3[[#This Row],[GHH]]/10+punkty_rekrutacyjne3[[#This Row],[GMM]]/10+punkty_rekrutacyjne3[[#This Row],[GMP]]/10+punkty_rekrutacyjne3[[#This Row],[GJP]]/10</f>
        <v>25.799999999999997</v>
      </c>
      <c r="P3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4" s="1">
        <f>SUM(punkty_rekrutacyjne3[[#This Row],[pkt os.]:[pkt. Oce.]])</f>
        <v>53.8</v>
      </c>
      <c r="R34" s="1">
        <f>AVERAGE(punkty_rekrutacyjne3[[#This Row],[JP]:[Geog]])</f>
        <v>4</v>
      </c>
      <c r="S34" s="1" t="b">
        <f>AND(punkty_rekrutacyjne3[[#This Row],[Osiagniecia]]=0,punkty_rekrutacyjne3[[#This Row],[Zachowanie]]&gt;=5,punkty_rekrutacyjne3[[#This Row],[avg. Przd.]]&gt;4)</f>
        <v>0</v>
      </c>
    </row>
    <row r="35" spans="1:19" x14ac:dyDescent="0.25">
      <c r="A35" s="1" t="s">
        <v>424</v>
      </c>
      <c r="B35" s="1" t="s">
        <v>425</v>
      </c>
      <c r="C35">
        <v>8</v>
      </c>
      <c r="D35">
        <v>5</v>
      </c>
      <c r="E35">
        <v>4</v>
      </c>
      <c r="F35">
        <v>6</v>
      </c>
      <c r="G35">
        <v>6</v>
      </c>
      <c r="H35">
        <v>5</v>
      </c>
      <c r="I35">
        <v>37</v>
      </c>
      <c r="J35">
        <v>52</v>
      </c>
      <c r="K35">
        <v>6</v>
      </c>
      <c r="L35">
        <v>34</v>
      </c>
      <c r="M35">
        <v>84</v>
      </c>
      <c r="N35">
        <f>punkty_rekrutacyjne3[[#This Row],[Osiagniecia]]+(punkty_rekrutacyjne3[[#This Row],[Zachowanie]]=6)*2</f>
        <v>8</v>
      </c>
      <c r="O35">
        <f>punkty_rekrutacyjne3[[#This Row],[GHP]]/10+punkty_rekrutacyjne3[[#This Row],[GHH]]/10+punkty_rekrutacyjne3[[#This Row],[GMM]]/10+punkty_rekrutacyjne3[[#This Row],[GMP]]/10+punkty_rekrutacyjne3[[#This Row],[GJP]]/10</f>
        <v>21.3</v>
      </c>
      <c r="P3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35" s="1">
        <f>SUM(punkty_rekrutacyjne3[[#This Row],[pkt os.]:[pkt. Oce.]])</f>
        <v>63.3</v>
      </c>
      <c r="R35" s="1">
        <f>AVERAGE(punkty_rekrutacyjne3[[#This Row],[JP]:[Geog]])</f>
        <v>5.25</v>
      </c>
      <c r="S35" s="1" t="b">
        <f>AND(punkty_rekrutacyjne3[[#This Row],[Osiagniecia]]=0,punkty_rekrutacyjne3[[#This Row],[Zachowanie]]&gt;=5,punkty_rekrutacyjne3[[#This Row],[avg. Przd.]]&gt;4)</f>
        <v>0</v>
      </c>
    </row>
    <row r="36" spans="1:19" x14ac:dyDescent="0.25">
      <c r="A36" s="1" t="s">
        <v>652</v>
      </c>
      <c r="B36" s="1" t="s">
        <v>239</v>
      </c>
      <c r="C36">
        <v>8</v>
      </c>
      <c r="D36">
        <v>2</v>
      </c>
      <c r="E36">
        <v>3</v>
      </c>
      <c r="F36">
        <v>4</v>
      </c>
      <c r="G36">
        <v>5</v>
      </c>
      <c r="H36">
        <v>4</v>
      </c>
      <c r="I36">
        <v>65</v>
      </c>
      <c r="J36">
        <v>19</v>
      </c>
      <c r="K36">
        <v>19</v>
      </c>
      <c r="L36">
        <v>8</v>
      </c>
      <c r="M36">
        <v>20</v>
      </c>
      <c r="N36">
        <f>punkty_rekrutacyjne3[[#This Row],[Osiagniecia]]+(punkty_rekrutacyjne3[[#This Row],[Zachowanie]]=6)*2</f>
        <v>8</v>
      </c>
      <c r="O36">
        <f>punkty_rekrutacyjne3[[#This Row],[GHP]]/10+punkty_rekrutacyjne3[[#This Row],[GHH]]/10+punkty_rekrutacyjne3[[#This Row],[GMM]]/10+punkty_rekrutacyjne3[[#This Row],[GMP]]/10+punkty_rekrutacyjne3[[#This Row],[GJP]]/10</f>
        <v>13.100000000000001</v>
      </c>
      <c r="P3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6" s="1">
        <f>SUM(punkty_rekrutacyjne3[[#This Row],[pkt os.]:[pkt. Oce.]])</f>
        <v>45.1</v>
      </c>
      <c r="R36" s="1">
        <f>AVERAGE(punkty_rekrutacyjne3[[#This Row],[JP]:[Geog]])</f>
        <v>4</v>
      </c>
      <c r="S36" s="1" t="b">
        <f>AND(punkty_rekrutacyjne3[[#This Row],[Osiagniecia]]=0,punkty_rekrutacyjne3[[#This Row],[Zachowanie]]&gt;=5,punkty_rekrutacyjne3[[#This Row],[avg. Przd.]]&gt;4)</f>
        <v>0</v>
      </c>
    </row>
    <row r="37" spans="1:19" x14ac:dyDescent="0.25">
      <c r="A37" s="1" t="s">
        <v>415</v>
      </c>
      <c r="B37" s="1" t="s">
        <v>416</v>
      </c>
      <c r="C37">
        <v>4</v>
      </c>
      <c r="D37">
        <v>5</v>
      </c>
      <c r="E37">
        <v>6</v>
      </c>
      <c r="F37">
        <v>5</v>
      </c>
      <c r="G37">
        <v>2</v>
      </c>
      <c r="H37">
        <v>4</v>
      </c>
      <c r="I37">
        <v>65</v>
      </c>
      <c r="J37">
        <v>75</v>
      </c>
      <c r="K37">
        <v>95</v>
      </c>
      <c r="L37">
        <v>100</v>
      </c>
      <c r="M37">
        <v>89</v>
      </c>
      <c r="N37">
        <f>punkty_rekrutacyjne3[[#This Row],[Osiagniecia]]+(punkty_rekrutacyjne3[[#This Row],[Zachowanie]]=6)*2</f>
        <v>4</v>
      </c>
      <c r="O37">
        <f>punkty_rekrutacyjne3[[#This Row],[GHP]]/10+punkty_rekrutacyjne3[[#This Row],[GHH]]/10+punkty_rekrutacyjne3[[#This Row],[GMM]]/10+punkty_rekrutacyjne3[[#This Row],[GMP]]/10+punkty_rekrutacyjne3[[#This Row],[GJP]]/10</f>
        <v>42.4</v>
      </c>
      <c r="P3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7" s="1">
        <f>SUM(punkty_rekrutacyjne3[[#This Row],[pkt os.]:[pkt. Oce.]])</f>
        <v>70.400000000000006</v>
      </c>
      <c r="R37" s="1">
        <f>AVERAGE(punkty_rekrutacyjne3[[#This Row],[JP]:[Geog]])</f>
        <v>4.25</v>
      </c>
      <c r="S37" s="1" t="b">
        <f>AND(punkty_rekrutacyjne3[[#This Row],[Osiagniecia]]=0,punkty_rekrutacyjne3[[#This Row],[Zachowanie]]&gt;=5,punkty_rekrutacyjne3[[#This Row],[avg. Przd.]]&gt;4)</f>
        <v>0</v>
      </c>
    </row>
    <row r="38" spans="1:19" x14ac:dyDescent="0.25">
      <c r="A38" s="1" t="s">
        <v>465</v>
      </c>
      <c r="B38" s="1" t="s">
        <v>239</v>
      </c>
      <c r="C38">
        <v>4</v>
      </c>
      <c r="D38">
        <v>3</v>
      </c>
      <c r="E38">
        <v>6</v>
      </c>
      <c r="F38">
        <v>2</v>
      </c>
      <c r="G38">
        <v>3</v>
      </c>
      <c r="H38">
        <v>3</v>
      </c>
      <c r="I38">
        <v>7</v>
      </c>
      <c r="J38">
        <v>15</v>
      </c>
      <c r="K38">
        <v>62</v>
      </c>
      <c r="L38">
        <v>9</v>
      </c>
      <c r="M38">
        <v>43</v>
      </c>
      <c r="N38">
        <f>punkty_rekrutacyjne3[[#This Row],[Osiagniecia]]+(punkty_rekrutacyjne3[[#This Row],[Zachowanie]]=6)*2</f>
        <v>4</v>
      </c>
      <c r="O38">
        <f>punkty_rekrutacyjne3[[#This Row],[GHP]]/10+punkty_rekrutacyjne3[[#This Row],[GHH]]/10+punkty_rekrutacyjne3[[#This Row],[GMM]]/10+punkty_rekrutacyjne3[[#This Row],[GMP]]/10+punkty_rekrutacyjne3[[#This Row],[GJP]]/10</f>
        <v>13.600000000000001</v>
      </c>
      <c r="P3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38" s="1">
        <f>SUM(punkty_rekrutacyjne3[[#This Row],[pkt os.]:[pkt. Oce.]])</f>
        <v>35.6</v>
      </c>
      <c r="R38" s="1">
        <f>AVERAGE(punkty_rekrutacyjne3[[#This Row],[JP]:[Geog]])</f>
        <v>3.5</v>
      </c>
      <c r="S38" s="1" t="b">
        <f>AND(punkty_rekrutacyjne3[[#This Row],[Osiagniecia]]=0,punkty_rekrutacyjne3[[#This Row],[Zachowanie]]&gt;=5,punkty_rekrutacyjne3[[#This Row],[avg. Przd.]]&gt;4)</f>
        <v>0</v>
      </c>
    </row>
    <row r="39" spans="1:19" x14ac:dyDescent="0.25">
      <c r="A39" s="1" t="s">
        <v>605</v>
      </c>
      <c r="B39" s="1" t="s">
        <v>110</v>
      </c>
      <c r="C39">
        <v>4</v>
      </c>
      <c r="D39">
        <v>2</v>
      </c>
      <c r="E39">
        <v>4</v>
      </c>
      <c r="F39">
        <v>6</v>
      </c>
      <c r="G39">
        <v>5</v>
      </c>
      <c r="H39">
        <v>5</v>
      </c>
      <c r="I39">
        <v>29</v>
      </c>
      <c r="J39">
        <v>92</v>
      </c>
      <c r="K39">
        <v>99</v>
      </c>
      <c r="L39">
        <v>79</v>
      </c>
      <c r="M39">
        <v>8</v>
      </c>
      <c r="N39">
        <f>punkty_rekrutacyjne3[[#This Row],[Osiagniecia]]+(punkty_rekrutacyjne3[[#This Row],[Zachowanie]]=6)*2</f>
        <v>4</v>
      </c>
      <c r="O39">
        <f>punkty_rekrutacyjne3[[#This Row],[GHP]]/10+punkty_rekrutacyjne3[[#This Row],[GHH]]/10+punkty_rekrutacyjne3[[#This Row],[GMM]]/10+punkty_rekrutacyjne3[[#This Row],[GMP]]/10+punkty_rekrutacyjne3[[#This Row],[GJP]]/10</f>
        <v>30.7</v>
      </c>
      <c r="P3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39" s="1">
        <f>SUM(punkty_rekrutacyjne3[[#This Row],[pkt os.]:[pkt. Oce.]])</f>
        <v>66.7</v>
      </c>
      <c r="R39" s="1">
        <f>AVERAGE(punkty_rekrutacyjne3[[#This Row],[JP]:[Geog]])</f>
        <v>5</v>
      </c>
      <c r="S39" s="1" t="b">
        <f>AND(punkty_rekrutacyjne3[[#This Row],[Osiagniecia]]=0,punkty_rekrutacyjne3[[#This Row],[Zachowanie]]&gt;=5,punkty_rekrutacyjne3[[#This Row],[avg. Przd.]]&gt;4)</f>
        <v>0</v>
      </c>
    </row>
    <row r="40" spans="1:19" x14ac:dyDescent="0.25">
      <c r="A40" s="1" t="s">
        <v>321</v>
      </c>
      <c r="B40" s="1" t="s">
        <v>322</v>
      </c>
      <c r="C40">
        <v>3</v>
      </c>
      <c r="D40">
        <v>4</v>
      </c>
      <c r="E40">
        <v>2</v>
      </c>
      <c r="F40">
        <v>4</v>
      </c>
      <c r="G40">
        <v>5</v>
      </c>
      <c r="H40">
        <v>6</v>
      </c>
      <c r="I40">
        <v>47</v>
      </c>
      <c r="J40">
        <v>80</v>
      </c>
      <c r="K40">
        <v>34</v>
      </c>
      <c r="L40">
        <v>4</v>
      </c>
      <c r="M40">
        <v>81</v>
      </c>
      <c r="N40">
        <f>punkty_rekrutacyjne3[[#This Row],[Osiagniecia]]+(punkty_rekrutacyjne3[[#This Row],[Zachowanie]]=6)*2</f>
        <v>3</v>
      </c>
      <c r="O40">
        <f>punkty_rekrutacyjne3[[#This Row],[GHP]]/10+punkty_rekrutacyjne3[[#This Row],[GHH]]/10+punkty_rekrutacyjne3[[#This Row],[GMM]]/10+punkty_rekrutacyjne3[[#This Row],[GMP]]/10+punkty_rekrutacyjne3[[#This Row],[GJP]]/10</f>
        <v>24.599999999999994</v>
      </c>
      <c r="P4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0" s="1">
        <f>SUM(punkty_rekrutacyjne3[[#This Row],[pkt os.]:[pkt. Oce.]])</f>
        <v>51.599999999999994</v>
      </c>
      <c r="R40" s="1">
        <f>AVERAGE(punkty_rekrutacyjne3[[#This Row],[JP]:[Geog]])</f>
        <v>4.25</v>
      </c>
      <c r="S40" s="1" t="b">
        <f>AND(punkty_rekrutacyjne3[[#This Row],[Osiagniecia]]=0,punkty_rekrutacyjne3[[#This Row],[Zachowanie]]&gt;=5,punkty_rekrutacyjne3[[#This Row],[avg. Przd.]]&gt;4)</f>
        <v>0</v>
      </c>
    </row>
    <row r="41" spans="1:19" x14ac:dyDescent="0.25">
      <c r="A41" s="1" t="s">
        <v>480</v>
      </c>
      <c r="B41" s="1" t="s">
        <v>477</v>
      </c>
      <c r="C41">
        <v>3</v>
      </c>
      <c r="D41">
        <v>2</v>
      </c>
      <c r="E41">
        <v>5</v>
      </c>
      <c r="F41">
        <v>5</v>
      </c>
      <c r="G41">
        <v>4</v>
      </c>
      <c r="H41">
        <v>5</v>
      </c>
      <c r="I41">
        <v>91</v>
      </c>
      <c r="J41">
        <v>53</v>
      </c>
      <c r="K41">
        <v>13</v>
      </c>
      <c r="L41">
        <v>58</v>
      </c>
      <c r="M41">
        <v>75</v>
      </c>
      <c r="N41">
        <f>punkty_rekrutacyjne3[[#This Row],[Osiagniecia]]+(punkty_rekrutacyjne3[[#This Row],[Zachowanie]]=6)*2</f>
        <v>3</v>
      </c>
      <c r="O41">
        <f>punkty_rekrutacyjne3[[#This Row],[GHP]]/10+punkty_rekrutacyjne3[[#This Row],[GHH]]/10+punkty_rekrutacyjne3[[#This Row],[GMM]]/10+punkty_rekrutacyjne3[[#This Row],[GMP]]/10+punkty_rekrutacyjne3[[#This Row],[GJP]]/10</f>
        <v>29</v>
      </c>
      <c r="P4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41" s="1">
        <f>SUM(punkty_rekrutacyjne3[[#This Row],[pkt os.]:[pkt. Oce.]])</f>
        <v>62</v>
      </c>
      <c r="R41" s="1">
        <f>AVERAGE(punkty_rekrutacyjne3[[#This Row],[JP]:[Geog]])</f>
        <v>4.75</v>
      </c>
      <c r="S41" s="1" t="b">
        <f>AND(punkty_rekrutacyjne3[[#This Row],[Osiagniecia]]=0,punkty_rekrutacyjne3[[#This Row],[Zachowanie]]&gt;=5,punkty_rekrutacyjne3[[#This Row],[avg. Przd.]]&gt;4)</f>
        <v>0</v>
      </c>
    </row>
    <row r="42" spans="1:19" x14ac:dyDescent="0.25">
      <c r="A42" s="1" t="s">
        <v>294</v>
      </c>
      <c r="B42" s="1" t="s">
        <v>28</v>
      </c>
      <c r="C42">
        <v>8</v>
      </c>
      <c r="D42">
        <v>3</v>
      </c>
      <c r="E42">
        <v>3</v>
      </c>
      <c r="F42">
        <v>4</v>
      </c>
      <c r="G42">
        <v>3</v>
      </c>
      <c r="H42">
        <v>5</v>
      </c>
      <c r="I42">
        <v>96</v>
      </c>
      <c r="J42">
        <v>17</v>
      </c>
      <c r="K42">
        <v>94</v>
      </c>
      <c r="L42">
        <v>90</v>
      </c>
      <c r="M42">
        <v>1</v>
      </c>
      <c r="N42">
        <f>punkty_rekrutacyjne3[[#This Row],[Osiagniecia]]+(punkty_rekrutacyjne3[[#This Row],[Zachowanie]]=6)*2</f>
        <v>8</v>
      </c>
      <c r="O42">
        <f>punkty_rekrutacyjne3[[#This Row],[GHP]]/10+punkty_rekrutacyjne3[[#This Row],[GHH]]/10+punkty_rekrutacyjne3[[#This Row],[GMM]]/10+punkty_rekrutacyjne3[[#This Row],[GMP]]/10+punkty_rekrutacyjne3[[#This Row],[GJP]]/10</f>
        <v>29.8</v>
      </c>
      <c r="P4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2" s="1">
        <f>SUM(punkty_rekrutacyjne3[[#This Row],[pkt os.]:[pkt. Oce.]])</f>
        <v>59.8</v>
      </c>
      <c r="R42" s="1">
        <f>AVERAGE(punkty_rekrutacyjne3[[#This Row],[JP]:[Geog]])</f>
        <v>3.75</v>
      </c>
      <c r="S42" s="1" t="b">
        <f>AND(punkty_rekrutacyjne3[[#This Row],[Osiagniecia]]=0,punkty_rekrutacyjne3[[#This Row],[Zachowanie]]&gt;=5,punkty_rekrutacyjne3[[#This Row],[avg. Przd.]]&gt;4)</f>
        <v>0</v>
      </c>
    </row>
    <row r="43" spans="1:19" x14ac:dyDescent="0.25">
      <c r="A43" s="1" t="s">
        <v>557</v>
      </c>
      <c r="B43" s="1" t="s">
        <v>558</v>
      </c>
      <c r="C43">
        <v>1</v>
      </c>
      <c r="D43">
        <v>4</v>
      </c>
      <c r="E43">
        <v>4</v>
      </c>
      <c r="F43">
        <v>6</v>
      </c>
      <c r="G43">
        <v>3</v>
      </c>
      <c r="H43">
        <v>4</v>
      </c>
      <c r="I43">
        <v>73</v>
      </c>
      <c r="J43">
        <v>61</v>
      </c>
      <c r="K43">
        <v>49</v>
      </c>
      <c r="L43">
        <v>70</v>
      </c>
      <c r="M43">
        <v>52</v>
      </c>
      <c r="N43">
        <f>punkty_rekrutacyjne3[[#This Row],[Osiagniecia]]+(punkty_rekrutacyjne3[[#This Row],[Zachowanie]]=6)*2</f>
        <v>1</v>
      </c>
      <c r="O43">
        <f>punkty_rekrutacyjne3[[#This Row],[GHP]]/10+punkty_rekrutacyjne3[[#This Row],[GHH]]/10+punkty_rekrutacyjne3[[#This Row],[GMM]]/10+punkty_rekrutacyjne3[[#This Row],[GMP]]/10+punkty_rekrutacyjne3[[#This Row],[GJP]]/10</f>
        <v>30.499999999999996</v>
      </c>
      <c r="P4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3" s="1">
        <f>SUM(punkty_rekrutacyjne3[[#This Row],[pkt os.]:[pkt. Oce.]])</f>
        <v>57.5</v>
      </c>
      <c r="R43" s="1">
        <f>AVERAGE(punkty_rekrutacyjne3[[#This Row],[JP]:[Geog]])</f>
        <v>4.25</v>
      </c>
      <c r="S43" s="1" t="b">
        <f>AND(punkty_rekrutacyjne3[[#This Row],[Osiagniecia]]=0,punkty_rekrutacyjne3[[#This Row],[Zachowanie]]&gt;=5,punkty_rekrutacyjne3[[#This Row],[avg. Przd.]]&gt;4)</f>
        <v>0</v>
      </c>
    </row>
    <row r="44" spans="1:19" x14ac:dyDescent="0.25">
      <c r="A44" s="1" t="s">
        <v>476</v>
      </c>
      <c r="B44" s="1" t="s">
        <v>477</v>
      </c>
      <c r="C44">
        <v>0</v>
      </c>
      <c r="D44">
        <v>5</v>
      </c>
      <c r="E44">
        <v>5</v>
      </c>
      <c r="F44">
        <v>3</v>
      </c>
      <c r="G44">
        <v>4</v>
      </c>
      <c r="H44">
        <v>4</v>
      </c>
      <c r="I44">
        <v>73</v>
      </c>
      <c r="J44">
        <v>67</v>
      </c>
      <c r="K44">
        <v>18</v>
      </c>
      <c r="L44">
        <v>84</v>
      </c>
      <c r="M44">
        <v>75</v>
      </c>
      <c r="N44">
        <f>punkty_rekrutacyjne3[[#This Row],[Osiagniecia]]+(punkty_rekrutacyjne3[[#This Row],[Zachowanie]]=6)*2</f>
        <v>0</v>
      </c>
      <c r="O44">
        <f>punkty_rekrutacyjne3[[#This Row],[GHP]]/10+punkty_rekrutacyjne3[[#This Row],[GHH]]/10+punkty_rekrutacyjne3[[#This Row],[GMM]]/10+punkty_rekrutacyjne3[[#This Row],[GMP]]/10+punkty_rekrutacyjne3[[#This Row],[GJP]]/10</f>
        <v>31.700000000000003</v>
      </c>
      <c r="P4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4" s="1">
        <f>SUM(punkty_rekrutacyjne3[[#This Row],[pkt os.]:[pkt. Oce.]])</f>
        <v>55.7</v>
      </c>
      <c r="R44" s="1">
        <f>AVERAGE(punkty_rekrutacyjne3[[#This Row],[JP]:[Geog]])</f>
        <v>4</v>
      </c>
      <c r="S44" s="1" t="b">
        <f>AND(punkty_rekrutacyjne3[[#This Row],[Osiagniecia]]=0,punkty_rekrutacyjne3[[#This Row],[Zachowanie]]&gt;=5,punkty_rekrutacyjne3[[#This Row],[avg. Przd.]]&gt;4)</f>
        <v>0</v>
      </c>
    </row>
    <row r="45" spans="1:19" x14ac:dyDescent="0.25">
      <c r="A45" s="1" t="s">
        <v>474</v>
      </c>
      <c r="B45" s="1" t="s">
        <v>197</v>
      </c>
      <c r="C45">
        <v>7</v>
      </c>
      <c r="D45">
        <v>6</v>
      </c>
      <c r="E45">
        <v>5</v>
      </c>
      <c r="F45">
        <v>3</v>
      </c>
      <c r="G45">
        <v>3</v>
      </c>
      <c r="H45">
        <v>3</v>
      </c>
      <c r="I45">
        <v>71</v>
      </c>
      <c r="J45">
        <v>55</v>
      </c>
      <c r="K45">
        <v>33</v>
      </c>
      <c r="L45">
        <v>97</v>
      </c>
      <c r="M45">
        <v>73</v>
      </c>
      <c r="N45">
        <f>punkty_rekrutacyjne3[[#This Row],[Osiagniecia]]+(punkty_rekrutacyjne3[[#This Row],[Zachowanie]]=6)*2</f>
        <v>9</v>
      </c>
      <c r="O45">
        <f>punkty_rekrutacyjne3[[#This Row],[GHP]]/10+punkty_rekrutacyjne3[[#This Row],[GHH]]/10+punkty_rekrutacyjne3[[#This Row],[GMM]]/10+punkty_rekrutacyjne3[[#This Row],[GMP]]/10+punkty_rekrutacyjne3[[#This Row],[GJP]]/10</f>
        <v>32.9</v>
      </c>
      <c r="P4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5" s="1">
        <f>SUM(punkty_rekrutacyjne3[[#This Row],[pkt os.]:[pkt. Oce.]])</f>
        <v>61.9</v>
      </c>
      <c r="R45" s="1">
        <f>AVERAGE(punkty_rekrutacyjne3[[#This Row],[JP]:[Geog]])</f>
        <v>3.5</v>
      </c>
      <c r="S45" s="1" t="b">
        <f>AND(punkty_rekrutacyjne3[[#This Row],[Osiagniecia]]=0,punkty_rekrutacyjne3[[#This Row],[Zachowanie]]&gt;=5,punkty_rekrutacyjne3[[#This Row],[avg. Przd.]]&gt;4)</f>
        <v>0</v>
      </c>
    </row>
    <row r="46" spans="1:19" x14ac:dyDescent="0.25">
      <c r="A46" s="1" t="s">
        <v>555</v>
      </c>
      <c r="B46" s="1" t="s">
        <v>64</v>
      </c>
      <c r="C46">
        <v>6</v>
      </c>
      <c r="D46">
        <v>2</v>
      </c>
      <c r="E46">
        <v>2</v>
      </c>
      <c r="F46">
        <v>2</v>
      </c>
      <c r="G46">
        <v>2</v>
      </c>
      <c r="H46">
        <v>4</v>
      </c>
      <c r="I46">
        <v>32</v>
      </c>
      <c r="J46">
        <v>39</v>
      </c>
      <c r="K46">
        <v>61</v>
      </c>
      <c r="L46">
        <v>67</v>
      </c>
      <c r="M46">
        <v>14</v>
      </c>
      <c r="N46">
        <f>punkty_rekrutacyjne3[[#This Row],[Osiagniecia]]+(punkty_rekrutacyjne3[[#This Row],[Zachowanie]]=6)*2</f>
        <v>6</v>
      </c>
      <c r="O46">
        <f>punkty_rekrutacyjne3[[#This Row],[GHP]]/10+punkty_rekrutacyjne3[[#This Row],[GHH]]/10+punkty_rekrutacyjne3[[#This Row],[GMM]]/10+punkty_rekrutacyjne3[[#This Row],[GMP]]/10+punkty_rekrutacyjne3[[#This Row],[GJP]]/10</f>
        <v>21.299999999999997</v>
      </c>
      <c r="P4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6</v>
      </c>
      <c r="Q46" s="1">
        <f>SUM(punkty_rekrutacyjne3[[#This Row],[pkt os.]:[pkt. Oce.]])</f>
        <v>33.299999999999997</v>
      </c>
      <c r="R46" s="1">
        <f>AVERAGE(punkty_rekrutacyjne3[[#This Row],[JP]:[Geog]])</f>
        <v>2.5</v>
      </c>
      <c r="S46" s="1" t="b">
        <f>AND(punkty_rekrutacyjne3[[#This Row],[Osiagniecia]]=0,punkty_rekrutacyjne3[[#This Row],[Zachowanie]]&gt;=5,punkty_rekrutacyjne3[[#This Row],[avg. Przd.]]&gt;4)</f>
        <v>0</v>
      </c>
    </row>
    <row r="47" spans="1:19" x14ac:dyDescent="0.25">
      <c r="A47" s="1" t="s">
        <v>226</v>
      </c>
      <c r="B47" s="1" t="s">
        <v>74</v>
      </c>
      <c r="C47">
        <v>6</v>
      </c>
      <c r="D47">
        <v>6</v>
      </c>
      <c r="E47">
        <v>5</v>
      </c>
      <c r="F47">
        <v>3</v>
      </c>
      <c r="G47">
        <v>2</v>
      </c>
      <c r="H47">
        <v>3</v>
      </c>
      <c r="I47">
        <v>16</v>
      </c>
      <c r="J47">
        <v>95</v>
      </c>
      <c r="K47">
        <v>97</v>
      </c>
      <c r="L47">
        <v>62</v>
      </c>
      <c r="M47">
        <v>46</v>
      </c>
      <c r="N47">
        <f>punkty_rekrutacyjne3[[#This Row],[Osiagniecia]]+(punkty_rekrutacyjne3[[#This Row],[Zachowanie]]=6)*2</f>
        <v>8</v>
      </c>
      <c r="O47">
        <f>punkty_rekrutacyjne3[[#This Row],[GHP]]/10+punkty_rekrutacyjne3[[#This Row],[GHH]]/10+punkty_rekrutacyjne3[[#This Row],[GMM]]/10+punkty_rekrutacyjne3[[#This Row],[GMP]]/10+punkty_rekrutacyjne3[[#This Row],[GJP]]/10</f>
        <v>31.599999999999994</v>
      </c>
      <c r="P4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47" s="1">
        <f>SUM(punkty_rekrutacyjne3[[#This Row],[pkt os.]:[pkt. Oce.]])</f>
        <v>55.599999999999994</v>
      </c>
      <c r="R47" s="1">
        <f>AVERAGE(punkty_rekrutacyjne3[[#This Row],[JP]:[Geog]])</f>
        <v>3.25</v>
      </c>
      <c r="S47" s="1" t="b">
        <f>AND(punkty_rekrutacyjne3[[#This Row],[Osiagniecia]]=0,punkty_rekrutacyjne3[[#This Row],[Zachowanie]]&gt;=5,punkty_rekrutacyjne3[[#This Row],[avg. Przd.]]&gt;4)</f>
        <v>0</v>
      </c>
    </row>
    <row r="48" spans="1:19" x14ac:dyDescent="0.25">
      <c r="A48" s="1" t="s">
        <v>73</v>
      </c>
      <c r="B48" s="1" t="s">
        <v>74</v>
      </c>
      <c r="C48">
        <v>2</v>
      </c>
      <c r="D48">
        <v>2</v>
      </c>
      <c r="E48">
        <v>6</v>
      </c>
      <c r="F48">
        <v>5</v>
      </c>
      <c r="G48">
        <v>4</v>
      </c>
      <c r="H48">
        <v>5</v>
      </c>
      <c r="I48">
        <v>34</v>
      </c>
      <c r="J48">
        <v>59</v>
      </c>
      <c r="K48">
        <v>59</v>
      </c>
      <c r="L48">
        <v>7</v>
      </c>
      <c r="M48">
        <v>1</v>
      </c>
      <c r="N48">
        <f>punkty_rekrutacyjne3[[#This Row],[Osiagniecia]]+(punkty_rekrutacyjne3[[#This Row],[Zachowanie]]=6)*2</f>
        <v>2</v>
      </c>
      <c r="O48">
        <f>punkty_rekrutacyjne3[[#This Row],[GHP]]/10+punkty_rekrutacyjne3[[#This Row],[GHH]]/10+punkty_rekrutacyjne3[[#This Row],[GMM]]/10+punkty_rekrutacyjne3[[#This Row],[GMP]]/10+punkty_rekrutacyjne3[[#This Row],[GJP]]/10</f>
        <v>16</v>
      </c>
      <c r="P4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48" s="1">
        <f>SUM(punkty_rekrutacyjne3[[#This Row],[pkt os.]:[pkt. Oce.]])</f>
        <v>50</v>
      </c>
      <c r="R48" s="1">
        <f>AVERAGE(punkty_rekrutacyjne3[[#This Row],[JP]:[Geog]])</f>
        <v>5</v>
      </c>
      <c r="S48" s="1" t="b">
        <f>AND(punkty_rekrutacyjne3[[#This Row],[Osiagniecia]]=0,punkty_rekrutacyjne3[[#This Row],[Zachowanie]]&gt;=5,punkty_rekrutacyjne3[[#This Row],[avg. Przd.]]&gt;4)</f>
        <v>0</v>
      </c>
    </row>
    <row r="49" spans="1:19" x14ac:dyDescent="0.25">
      <c r="A49" s="1" t="s">
        <v>170</v>
      </c>
      <c r="B49" s="1" t="s">
        <v>171</v>
      </c>
      <c r="C49">
        <v>3</v>
      </c>
      <c r="D49">
        <v>6</v>
      </c>
      <c r="E49">
        <v>2</v>
      </c>
      <c r="F49">
        <v>3</v>
      </c>
      <c r="G49">
        <v>2</v>
      </c>
      <c r="H49">
        <v>6</v>
      </c>
      <c r="I49">
        <v>89</v>
      </c>
      <c r="J49">
        <v>30</v>
      </c>
      <c r="K49">
        <v>43</v>
      </c>
      <c r="L49">
        <v>25</v>
      </c>
      <c r="M49">
        <v>1</v>
      </c>
      <c r="N49">
        <f>punkty_rekrutacyjne3[[#This Row],[Osiagniecia]]+(punkty_rekrutacyjne3[[#This Row],[Zachowanie]]=6)*2</f>
        <v>5</v>
      </c>
      <c r="O49">
        <f>punkty_rekrutacyjne3[[#This Row],[GHP]]/10+punkty_rekrutacyjne3[[#This Row],[GHH]]/10+punkty_rekrutacyjne3[[#This Row],[GMM]]/10+punkty_rekrutacyjne3[[#This Row],[GMP]]/10+punkty_rekrutacyjne3[[#This Row],[GJP]]/10</f>
        <v>18.8</v>
      </c>
      <c r="P4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49" s="1">
        <f>SUM(punkty_rekrutacyjne3[[#This Row],[pkt os.]:[pkt. Oce.]])</f>
        <v>37.799999999999997</v>
      </c>
      <c r="R49" s="1">
        <f>AVERAGE(punkty_rekrutacyjne3[[#This Row],[JP]:[Geog]])</f>
        <v>3.25</v>
      </c>
      <c r="S49" s="1" t="b">
        <f>AND(punkty_rekrutacyjne3[[#This Row],[Osiagniecia]]=0,punkty_rekrutacyjne3[[#This Row],[Zachowanie]]&gt;=5,punkty_rekrutacyjne3[[#This Row],[avg. Przd.]]&gt;4)</f>
        <v>0</v>
      </c>
    </row>
    <row r="50" spans="1:19" x14ac:dyDescent="0.25">
      <c r="A50" s="1" t="s">
        <v>421</v>
      </c>
      <c r="B50" s="1" t="s">
        <v>249</v>
      </c>
      <c r="C50">
        <v>8</v>
      </c>
      <c r="D50">
        <v>2</v>
      </c>
      <c r="E50">
        <v>2</v>
      </c>
      <c r="F50">
        <v>4</v>
      </c>
      <c r="G50">
        <v>3</v>
      </c>
      <c r="H50">
        <v>5</v>
      </c>
      <c r="I50">
        <v>83</v>
      </c>
      <c r="J50">
        <v>29</v>
      </c>
      <c r="K50">
        <v>91</v>
      </c>
      <c r="L50">
        <v>26</v>
      </c>
      <c r="M50">
        <v>21</v>
      </c>
      <c r="N50">
        <f>punkty_rekrutacyjne3[[#This Row],[Osiagniecia]]+(punkty_rekrutacyjne3[[#This Row],[Zachowanie]]=6)*2</f>
        <v>8</v>
      </c>
      <c r="O50">
        <f>punkty_rekrutacyjne3[[#This Row],[GHP]]/10+punkty_rekrutacyjne3[[#This Row],[GHH]]/10+punkty_rekrutacyjne3[[#This Row],[GMM]]/10+punkty_rekrutacyjne3[[#This Row],[GMP]]/10+punkty_rekrutacyjne3[[#This Row],[GJP]]/10</f>
        <v>25.000000000000004</v>
      </c>
      <c r="P5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50" s="1">
        <f>SUM(punkty_rekrutacyjne3[[#This Row],[pkt os.]:[pkt. Oce.]])</f>
        <v>51</v>
      </c>
      <c r="R50" s="1">
        <f>AVERAGE(punkty_rekrutacyjne3[[#This Row],[JP]:[Geog]])</f>
        <v>3.5</v>
      </c>
      <c r="S50" s="1" t="b">
        <f>AND(punkty_rekrutacyjne3[[#This Row],[Osiagniecia]]=0,punkty_rekrutacyjne3[[#This Row],[Zachowanie]]&gt;=5,punkty_rekrutacyjne3[[#This Row],[avg. Przd.]]&gt;4)</f>
        <v>0</v>
      </c>
    </row>
    <row r="51" spans="1:19" x14ac:dyDescent="0.25">
      <c r="A51" s="1" t="s">
        <v>152</v>
      </c>
      <c r="B51" s="1" t="s">
        <v>153</v>
      </c>
      <c r="C51">
        <v>1</v>
      </c>
      <c r="D51">
        <v>5</v>
      </c>
      <c r="E51">
        <v>4</v>
      </c>
      <c r="F51">
        <v>2</v>
      </c>
      <c r="G51">
        <v>5</v>
      </c>
      <c r="H51">
        <v>6</v>
      </c>
      <c r="I51">
        <v>54</v>
      </c>
      <c r="J51">
        <v>50</v>
      </c>
      <c r="K51">
        <v>9</v>
      </c>
      <c r="L51">
        <v>59</v>
      </c>
      <c r="M51">
        <v>54</v>
      </c>
      <c r="N51">
        <f>punkty_rekrutacyjne3[[#This Row],[Osiagniecia]]+(punkty_rekrutacyjne3[[#This Row],[Zachowanie]]=6)*2</f>
        <v>1</v>
      </c>
      <c r="O51">
        <f>punkty_rekrutacyjne3[[#This Row],[GHP]]/10+punkty_rekrutacyjne3[[#This Row],[GHH]]/10+punkty_rekrutacyjne3[[#This Row],[GMM]]/10+punkty_rekrutacyjne3[[#This Row],[GMP]]/10+punkty_rekrutacyjne3[[#This Row],[GJP]]/10</f>
        <v>22.6</v>
      </c>
      <c r="P5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51" s="1">
        <f>SUM(punkty_rekrutacyjne3[[#This Row],[pkt os.]:[pkt. Oce.]])</f>
        <v>47.6</v>
      </c>
      <c r="R51" s="1">
        <f>AVERAGE(punkty_rekrutacyjne3[[#This Row],[JP]:[Geog]])</f>
        <v>4.25</v>
      </c>
      <c r="S51" s="1" t="b">
        <f>AND(punkty_rekrutacyjne3[[#This Row],[Osiagniecia]]=0,punkty_rekrutacyjne3[[#This Row],[Zachowanie]]&gt;=5,punkty_rekrutacyjne3[[#This Row],[avg. Przd.]]&gt;4)</f>
        <v>0</v>
      </c>
    </row>
    <row r="52" spans="1:19" x14ac:dyDescent="0.25">
      <c r="A52" s="1" t="s">
        <v>599</v>
      </c>
      <c r="B52" s="1" t="s">
        <v>600</v>
      </c>
      <c r="C52">
        <v>3</v>
      </c>
      <c r="D52">
        <v>4</v>
      </c>
      <c r="E52">
        <v>3</v>
      </c>
      <c r="F52">
        <v>5</v>
      </c>
      <c r="G52">
        <v>5</v>
      </c>
      <c r="H52">
        <v>5</v>
      </c>
      <c r="I52">
        <v>53</v>
      </c>
      <c r="J52">
        <v>78</v>
      </c>
      <c r="K52">
        <v>73</v>
      </c>
      <c r="L52">
        <v>89</v>
      </c>
      <c r="M52">
        <v>32</v>
      </c>
      <c r="N52">
        <f>punkty_rekrutacyjne3[[#This Row],[Osiagniecia]]+(punkty_rekrutacyjne3[[#This Row],[Zachowanie]]=6)*2</f>
        <v>3</v>
      </c>
      <c r="O52">
        <f>punkty_rekrutacyjne3[[#This Row],[GHP]]/10+punkty_rekrutacyjne3[[#This Row],[GHH]]/10+punkty_rekrutacyjne3[[#This Row],[GMM]]/10+punkty_rekrutacyjne3[[#This Row],[GMP]]/10+punkty_rekrutacyjne3[[#This Row],[GJP]]/10</f>
        <v>32.5</v>
      </c>
      <c r="P5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52" s="1">
        <f>SUM(punkty_rekrutacyjne3[[#This Row],[pkt os.]:[pkt. Oce.]])</f>
        <v>63.5</v>
      </c>
      <c r="R52" s="1">
        <f>AVERAGE(punkty_rekrutacyjne3[[#This Row],[JP]:[Geog]])</f>
        <v>4.5</v>
      </c>
      <c r="S52" s="1" t="b">
        <f>AND(punkty_rekrutacyjne3[[#This Row],[Osiagniecia]]=0,punkty_rekrutacyjne3[[#This Row],[Zachowanie]]&gt;=5,punkty_rekrutacyjne3[[#This Row],[avg. Przd.]]&gt;4)</f>
        <v>0</v>
      </c>
    </row>
    <row r="53" spans="1:19" x14ac:dyDescent="0.25">
      <c r="A53" s="1" t="s">
        <v>552</v>
      </c>
      <c r="B53" s="1" t="s">
        <v>553</v>
      </c>
      <c r="C53">
        <v>0</v>
      </c>
      <c r="D53">
        <v>5</v>
      </c>
      <c r="E53">
        <v>2</v>
      </c>
      <c r="F53">
        <v>4</v>
      </c>
      <c r="G53">
        <v>4</v>
      </c>
      <c r="H53">
        <v>4</v>
      </c>
      <c r="I53">
        <v>68</v>
      </c>
      <c r="J53">
        <v>77</v>
      </c>
      <c r="K53">
        <v>39</v>
      </c>
      <c r="L53">
        <v>95</v>
      </c>
      <c r="M53">
        <v>42</v>
      </c>
      <c r="N53">
        <f>punkty_rekrutacyjne3[[#This Row],[Osiagniecia]]+(punkty_rekrutacyjne3[[#This Row],[Zachowanie]]=6)*2</f>
        <v>0</v>
      </c>
      <c r="O53">
        <f>punkty_rekrutacyjne3[[#This Row],[GHP]]/10+punkty_rekrutacyjne3[[#This Row],[GHH]]/10+punkty_rekrutacyjne3[[#This Row],[GMM]]/10+punkty_rekrutacyjne3[[#This Row],[GMP]]/10+punkty_rekrutacyjne3[[#This Row],[GJP]]/10</f>
        <v>32.1</v>
      </c>
      <c r="P5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53" s="1">
        <f>SUM(punkty_rekrutacyjne3[[#This Row],[pkt os.]:[pkt. Oce.]])</f>
        <v>50.1</v>
      </c>
      <c r="R53" s="1">
        <f>AVERAGE(punkty_rekrutacyjne3[[#This Row],[JP]:[Geog]])</f>
        <v>3.5</v>
      </c>
      <c r="S53" s="1" t="b">
        <f>AND(punkty_rekrutacyjne3[[#This Row],[Osiagniecia]]=0,punkty_rekrutacyjne3[[#This Row],[Zachowanie]]&gt;=5,punkty_rekrutacyjne3[[#This Row],[avg. Przd.]]&gt;4)</f>
        <v>0</v>
      </c>
    </row>
    <row r="54" spans="1:19" x14ac:dyDescent="0.25">
      <c r="A54" s="1" t="s">
        <v>458</v>
      </c>
      <c r="B54" s="1" t="s">
        <v>74</v>
      </c>
      <c r="C54">
        <v>2</v>
      </c>
      <c r="D54">
        <v>3</v>
      </c>
      <c r="E54">
        <v>6</v>
      </c>
      <c r="F54">
        <v>6</v>
      </c>
      <c r="G54">
        <v>4</v>
      </c>
      <c r="H54">
        <v>4</v>
      </c>
      <c r="I54">
        <v>61</v>
      </c>
      <c r="J54">
        <v>3</v>
      </c>
      <c r="K54">
        <v>88</v>
      </c>
      <c r="L54">
        <v>72</v>
      </c>
      <c r="M54">
        <v>84</v>
      </c>
      <c r="N54">
        <f>punkty_rekrutacyjne3[[#This Row],[Osiagniecia]]+(punkty_rekrutacyjne3[[#This Row],[Zachowanie]]=6)*2</f>
        <v>2</v>
      </c>
      <c r="O54">
        <f>punkty_rekrutacyjne3[[#This Row],[GHP]]/10+punkty_rekrutacyjne3[[#This Row],[GHH]]/10+punkty_rekrutacyjne3[[#This Row],[GMM]]/10+punkty_rekrutacyjne3[[#This Row],[GMP]]/10+punkty_rekrutacyjne3[[#This Row],[GJP]]/10</f>
        <v>30.799999999999997</v>
      </c>
      <c r="P5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54" s="1">
        <f>SUM(punkty_rekrutacyjne3[[#This Row],[pkt os.]:[pkt. Oce.]])</f>
        <v>64.8</v>
      </c>
      <c r="R54" s="1">
        <f>AVERAGE(punkty_rekrutacyjne3[[#This Row],[JP]:[Geog]])</f>
        <v>5</v>
      </c>
      <c r="S54" s="1" t="b">
        <f>AND(punkty_rekrutacyjne3[[#This Row],[Osiagniecia]]=0,punkty_rekrutacyjne3[[#This Row],[Zachowanie]]&gt;=5,punkty_rekrutacyjne3[[#This Row],[avg. Przd.]]&gt;4)</f>
        <v>0</v>
      </c>
    </row>
    <row r="55" spans="1:19" x14ac:dyDescent="0.25">
      <c r="A55" s="1" t="s">
        <v>206</v>
      </c>
      <c r="B55" s="1" t="s">
        <v>155</v>
      </c>
      <c r="C55">
        <v>6</v>
      </c>
      <c r="D55">
        <v>4</v>
      </c>
      <c r="E55">
        <v>5</v>
      </c>
      <c r="F55">
        <v>3</v>
      </c>
      <c r="G55">
        <v>6</v>
      </c>
      <c r="H55">
        <v>2</v>
      </c>
      <c r="I55">
        <v>46</v>
      </c>
      <c r="J55">
        <v>75</v>
      </c>
      <c r="K55">
        <v>6</v>
      </c>
      <c r="L55">
        <v>45</v>
      </c>
      <c r="M55">
        <v>9</v>
      </c>
      <c r="N55">
        <f>punkty_rekrutacyjne3[[#This Row],[Osiagniecia]]+(punkty_rekrutacyjne3[[#This Row],[Zachowanie]]=6)*2</f>
        <v>6</v>
      </c>
      <c r="O55">
        <f>punkty_rekrutacyjne3[[#This Row],[GHP]]/10+punkty_rekrutacyjne3[[#This Row],[GHH]]/10+punkty_rekrutacyjne3[[#This Row],[GMM]]/10+punkty_rekrutacyjne3[[#This Row],[GMP]]/10+punkty_rekrutacyjne3[[#This Row],[GJP]]/10</f>
        <v>18.099999999999998</v>
      </c>
      <c r="P5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55" s="1">
        <f>SUM(punkty_rekrutacyjne3[[#This Row],[pkt os.]:[pkt. Oce.]])</f>
        <v>46.099999999999994</v>
      </c>
      <c r="R55" s="1">
        <f>AVERAGE(punkty_rekrutacyjne3[[#This Row],[JP]:[Geog]])</f>
        <v>4</v>
      </c>
      <c r="S55" s="1" t="b">
        <f>AND(punkty_rekrutacyjne3[[#This Row],[Osiagniecia]]=0,punkty_rekrutacyjne3[[#This Row],[Zachowanie]]&gt;=5,punkty_rekrutacyjne3[[#This Row],[avg. Przd.]]&gt;4)</f>
        <v>0</v>
      </c>
    </row>
    <row r="56" spans="1:19" x14ac:dyDescent="0.25">
      <c r="A56" s="1" t="s">
        <v>616</v>
      </c>
      <c r="B56" s="1" t="s">
        <v>249</v>
      </c>
      <c r="C56">
        <v>8</v>
      </c>
      <c r="D56">
        <v>3</v>
      </c>
      <c r="E56">
        <v>5</v>
      </c>
      <c r="F56">
        <v>6</v>
      </c>
      <c r="G56">
        <v>2</v>
      </c>
      <c r="H56">
        <v>4</v>
      </c>
      <c r="I56">
        <v>73</v>
      </c>
      <c r="J56">
        <v>70</v>
      </c>
      <c r="K56">
        <v>71</v>
      </c>
      <c r="L56">
        <v>84</v>
      </c>
      <c r="M56">
        <v>81</v>
      </c>
      <c r="N56">
        <f>punkty_rekrutacyjne3[[#This Row],[Osiagniecia]]+(punkty_rekrutacyjne3[[#This Row],[Zachowanie]]=6)*2</f>
        <v>8</v>
      </c>
      <c r="O56">
        <f>punkty_rekrutacyjne3[[#This Row],[GHP]]/10+punkty_rekrutacyjne3[[#This Row],[GHH]]/10+punkty_rekrutacyjne3[[#This Row],[GMM]]/10+punkty_rekrutacyjne3[[#This Row],[GMP]]/10+punkty_rekrutacyjne3[[#This Row],[GJP]]/10</f>
        <v>37.9</v>
      </c>
      <c r="P5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56" s="1">
        <f>SUM(punkty_rekrutacyjne3[[#This Row],[pkt os.]:[pkt. Oce.]])</f>
        <v>69.900000000000006</v>
      </c>
      <c r="R56" s="1">
        <f>AVERAGE(punkty_rekrutacyjne3[[#This Row],[JP]:[Geog]])</f>
        <v>4.25</v>
      </c>
      <c r="S56" s="1" t="b">
        <f>AND(punkty_rekrutacyjne3[[#This Row],[Osiagniecia]]=0,punkty_rekrutacyjne3[[#This Row],[Zachowanie]]&gt;=5,punkty_rekrutacyjne3[[#This Row],[avg. Przd.]]&gt;4)</f>
        <v>0</v>
      </c>
    </row>
    <row r="57" spans="1:19" x14ac:dyDescent="0.25">
      <c r="A57" s="1" t="s">
        <v>431</v>
      </c>
      <c r="B57" s="1" t="s">
        <v>242</v>
      </c>
      <c r="C57">
        <v>0</v>
      </c>
      <c r="D57">
        <v>6</v>
      </c>
      <c r="E57">
        <v>3</v>
      </c>
      <c r="F57">
        <v>2</v>
      </c>
      <c r="G57">
        <v>3</v>
      </c>
      <c r="H57">
        <v>5</v>
      </c>
      <c r="I57">
        <v>27</v>
      </c>
      <c r="J57">
        <v>62</v>
      </c>
      <c r="K57">
        <v>56</v>
      </c>
      <c r="L57">
        <v>66</v>
      </c>
      <c r="M57">
        <v>92</v>
      </c>
      <c r="N57">
        <f>punkty_rekrutacyjne3[[#This Row],[Osiagniecia]]+(punkty_rekrutacyjne3[[#This Row],[Zachowanie]]=6)*2</f>
        <v>2</v>
      </c>
      <c r="O57">
        <f>punkty_rekrutacyjne3[[#This Row],[GHP]]/10+punkty_rekrutacyjne3[[#This Row],[GHH]]/10+punkty_rekrutacyjne3[[#This Row],[GMM]]/10+punkty_rekrutacyjne3[[#This Row],[GMP]]/10+punkty_rekrutacyjne3[[#This Row],[GJP]]/10</f>
        <v>30.3</v>
      </c>
      <c r="P5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57" s="1">
        <f>SUM(punkty_rekrutacyjne3[[#This Row],[pkt os.]:[pkt. Oce.]])</f>
        <v>48.3</v>
      </c>
      <c r="R57" s="1">
        <f>AVERAGE(punkty_rekrutacyjne3[[#This Row],[JP]:[Geog]])</f>
        <v>3.25</v>
      </c>
      <c r="S57" s="1" t="b">
        <f>AND(punkty_rekrutacyjne3[[#This Row],[Osiagniecia]]=0,punkty_rekrutacyjne3[[#This Row],[Zachowanie]]&gt;=5,punkty_rekrutacyjne3[[#This Row],[avg. Przd.]]&gt;4)</f>
        <v>0</v>
      </c>
    </row>
    <row r="58" spans="1:19" x14ac:dyDescent="0.25">
      <c r="A58" s="1" t="s">
        <v>352</v>
      </c>
      <c r="B58" s="1" t="s">
        <v>193</v>
      </c>
      <c r="C58">
        <v>7</v>
      </c>
      <c r="D58">
        <v>6</v>
      </c>
      <c r="E58">
        <v>6</v>
      </c>
      <c r="F58">
        <v>2</v>
      </c>
      <c r="G58">
        <v>3</v>
      </c>
      <c r="H58">
        <v>6</v>
      </c>
      <c r="I58">
        <v>19</v>
      </c>
      <c r="J58">
        <v>5</v>
      </c>
      <c r="K58">
        <v>76</v>
      </c>
      <c r="L58">
        <v>74</v>
      </c>
      <c r="M58">
        <v>16</v>
      </c>
      <c r="N58">
        <f>punkty_rekrutacyjne3[[#This Row],[Osiagniecia]]+(punkty_rekrutacyjne3[[#This Row],[Zachowanie]]=6)*2</f>
        <v>9</v>
      </c>
      <c r="O58">
        <f>punkty_rekrutacyjne3[[#This Row],[GHP]]/10+punkty_rekrutacyjne3[[#This Row],[GHH]]/10+punkty_rekrutacyjne3[[#This Row],[GMM]]/10+punkty_rekrutacyjne3[[#This Row],[GMP]]/10+punkty_rekrutacyjne3[[#This Row],[GJP]]/10</f>
        <v>19</v>
      </c>
      <c r="P5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58" s="1">
        <f>SUM(punkty_rekrutacyjne3[[#This Row],[pkt os.]:[pkt. Oce.]])</f>
        <v>52</v>
      </c>
      <c r="R58" s="1">
        <f>AVERAGE(punkty_rekrutacyjne3[[#This Row],[JP]:[Geog]])</f>
        <v>4.25</v>
      </c>
      <c r="S58" s="1" t="b">
        <f>AND(punkty_rekrutacyjne3[[#This Row],[Osiagniecia]]=0,punkty_rekrutacyjne3[[#This Row],[Zachowanie]]&gt;=5,punkty_rekrutacyjne3[[#This Row],[avg. Przd.]]&gt;4)</f>
        <v>0</v>
      </c>
    </row>
    <row r="59" spans="1:19" x14ac:dyDescent="0.25">
      <c r="A59" s="1" t="s">
        <v>606</v>
      </c>
      <c r="B59" s="1" t="s">
        <v>242</v>
      </c>
      <c r="C59">
        <v>2</v>
      </c>
      <c r="D59">
        <v>5</v>
      </c>
      <c r="E59">
        <v>3</v>
      </c>
      <c r="F59">
        <v>2</v>
      </c>
      <c r="G59">
        <v>3</v>
      </c>
      <c r="H59">
        <v>6</v>
      </c>
      <c r="I59">
        <v>59</v>
      </c>
      <c r="J59">
        <v>29</v>
      </c>
      <c r="K59">
        <v>92</v>
      </c>
      <c r="L59">
        <v>96</v>
      </c>
      <c r="M59">
        <v>77</v>
      </c>
      <c r="N59">
        <f>punkty_rekrutacyjne3[[#This Row],[Osiagniecia]]+(punkty_rekrutacyjne3[[#This Row],[Zachowanie]]=6)*2</f>
        <v>2</v>
      </c>
      <c r="O59">
        <f>punkty_rekrutacyjne3[[#This Row],[GHP]]/10+punkty_rekrutacyjne3[[#This Row],[GHH]]/10+punkty_rekrutacyjne3[[#This Row],[GMM]]/10+punkty_rekrutacyjne3[[#This Row],[GMP]]/10+punkty_rekrutacyjne3[[#This Row],[GJP]]/10</f>
        <v>35.300000000000004</v>
      </c>
      <c r="P5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59" s="1">
        <f>SUM(punkty_rekrutacyjne3[[#This Row],[pkt os.]:[pkt. Oce.]])</f>
        <v>55.300000000000004</v>
      </c>
      <c r="R59" s="1">
        <f>AVERAGE(punkty_rekrutacyjne3[[#This Row],[JP]:[Geog]])</f>
        <v>3.5</v>
      </c>
      <c r="S59" s="1" t="b">
        <f>AND(punkty_rekrutacyjne3[[#This Row],[Osiagniecia]]=0,punkty_rekrutacyjne3[[#This Row],[Zachowanie]]&gt;=5,punkty_rekrutacyjne3[[#This Row],[avg. Przd.]]&gt;4)</f>
        <v>0</v>
      </c>
    </row>
    <row r="60" spans="1:19" x14ac:dyDescent="0.25">
      <c r="A60" s="1" t="s">
        <v>567</v>
      </c>
      <c r="B60" s="1" t="s">
        <v>568</v>
      </c>
      <c r="C60">
        <v>1</v>
      </c>
      <c r="D60">
        <v>3</v>
      </c>
      <c r="E60">
        <v>4</v>
      </c>
      <c r="F60">
        <v>6</v>
      </c>
      <c r="G60">
        <v>6</v>
      </c>
      <c r="H60">
        <v>3</v>
      </c>
      <c r="I60">
        <v>52</v>
      </c>
      <c r="J60">
        <v>36</v>
      </c>
      <c r="K60">
        <v>41</v>
      </c>
      <c r="L60">
        <v>96</v>
      </c>
      <c r="M60">
        <v>66</v>
      </c>
      <c r="N60">
        <f>punkty_rekrutacyjne3[[#This Row],[Osiagniecia]]+(punkty_rekrutacyjne3[[#This Row],[Zachowanie]]=6)*2</f>
        <v>1</v>
      </c>
      <c r="O60">
        <f>punkty_rekrutacyjne3[[#This Row],[GHP]]/10+punkty_rekrutacyjne3[[#This Row],[GHH]]/10+punkty_rekrutacyjne3[[#This Row],[GMM]]/10+punkty_rekrutacyjne3[[#This Row],[GMP]]/10+punkty_rekrutacyjne3[[#This Row],[GJP]]/10</f>
        <v>29.1</v>
      </c>
      <c r="P6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60" s="1">
        <f>SUM(punkty_rekrutacyjne3[[#This Row],[pkt os.]:[pkt. Oce.]])</f>
        <v>60.1</v>
      </c>
      <c r="R60" s="1">
        <f>AVERAGE(punkty_rekrutacyjne3[[#This Row],[JP]:[Geog]])</f>
        <v>4.75</v>
      </c>
      <c r="S60" s="1" t="b">
        <f>AND(punkty_rekrutacyjne3[[#This Row],[Osiagniecia]]=0,punkty_rekrutacyjne3[[#This Row],[Zachowanie]]&gt;=5,punkty_rekrutacyjne3[[#This Row],[avg. Przd.]]&gt;4)</f>
        <v>0</v>
      </c>
    </row>
    <row r="61" spans="1:19" x14ac:dyDescent="0.25">
      <c r="A61" s="1" t="s">
        <v>228</v>
      </c>
      <c r="B61" s="1" t="s">
        <v>166</v>
      </c>
      <c r="C61">
        <v>6</v>
      </c>
      <c r="D61">
        <v>2</v>
      </c>
      <c r="E61">
        <v>4</v>
      </c>
      <c r="F61">
        <v>3</v>
      </c>
      <c r="G61">
        <v>3</v>
      </c>
      <c r="H61">
        <v>2</v>
      </c>
      <c r="I61">
        <v>54</v>
      </c>
      <c r="J61">
        <v>83</v>
      </c>
      <c r="K61">
        <v>36</v>
      </c>
      <c r="L61">
        <v>27</v>
      </c>
      <c r="M61">
        <v>21</v>
      </c>
      <c r="N61">
        <f>punkty_rekrutacyjne3[[#This Row],[Osiagniecia]]+(punkty_rekrutacyjne3[[#This Row],[Zachowanie]]=6)*2</f>
        <v>6</v>
      </c>
      <c r="O61">
        <f>punkty_rekrutacyjne3[[#This Row],[GHP]]/10+punkty_rekrutacyjne3[[#This Row],[GHH]]/10+punkty_rekrutacyjne3[[#This Row],[GMM]]/10+punkty_rekrutacyjne3[[#This Row],[GMP]]/10+punkty_rekrutacyjne3[[#This Row],[GJP]]/10</f>
        <v>22.1</v>
      </c>
      <c r="P6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61" s="1">
        <f>SUM(punkty_rekrutacyjne3[[#This Row],[pkt os.]:[pkt. Oce.]])</f>
        <v>42.1</v>
      </c>
      <c r="R61" s="1">
        <f>AVERAGE(punkty_rekrutacyjne3[[#This Row],[JP]:[Geog]])</f>
        <v>3</v>
      </c>
      <c r="S61" s="1" t="b">
        <f>AND(punkty_rekrutacyjne3[[#This Row],[Osiagniecia]]=0,punkty_rekrutacyjne3[[#This Row],[Zachowanie]]&gt;=5,punkty_rekrutacyjne3[[#This Row],[avg. Przd.]]&gt;4)</f>
        <v>0</v>
      </c>
    </row>
    <row r="62" spans="1:19" x14ac:dyDescent="0.25">
      <c r="A62" s="1" t="s">
        <v>595</v>
      </c>
      <c r="B62" s="1" t="s">
        <v>177</v>
      </c>
      <c r="C62">
        <v>4</v>
      </c>
      <c r="D62">
        <v>2</v>
      </c>
      <c r="E62">
        <v>4</v>
      </c>
      <c r="F62">
        <v>5</v>
      </c>
      <c r="G62">
        <v>4</v>
      </c>
      <c r="H62">
        <v>2</v>
      </c>
      <c r="I62">
        <v>9</v>
      </c>
      <c r="J62">
        <v>47</v>
      </c>
      <c r="K62">
        <v>56</v>
      </c>
      <c r="L62">
        <v>89</v>
      </c>
      <c r="M62">
        <v>55</v>
      </c>
      <c r="N62">
        <f>punkty_rekrutacyjne3[[#This Row],[Osiagniecia]]+(punkty_rekrutacyjne3[[#This Row],[Zachowanie]]=6)*2</f>
        <v>4</v>
      </c>
      <c r="O62">
        <f>punkty_rekrutacyjne3[[#This Row],[GHP]]/10+punkty_rekrutacyjne3[[#This Row],[GHH]]/10+punkty_rekrutacyjne3[[#This Row],[GMM]]/10+punkty_rekrutacyjne3[[#This Row],[GMP]]/10+punkty_rekrutacyjne3[[#This Row],[GJP]]/10</f>
        <v>25.6</v>
      </c>
      <c r="P6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62" s="1">
        <f>SUM(punkty_rekrutacyjne3[[#This Row],[pkt os.]:[pkt. Oce.]])</f>
        <v>49.6</v>
      </c>
      <c r="R62" s="1">
        <f>AVERAGE(punkty_rekrutacyjne3[[#This Row],[JP]:[Geog]])</f>
        <v>3.75</v>
      </c>
      <c r="S62" s="1" t="b">
        <f>AND(punkty_rekrutacyjne3[[#This Row],[Osiagniecia]]=0,punkty_rekrutacyjne3[[#This Row],[Zachowanie]]&gt;=5,punkty_rekrutacyjne3[[#This Row],[avg. Przd.]]&gt;4)</f>
        <v>0</v>
      </c>
    </row>
    <row r="63" spans="1:19" x14ac:dyDescent="0.25">
      <c r="A63" s="1" t="s">
        <v>176</v>
      </c>
      <c r="B63" s="1" t="s">
        <v>177</v>
      </c>
      <c r="C63">
        <v>6</v>
      </c>
      <c r="D63">
        <v>5</v>
      </c>
      <c r="E63">
        <v>2</v>
      </c>
      <c r="F63">
        <v>6</v>
      </c>
      <c r="G63">
        <v>6</v>
      </c>
      <c r="H63">
        <v>4</v>
      </c>
      <c r="I63">
        <v>48</v>
      </c>
      <c r="J63">
        <v>39</v>
      </c>
      <c r="K63">
        <v>45</v>
      </c>
      <c r="L63">
        <v>39</v>
      </c>
      <c r="M63">
        <v>59</v>
      </c>
      <c r="N63">
        <f>punkty_rekrutacyjne3[[#This Row],[Osiagniecia]]+(punkty_rekrutacyjne3[[#This Row],[Zachowanie]]=6)*2</f>
        <v>6</v>
      </c>
      <c r="O63">
        <f>punkty_rekrutacyjne3[[#This Row],[GHP]]/10+punkty_rekrutacyjne3[[#This Row],[GHH]]/10+punkty_rekrutacyjne3[[#This Row],[GMM]]/10+punkty_rekrutacyjne3[[#This Row],[GMP]]/10+punkty_rekrutacyjne3[[#This Row],[GJP]]/10</f>
        <v>23</v>
      </c>
      <c r="P6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63" s="1">
        <f>SUM(punkty_rekrutacyjne3[[#This Row],[pkt os.]:[pkt. Oce.]])</f>
        <v>55</v>
      </c>
      <c r="R63" s="1">
        <f>AVERAGE(punkty_rekrutacyjne3[[#This Row],[JP]:[Geog]])</f>
        <v>4.5</v>
      </c>
      <c r="S63" s="1" t="b">
        <f>AND(punkty_rekrutacyjne3[[#This Row],[Osiagniecia]]=0,punkty_rekrutacyjne3[[#This Row],[Zachowanie]]&gt;=5,punkty_rekrutacyjne3[[#This Row],[avg. Przd.]]&gt;4)</f>
        <v>0</v>
      </c>
    </row>
    <row r="64" spans="1:19" x14ac:dyDescent="0.25">
      <c r="A64" s="1" t="s">
        <v>195</v>
      </c>
      <c r="B64" s="1" t="s">
        <v>155</v>
      </c>
      <c r="C64">
        <v>5</v>
      </c>
      <c r="D64">
        <v>2</v>
      </c>
      <c r="E64">
        <v>3</v>
      </c>
      <c r="F64">
        <v>3</v>
      </c>
      <c r="G64">
        <v>2</v>
      </c>
      <c r="H64">
        <v>6</v>
      </c>
      <c r="I64">
        <v>93</v>
      </c>
      <c r="J64">
        <v>31</v>
      </c>
      <c r="K64">
        <v>9</v>
      </c>
      <c r="L64">
        <v>50</v>
      </c>
      <c r="M64">
        <v>41</v>
      </c>
      <c r="N64">
        <f>punkty_rekrutacyjne3[[#This Row],[Osiagniecia]]+(punkty_rekrutacyjne3[[#This Row],[Zachowanie]]=6)*2</f>
        <v>5</v>
      </c>
      <c r="O64">
        <f>punkty_rekrutacyjne3[[#This Row],[GHP]]/10+punkty_rekrutacyjne3[[#This Row],[GHH]]/10+punkty_rekrutacyjne3[[#This Row],[GMM]]/10+punkty_rekrutacyjne3[[#This Row],[GMP]]/10+punkty_rekrutacyjne3[[#This Row],[GJP]]/10</f>
        <v>22.4</v>
      </c>
      <c r="P6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64" s="1">
        <f>SUM(punkty_rekrutacyjne3[[#This Row],[pkt os.]:[pkt. Oce.]])</f>
        <v>45.4</v>
      </c>
      <c r="R64" s="1">
        <f>AVERAGE(punkty_rekrutacyjne3[[#This Row],[JP]:[Geog]])</f>
        <v>3.5</v>
      </c>
      <c r="S64" s="1" t="b">
        <f>AND(punkty_rekrutacyjne3[[#This Row],[Osiagniecia]]=0,punkty_rekrutacyjne3[[#This Row],[Zachowanie]]&gt;=5,punkty_rekrutacyjne3[[#This Row],[avg. Przd.]]&gt;4)</f>
        <v>0</v>
      </c>
    </row>
    <row r="65" spans="1:19" x14ac:dyDescent="0.25">
      <c r="A65" s="1" t="s">
        <v>165</v>
      </c>
      <c r="B65" s="1" t="s">
        <v>166</v>
      </c>
      <c r="C65">
        <v>7</v>
      </c>
      <c r="D65">
        <v>3</v>
      </c>
      <c r="E65">
        <v>3</v>
      </c>
      <c r="F65">
        <v>6</v>
      </c>
      <c r="G65">
        <v>5</v>
      </c>
      <c r="H65">
        <v>5</v>
      </c>
      <c r="I65">
        <v>57</v>
      </c>
      <c r="J65">
        <v>31</v>
      </c>
      <c r="K65">
        <v>22</v>
      </c>
      <c r="L65">
        <v>59</v>
      </c>
      <c r="M65">
        <v>61</v>
      </c>
      <c r="N65">
        <f>punkty_rekrutacyjne3[[#This Row],[Osiagniecia]]+(punkty_rekrutacyjne3[[#This Row],[Zachowanie]]=6)*2</f>
        <v>7</v>
      </c>
      <c r="O65">
        <f>punkty_rekrutacyjne3[[#This Row],[GHP]]/10+punkty_rekrutacyjne3[[#This Row],[GHH]]/10+punkty_rekrutacyjne3[[#This Row],[GMM]]/10+punkty_rekrutacyjne3[[#This Row],[GMP]]/10+punkty_rekrutacyjne3[[#This Row],[GJP]]/10</f>
        <v>23</v>
      </c>
      <c r="P6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65" s="1">
        <f>SUM(punkty_rekrutacyjne3[[#This Row],[pkt os.]:[pkt. Oce.]])</f>
        <v>60</v>
      </c>
      <c r="R65" s="1">
        <f>AVERAGE(punkty_rekrutacyjne3[[#This Row],[JP]:[Geog]])</f>
        <v>4.75</v>
      </c>
      <c r="S65" s="1" t="b">
        <f>AND(punkty_rekrutacyjne3[[#This Row],[Osiagniecia]]=0,punkty_rekrutacyjne3[[#This Row],[Zachowanie]]&gt;=5,punkty_rekrutacyjne3[[#This Row],[avg. Przd.]]&gt;4)</f>
        <v>0</v>
      </c>
    </row>
    <row r="66" spans="1:19" x14ac:dyDescent="0.25">
      <c r="A66" s="1" t="s">
        <v>335</v>
      </c>
      <c r="B66" s="1" t="s">
        <v>177</v>
      </c>
      <c r="C66">
        <v>1</v>
      </c>
      <c r="D66">
        <v>3</v>
      </c>
      <c r="E66">
        <v>2</v>
      </c>
      <c r="F66">
        <v>2</v>
      </c>
      <c r="G66">
        <v>2</v>
      </c>
      <c r="H66">
        <v>3</v>
      </c>
      <c r="I66">
        <v>71</v>
      </c>
      <c r="J66">
        <v>20</v>
      </c>
      <c r="K66">
        <v>46</v>
      </c>
      <c r="L66">
        <v>6</v>
      </c>
      <c r="M66">
        <v>22</v>
      </c>
      <c r="N66">
        <f>punkty_rekrutacyjne3[[#This Row],[Osiagniecia]]+(punkty_rekrutacyjne3[[#This Row],[Zachowanie]]=6)*2</f>
        <v>1</v>
      </c>
      <c r="O66">
        <f>punkty_rekrutacyjne3[[#This Row],[GHP]]/10+punkty_rekrutacyjne3[[#This Row],[GHH]]/10+punkty_rekrutacyjne3[[#This Row],[GMM]]/10+punkty_rekrutacyjne3[[#This Row],[GMP]]/10+punkty_rekrutacyjne3[[#This Row],[GJP]]/10</f>
        <v>16.5</v>
      </c>
      <c r="P6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4</v>
      </c>
      <c r="Q66" s="1">
        <f>SUM(punkty_rekrutacyjne3[[#This Row],[pkt os.]:[pkt. Oce.]])</f>
        <v>21.5</v>
      </c>
      <c r="R66" s="1">
        <f>AVERAGE(punkty_rekrutacyjne3[[#This Row],[JP]:[Geog]])</f>
        <v>2.25</v>
      </c>
      <c r="S66" s="1" t="b">
        <f>AND(punkty_rekrutacyjne3[[#This Row],[Osiagniecia]]=0,punkty_rekrutacyjne3[[#This Row],[Zachowanie]]&gt;=5,punkty_rekrutacyjne3[[#This Row],[avg. Przd.]]&gt;4)</f>
        <v>0</v>
      </c>
    </row>
    <row r="67" spans="1:19" x14ac:dyDescent="0.25">
      <c r="A67" s="1" t="s">
        <v>542</v>
      </c>
      <c r="B67" s="1" t="s">
        <v>117</v>
      </c>
      <c r="C67">
        <v>4</v>
      </c>
      <c r="D67">
        <v>2</v>
      </c>
      <c r="E67">
        <v>2</v>
      </c>
      <c r="F67">
        <v>4</v>
      </c>
      <c r="G67">
        <v>3</v>
      </c>
      <c r="H67">
        <v>3</v>
      </c>
      <c r="I67">
        <v>36</v>
      </c>
      <c r="J67">
        <v>79</v>
      </c>
      <c r="K67">
        <v>62</v>
      </c>
      <c r="L67">
        <v>8</v>
      </c>
      <c r="M67">
        <v>47</v>
      </c>
      <c r="N67">
        <f>punkty_rekrutacyjne3[[#This Row],[Osiagniecia]]+(punkty_rekrutacyjne3[[#This Row],[Zachowanie]]=6)*2</f>
        <v>4</v>
      </c>
      <c r="O67">
        <f>punkty_rekrutacyjne3[[#This Row],[GHP]]/10+punkty_rekrutacyjne3[[#This Row],[GHH]]/10+punkty_rekrutacyjne3[[#This Row],[GMM]]/10+punkty_rekrutacyjne3[[#This Row],[GMP]]/10+punkty_rekrutacyjne3[[#This Row],[GJP]]/10</f>
        <v>23.2</v>
      </c>
      <c r="P6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67" s="1">
        <f>SUM(punkty_rekrutacyjne3[[#This Row],[pkt os.]:[pkt. Oce.]])</f>
        <v>41.2</v>
      </c>
      <c r="R67" s="1">
        <f>AVERAGE(punkty_rekrutacyjne3[[#This Row],[JP]:[Geog]])</f>
        <v>3</v>
      </c>
      <c r="S67" s="1" t="b">
        <f>AND(punkty_rekrutacyjne3[[#This Row],[Osiagniecia]]=0,punkty_rekrutacyjne3[[#This Row],[Zachowanie]]&gt;=5,punkty_rekrutacyjne3[[#This Row],[avg. Przd.]]&gt;4)</f>
        <v>0</v>
      </c>
    </row>
    <row r="68" spans="1:19" x14ac:dyDescent="0.25">
      <c r="A68" s="1" t="s">
        <v>315</v>
      </c>
      <c r="B68" s="1" t="s">
        <v>316</v>
      </c>
      <c r="C68">
        <v>2</v>
      </c>
      <c r="D68">
        <v>2</v>
      </c>
      <c r="E68">
        <v>6</v>
      </c>
      <c r="F68">
        <v>2</v>
      </c>
      <c r="G68">
        <v>2</v>
      </c>
      <c r="H68">
        <v>4</v>
      </c>
      <c r="I68">
        <v>13</v>
      </c>
      <c r="J68">
        <v>7</v>
      </c>
      <c r="K68">
        <v>71</v>
      </c>
      <c r="L68">
        <v>64</v>
      </c>
      <c r="M68">
        <v>96</v>
      </c>
      <c r="N68">
        <f>punkty_rekrutacyjne3[[#This Row],[Osiagniecia]]+(punkty_rekrutacyjne3[[#This Row],[Zachowanie]]=6)*2</f>
        <v>2</v>
      </c>
      <c r="O68">
        <f>punkty_rekrutacyjne3[[#This Row],[GHP]]/10+punkty_rekrutacyjne3[[#This Row],[GHH]]/10+punkty_rekrutacyjne3[[#This Row],[GMM]]/10+punkty_rekrutacyjne3[[#This Row],[GMP]]/10+punkty_rekrutacyjne3[[#This Row],[GJP]]/10</f>
        <v>25.1</v>
      </c>
      <c r="P6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68" s="1">
        <f>SUM(punkty_rekrutacyjne3[[#This Row],[pkt os.]:[pkt. Oce.]])</f>
        <v>43.1</v>
      </c>
      <c r="R68" s="1">
        <f>AVERAGE(punkty_rekrutacyjne3[[#This Row],[JP]:[Geog]])</f>
        <v>3.5</v>
      </c>
      <c r="S68" s="1" t="b">
        <f>AND(punkty_rekrutacyjne3[[#This Row],[Osiagniecia]]=0,punkty_rekrutacyjne3[[#This Row],[Zachowanie]]&gt;=5,punkty_rekrutacyjne3[[#This Row],[avg. Przd.]]&gt;4)</f>
        <v>0</v>
      </c>
    </row>
    <row r="69" spans="1:19" x14ac:dyDescent="0.25">
      <c r="A69" s="1" t="s">
        <v>541</v>
      </c>
      <c r="B69" s="1" t="s">
        <v>503</v>
      </c>
      <c r="C69">
        <v>6</v>
      </c>
      <c r="D69">
        <v>4</v>
      </c>
      <c r="E69">
        <v>2</v>
      </c>
      <c r="F69">
        <v>6</v>
      </c>
      <c r="G69">
        <v>2</v>
      </c>
      <c r="H69">
        <v>6</v>
      </c>
      <c r="I69">
        <v>20</v>
      </c>
      <c r="J69">
        <v>92</v>
      </c>
      <c r="K69">
        <v>44</v>
      </c>
      <c r="L69">
        <v>89</v>
      </c>
      <c r="M69">
        <v>79</v>
      </c>
      <c r="N69">
        <f>punkty_rekrutacyjne3[[#This Row],[Osiagniecia]]+(punkty_rekrutacyjne3[[#This Row],[Zachowanie]]=6)*2</f>
        <v>6</v>
      </c>
      <c r="O69">
        <f>punkty_rekrutacyjne3[[#This Row],[GHP]]/10+punkty_rekrutacyjne3[[#This Row],[GHH]]/10+punkty_rekrutacyjne3[[#This Row],[GMM]]/10+punkty_rekrutacyjne3[[#This Row],[GMP]]/10+punkty_rekrutacyjne3[[#This Row],[GJP]]/10</f>
        <v>32.4</v>
      </c>
      <c r="P6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69" s="1">
        <f>SUM(punkty_rekrutacyjne3[[#This Row],[pkt os.]:[pkt. Oce.]])</f>
        <v>58.4</v>
      </c>
      <c r="R69" s="1">
        <f>AVERAGE(punkty_rekrutacyjne3[[#This Row],[JP]:[Geog]])</f>
        <v>4</v>
      </c>
      <c r="S69" s="1" t="b">
        <f>AND(punkty_rekrutacyjne3[[#This Row],[Osiagniecia]]=0,punkty_rekrutacyjne3[[#This Row],[Zachowanie]]&gt;=5,punkty_rekrutacyjne3[[#This Row],[avg. Przd.]]&gt;4)</f>
        <v>0</v>
      </c>
    </row>
    <row r="70" spans="1:19" x14ac:dyDescent="0.25">
      <c r="A70" s="1" t="s">
        <v>441</v>
      </c>
      <c r="B70" s="1" t="s">
        <v>177</v>
      </c>
      <c r="C70">
        <v>2</v>
      </c>
      <c r="D70">
        <v>5</v>
      </c>
      <c r="E70">
        <v>6</v>
      </c>
      <c r="F70">
        <v>2</v>
      </c>
      <c r="G70">
        <v>5</v>
      </c>
      <c r="H70">
        <v>3</v>
      </c>
      <c r="I70">
        <v>44</v>
      </c>
      <c r="J70">
        <v>32</v>
      </c>
      <c r="K70">
        <v>4</v>
      </c>
      <c r="L70">
        <v>95</v>
      </c>
      <c r="M70">
        <v>55</v>
      </c>
      <c r="N70">
        <f>punkty_rekrutacyjne3[[#This Row],[Osiagniecia]]+(punkty_rekrutacyjne3[[#This Row],[Zachowanie]]=6)*2</f>
        <v>2</v>
      </c>
      <c r="O70">
        <f>punkty_rekrutacyjne3[[#This Row],[GHP]]/10+punkty_rekrutacyjne3[[#This Row],[GHH]]/10+punkty_rekrutacyjne3[[#This Row],[GMM]]/10+punkty_rekrutacyjne3[[#This Row],[GMP]]/10+punkty_rekrutacyjne3[[#This Row],[GJP]]/10</f>
        <v>23</v>
      </c>
      <c r="P7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70" s="1">
        <f>SUM(punkty_rekrutacyjne3[[#This Row],[pkt os.]:[pkt. Oce.]])</f>
        <v>47</v>
      </c>
      <c r="R70" s="1">
        <f>AVERAGE(punkty_rekrutacyjne3[[#This Row],[JP]:[Geog]])</f>
        <v>4</v>
      </c>
      <c r="S70" s="1" t="b">
        <f>AND(punkty_rekrutacyjne3[[#This Row],[Osiagniecia]]=0,punkty_rekrutacyjne3[[#This Row],[Zachowanie]]&gt;=5,punkty_rekrutacyjne3[[#This Row],[avg. Przd.]]&gt;4)</f>
        <v>0</v>
      </c>
    </row>
    <row r="71" spans="1:19" x14ac:dyDescent="0.25">
      <c r="A71" s="1" t="s">
        <v>341</v>
      </c>
      <c r="B71" s="1" t="s">
        <v>177</v>
      </c>
      <c r="C71">
        <v>4</v>
      </c>
      <c r="D71">
        <v>6</v>
      </c>
      <c r="E71">
        <v>4</v>
      </c>
      <c r="F71">
        <v>5</v>
      </c>
      <c r="G71">
        <v>5</v>
      </c>
      <c r="H71">
        <v>2</v>
      </c>
      <c r="I71">
        <v>48</v>
      </c>
      <c r="J71">
        <v>9</v>
      </c>
      <c r="K71">
        <v>45</v>
      </c>
      <c r="L71">
        <v>10</v>
      </c>
      <c r="M71">
        <v>3</v>
      </c>
      <c r="N71">
        <f>punkty_rekrutacyjne3[[#This Row],[Osiagniecia]]+(punkty_rekrutacyjne3[[#This Row],[Zachowanie]]=6)*2</f>
        <v>6</v>
      </c>
      <c r="O71">
        <f>punkty_rekrutacyjne3[[#This Row],[GHP]]/10+punkty_rekrutacyjne3[[#This Row],[GHH]]/10+punkty_rekrutacyjne3[[#This Row],[GMM]]/10+punkty_rekrutacyjne3[[#This Row],[GMP]]/10+punkty_rekrutacyjne3[[#This Row],[GJP]]/10</f>
        <v>11.5</v>
      </c>
      <c r="P7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71" s="1">
        <f>SUM(punkty_rekrutacyjne3[[#This Row],[pkt os.]:[pkt. Oce.]])</f>
        <v>39.5</v>
      </c>
      <c r="R71" s="1">
        <f>AVERAGE(punkty_rekrutacyjne3[[#This Row],[JP]:[Geog]])</f>
        <v>4</v>
      </c>
      <c r="S71" s="1" t="b">
        <f>AND(punkty_rekrutacyjne3[[#This Row],[Osiagniecia]]=0,punkty_rekrutacyjne3[[#This Row],[Zachowanie]]&gt;=5,punkty_rekrutacyjne3[[#This Row],[avg. Przd.]]&gt;4)</f>
        <v>0</v>
      </c>
    </row>
    <row r="72" spans="1:19" x14ac:dyDescent="0.25">
      <c r="A72" s="1" t="s">
        <v>368</v>
      </c>
      <c r="B72" s="1" t="s">
        <v>369</v>
      </c>
      <c r="C72">
        <v>7</v>
      </c>
      <c r="D72">
        <v>4</v>
      </c>
      <c r="E72">
        <v>6</v>
      </c>
      <c r="F72">
        <v>6</v>
      </c>
      <c r="G72">
        <v>6</v>
      </c>
      <c r="H72">
        <v>2</v>
      </c>
      <c r="I72">
        <v>17</v>
      </c>
      <c r="J72">
        <v>16</v>
      </c>
      <c r="K72">
        <v>12</v>
      </c>
      <c r="L72">
        <v>54</v>
      </c>
      <c r="M72">
        <v>91</v>
      </c>
      <c r="N72">
        <f>punkty_rekrutacyjne3[[#This Row],[Osiagniecia]]+(punkty_rekrutacyjne3[[#This Row],[Zachowanie]]=6)*2</f>
        <v>7</v>
      </c>
      <c r="O72">
        <f>punkty_rekrutacyjne3[[#This Row],[GHP]]/10+punkty_rekrutacyjne3[[#This Row],[GHH]]/10+punkty_rekrutacyjne3[[#This Row],[GMM]]/10+punkty_rekrutacyjne3[[#This Row],[GMP]]/10+punkty_rekrutacyjne3[[#This Row],[GJP]]/10</f>
        <v>19</v>
      </c>
      <c r="P7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72" s="1">
        <f>SUM(punkty_rekrutacyjne3[[#This Row],[pkt os.]:[pkt. Oce.]])</f>
        <v>56</v>
      </c>
      <c r="R72" s="1">
        <f>AVERAGE(punkty_rekrutacyjne3[[#This Row],[JP]:[Geog]])</f>
        <v>5</v>
      </c>
      <c r="S72" s="1" t="b">
        <f>AND(punkty_rekrutacyjne3[[#This Row],[Osiagniecia]]=0,punkty_rekrutacyjne3[[#This Row],[Zachowanie]]&gt;=5,punkty_rekrutacyjne3[[#This Row],[avg. Przd.]]&gt;4)</f>
        <v>0</v>
      </c>
    </row>
    <row r="73" spans="1:19" x14ac:dyDescent="0.25">
      <c r="A73" s="1" t="s">
        <v>334</v>
      </c>
      <c r="B73" s="1" t="s">
        <v>242</v>
      </c>
      <c r="C73">
        <v>0</v>
      </c>
      <c r="D73">
        <v>3</v>
      </c>
      <c r="E73">
        <v>4</v>
      </c>
      <c r="F73">
        <v>6</v>
      </c>
      <c r="G73">
        <v>3</v>
      </c>
      <c r="H73">
        <v>5</v>
      </c>
      <c r="I73">
        <v>49</v>
      </c>
      <c r="J73">
        <v>31</v>
      </c>
      <c r="K73">
        <v>34</v>
      </c>
      <c r="L73">
        <v>22</v>
      </c>
      <c r="M73">
        <v>76</v>
      </c>
      <c r="N73">
        <f>punkty_rekrutacyjne3[[#This Row],[Osiagniecia]]+(punkty_rekrutacyjne3[[#This Row],[Zachowanie]]=6)*2</f>
        <v>0</v>
      </c>
      <c r="O73">
        <f>punkty_rekrutacyjne3[[#This Row],[GHP]]/10+punkty_rekrutacyjne3[[#This Row],[GHH]]/10+punkty_rekrutacyjne3[[#This Row],[GMM]]/10+punkty_rekrutacyjne3[[#This Row],[GMP]]/10+punkty_rekrutacyjne3[[#This Row],[GJP]]/10</f>
        <v>21.200000000000003</v>
      </c>
      <c r="P7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73" s="1">
        <f>SUM(punkty_rekrutacyjne3[[#This Row],[pkt os.]:[pkt. Oce.]])</f>
        <v>49.2</v>
      </c>
      <c r="R73" s="1">
        <f>AVERAGE(punkty_rekrutacyjne3[[#This Row],[JP]:[Geog]])</f>
        <v>4.5</v>
      </c>
      <c r="S73" s="1" t="b">
        <f>AND(punkty_rekrutacyjne3[[#This Row],[Osiagniecia]]=0,punkty_rekrutacyjne3[[#This Row],[Zachowanie]]&gt;=5,punkty_rekrutacyjne3[[#This Row],[avg. Przd.]]&gt;4)</f>
        <v>0</v>
      </c>
    </row>
    <row r="74" spans="1:19" x14ac:dyDescent="0.25">
      <c r="A74" s="1" t="s">
        <v>663</v>
      </c>
      <c r="B74" s="1" t="s">
        <v>369</v>
      </c>
      <c r="C74">
        <v>5</v>
      </c>
      <c r="D74">
        <v>5</v>
      </c>
      <c r="E74">
        <v>6</v>
      </c>
      <c r="F74">
        <v>3</v>
      </c>
      <c r="G74">
        <v>4</v>
      </c>
      <c r="H74">
        <v>2</v>
      </c>
      <c r="I74">
        <v>45</v>
      </c>
      <c r="J74">
        <v>46</v>
      </c>
      <c r="K74">
        <v>47</v>
      </c>
      <c r="L74">
        <v>70</v>
      </c>
      <c r="M74">
        <v>56</v>
      </c>
      <c r="N74">
        <f>punkty_rekrutacyjne3[[#This Row],[Osiagniecia]]+(punkty_rekrutacyjne3[[#This Row],[Zachowanie]]=6)*2</f>
        <v>5</v>
      </c>
      <c r="O74">
        <f>punkty_rekrutacyjne3[[#This Row],[GHP]]/10+punkty_rekrutacyjne3[[#This Row],[GHH]]/10+punkty_rekrutacyjne3[[#This Row],[GMM]]/10+punkty_rekrutacyjne3[[#This Row],[GMP]]/10+punkty_rekrutacyjne3[[#This Row],[GJP]]/10</f>
        <v>26.4</v>
      </c>
      <c r="P7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74" s="1">
        <f>SUM(punkty_rekrutacyjne3[[#This Row],[pkt os.]:[pkt. Oce.]])</f>
        <v>51.4</v>
      </c>
      <c r="R74" s="1">
        <f>AVERAGE(punkty_rekrutacyjne3[[#This Row],[JP]:[Geog]])</f>
        <v>3.75</v>
      </c>
      <c r="S74" s="1" t="b">
        <f>AND(punkty_rekrutacyjne3[[#This Row],[Osiagniecia]]=0,punkty_rekrutacyjne3[[#This Row],[Zachowanie]]&gt;=5,punkty_rekrutacyjne3[[#This Row],[avg. Przd.]]&gt;4)</f>
        <v>0</v>
      </c>
    </row>
    <row r="75" spans="1:19" x14ac:dyDescent="0.25">
      <c r="A75" s="1" t="s">
        <v>609</v>
      </c>
      <c r="B75" s="1" t="s">
        <v>242</v>
      </c>
      <c r="C75">
        <v>3</v>
      </c>
      <c r="D75">
        <v>2</v>
      </c>
      <c r="E75">
        <v>4</v>
      </c>
      <c r="F75">
        <v>5</v>
      </c>
      <c r="G75">
        <v>2</v>
      </c>
      <c r="H75">
        <v>5</v>
      </c>
      <c r="I75">
        <v>12</v>
      </c>
      <c r="J75">
        <v>96</v>
      </c>
      <c r="K75">
        <v>66</v>
      </c>
      <c r="L75">
        <v>17</v>
      </c>
      <c r="M75">
        <v>86</v>
      </c>
      <c r="N75">
        <f>punkty_rekrutacyjne3[[#This Row],[Osiagniecia]]+(punkty_rekrutacyjne3[[#This Row],[Zachowanie]]=6)*2</f>
        <v>3</v>
      </c>
      <c r="O75">
        <f>punkty_rekrutacyjne3[[#This Row],[GHP]]/10+punkty_rekrutacyjne3[[#This Row],[GHH]]/10+punkty_rekrutacyjne3[[#This Row],[GMM]]/10+punkty_rekrutacyjne3[[#This Row],[GMP]]/10+punkty_rekrutacyjne3[[#This Row],[GJP]]/10</f>
        <v>27.699999999999996</v>
      </c>
      <c r="P7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75" s="1">
        <f>SUM(punkty_rekrutacyjne3[[#This Row],[pkt os.]:[pkt. Oce.]])</f>
        <v>52.699999999999996</v>
      </c>
      <c r="R75" s="1">
        <f>AVERAGE(punkty_rekrutacyjne3[[#This Row],[JP]:[Geog]])</f>
        <v>4</v>
      </c>
      <c r="S75" s="1" t="b">
        <f>AND(punkty_rekrutacyjne3[[#This Row],[Osiagniecia]]=0,punkty_rekrutacyjne3[[#This Row],[Zachowanie]]&gt;=5,punkty_rekrutacyjne3[[#This Row],[avg. Przd.]]&gt;4)</f>
        <v>0</v>
      </c>
    </row>
    <row r="76" spans="1:19" x14ac:dyDescent="0.25">
      <c r="A76" s="1" t="s">
        <v>455</v>
      </c>
      <c r="B76" s="1" t="s">
        <v>369</v>
      </c>
      <c r="C76">
        <v>4</v>
      </c>
      <c r="D76">
        <v>4</v>
      </c>
      <c r="E76">
        <v>3</v>
      </c>
      <c r="F76">
        <v>2</v>
      </c>
      <c r="G76">
        <v>3</v>
      </c>
      <c r="H76">
        <v>2</v>
      </c>
      <c r="I76">
        <v>31</v>
      </c>
      <c r="J76">
        <v>59</v>
      </c>
      <c r="K76">
        <v>7</v>
      </c>
      <c r="L76">
        <v>38</v>
      </c>
      <c r="M76">
        <v>24</v>
      </c>
      <c r="N76">
        <f>punkty_rekrutacyjne3[[#This Row],[Osiagniecia]]+(punkty_rekrutacyjne3[[#This Row],[Zachowanie]]=6)*2</f>
        <v>4</v>
      </c>
      <c r="O76">
        <f>punkty_rekrutacyjne3[[#This Row],[GHP]]/10+punkty_rekrutacyjne3[[#This Row],[GHH]]/10+punkty_rekrutacyjne3[[#This Row],[GMM]]/10+punkty_rekrutacyjne3[[#This Row],[GMP]]/10+punkty_rekrutacyjne3[[#This Row],[GJP]]/10</f>
        <v>15.9</v>
      </c>
      <c r="P7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8</v>
      </c>
      <c r="Q76" s="1">
        <f>SUM(punkty_rekrutacyjne3[[#This Row],[pkt os.]:[pkt. Oce.]])</f>
        <v>27.9</v>
      </c>
      <c r="R76" s="1">
        <f>AVERAGE(punkty_rekrutacyjne3[[#This Row],[JP]:[Geog]])</f>
        <v>2.5</v>
      </c>
      <c r="S76" s="1" t="b">
        <f>AND(punkty_rekrutacyjne3[[#This Row],[Osiagniecia]]=0,punkty_rekrutacyjne3[[#This Row],[Zachowanie]]&gt;=5,punkty_rekrutacyjne3[[#This Row],[avg. Przd.]]&gt;4)</f>
        <v>0</v>
      </c>
    </row>
    <row r="77" spans="1:19" x14ac:dyDescent="0.25">
      <c r="A77" s="1" t="s">
        <v>331</v>
      </c>
      <c r="B77" s="1" t="s">
        <v>155</v>
      </c>
      <c r="C77">
        <v>0</v>
      </c>
      <c r="D77">
        <v>3</v>
      </c>
      <c r="E77">
        <v>2</v>
      </c>
      <c r="F77">
        <v>4</v>
      </c>
      <c r="G77">
        <v>4</v>
      </c>
      <c r="H77">
        <v>2</v>
      </c>
      <c r="I77">
        <v>88</v>
      </c>
      <c r="J77">
        <v>79</v>
      </c>
      <c r="K77">
        <v>26</v>
      </c>
      <c r="L77">
        <v>8</v>
      </c>
      <c r="M77">
        <v>70</v>
      </c>
      <c r="N77">
        <f>punkty_rekrutacyjne3[[#This Row],[Osiagniecia]]+(punkty_rekrutacyjne3[[#This Row],[Zachowanie]]=6)*2</f>
        <v>0</v>
      </c>
      <c r="O77">
        <f>punkty_rekrutacyjne3[[#This Row],[GHP]]/10+punkty_rekrutacyjne3[[#This Row],[GHH]]/10+punkty_rekrutacyjne3[[#This Row],[GMM]]/10+punkty_rekrutacyjne3[[#This Row],[GMP]]/10+punkty_rekrutacyjne3[[#This Row],[GJP]]/10</f>
        <v>27.100000000000005</v>
      </c>
      <c r="P7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77" s="1">
        <f>SUM(punkty_rekrutacyjne3[[#This Row],[pkt os.]:[pkt. Oce.]])</f>
        <v>39.100000000000009</v>
      </c>
      <c r="R77" s="1">
        <f>AVERAGE(punkty_rekrutacyjne3[[#This Row],[JP]:[Geog]])</f>
        <v>3</v>
      </c>
      <c r="S77" s="1" t="b">
        <f>AND(punkty_rekrutacyjne3[[#This Row],[Osiagniecia]]=0,punkty_rekrutacyjne3[[#This Row],[Zachowanie]]&gt;=5,punkty_rekrutacyjne3[[#This Row],[avg. Przd.]]&gt;4)</f>
        <v>0</v>
      </c>
    </row>
    <row r="78" spans="1:19" x14ac:dyDescent="0.25">
      <c r="A78" s="1" t="s">
        <v>154</v>
      </c>
      <c r="B78" s="1" t="s">
        <v>155</v>
      </c>
      <c r="C78">
        <v>6</v>
      </c>
      <c r="D78">
        <v>2</v>
      </c>
      <c r="E78">
        <v>3</v>
      </c>
      <c r="F78">
        <v>5</v>
      </c>
      <c r="G78">
        <v>4</v>
      </c>
      <c r="H78">
        <v>4</v>
      </c>
      <c r="I78">
        <v>50</v>
      </c>
      <c r="J78">
        <v>30</v>
      </c>
      <c r="K78">
        <v>14</v>
      </c>
      <c r="L78">
        <v>20</v>
      </c>
      <c r="M78">
        <v>88</v>
      </c>
      <c r="N78">
        <f>punkty_rekrutacyjne3[[#This Row],[Osiagniecia]]+(punkty_rekrutacyjne3[[#This Row],[Zachowanie]]=6)*2</f>
        <v>6</v>
      </c>
      <c r="O78">
        <f>punkty_rekrutacyjne3[[#This Row],[GHP]]/10+punkty_rekrutacyjne3[[#This Row],[GHH]]/10+punkty_rekrutacyjne3[[#This Row],[GMM]]/10+punkty_rekrutacyjne3[[#This Row],[GMP]]/10+punkty_rekrutacyjne3[[#This Row],[GJP]]/10</f>
        <v>20.200000000000003</v>
      </c>
      <c r="P7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78" s="1">
        <f>SUM(punkty_rekrutacyjne3[[#This Row],[pkt os.]:[pkt. Oce.]])</f>
        <v>50.2</v>
      </c>
      <c r="R78" s="1">
        <f>AVERAGE(punkty_rekrutacyjne3[[#This Row],[JP]:[Geog]])</f>
        <v>4</v>
      </c>
      <c r="S78" s="1" t="b">
        <f>AND(punkty_rekrutacyjne3[[#This Row],[Osiagniecia]]=0,punkty_rekrutacyjne3[[#This Row],[Zachowanie]]&gt;=5,punkty_rekrutacyjne3[[#This Row],[avg. Przd.]]&gt;4)</f>
        <v>0</v>
      </c>
    </row>
    <row r="79" spans="1:19" x14ac:dyDescent="0.25">
      <c r="A79" s="1" t="s">
        <v>550</v>
      </c>
      <c r="B79" s="1" t="s">
        <v>551</v>
      </c>
      <c r="C79">
        <v>5</v>
      </c>
      <c r="D79">
        <v>6</v>
      </c>
      <c r="E79">
        <v>2</v>
      </c>
      <c r="F79">
        <v>4</v>
      </c>
      <c r="G79">
        <v>4</v>
      </c>
      <c r="H79">
        <v>3</v>
      </c>
      <c r="I79">
        <v>3</v>
      </c>
      <c r="J79">
        <v>8</v>
      </c>
      <c r="K79">
        <v>22</v>
      </c>
      <c r="L79">
        <v>75</v>
      </c>
      <c r="M79">
        <v>52</v>
      </c>
      <c r="N79">
        <f>punkty_rekrutacyjne3[[#This Row],[Osiagniecia]]+(punkty_rekrutacyjne3[[#This Row],[Zachowanie]]=6)*2</f>
        <v>7</v>
      </c>
      <c r="O79">
        <f>punkty_rekrutacyjne3[[#This Row],[GHP]]/10+punkty_rekrutacyjne3[[#This Row],[GHH]]/10+punkty_rekrutacyjne3[[#This Row],[GMM]]/10+punkty_rekrutacyjne3[[#This Row],[GMP]]/10+punkty_rekrutacyjne3[[#This Row],[GJP]]/10</f>
        <v>16</v>
      </c>
      <c r="P7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79" s="1">
        <f>SUM(punkty_rekrutacyjne3[[#This Row],[pkt os.]:[pkt. Oce.]])</f>
        <v>39</v>
      </c>
      <c r="R79" s="1">
        <f>AVERAGE(punkty_rekrutacyjne3[[#This Row],[JP]:[Geog]])</f>
        <v>3.25</v>
      </c>
      <c r="S79" s="1" t="b">
        <f>AND(punkty_rekrutacyjne3[[#This Row],[Osiagniecia]]=0,punkty_rekrutacyjne3[[#This Row],[Zachowanie]]&gt;=5,punkty_rekrutacyjne3[[#This Row],[avg. Przd.]]&gt;4)</f>
        <v>0</v>
      </c>
    </row>
    <row r="80" spans="1:19" x14ac:dyDescent="0.25">
      <c r="A80" s="1" t="s">
        <v>283</v>
      </c>
      <c r="B80" s="1" t="s">
        <v>242</v>
      </c>
      <c r="C80">
        <v>6</v>
      </c>
      <c r="D80">
        <v>6</v>
      </c>
      <c r="E80">
        <v>3</v>
      </c>
      <c r="F80">
        <v>6</v>
      </c>
      <c r="G80">
        <v>2</v>
      </c>
      <c r="H80">
        <v>3</v>
      </c>
      <c r="I80">
        <v>27</v>
      </c>
      <c r="J80">
        <v>64</v>
      </c>
      <c r="K80">
        <v>47</v>
      </c>
      <c r="L80">
        <v>11</v>
      </c>
      <c r="M80">
        <v>24</v>
      </c>
      <c r="N80">
        <f>punkty_rekrutacyjne3[[#This Row],[Osiagniecia]]+(punkty_rekrutacyjne3[[#This Row],[Zachowanie]]=6)*2</f>
        <v>8</v>
      </c>
      <c r="O80">
        <f>punkty_rekrutacyjne3[[#This Row],[GHP]]/10+punkty_rekrutacyjne3[[#This Row],[GHH]]/10+punkty_rekrutacyjne3[[#This Row],[GMM]]/10+punkty_rekrutacyjne3[[#This Row],[GMP]]/10+punkty_rekrutacyjne3[[#This Row],[GJP]]/10</f>
        <v>17.3</v>
      </c>
      <c r="P8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80" s="1">
        <f>SUM(punkty_rekrutacyjne3[[#This Row],[pkt os.]:[pkt. Oce.]])</f>
        <v>43.3</v>
      </c>
      <c r="R80" s="1">
        <f>AVERAGE(punkty_rekrutacyjne3[[#This Row],[JP]:[Geog]])</f>
        <v>3.5</v>
      </c>
      <c r="S80" s="1" t="b">
        <f>AND(punkty_rekrutacyjne3[[#This Row],[Osiagniecia]]=0,punkty_rekrutacyjne3[[#This Row],[Zachowanie]]&gt;=5,punkty_rekrutacyjne3[[#This Row],[avg. Przd.]]&gt;4)</f>
        <v>0</v>
      </c>
    </row>
    <row r="81" spans="1:19" x14ac:dyDescent="0.25">
      <c r="A81" s="1" t="s">
        <v>283</v>
      </c>
      <c r="B81" s="1" t="s">
        <v>452</v>
      </c>
      <c r="C81">
        <v>8</v>
      </c>
      <c r="D81">
        <v>2</v>
      </c>
      <c r="E81">
        <v>5</v>
      </c>
      <c r="F81">
        <v>3</v>
      </c>
      <c r="G81">
        <v>2</v>
      </c>
      <c r="H81">
        <v>3</v>
      </c>
      <c r="I81">
        <v>93</v>
      </c>
      <c r="J81">
        <v>98</v>
      </c>
      <c r="K81">
        <v>43</v>
      </c>
      <c r="L81">
        <v>97</v>
      </c>
      <c r="M81">
        <v>90</v>
      </c>
      <c r="N81">
        <f>punkty_rekrutacyjne3[[#This Row],[Osiagniecia]]+(punkty_rekrutacyjne3[[#This Row],[Zachowanie]]=6)*2</f>
        <v>8</v>
      </c>
      <c r="O81">
        <f>punkty_rekrutacyjne3[[#This Row],[GHP]]/10+punkty_rekrutacyjne3[[#This Row],[GHH]]/10+punkty_rekrutacyjne3[[#This Row],[GMM]]/10+punkty_rekrutacyjne3[[#This Row],[GMP]]/10+punkty_rekrutacyjne3[[#This Row],[GJP]]/10</f>
        <v>42.1</v>
      </c>
      <c r="P8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81" s="1">
        <f>SUM(punkty_rekrutacyjne3[[#This Row],[pkt os.]:[pkt. Oce.]])</f>
        <v>66.099999999999994</v>
      </c>
      <c r="R81" s="1">
        <f>AVERAGE(punkty_rekrutacyjne3[[#This Row],[JP]:[Geog]])</f>
        <v>3.25</v>
      </c>
      <c r="S81" s="1" t="b">
        <f>AND(punkty_rekrutacyjne3[[#This Row],[Osiagniecia]]=0,punkty_rekrutacyjne3[[#This Row],[Zachowanie]]&gt;=5,punkty_rekrutacyjne3[[#This Row],[avg. Przd.]]&gt;4)</f>
        <v>0</v>
      </c>
    </row>
    <row r="82" spans="1:19" x14ac:dyDescent="0.25">
      <c r="A82" s="1" t="s">
        <v>496</v>
      </c>
      <c r="B82" s="1" t="s">
        <v>369</v>
      </c>
      <c r="C82">
        <v>7</v>
      </c>
      <c r="D82">
        <v>3</v>
      </c>
      <c r="E82">
        <v>6</v>
      </c>
      <c r="F82">
        <v>2</v>
      </c>
      <c r="G82">
        <v>6</v>
      </c>
      <c r="H82">
        <v>5</v>
      </c>
      <c r="I82">
        <v>20</v>
      </c>
      <c r="J82">
        <v>58</v>
      </c>
      <c r="K82">
        <v>93</v>
      </c>
      <c r="L82">
        <v>53</v>
      </c>
      <c r="M82">
        <v>35</v>
      </c>
      <c r="N82">
        <f>punkty_rekrutacyjne3[[#This Row],[Osiagniecia]]+(punkty_rekrutacyjne3[[#This Row],[Zachowanie]]=6)*2</f>
        <v>7</v>
      </c>
      <c r="O82">
        <f>punkty_rekrutacyjne3[[#This Row],[GHP]]/10+punkty_rekrutacyjne3[[#This Row],[GHH]]/10+punkty_rekrutacyjne3[[#This Row],[GMM]]/10+punkty_rekrutacyjne3[[#This Row],[GMP]]/10+punkty_rekrutacyjne3[[#This Row],[GJP]]/10</f>
        <v>25.900000000000002</v>
      </c>
      <c r="P8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82" s="1">
        <f>SUM(punkty_rekrutacyjne3[[#This Row],[pkt os.]:[pkt. Oce.]])</f>
        <v>60.900000000000006</v>
      </c>
      <c r="R82" s="1">
        <f>AVERAGE(punkty_rekrutacyjne3[[#This Row],[JP]:[Geog]])</f>
        <v>4.75</v>
      </c>
      <c r="S82" s="1" t="b">
        <f>AND(punkty_rekrutacyjne3[[#This Row],[Osiagniecia]]=0,punkty_rekrutacyjne3[[#This Row],[Zachowanie]]&gt;=5,punkty_rekrutacyjne3[[#This Row],[avg. Przd.]]&gt;4)</f>
        <v>0</v>
      </c>
    </row>
    <row r="83" spans="1:19" x14ac:dyDescent="0.25">
      <c r="A83" s="1" t="s">
        <v>342</v>
      </c>
      <c r="B83" s="1" t="s">
        <v>343</v>
      </c>
      <c r="C83">
        <v>2</v>
      </c>
      <c r="D83">
        <v>5</v>
      </c>
      <c r="E83">
        <v>2</v>
      </c>
      <c r="F83">
        <v>4</v>
      </c>
      <c r="G83">
        <v>4</v>
      </c>
      <c r="H83">
        <v>4</v>
      </c>
      <c r="I83">
        <v>46</v>
      </c>
      <c r="J83">
        <v>58</v>
      </c>
      <c r="K83">
        <v>72</v>
      </c>
      <c r="L83">
        <v>83</v>
      </c>
      <c r="M83">
        <v>48</v>
      </c>
      <c r="N83">
        <f>punkty_rekrutacyjne3[[#This Row],[Osiagniecia]]+(punkty_rekrutacyjne3[[#This Row],[Zachowanie]]=6)*2</f>
        <v>2</v>
      </c>
      <c r="O83">
        <f>punkty_rekrutacyjne3[[#This Row],[GHP]]/10+punkty_rekrutacyjne3[[#This Row],[GHH]]/10+punkty_rekrutacyjne3[[#This Row],[GMM]]/10+punkty_rekrutacyjne3[[#This Row],[GMP]]/10+punkty_rekrutacyjne3[[#This Row],[GJP]]/10</f>
        <v>30.7</v>
      </c>
      <c r="P8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83" s="1">
        <f>SUM(punkty_rekrutacyjne3[[#This Row],[pkt os.]:[pkt. Oce.]])</f>
        <v>50.7</v>
      </c>
      <c r="R83" s="1">
        <f>AVERAGE(punkty_rekrutacyjne3[[#This Row],[JP]:[Geog]])</f>
        <v>3.5</v>
      </c>
      <c r="S83" s="1" t="b">
        <f>AND(punkty_rekrutacyjne3[[#This Row],[Osiagniecia]]=0,punkty_rekrutacyjne3[[#This Row],[Zachowanie]]&gt;=5,punkty_rekrutacyjne3[[#This Row],[avg. Przd.]]&gt;4)</f>
        <v>0</v>
      </c>
    </row>
    <row r="84" spans="1:19" x14ac:dyDescent="0.25">
      <c r="A84" s="1" t="s">
        <v>454</v>
      </c>
      <c r="B84" s="1" t="s">
        <v>369</v>
      </c>
      <c r="C84">
        <v>3</v>
      </c>
      <c r="D84">
        <v>2</v>
      </c>
      <c r="E84">
        <v>3</v>
      </c>
      <c r="F84">
        <v>4</v>
      </c>
      <c r="G84">
        <v>2</v>
      </c>
      <c r="H84">
        <v>4</v>
      </c>
      <c r="I84">
        <v>90</v>
      </c>
      <c r="J84">
        <v>26</v>
      </c>
      <c r="K84">
        <v>50</v>
      </c>
      <c r="L84">
        <v>74</v>
      </c>
      <c r="M84">
        <v>53</v>
      </c>
      <c r="N84">
        <f>punkty_rekrutacyjne3[[#This Row],[Osiagniecia]]+(punkty_rekrutacyjne3[[#This Row],[Zachowanie]]=6)*2</f>
        <v>3</v>
      </c>
      <c r="O84">
        <f>punkty_rekrutacyjne3[[#This Row],[GHP]]/10+punkty_rekrutacyjne3[[#This Row],[GHH]]/10+punkty_rekrutacyjne3[[#This Row],[GMM]]/10+punkty_rekrutacyjne3[[#This Row],[GMP]]/10+punkty_rekrutacyjne3[[#This Row],[GJP]]/10</f>
        <v>29.3</v>
      </c>
      <c r="P8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84" s="1">
        <f>SUM(punkty_rekrutacyjne3[[#This Row],[pkt os.]:[pkt. Oce.]])</f>
        <v>48.3</v>
      </c>
      <c r="R84" s="1">
        <f>AVERAGE(punkty_rekrutacyjne3[[#This Row],[JP]:[Geog]])</f>
        <v>3.25</v>
      </c>
      <c r="S84" s="1" t="b">
        <f>AND(punkty_rekrutacyjne3[[#This Row],[Osiagniecia]]=0,punkty_rekrutacyjne3[[#This Row],[Zachowanie]]&gt;=5,punkty_rekrutacyjne3[[#This Row],[avg. Przd.]]&gt;4)</f>
        <v>0</v>
      </c>
    </row>
    <row r="85" spans="1:19" x14ac:dyDescent="0.25">
      <c r="A85" s="1" t="s">
        <v>574</v>
      </c>
      <c r="B85" s="1" t="s">
        <v>575</v>
      </c>
      <c r="C85">
        <v>4</v>
      </c>
      <c r="D85">
        <v>2</v>
      </c>
      <c r="E85">
        <v>5</v>
      </c>
      <c r="F85">
        <v>2</v>
      </c>
      <c r="G85">
        <v>5</v>
      </c>
      <c r="H85">
        <v>4</v>
      </c>
      <c r="I85">
        <v>74</v>
      </c>
      <c r="J85">
        <v>85</v>
      </c>
      <c r="K85">
        <v>21</v>
      </c>
      <c r="L85">
        <v>33</v>
      </c>
      <c r="M85">
        <v>9</v>
      </c>
      <c r="N85">
        <f>punkty_rekrutacyjne3[[#This Row],[Osiagniecia]]+(punkty_rekrutacyjne3[[#This Row],[Zachowanie]]=6)*2</f>
        <v>4</v>
      </c>
      <c r="O85">
        <f>punkty_rekrutacyjne3[[#This Row],[GHP]]/10+punkty_rekrutacyjne3[[#This Row],[GHH]]/10+punkty_rekrutacyjne3[[#This Row],[GMM]]/10+punkty_rekrutacyjne3[[#This Row],[GMP]]/10+punkty_rekrutacyjne3[[#This Row],[GJP]]/10</f>
        <v>22.2</v>
      </c>
      <c r="P8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85" s="1">
        <f>SUM(punkty_rekrutacyjne3[[#This Row],[pkt os.]:[pkt. Oce.]])</f>
        <v>48.2</v>
      </c>
      <c r="R85" s="1">
        <f>AVERAGE(punkty_rekrutacyjne3[[#This Row],[JP]:[Geog]])</f>
        <v>4</v>
      </c>
      <c r="S85" s="1" t="b">
        <f>AND(punkty_rekrutacyjne3[[#This Row],[Osiagniecia]]=0,punkty_rekrutacyjne3[[#This Row],[Zachowanie]]&gt;=5,punkty_rekrutacyjne3[[#This Row],[avg. Przd.]]&gt;4)</f>
        <v>0</v>
      </c>
    </row>
    <row r="86" spans="1:19" x14ac:dyDescent="0.25">
      <c r="A86" s="1" t="s">
        <v>426</v>
      </c>
      <c r="B86" s="1" t="s">
        <v>427</v>
      </c>
      <c r="C86">
        <v>5</v>
      </c>
      <c r="D86">
        <v>2</v>
      </c>
      <c r="E86">
        <v>5</v>
      </c>
      <c r="F86">
        <v>3</v>
      </c>
      <c r="G86">
        <v>5</v>
      </c>
      <c r="H86">
        <v>5</v>
      </c>
      <c r="I86">
        <v>30</v>
      </c>
      <c r="J86">
        <v>42</v>
      </c>
      <c r="K86">
        <v>80</v>
      </c>
      <c r="L86">
        <v>74</v>
      </c>
      <c r="M86">
        <v>75</v>
      </c>
      <c r="N86">
        <f>punkty_rekrutacyjne3[[#This Row],[Osiagniecia]]+(punkty_rekrutacyjne3[[#This Row],[Zachowanie]]=6)*2</f>
        <v>5</v>
      </c>
      <c r="O86">
        <f>punkty_rekrutacyjne3[[#This Row],[GHP]]/10+punkty_rekrutacyjne3[[#This Row],[GHH]]/10+punkty_rekrutacyjne3[[#This Row],[GMM]]/10+punkty_rekrutacyjne3[[#This Row],[GMP]]/10+punkty_rekrutacyjne3[[#This Row],[GJP]]/10</f>
        <v>30.1</v>
      </c>
      <c r="P8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86" s="1">
        <f>SUM(punkty_rekrutacyjne3[[#This Row],[pkt os.]:[pkt. Oce.]])</f>
        <v>63.1</v>
      </c>
      <c r="R86" s="1">
        <f>AVERAGE(punkty_rekrutacyjne3[[#This Row],[JP]:[Geog]])</f>
        <v>4.5</v>
      </c>
      <c r="S86" s="1" t="b">
        <f>AND(punkty_rekrutacyjne3[[#This Row],[Osiagniecia]]=0,punkty_rekrutacyjne3[[#This Row],[Zachowanie]]&gt;=5,punkty_rekrutacyjne3[[#This Row],[avg. Przd.]]&gt;4)</f>
        <v>0</v>
      </c>
    </row>
    <row r="87" spans="1:19" x14ac:dyDescent="0.25">
      <c r="A87" s="1" t="s">
        <v>562</v>
      </c>
      <c r="B87" s="1" t="s">
        <v>369</v>
      </c>
      <c r="C87">
        <v>3</v>
      </c>
      <c r="D87">
        <v>3</v>
      </c>
      <c r="E87">
        <v>4</v>
      </c>
      <c r="F87">
        <v>4</v>
      </c>
      <c r="G87">
        <v>5</v>
      </c>
      <c r="H87">
        <v>5</v>
      </c>
      <c r="I87">
        <v>44</v>
      </c>
      <c r="J87">
        <v>90</v>
      </c>
      <c r="K87">
        <v>71</v>
      </c>
      <c r="L87">
        <v>41</v>
      </c>
      <c r="M87">
        <v>60</v>
      </c>
      <c r="N87">
        <f>punkty_rekrutacyjne3[[#This Row],[Osiagniecia]]+(punkty_rekrutacyjne3[[#This Row],[Zachowanie]]=6)*2</f>
        <v>3</v>
      </c>
      <c r="O87">
        <f>punkty_rekrutacyjne3[[#This Row],[GHP]]/10+punkty_rekrutacyjne3[[#This Row],[GHH]]/10+punkty_rekrutacyjne3[[#This Row],[GMM]]/10+punkty_rekrutacyjne3[[#This Row],[GMP]]/10+punkty_rekrutacyjne3[[#This Row],[GJP]]/10</f>
        <v>30.6</v>
      </c>
      <c r="P8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87" s="1">
        <f>SUM(punkty_rekrutacyjne3[[#This Row],[pkt os.]:[pkt. Oce.]])</f>
        <v>61.6</v>
      </c>
      <c r="R87" s="1">
        <f>AVERAGE(punkty_rekrutacyjne3[[#This Row],[JP]:[Geog]])</f>
        <v>4.5</v>
      </c>
      <c r="S87" s="1" t="b">
        <f>AND(punkty_rekrutacyjne3[[#This Row],[Osiagniecia]]=0,punkty_rekrutacyjne3[[#This Row],[Zachowanie]]&gt;=5,punkty_rekrutacyjne3[[#This Row],[avg. Przd.]]&gt;4)</f>
        <v>0</v>
      </c>
    </row>
    <row r="88" spans="1:19" x14ac:dyDescent="0.25">
      <c r="A88" s="1" t="s">
        <v>241</v>
      </c>
      <c r="B88" s="1" t="s">
        <v>242</v>
      </c>
      <c r="C88">
        <v>4</v>
      </c>
      <c r="D88">
        <v>6</v>
      </c>
      <c r="E88">
        <v>5</v>
      </c>
      <c r="F88">
        <v>3</v>
      </c>
      <c r="G88">
        <v>5</v>
      </c>
      <c r="H88">
        <v>4</v>
      </c>
      <c r="I88">
        <v>65</v>
      </c>
      <c r="J88">
        <v>34</v>
      </c>
      <c r="K88">
        <v>51</v>
      </c>
      <c r="L88">
        <v>38</v>
      </c>
      <c r="M88">
        <v>65</v>
      </c>
      <c r="N88">
        <f>punkty_rekrutacyjne3[[#This Row],[Osiagniecia]]+(punkty_rekrutacyjne3[[#This Row],[Zachowanie]]=6)*2</f>
        <v>6</v>
      </c>
      <c r="O88">
        <f>punkty_rekrutacyjne3[[#This Row],[GHP]]/10+punkty_rekrutacyjne3[[#This Row],[GHH]]/10+punkty_rekrutacyjne3[[#This Row],[GMM]]/10+punkty_rekrutacyjne3[[#This Row],[GMP]]/10+punkty_rekrutacyjne3[[#This Row],[GJP]]/10</f>
        <v>25.3</v>
      </c>
      <c r="P8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88" s="1">
        <f>SUM(punkty_rekrutacyjne3[[#This Row],[pkt os.]:[pkt. Oce.]])</f>
        <v>57.3</v>
      </c>
      <c r="R88" s="1">
        <f>AVERAGE(punkty_rekrutacyjne3[[#This Row],[JP]:[Geog]])</f>
        <v>4.25</v>
      </c>
      <c r="S88" s="1" t="b">
        <f>AND(punkty_rekrutacyjne3[[#This Row],[Osiagniecia]]=0,punkty_rekrutacyjne3[[#This Row],[Zachowanie]]&gt;=5,punkty_rekrutacyjne3[[#This Row],[avg. Przd.]]&gt;4)</f>
        <v>0</v>
      </c>
    </row>
    <row r="89" spans="1:19" x14ac:dyDescent="0.25">
      <c r="A89" s="1" t="s">
        <v>183</v>
      </c>
      <c r="B89" s="1" t="s">
        <v>155</v>
      </c>
      <c r="C89">
        <v>4</v>
      </c>
      <c r="D89">
        <v>2</v>
      </c>
      <c r="E89">
        <v>6</v>
      </c>
      <c r="F89">
        <v>6</v>
      </c>
      <c r="G89">
        <v>6</v>
      </c>
      <c r="H89">
        <v>4</v>
      </c>
      <c r="I89">
        <v>91</v>
      </c>
      <c r="J89">
        <v>63</v>
      </c>
      <c r="K89">
        <v>88</v>
      </c>
      <c r="L89">
        <v>68</v>
      </c>
      <c r="M89">
        <v>75</v>
      </c>
      <c r="N89">
        <f>punkty_rekrutacyjne3[[#This Row],[Osiagniecia]]+(punkty_rekrutacyjne3[[#This Row],[Zachowanie]]=6)*2</f>
        <v>4</v>
      </c>
      <c r="O89">
        <f>punkty_rekrutacyjne3[[#This Row],[GHP]]/10+punkty_rekrutacyjne3[[#This Row],[GHH]]/10+punkty_rekrutacyjne3[[#This Row],[GMM]]/10+punkty_rekrutacyjne3[[#This Row],[GMP]]/10+punkty_rekrutacyjne3[[#This Row],[GJP]]/10</f>
        <v>38.5</v>
      </c>
      <c r="P8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36</v>
      </c>
      <c r="Q89" s="1">
        <f>SUM(punkty_rekrutacyjne3[[#This Row],[pkt os.]:[pkt. Oce.]])</f>
        <v>78.5</v>
      </c>
      <c r="R89" s="1">
        <f>AVERAGE(punkty_rekrutacyjne3[[#This Row],[JP]:[Geog]])</f>
        <v>5.5</v>
      </c>
      <c r="S89" s="1" t="b">
        <f>AND(punkty_rekrutacyjne3[[#This Row],[Osiagniecia]]=0,punkty_rekrutacyjne3[[#This Row],[Zachowanie]]&gt;=5,punkty_rekrutacyjne3[[#This Row],[avg. Przd.]]&gt;4)</f>
        <v>0</v>
      </c>
    </row>
    <row r="90" spans="1:19" x14ac:dyDescent="0.25">
      <c r="A90" s="1" t="s">
        <v>535</v>
      </c>
      <c r="B90" s="1" t="s">
        <v>536</v>
      </c>
      <c r="C90">
        <v>1</v>
      </c>
      <c r="D90">
        <v>5</v>
      </c>
      <c r="E90">
        <v>5</v>
      </c>
      <c r="F90">
        <v>6</v>
      </c>
      <c r="G90">
        <v>4</v>
      </c>
      <c r="H90">
        <v>6</v>
      </c>
      <c r="I90">
        <v>19</v>
      </c>
      <c r="J90">
        <v>32</v>
      </c>
      <c r="K90">
        <v>74</v>
      </c>
      <c r="L90">
        <v>31</v>
      </c>
      <c r="M90">
        <v>58</v>
      </c>
      <c r="N90">
        <f>punkty_rekrutacyjne3[[#This Row],[Osiagniecia]]+(punkty_rekrutacyjne3[[#This Row],[Zachowanie]]=6)*2</f>
        <v>1</v>
      </c>
      <c r="O90">
        <f>punkty_rekrutacyjne3[[#This Row],[GHP]]/10+punkty_rekrutacyjne3[[#This Row],[GHH]]/10+punkty_rekrutacyjne3[[#This Row],[GMM]]/10+punkty_rekrutacyjne3[[#This Row],[GMP]]/10+punkty_rekrutacyjne3[[#This Row],[GJP]]/10</f>
        <v>21.4</v>
      </c>
      <c r="P9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90" s="1">
        <f>SUM(punkty_rekrutacyjne3[[#This Row],[pkt os.]:[pkt. Oce.]])</f>
        <v>56.4</v>
      </c>
      <c r="R90" s="1">
        <f>AVERAGE(punkty_rekrutacyjne3[[#This Row],[JP]:[Geog]])</f>
        <v>5.25</v>
      </c>
      <c r="S90" s="1" t="b">
        <f>AND(punkty_rekrutacyjne3[[#This Row],[Osiagniecia]]=0,punkty_rekrutacyjne3[[#This Row],[Zachowanie]]&gt;=5,punkty_rekrutacyjne3[[#This Row],[avg. Przd.]]&gt;4)</f>
        <v>0</v>
      </c>
    </row>
    <row r="91" spans="1:19" x14ac:dyDescent="0.25">
      <c r="A91" s="1" t="s">
        <v>124</v>
      </c>
      <c r="B91" s="1" t="s">
        <v>41</v>
      </c>
      <c r="C91">
        <v>3</v>
      </c>
      <c r="D91">
        <v>5</v>
      </c>
      <c r="E91">
        <v>6</v>
      </c>
      <c r="F91">
        <v>5</v>
      </c>
      <c r="G91">
        <v>2</v>
      </c>
      <c r="H91">
        <v>5</v>
      </c>
      <c r="I91">
        <v>73</v>
      </c>
      <c r="J91">
        <v>84</v>
      </c>
      <c r="K91">
        <v>48</v>
      </c>
      <c r="L91">
        <v>36</v>
      </c>
      <c r="M91">
        <v>4</v>
      </c>
      <c r="N91">
        <f>punkty_rekrutacyjne3[[#This Row],[Osiagniecia]]+(punkty_rekrutacyjne3[[#This Row],[Zachowanie]]=6)*2</f>
        <v>3</v>
      </c>
      <c r="O91">
        <f>punkty_rekrutacyjne3[[#This Row],[GHP]]/10+punkty_rekrutacyjne3[[#This Row],[GHH]]/10+punkty_rekrutacyjne3[[#This Row],[GMM]]/10+punkty_rekrutacyjne3[[#This Row],[GMP]]/10+punkty_rekrutacyjne3[[#This Row],[GJP]]/10</f>
        <v>24.5</v>
      </c>
      <c r="P9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91" s="1">
        <f>SUM(punkty_rekrutacyjne3[[#This Row],[pkt os.]:[pkt. Oce.]])</f>
        <v>53.5</v>
      </c>
      <c r="R91" s="1">
        <f>AVERAGE(punkty_rekrutacyjne3[[#This Row],[JP]:[Geog]])</f>
        <v>4.5</v>
      </c>
      <c r="S91" s="1" t="b">
        <f>AND(punkty_rekrutacyjne3[[#This Row],[Osiagniecia]]=0,punkty_rekrutacyjne3[[#This Row],[Zachowanie]]&gt;=5,punkty_rekrutacyjne3[[#This Row],[avg. Przd.]]&gt;4)</f>
        <v>0</v>
      </c>
    </row>
    <row r="92" spans="1:19" x14ac:dyDescent="0.25">
      <c r="A92" s="1" t="s">
        <v>115</v>
      </c>
      <c r="B92" s="1" t="s">
        <v>41</v>
      </c>
      <c r="C92">
        <v>0</v>
      </c>
      <c r="D92">
        <v>4</v>
      </c>
      <c r="E92">
        <v>5</v>
      </c>
      <c r="F92">
        <v>4</v>
      </c>
      <c r="G92">
        <v>6</v>
      </c>
      <c r="H92">
        <v>2</v>
      </c>
      <c r="I92">
        <v>4</v>
      </c>
      <c r="J92">
        <v>85</v>
      </c>
      <c r="K92">
        <v>83</v>
      </c>
      <c r="L92">
        <v>10</v>
      </c>
      <c r="M92">
        <v>33</v>
      </c>
      <c r="N92">
        <f>punkty_rekrutacyjne3[[#This Row],[Osiagniecia]]+(punkty_rekrutacyjne3[[#This Row],[Zachowanie]]=6)*2</f>
        <v>0</v>
      </c>
      <c r="O92">
        <f>punkty_rekrutacyjne3[[#This Row],[GHP]]/10+punkty_rekrutacyjne3[[#This Row],[GHH]]/10+punkty_rekrutacyjne3[[#This Row],[GMM]]/10+punkty_rekrutacyjne3[[#This Row],[GMP]]/10+punkty_rekrutacyjne3[[#This Row],[GJP]]/10</f>
        <v>21.500000000000004</v>
      </c>
      <c r="P9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92" s="1">
        <f>SUM(punkty_rekrutacyjne3[[#This Row],[pkt os.]:[pkt. Oce.]])</f>
        <v>45.5</v>
      </c>
      <c r="R92" s="1">
        <f>AVERAGE(punkty_rekrutacyjne3[[#This Row],[JP]:[Geog]])</f>
        <v>4.25</v>
      </c>
      <c r="S92" s="1" t="b">
        <f>AND(punkty_rekrutacyjne3[[#This Row],[Osiagniecia]]=0,punkty_rekrutacyjne3[[#This Row],[Zachowanie]]&gt;=5,punkty_rekrutacyjne3[[#This Row],[avg. Przd.]]&gt;4)</f>
        <v>0</v>
      </c>
    </row>
    <row r="93" spans="1:19" x14ac:dyDescent="0.25">
      <c r="A93" s="1" t="s">
        <v>462</v>
      </c>
      <c r="B93" s="1" t="s">
        <v>463</v>
      </c>
      <c r="C93">
        <v>4</v>
      </c>
      <c r="D93">
        <v>3</v>
      </c>
      <c r="E93">
        <v>5</v>
      </c>
      <c r="F93">
        <v>5</v>
      </c>
      <c r="G93">
        <v>3</v>
      </c>
      <c r="H93">
        <v>3</v>
      </c>
      <c r="I93">
        <v>5</v>
      </c>
      <c r="J93">
        <v>44</v>
      </c>
      <c r="K93">
        <v>37</v>
      </c>
      <c r="L93">
        <v>5</v>
      </c>
      <c r="M93">
        <v>62</v>
      </c>
      <c r="N93">
        <f>punkty_rekrutacyjne3[[#This Row],[Osiagniecia]]+(punkty_rekrutacyjne3[[#This Row],[Zachowanie]]=6)*2</f>
        <v>4</v>
      </c>
      <c r="O93">
        <f>punkty_rekrutacyjne3[[#This Row],[GHP]]/10+punkty_rekrutacyjne3[[#This Row],[GHH]]/10+punkty_rekrutacyjne3[[#This Row],[GMM]]/10+punkty_rekrutacyjne3[[#This Row],[GMP]]/10+punkty_rekrutacyjne3[[#This Row],[GJP]]/10</f>
        <v>15.3</v>
      </c>
      <c r="P9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93" s="1">
        <f>SUM(punkty_rekrutacyjne3[[#This Row],[pkt os.]:[pkt. Oce.]])</f>
        <v>43.3</v>
      </c>
      <c r="R93" s="1">
        <f>AVERAGE(punkty_rekrutacyjne3[[#This Row],[JP]:[Geog]])</f>
        <v>4</v>
      </c>
      <c r="S93" s="1" t="b">
        <f>AND(punkty_rekrutacyjne3[[#This Row],[Osiagniecia]]=0,punkty_rekrutacyjne3[[#This Row],[Zachowanie]]&gt;=5,punkty_rekrutacyjne3[[#This Row],[avg. Przd.]]&gt;4)</f>
        <v>0</v>
      </c>
    </row>
    <row r="94" spans="1:19" x14ac:dyDescent="0.25">
      <c r="A94" s="1" t="s">
        <v>116</v>
      </c>
      <c r="B94" s="1" t="s">
        <v>117</v>
      </c>
      <c r="C94">
        <v>8</v>
      </c>
      <c r="D94">
        <v>5</v>
      </c>
      <c r="E94">
        <v>5</v>
      </c>
      <c r="F94">
        <v>4</v>
      </c>
      <c r="G94">
        <v>3</v>
      </c>
      <c r="H94">
        <v>3</v>
      </c>
      <c r="I94">
        <v>80</v>
      </c>
      <c r="J94">
        <v>91</v>
      </c>
      <c r="K94">
        <v>16</v>
      </c>
      <c r="L94">
        <v>12</v>
      </c>
      <c r="M94">
        <v>73</v>
      </c>
      <c r="N94">
        <f>punkty_rekrutacyjne3[[#This Row],[Osiagniecia]]+(punkty_rekrutacyjne3[[#This Row],[Zachowanie]]=6)*2</f>
        <v>8</v>
      </c>
      <c r="O94">
        <f>punkty_rekrutacyjne3[[#This Row],[GHP]]/10+punkty_rekrutacyjne3[[#This Row],[GHH]]/10+punkty_rekrutacyjne3[[#This Row],[GMM]]/10+punkty_rekrutacyjne3[[#This Row],[GMP]]/10+punkty_rekrutacyjne3[[#This Row],[GJP]]/10</f>
        <v>27.200000000000003</v>
      </c>
      <c r="P9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94" s="1">
        <f>SUM(punkty_rekrutacyjne3[[#This Row],[pkt os.]:[pkt. Oce.]])</f>
        <v>57.2</v>
      </c>
      <c r="R94" s="1">
        <f>AVERAGE(punkty_rekrutacyjne3[[#This Row],[JP]:[Geog]])</f>
        <v>3.75</v>
      </c>
      <c r="S94" s="1" t="b">
        <f>AND(punkty_rekrutacyjne3[[#This Row],[Osiagniecia]]=0,punkty_rekrutacyjne3[[#This Row],[Zachowanie]]&gt;=5,punkty_rekrutacyjne3[[#This Row],[avg. Przd.]]&gt;4)</f>
        <v>0</v>
      </c>
    </row>
    <row r="95" spans="1:19" x14ac:dyDescent="0.25">
      <c r="A95" s="1" t="s">
        <v>332</v>
      </c>
      <c r="B95" s="1" t="s">
        <v>117</v>
      </c>
      <c r="C95">
        <v>1</v>
      </c>
      <c r="D95">
        <v>2</v>
      </c>
      <c r="E95">
        <v>2</v>
      </c>
      <c r="F95">
        <v>6</v>
      </c>
      <c r="G95">
        <v>6</v>
      </c>
      <c r="H95">
        <v>3</v>
      </c>
      <c r="I95">
        <v>83</v>
      </c>
      <c r="J95">
        <v>76</v>
      </c>
      <c r="K95">
        <v>52</v>
      </c>
      <c r="L95">
        <v>43</v>
      </c>
      <c r="M95">
        <v>64</v>
      </c>
      <c r="N95">
        <f>punkty_rekrutacyjne3[[#This Row],[Osiagniecia]]+(punkty_rekrutacyjne3[[#This Row],[Zachowanie]]=6)*2</f>
        <v>1</v>
      </c>
      <c r="O95">
        <f>punkty_rekrutacyjne3[[#This Row],[GHP]]/10+punkty_rekrutacyjne3[[#This Row],[GHH]]/10+punkty_rekrutacyjne3[[#This Row],[GMM]]/10+punkty_rekrutacyjne3[[#This Row],[GMP]]/10+punkty_rekrutacyjne3[[#This Row],[GJP]]/10</f>
        <v>31.800000000000004</v>
      </c>
      <c r="P9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95" s="1">
        <f>SUM(punkty_rekrutacyjne3[[#This Row],[pkt os.]:[pkt. Oce.]])</f>
        <v>56.800000000000004</v>
      </c>
      <c r="R95" s="1">
        <f>AVERAGE(punkty_rekrutacyjne3[[#This Row],[JP]:[Geog]])</f>
        <v>4.25</v>
      </c>
      <c r="S95" s="1" t="b">
        <f>AND(punkty_rekrutacyjne3[[#This Row],[Osiagniecia]]=0,punkty_rekrutacyjne3[[#This Row],[Zachowanie]]&gt;=5,punkty_rekrutacyjne3[[#This Row],[avg. Przd.]]&gt;4)</f>
        <v>0</v>
      </c>
    </row>
    <row r="96" spans="1:19" x14ac:dyDescent="0.25">
      <c r="A96" s="1" t="s">
        <v>156</v>
      </c>
      <c r="B96" s="1" t="s">
        <v>157</v>
      </c>
      <c r="C96">
        <v>6</v>
      </c>
      <c r="D96">
        <v>3</v>
      </c>
      <c r="E96">
        <v>6</v>
      </c>
      <c r="F96">
        <v>5</v>
      </c>
      <c r="G96">
        <v>4</v>
      </c>
      <c r="H96">
        <v>5</v>
      </c>
      <c r="I96">
        <v>62</v>
      </c>
      <c r="J96">
        <v>47</v>
      </c>
      <c r="K96">
        <v>19</v>
      </c>
      <c r="L96">
        <v>10</v>
      </c>
      <c r="M96">
        <v>40</v>
      </c>
      <c r="N96">
        <f>punkty_rekrutacyjne3[[#This Row],[Osiagniecia]]+(punkty_rekrutacyjne3[[#This Row],[Zachowanie]]=6)*2</f>
        <v>6</v>
      </c>
      <c r="O96">
        <f>punkty_rekrutacyjne3[[#This Row],[GHP]]/10+punkty_rekrutacyjne3[[#This Row],[GHH]]/10+punkty_rekrutacyjne3[[#This Row],[GMM]]/10+punkty_rekrutacyjne3[[#This Row],[GMP]]/10+punkty_rekrutacyjne3[[#This Row],[GJP]]/10</f>
        <v>17.8</v>
      </c>
      <c r="P9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96" s="1">
        <f>SUM(punkty_rekrutacyjne3[[#This Row],[pkt os.]:[pkt. Oce.]])</f>
        <v>55.8</v>
      </c>
      <c r="R96" s="1">
        <f>AVERAGE(punkty_rekrutacyjne3[[#This Row],[JP]:[Geog]])</f>
        <v>5</v>
      </c>
      <c r="S96" s="1" t="b">
        <f>AND(punkty_rekrutacyjne3[[#This Row],[Osiagniecia]]=0,punkty_rekrutacyjne3[[#This Row],[Zachowanie]]&gt;=5,punkty_rekrutacyjne3[[#This Row],[avg. Przd.]]&gt;4)</f>
        <v>0</v>
      </c>
    </row>
    <row r="97" spans="1:19" x14ac:dyDescent="0.25">
      <c r="A97" s="1" t="s">
        <v>67</v>
      </c>
      <c r="B97" s="1" t="s">
        <v>68</v>
      </c>
      <c r="C97">
        <v>0</v>
      </c>
      <c r="D97">
        <v>5</v>
      </c>
      <c r="E97">
        <v>6</v>
      </c>
      <c r="F97">
        <v>4</v>
      </c>
      <c r="G97">
        <v>4</v>
      </c>
      <c r="H97">
        <v>2</v>
      </c>
      <c r="I97">
        <v>22</v>
      </c>
      <c r="J97">
        <v>9</v>
      </c>
      <c r="K97">
        <v>1</v>
      </c>
      <c r="L97">
        <v>76</v>
      </c>
      <c r="M97">
        <v>28</v>
      </c>
      <c r="N97">
        <f>punkty_rekrutacyjne3[[#This Row],[Osiagniecia]]+(punkty_rekrutacyjne3[[#This Row],[Zachowanie]]=6)*2</f>
        <v>0</v>
      </c>
      <c r="O97">
        <f>punkty_rekrutacyjne3[[#This Row],[GHP]]/10+punkty_rekrutacyjne3[[#This Row],[GHH]]/10+punkty_rekrutacyjne3[[#This Row],[GMM]]/10+punkty_rekrutacyjne3[[#This Row],[GMP]]/10+punkty_rekrutacyjne3[[#This Row],[GJP]]/10</f>
        <v>13.600000000000001</v>
      </c>
      <c r="P9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97" s="1">
        <f>SUM(punkty_rekrutacyjne3[[#This Row],[pkt os.]:[pkt. Oce.]])</f>
        <v>35.6</v>
      </c>
      <c r="R97" s="1">
        <f>AVERAGE(punkty_rekrutacyjne3[[#This Row],[JP]:[Geog]])</f>
        <v>4</v>
      </c>
      <c r="S97" s="1" t="b">
        <f>AND(punkty_rekrutacyjne3[[#This Row],[Osiagniecia]]=0,punkty_rekrutacyjne3[[#This Row],[Zachowanie]]&gt;=5,punkty_rekrutacyjne3[[#This Row],[avg. Przd.]]&gt;4)</f>
        <v>0</v>
      </c>
    </row>
    <row r="98" spans="1:19" x14ac:dyDescent="0.25">
      <c r="A98" s="1" t="s">
        <v>281</v>
      </c>
      <c r="B98" s="1" t="s">
        <v>41</v>
      </c>
      <c r="C98">
        <v>8</v>
      </c>
      <c r="D98">
        <v>2</v>
      </c>
      <c r="E98">
        <v>4</v>
      </c>
      <c r="F98">
        <v>2</v>
      </c>
      <c r="G98">
        <v>6</v>
      </c>
      <c r="H98">
        <v>5</v>
      </c>
      <c r="I98">
        <v>17</v>
      </c>
      <c r="J98">
        <v>29</v>
      </c>
      <c r="K98">
        <v>83</v>
      </c>
      <c r="L98">
        <v>9</v>
      </c>
      <c r="M98">
        <v>54</v>
      </c>
      <c r="N98">
        <f>punkty_rekrutacyjne3[[#This Row],[Osiagniecia]]+(punkty_rekrutacyjne3[[#This Row],[Zachowanie]]=6)*2</f>
        <v>8</v>
      </c>
      <c r="O98">
        <f>punkty_rekrutacyjne3[[#This Row],[GHP]]/10+punkty_rekrutacyjne3[[#This Row],[GHH]]/10+punkty_rekrutacyjne3[[#This Row],[GMM]]/10+punkty_rekrutacyjne3[[#This Row],[GMP]]/10+punkty_rekrutacyjne3[[#This Row],[GJP]]/10</f>
        <v>19.200000000000003</v>
      </c>
      <c r="P9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98" s="1">
        <f>SUM(punkty_rekrutacyjne3[[#This Row],[pkt os.]:[pkt. Oce.]])</f>
        <v>51.2</v>
      </c>
      <c r="R98" s="1">
        <f>AVERAGE(punkty_rekrutacyjne3[[#This Row],[JP]:[Geog]])</f>
        <v>4.25</v>
      </c>
      <c r="S98" s="1" t="b">
        <f>AND(punkty_rekrutacyjne3[[#This Row],[Osiagniecia]]=0,punkty_rekrutacyjne3[[#This Row],[Zachowanie]]&gt;=5,punkty_rekrutacyjne3[[#This Row],[avg. Przd.]]&gt;4)</f>
        <v>0</v>
      </c>
    </row>
    <row r="99" spans="1:19" x14ac:dyDescent="0.25">
      <c r="A99" s="1" t="s">
        <v>282</v>
      </c>
      <c r="B99" s="1" t="s">
        <v>41</v>
      </c>
      <c r="C99">
        <v>1</v>
      </c>
      <c r="D99">
        <v>5</v>
      </c>
      <c r="E99">
        <v>6</v>
      </c>
      <c r="F99">
        <v>4</v>
      </c>
      <c r="G99">
        <v>3</v>
      </c>
      <c r="H99">
        <v>2</v>
      </c>
      <c r="I99">
        <v>14</v>
      </c>
      <c r="J99">
        <v>49</v>
      </c>
      <c r="K99">
        <v>64</v>
      </c>
      <c r="L99">
        <v>36</v>
      </c>
      <c r="M99">
        <v>2</v>
      </c>
      <c r="N99">
        <f>punkty_rekrutacyjne3[[#This Row],[Osiagniecia]]+(punkty_rekrutacyjne3[[#This Row],[Zachowanie]]=6)*2</f>
        <v>1</v>
      </c>
      <c r="O99">
        <f>punkty_rekrutacyjne3[[#This Row],[GHP]]/10+punkty_rekrutacyjne3[[#This Row],[GHH]]/10+punkty_rekrutacyjne3[[#This Row],[GMM]]/10+punkty_rekrutacyjne3[[#This Row],[GMP]]/10+punkty_rekrutacyjne3[[#This Row],[GJP]]/10</f>
        <v>16.5</v>
      </c>
      <c r="P9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99" s="1">
        <f>SUM(punkty_rekrutacyjne3[[#This Row],[pkt os.]:[pkt. Oce.]])</f>
        <v>37.5</v>
      </c>
      <c r="R99" s="1">
        <f>AVERAGE(punkty_rekrutacyjne3[[#This Row],[JP]:[Geog]])</f>
        <v>3.75</v>
      </c>
      <c r="S99" s="1" t="b">
        <f>AND(punkty_rekrutacyjne3[[#This Row],[Osiagniecia]]=0,punkty_rekrutacyjne3[[#This Row],[Zachowanie]]&gt;=5,punkty_rekrutacyjne3[[#This Row],[avg. Przd.]]&gt;4)</f>
        <v>0</v>
      </c>
    </row>
    <row r="100" spans="1:19" x14ac:dyDescent="0.25">
      <c r="A100" s="1" t="s">
        <v>168</v>
      </c>
      <c r="B100" s="1" t="s">
        <v>169</v>
      </c>
      <c r="C100">
        <v>5</v>
      </c>
      <c r="D100">
        <v>4</v>
      </c>
      <c r="E100">
        <v>6</v>
      </c>
      <c r="F100">
        <v>2</v>
      </c>
      <c r="G100">
        <v>5</v>
      </c>
      <c r="H100">
        <v>4</v>
      </c>
      <c r="I100">
        <v>93</v>
      </c>
      <c r="J100">
        <v>47</v>
      </c>
      <c r="K100">
        <v>47</v>
      </c>
      <c r="L100">
        <v>34</v>
      </c>
      <c r="M100">
        <v>39</v>
      </c>
      <c r="N100">
        <f>punkty_rekrutacyjne3[[#This Row],[Osiagniecia]]+(punkty_rekrutacyjne3[[#This Row],[Zachowanie]]=6)*2</f>
        <v>5</v>
      </c>
      <c r="O100">
        <f>punkty_rekrutacyjne3[[#This Row],[GHP]]/10+punkty_rekrutacyjne3[[#This Row],[GHH]]/10+punkty_rekrutacyjne3[[#This Row],[GMM]]/10+punkty_rekrutacyjne3[[#This Row],[GMP]]/10+punkty_rekrutacyjne3[[#This Row],[GJP]]/10</f>
        <v>25.999999999999996</v>
      </c>
      <c r="P10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00" s="1">
        <f>SUM(punkty_rekrutacyjne3[[#This Row],[pkt os.]:[pkt. Oce.]])</f>
        <v>55</v>
      </c>
      <c r="R100" s="1">
        <f>AVERAGE(punkty_rekrutacyjne3[[#This Row],[JP]:[Geog]])</f>
        <v>4.25</v>
      </c>
      <c r="S100" s="1" t="b">
        <f>AND(punkty_rekrutacyjne3[[#This Row],[Osiagniecia]]=0,punkty_rekrutacyjne3[[#This Row],[Zachowanie]]&gt;=5,punkty_rekrutacyjne3[[#This Row],[avg. Przd.]]&gt;4)</f>
        <v>0</v>
      </c>
    </row>
    <row r="101" spans="1:19" x14ac:dyDescent="0.25">
      <c r="A101" s="1" t="s">
        <v>262</v>
      </c>
      <c r="B101" s="1" t="s">
        <v>41</v>
      </c>
      <c r="C101">
        <v>4</v>
      </c>
      <c r="D101">
        <v>3</v>
      </c>
      <c r="E101">
        <v>6</v>
      </c>
      <c r="F101">
        <v>6</v>
      </c>
      <c r="G101">
        <v>4</v>
      </c>
      <c r="H101">
        <v>4</v>
      </c>
      <c r="I101">
        <v>15</v>
      </c>
      <c r="J101">
        <v>36</v>
      </c>
      <c r="K101">
        <v>51</v>
      </c>
      <c r="L101">
        <v>10</v>
      </c>
      <c r="M101">
        <v>68</v>
      </c>
      <c r="N101">
        <f>punkty_rekrutacyjne3[[#This Row],[Osiagniecia]]+(punkty_rekrutacyjne3[[#This Row],[Zachowanie]]=6)*2</f>
        <v>4</v>
      </c>
      <c r="O101">
        <f>punkty_rekrutacyjne3[[#This Row],[GHP]]/10+punkty_rekrutacyjne3[[#This Row],[GHH]]/10+punkty_rekrutacyjne3[[#This Row],[GMM]]/10+punkty_rekrutacyjne3[[#This Row],[GMP]]/10+punkty_rekrutacyjne3[[#This Row],[GJP]]/10</f>
        <v>18</v>
      </c>
      <c r="P10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101" s="1">
        <f>SUM(punkty_rekrutacyjne3[[#This Row],[pkt os.]:[pkt. Oce.]])</f>
        <v>54</v>
      </c>
      <c r="R101" s="1">
        <f>AVERAGE(punkty_rekrutacyjne3[[#This Row],[JP]:[Geog]])</f>
        <v>5</v>
      </c>
      <c r="S101" s="1" t="b">
        <f>AND(punkty_rekrutacyjne3[[#This Row],[Osiagniecia]]=0,punkty_rekrutacyjne3[[#This Row],[Zachowanie]]&gt;=5,punkty_rekrutacyjne3[[#This Row],[avg. Przd.]]&gt;4)</f>
        <v>0</v>
      </c>
    </row>
    <row r="102" spans="1:19" x14ac:dyDescent="0.25">
      <c r="A102" s="1" t="s">
        <v>583</v>
      </c>
      <c r="B102" s="1" t="s">
        <v>133</v>
      </c>
      <c r="C102">
        <v>8</v>
      </c>
      <c r="D102">
        <v>3</v>
      </c>
      <c r="E102">
        <v>5</v>
      </c>
      <c r="F102">
        <v>5</v>
      </c>
      <c r="G102">
        <v>5</v>
      </c>
      <c r="H102">
        <v>6</v>
      </c>
      <c r="I102">
        <v>63</v>
      </c>
      <c r="J102">
        <v>66</v>
      </c>
      <c r="K102">
        <v>71</v>
      </c>
      <c r="L102">
        <v>11</v>
      </c>
      <c r="M102">
        <v>57</v>
      </c>
      <c r="N102">
        <f>punkty_rekrutacyjne3[[#This Row],[Osiagniecia]]+(punkty_rekrutacyjne3[[#This Row],[Zachowanie]]=6)*2</f>
        <v>8</v>
      </c>
      <c r="O102">
        <f>punkty_rekrutacyjne3[[#This Row],[GHP]]/10+punkty_rekrutacyjne3[[#This Row],[GHH]]/10+punkty_rekrutacyjne3[[#This Row],[GMM]]/10+punkty_rekrutacyjne3[[#This Row],[GMP]]/10+punkty_rekrutacyjne3[[#This Row],[GJP]]/10</f>
        <v>26.8</v>
      </c>
      <c r="P10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102" s="1">
        <f>SUM(punkty_rekrutacyjne3[[#This Row],[pkt os.]:[pkt. Oce.]])</f>
        <v>68.8</v>
      </c>
      <c r="R102" s="1">
        <f>AVERAGE(punkty_rekrutacyjne3[[#This Row],[JP]:[Geog]])</f>
        <v>5.25</v>
      </c>
      <c r="S102" s="1" t="b">
        <f>AND(punkty_rekrutacyjne3[[#This Row],[Osiagniecia]]=0,punkty_rekrutacyjne3[[#This Row],[Zachowanie]]&gt;=5,punkty_rekrutacyjne3[[#This Row],[avg. Przd.]]&gt;4)</f>
        <v>0</v>
      </c>
    </row>
    <row r="103" spans="1:19" x14ac:dyDescent="0.25">
      <c r="A103" s="1" t="s">
        <v>543</v>
      </c>
      <c r="B103" s="1" t="s">
        <v>41</v>
      </c>
      <c r="C103">
        <v>0</v>
      </c>
      <c r="D103">
        <v>2</v>
      </c>
      <c r="E103">
        <v>2</v>
      </c>
      <c r="F103">
        <v>4</v>
      </c>
      <c r="G103">
        <v>2</v>
      </c>
      <c r="H103">
        <v>4</v>
      </c>
      <c r="I103">
        <v>24</v>
      </c>
      <c r="J103">
        <v>81</v>
      </c>
      <c r="K103">
        <v>74</v>
      </c>
      <c r="L103">
        <v>4</v>
      </c>
      <c r="M103">
        <v>92</v>
      </c>
      <c r="N103">
        <f>punkty_rekrutacyjne3[[#This Row],[Osiagniecia]]+(punkty_rekrutacyjne3[[#This Row],[Zachowanie]]=6)*2</f>
        <v>0</v>
      </c>
      <c r="O103">
        <f>punkty_rekrutacyjne3[[#This Row],[GHP]]/10+punkty_rekrutacyjne3[[#This Row],[GHH]]/10+punkty_rekrutacyjne3[[#This Row],[GMM]]/10+punkty_rekrutacyjne3[[#This Row],[GMP]]/10+punkty_rekrutacyjne3[[#This Row],[GJP]]/10</f>
        <v>27.499999999999996</v>
      </c>
      <c r="P10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103" s="1">
        <f>SUM(punkty_rekrutacyjne3[[#This Row],[pkt os.]:[pkt. Oce.]])</f>
        <v>39.5</v>
      </c>
      <c r="R103" s="1">
        <f>AVERAGE(punkty_rekrutacyjne3[[#This Row],[JP]:[Geog]])</f>
        <v>3</v>
      </c>
      <c r="S103" s="1" t="b">
        <f>AND(punkty_rekrutacyjne3[[#This Row],[Osiagniecia]]=0,punkty_rekrutacyjne3[[#This Row],[Zachowanie]]&gt;=5,punkty_rekrutacyjne3[[#This Row],[avg. Przd.]]&gt;4)</f>
        <v>0</v>
      </c>
    </row>
    <row r="104" spans="1:19" x14ac:dyDescent="0.25">
      <c r="A104" s="1" t="s">
        <v>132</v>
      </c>
      <c r="B104" s="1" t="s">
        <v>133</v>
      </c>
      <c r="C104">
        <v>2</v>
      </c>
      <c r="D104">
        <v>5</v>
      </c>
      <c r="E104">
        <v>4</v>
      </c>
      <c r="F104">
        <v>3</v>
      </c>
      <c r="G104">
        <v>6</v>
      </c>
      <c r="H104">
        <v>6</v>
      </c>
      <c r="I104">
        <v>15</v>
      </c>
      <c r="J104">
        <v>69</v>
      </c>
      <c r="K104">
        <v>48</v>
      </c>
      <c r="L104">
        <v>14</v>
      </c>
      <c r="M104">
        <v>32</v>
      </c>
      <c r="N104">
        <f>punkty_rekrutacyjne3[[#This Row],[Osiagniecia]]+(punkty_rekrutacyjne3[[#This Row],[Zachowanie]]=6)*2</f>
        <v>2</v>
      </c>
      <c r="O104">
        <f>punkty_rekrutacyjne3[[#This Row],[GHP]]/10+punkty_rekrutacyjne3[[#This Row],[GHH]]/10+punkty_rekrutacyjne3[[#This Row],[GMM]]/10+punkty_rekrutacyjne3[[#This Row],[GMP]]/10+punkty_rekrutacyjne3[[#This Row],[GJP]]/10</f>
        <v>17.8</v>
      </c>
      <c r="P10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04" s="1">
        <f>SUM(punkty_rekrutacyjne3[[#This Row],[pkt os.]:[pkt. Oce.]])</f>
        <v>49.8</v>
      </c>
      <c r="R104" s="1">
        <f>AVERAGE(punkty_rekrutacyjne3[[#This Row],[JP]:[Geog]])</f>
        <v>4.75</v>
      </c>
      <c r="S104" s="1" t="b">
        <f>AND(punkty_rekrutacyjne3[[#This Row],[Osiagniecia]]=0,punkty_rekrutacyjne3[[#This Row],[Zachowanie]]&gt;=5,punkty_rekrutacyjne3[[#This Row],[avg. Przd.]]&gt;4)</f>
        <v>0</v>
      </c>
    </row>
    <row r="105" spans="1:19" x14ac:dyDescent="0.25">
      <c r="A105" s="1" t="s">
        <v>444</v>
      </c>
      <c r="B105" s="1" t="s">
        <v>445</v>
      </c>
      <c r="C105">
        <v>0</v>
      </c>
      <c r="D105">
        <v>3</v>
      </c>
      <c r="E105">
        <v>5</v>
      </c>
      <c r="F105">
        <v>2</v>
      </c>
      <c r="G105">
        <v>3</v>
      </c>
      <c r="H105">
        <v>6</v>
      </c>
      <c r="I105">
        <v>33</v>
      </c>
      <c r="J105">
        <v>86</v>
      </c>
      <c r="K105">
        <v>90</v>
      </c>
      <c r="L105">
        <v>78</v>
      </c>
      <c r="M105">
        <v>15</v>
      </c>
      <c r="N105">
        <f>punkty_rekrutacyjne3[[#This Row],[Osiagniecia]]+(punkty_rekrutacyjne3[[#This Row],[Zachowanie]]=6)*2</f>
        <v>0</v>
      </c>
      <c r="O105">
        <f>punkty_rekrutacyjne3[[#This Row],[GHP]]/10+punkty_rekrutacyjne3[[#This Row],[GHH]]/10+punkty_rekrutacyjne3[[#This Row],[GMM]]/10+punkty_rekrutacyjne3[[#This Row],[GMP]]/10+punkty_rekrutacyjne3[[#This Row],[GJP]]/10</f>
        <v>30.2</v>
      </c>
      <c r="P10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05" s="1">
        <f>SUM(punkty_rekrutacyjne3[[#This Row],[pkt os.]:[pkt. Oce.]])</f>
        <v>52.2</v>
      </c>
      <c r="R105" s="1">
        <f>AVERAGE(punkty_rekrutacyjne3[[#This Row],[JP]:[Geog]])</f>
        <v>4</v>
      </c>
      <c r="S105" s="1" t="b">
        <f>AND(punkty_rekrutacyjne3[[#This Row],[Osiagniecia]]=0,punkty_rekrutacyjne3[[#This Row],[Zachowanie]]&gt;=5,punkty_rekrutacyjne3[[#This Row],[avg. Przd.]]&gt;4)</f>
        <v>0</v>
      </c>
    </row>
    <row r="106" spans="1:19" x14ac:dyDescent="0.25">
      <c r="A106" s="1" t="s">
        <v>464</v>
      </c>
      <c r="B106" s="1" t="s">
        <v>445</v>
      </c>
      <c r="C106">
        <v>6</v>
      </c>
      <c r="D106">
        <v>3</v>
      </c>
      <c r="E106">
        <v>5</v>
      </c>
      <c r="F106">
        <v>5</v>
      </c>
      <c r="G106">
        <v>2</v>
      </c>
      <c r="H106">
        <v>6</v>
      </c>
      <c r="I106">
        <v>56</v>
      </c>
      <c r="J106">
        <v>90</v>
      </c>
      <c r="K106">
        <v>35</v>
      </c>
      <c r="L106">
        <v>68</v>
      </c>
      <c r="M106">
        <v>48</v>
      </c>
      <c r="N106">
        <f>punkty_rekrutacyjne3[[#This Row],[Osiagniecia]]+(punkty_rekrutacyjne3[[#This Row],[Zachowanie]]=6)*2</f>
        <v>6</v>
      </c>
      <c r="O106">
        <f>punkty_rekrutacyjne3[[#This Row],[GHP]]/10+punkty_rekrutacyjne3[[#This Row],[GHH]]/10+punkty_rekrutacyjne3[[#This Row],[GMM]]/10+punkty_rekrutacyjne3[[#This Row],[GMP]]/10+punkty_rekrutacyjne3[[#This Row],[GJP]]/10</f>
        <v>29.700000000000003</v>
      </c>
      <c r="P10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06" s="1">
        <f>SUM(punkty_rekrutacyjne3[[#This Row],[pkt os.]:[pkt. Oce.]])</f>
        <v>61.7</v>
      </c>
      <c r="R106" s="1">
        <f>AVERAGE(punkty_rekrutacyjne3[[#This Row],[JP]:[Geog]])</f>
        <v>4.5</v>
      </c>
      <c r="S106" s="1" t="b">
        <f>AND(punkty_rekrutacyjne3[[#This Row],[Osiagniecia]]=0,punkty_rekrutacyjne3[[#This Row],[Zachowanie]]&gt;=5,punkty_rekrutacyjne3[[#This Row],[avg. Przd.]]&gt;4)</f>
        <v>0</v>
      </c>
    </row>
    <row r="107" spans="1:19" x14ac:dyDescent="0.25">
      <c r="A107" s="1" t="s">
        <v>511</v>
      </c>
      <c r="B107" s="1" t="s">
        <v>311</v>
      </c>
      <c r="C107">
        <v>8</v>
      </c>
      <c r="D107">
        <v>4</v>
      </c>
      <c r="E107">
        <v>5</v>
      </c>
      <c r="F107">
        <v>4</v>
      </c>
      <c r="G107">
        <v>5</v>
      </c>
      <c r="H107">
        <v>3</v>
      </c>
      <c r="I107">
        <v>24</v>
      </c>
      <c r="J107">
        <v>47</v>
      </c>
      <c r="K107">
        <v>99</v>
      </c>
      <c r="L107">
        <v>64</v>
      </c>
      <c r="M107">
        <v>11</v>
      </c>
      <c r="N107">
        <f>punkty_rekrutacyjne3[[#This Row],[Osiagniecia]]+(punkty_rekrutacyjne3[[#This Row],[Zachowanie]]=6)*2</f>
        <v>8</v>
      </c>
      <c r="O107">
        <f>punkty_rekrutacyjne3[[#This Row],[GHP]]/10+punkty_rekrutacyjne3[[#This Row],[GHH]]/10+punkty_rekrutacyjne3[[#This Row],[GMM]]/10+punkty_rekrutacyjne3[[#This Row],[GMP]]/10+punkty_rekrutacyjne3[[#This Row],[GJP]]/10</f>
        <v>24.5</v>
      </c>
      <c r="P10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07" s="1">
        <f>SUM(punkty_rekrutacyjne3[[#This Row],[pkt os.]:[pkt. Oce.]])</f>
        <v>58.5</v>
      </c>
      <c r="R107" s="1">
        <f>AVERAGE(punkty_rekrutacyjne3[[#This Row],[JP]:[Geog]])</f>
        <v>4.25</v>
      </c>
      <c r="S107" s="1" t="b">
        <f>AND(punkty_rekrutacyjne3[[#This Row],[Osiagniecia]]=0,punkty_rekrutacyjne3[[#This Row],[Zachowanie]]&gt;=5,punkty_rekrutacyjne3[[#This Row],[avg. Przd.]]&gt;4)</f>
        <v>0</v>
      </c>
    </row>
    <row r="108" spans="1:19" x14ac:dyDescent="0.25">
      <c r="A108" s="1" t="s">
        <v>512</v>
      </c>
      <c r="B108" s="1" t="s">
        <v>311</v>
      </c>
      <c r="C108">
        <v>3</v>
      </c>
      <c r="D108">
        <v>5</v>
      </c>
      <c r="E108">
        <v>2</v>
      </c>
      <c r="F108">
        <v>4</v>
      </c>
      <c r="G108">
        <v>5</v>
      </c>
      <c r="H108">
        <v>4</v>
      </c>
      <c r="I108">
        <v>48</v>
      </c>
      <c r="J108">
        <v>100</v>
      </c>
      <c r="K108">
        <v>7</v>
      </c>
      <c r="L108">
        <v>64</v>
      </c>
      <c r="M108">
        <v>74</v>
      </c>
      <c r="N108">
        <f>punkty_rekrutacyjne3[[#This Row],[Osiagniecia]]+(punkty_rekrutacyjne3[[#This Row],[Zachowanie]]=6)*2</f>
        <v>3</v>
      </c>
      <c r="O108">
        <f>punkty_rekrutacyjne3[[#This Row],[GHP]]/10+punkty_rekrutacyjne3[[#This Row],[GHH]]/10+punkty_rekrutacyjne3[[#This Row],[GMM]]/10+punkty_rekrutacyjne3[[#This Row],[GMP]]/10+punkty_rekrutacyjne3[[#This Row],[GJP]]/10</f>
        <v>29.299999999999997</v>
      </c>
      <c r="P10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08" s="1">
        <f>SUM(punkty_rekrutacyjne3[[#This Row],[pkt os.]:[pkt. Oce.]])</f>
        <v>52.3</v>
      </c>
      <c r="R108" s="1">
        <f>AVERAGE(punkty_rekrutacyjne3[[#This Row],[JP]:[Geog]])</f>
        <v>3.75</v>
      </c>
      <c r="S108" s="1" t="b">
        <f>AND(punkty_rekrutacyjne3[[#This Row],[Osiagniecia]]=0,punkty_rekrutacyjne3[[#This Row],[Zachowanie]]&gt;=5,punkty_rekrutacyjne3[[#This Row],[avg. Przd.]]&gt;4)</f>
        <v>0</v>
      </c>
    </row>
    <row r="109" spans="1:19" x14ac:dyDescent="0.25">
      <c r="A109" s="1" t="s">
        <v>310</v>
      </c>
      <c r="B109" s="1" t="s">
        <v>311</v>
      </c>
      <c r="C109">
        <v>2</v>
      </c>
      <c r="D109">
        <v>5</v>
      </c>
      <c r="E109">
        <v>5</v>
      </c>
      <c r="F109">
        <v>5</v>
      </c>
      <c r="G109">
        <v>3</v>
      </c>
      <c r="H109">
        <v>2</v>
      </c>
      <c r="I109">
        <v>69</v>
      </c>
      <c r="J109">
        <v>49</v>
      </c>
      <c r="K109">
        <v>67</v>
      </c>
      <c r="L109">
        <v>20</v>
      </c>
      <c r="M109">
        <v>3</v>
      </c>
      <c r="N109">
        <f>punkty_rekrutacyjne3[[#This Row],[Osiagniecia]]+(punkty_rekrutacyjne3[[#This Row],[Zachowanie]]=6)*2</f>
        <v>2</v>
      </c>
      <c r="O109">
        <f>punkty_rekrutacyjne3[[#This Row],[GHP]]/10+punkty_rekrutacyjne3[[#This Row],[GHH]]/10+punkty_rekrutacyjne3[[#This Row],[GMM]]/10+punkty_rekrutacyjne3[[#This Row],[GMP]]/10+punkty_rekrutacyjne3[[#This Row],[GJP]]/10</f>
        <v>20.8</v>
      </c>
      <c r="P10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09" s="1">
        <f>SUM(punkty_rekrutacyjne3[[#This Row],[pkt os.]:[pkt. Oce.]])</f>
        <v>42.8</v>
      </c>
      <c r="R109" s="1">
        <f>AVERAGE(punkty_rekrutacyjne3[[#This Row],[JP]:[Geog]])</f>
        <v>3.75</v>
      </c>
      <c r="S109" s="1" t="b">
        <f>AND(punkty_rekrutacyjne3[[#This Row],[Osiagniecia]]=0,punkty_rekrutacyjne3[[#This Row],[Zachowanie]]&gt;=5,punkty_rekrutacyjne3[[#This Row],[avg. Przd.]]&gt;4)</f>
        <v>0</v>
      </c>
    </row>
    <row r="110" spans="1:19" x14ac:dyDescent="0.25">
      <c r="A110" s="1" t="s">
        <v>386</v>
      </c>
      <c r="B110" s="1" t="s">
        <v>311</v>
      </c>
      <c r="C110">
        <v>8</v>
      </c>
      <c r="D110">
        <v>4</v>
      </c>
      <c r="E110">
        <v>5</v>
      </c>
      <c r="F110">
        <v>5</v>
      </c>
      <c r="G110">
        <v>4</v>
      </c>
      <c r="H110">
        <v>5</v>
      </c>
      <c r="I110">
        <v>7</v>
      </c>
      <c r="J110">
        <v>8</v>
      </c>
      <c r="K110">
        <v>77</v>
      </c>
      <c r="L110">
        <v>77</v>
      </c>
      <c r="M110">
        <v>21</v>
      </c>
      <c r="N110">
        <f>punkty_rekrutacyjne3[[#This Row],[Osiagniecia]]+(punkty_rekrutacyjne3[[#This Row],[Zachowanie]]=6)*2</f>
        <v>8</v>
      </c>
      <c r="O110">
        <f>punkty_rekrutacyjne3[[#This Row],[GHP]]/10+punkty_rekrutacyjne3[[#This Row],[GHH]]/10+punkty_rekrutacyjne3[[#This Row],[GMM]]/10+punkty_rekrutacyjne3[[#This Row],[GMP]]/10+punkty_rekrutacyjne3[[#This Row],[GJP]]/10</f>
        <v>19</v>
      </c>
      <c r="P11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10" s="1">
        <f>SUM(punkty_rekrutacyjne3[[#This Row],[pkt os.]:[pkt. Oce.]])</f>
        <v>57</v>
      </c>
      <c r="R110" s="1">
        <f>AVERAGE(punkty_rekrutacyjne3[[#This Row],[JP]:[Geog]])</f>
        <v>4.75</v>
      </c>
      <c r="S110" s="1" t="b">
        <f>AND(punkty_rekrutacyjne3[[#This Row],[Osiagniecia]]=0,punkty_rekrutacyjne3[[#This Row],[Zachowanie]]&gt;=5,punkty_rekrutacyjne3[[#This Row],[avg. Przd.]]&gt;4)</f>
        <v>0</v>
      </c>
    </row>
    <row r="111" spans="1:19" x14ac:dyDescent="0.25">
      <c r="A111" s="1" t="s">
        <v>627</v>
      </c>
      <c r="B111" s="1" t="s">
        <v>133</v>
      </c>
      <c r="C111">
        <v>3</v>
      </c>
      <c r="D111">
        <v>3</v>
      </c>
      <c r="E111">
        <v>3</v>
      </c>
      <c r="F111">
        <v>3</v>
      </c>
      <c r="G111">
        <v>4</v>
      </c>
      <c r="H111">
        <v>5</v>
      </c>
      <c r="I111">
        <v>18</v>
      </c>
      <c r="J111">
        <v>94</v>
      </c>
      <c r="K111">
        <v>29</v>
      </c>
      <c r="L111">
        <v>50</v>
      </c>
      <c r="M111">
        <v>54</v>
      </c>
      <c r="N111">
        <f>punkty_rekrutacyjne3[[#This Row],[Osiagniecia]]+(punkty_rekrutacyjne3[[#This Row],[Zachowanie]]=6)*2</f>
        <v>3</v>
      </c>
      <c r="O111">
        <f>punkty_rekrutacyjne3[[#This Row],[GHP]]/10+punkty_rekrutacyjne3[[#This Row],[GHH]]/10+punkty_rekrutacyjne3[[#This Row],[GMM]]/10+punkty_rekrutacyjne3[[#This Row],[GMP]]/10+punkty_rekrutacyjne3[[#This Row],[GJP]]/10</f>
        <v>24.5</v>
      </c>
      <c r="P11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11" s="1">
        <f>SUM(punkty_rekrutacyjne3[[#This Row],[pkt os.]:[pkt. Oce.]])</f>
        <v>49.5</v>
      </c>
      <c r="R111" s="1">
        <f>AVERAGE(punkty_rekrutacyjne3[[#This Row],[JP]:[Geog]])</f>
        <v>3.75</v>
      </c>
      <c r="S111" s="1" t="b">
        <f>AND(punkty_rekrutacyjne3[[#This Row],[Osiagniecia]]=0,punkty_rekrutacyjne3[[#This Row],[Zachowanie]]&gt;=5,punkty_rekrutacyjne3[[#This Row],[avg. Przd.]]&gt;4)</f>
        <v>0</v>
      </c>
    </row>
    <row r="112" spans="1:19" x14ac:dyDescent="0.25">
      <c r="A112" s="1" t="s">
        <v>483</v>
      </c>
      <c r="B112" s="1" t="s">
        <v>133</v>
      </c>
      <c r="C112">
        <v>2</v>
      </c>
      <c r="D112">
        <v>4</v>
      </c>
      <c r="E112">
        <v>4</v>
      </c>
      <c r="F112">
        <v>3</v>
      </c>
      <c r="G112">
        <v>3</v>
      </c>
      <c r="H112">
        <v>6</v>
      </c>
      <c r="I112">
        <v>97</v>
      </c>
      <c r="J112">
        <v>80</v>
      </c>
      <c r="K112">
        <v>54</v>
      </c>
      <c r="L112">
        <v>78</v>
      </c>
      <c r="M112">
        <v>43</v>
      </c>
      <c r="N112">
        <f>punkty_rekrutacyjne3[[#This Row],[Osiagniecia]]+(punkty_rekrutacyjne3[[#This Row],[Zachowanie]]=6)*2</f>
        <v>2</v>
      </c>
      <c r="O112">
        <f>punkty_rekrutacyjne3[[#This Row],[GHP]]/10+punkty_rekrutacyjne3[[#This Row],[GHH]]/10+punkty_rekrutacyjne3[[#This Row],[GMM]]/10+punkty_rekrutacyjne3[[#This Row],[GMP]]/10+punkty_rekrutacyjne3[[#This Row],[GJP]]/10</f>
        <v>35.200000000000003</v>
      </c>
      <c r="P11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12" s="1">
        <f>SUM(punkty_rekrutacyjne3[[#This Row],[pkt os.]:[pkt. Oce.]])</f>
        <v>61.2</v>
      </c>
      <c r="R112" s="1">
        <f>AVERAGE(punkty_rekrutacyjne3[[#This Row],[JP]:[Geog]])</f>
        <v>4</v>
      </c>
      <c r="S112" s="1" t="b">
        <f>AND(punkty_rekrutacyjne3[[#This Row],[Osiagniecia]]=0,punkty_rekrutacyjne3[[#This Row],[Zachowanie]]&gt;=5,punkty_rekrutacyjne3[[#This Row],[avg. Przd.]]&gt;4)</f>
        <v>0</v>
      </c>
    </row>
    <row r="113" spans="1:19" x14ac:dyDescent="0.25">
      <c r="A113" s="1" t="s">
        <v>482</v>
      </c>
      <c r="B113" s="1" t="s">
        <v>311</v>
      </c>
      <c r="C113">
        <v>2</v>
      </c>
      <c r="D113">
        <v>2</v>
      </c>
      <c r="E113">
        <v>5</v>
      </c>
      <c r="F113">
        <v>2</v>
      </c>
      <c r="G113">
        <v>4</v>
      </c>
      <c r="H113">
        <v>4</v>
      </c>
      <c r="I113">
        <v>83</v>
      </c>
      <c r="J113">
        <v>28</v>
      </c>
      <c r="K113">
        <v>43</v>
      </c>
      <c r="L113">
        <v>19</v>
      </c>
      <c r="M113">
        <v>83</v>
      </c>
      <c r="N113">
        <f>punkty_rekrutacyjne3[[#This Row],[Osiagniecia]]+(punkty_rekrutacyjne3[[#This Row],[Zachowanie]]=6)*2</f>
        <v>2</v>
      </c>
      <c r="O113">
        <f>punkty_rekrutacyjne3[[#This Row],[GHP]]/10+punkty_rekrutacyjne3[[#This Row],[GHH]]/10+punkty_rekrutacyjne3[[#This Row],[GMM]]/10+punkty_rekrutacyjne3[[#This Row],[GMP]]/10+punkty_rekrutacyjne3[[#This Row],[GJP]]/10</f>
        <v>25.6</v>
      </c>
      <c r="P11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13" s="1">
        <f>SUM(punkty_rekrutacyjne3[[#This Row],[pkt os.]:[pkt. Oce.]])</f>
        <v>47.6</v>
      </c>
      <c r="R113" s="1">
        <f>AVERAGE(punkty_rekrutacyjne3[[#This Row],[JP]:[Geog]])</f>
        <v>3.75</v>
      </c>
      <c r="S113" s="1" t="b">
        <f>AND(punkty_rekrutacyjne3[[#This Row],[Osiagniecia]]=0,punkty_rekrutacyjne3[[#This Row],[Zachowanie]]&gt;=5,punkty_rekrutacyjne3[[#This Row],[avg. Przd.]]&gt;4)</f>
        <v>0</v>
      </c>
    </row>
    <row r="114" spans="1:19" x14ac:dyDescent="0.25">
      <c r="A114" s="1" t="s">
        <v>561</v>
      </c>
      <c r="B114" s="1" t="s">
        <v>133</v>
      </c>
      <c r="C114">
        <v>7</v>
      </c>
      <c r="D114">
        <v>4</v>
      </c>
      <c r="E114">
        <v>3</v>
      </c>
      <c r="F114">
        <v>2</v>
      </c>
      <c r="G114">
        <v>5</v>
      </c>
      <c r="H114">
        <v>5</v>
      </c>
      <c r="I114">
        <v>41</v>
      </c>
      <c r="J114">
        <v>23</v>
      </c>
      <c r="K114">
        <v>84</v>
      </c>
      <c r="L114">
        <v>93</v>
      </c>
      <c r="M114">
        <v>6</v>
      </c>
      <c r="N114">
        <f>punkty_rekrutacyjne3[[#This Row],[Osiagniecia]]+(punkty_rekrutacyjne3[[#This Row],[Zachowanie]]=6)*2</f>
        <v>7</v>
      </c>
      <c r="O114">
        <f>punkty_rekrutacyjne3[[#This Row],[GHP]]/10+punkty_rekrutacyjne3[[#This Row],[GHH]]/10+punkty_rekrutacyjne3[[#This Row],[GMM]]/10+punkty_rekrutacyjne3[[#This Row],[GMP]]/10+punkty_rekrutacyjne3[[#This Row],[GJP]]/10</f>
        <v>24.700000000000003</v>
      </c>
      <c r="P11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14" s="1">
        <f>SUM(punkty_rekrutacyjne3[[#This Row],[pkt os.]:[pkt. Oce.]])</f>
        <v>51.7</v>
      </c>
      <c r="R114" s="1">
        <f>AVERAGE(punkty_rekrutacyjne3[[#This Row],[JP]:[Geog]])</f>
        <v>3.75</v>
      </c>
      <c r="S114" s="1" t="b">
        <f>AND(punkty_rekrutacyjne3[[#This Row],[Osiagniecia]]=0,punkty_rekrutacyjne3[[#This Row],[Zachowanie]]&gt;=5,punkty_rekrutacyjne3[[#This Row],[avg. Przd.]]&gt;4)</f>
        <v>0</v>
      </c>
    </row>
    <row r="115" spans="1:19" x14ac:dyDescent="0.25">
      <c r="A115" s="1" t="s">
        <v>560</v>
      </c>
      <c r="B115" s="1" t="s">
        <v>145</v>
      </c>
      <c r="C115">
        <v>4</v>
      </c>
      <c r="D115">
        <v>2</v>
      </c>
      <c r="E115">
        <v>4</v>
      </c>
      <c r="F115">
        <v>5</v>
      </c>
      <c r="G115">
        <v>5</v>
      </c>
      <c r="H115">
        <v>4</v>
      </c>
      <c r="I115">
        <v>52</v>
      </c>
      <c r="J115">
        <v>73</v>
      </c>
      <c r="K115">
        <v>12</v>
      </c>
      <c r="L115">
        <v>3</v>
      </c>
      <c r="M115">
        <v>7</v>
      </c>
      <c r="N115">
        <f>punkty_rekrutacyjne3[[#This Row],[Osiagniecia]]+(punkty_rekrutacyjne3[[#This Row],[Zachowanie]]=6)*2</f>
        <v>4</v>
      </c>
      <c r="O115">
        <f>punkty_rekrutacyjne3[[#This Row],[GHP]]/10+punkty_rekrutacyjne3[[#This Row],[GHH]]/10+punkty_rekrutacyjne3[[#This Row],[GMM]]/10+punkty_rekrutacyjne3[[#This Row],[GMP]]/10+punkty_rekrutacyjne3[[#This Row],[GJP]]/10</f>
        <v>14.7</v>
      </c>
      <c r="P11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115" s="1">
        <f>SUM(punkty_rekrutacyjne3[[#This Row],[pkt os.]:[pkt. Oce.]])</f>
        <v>46.7</v>
      </c>
      <c r="R115" s="1">
        <f>AVERAGE(punkty_rekrutacyjne3[[#This Row],[JP]:[Geog]])</f>
        <v>4.5</v>
      </c>
      <c r="S115" s="1" t="b">
        <f>AND(punkty_rekrutacyjne3[[#This Row],[Osiagniecia]]=0,punkty_rekrutacyjne3[[#This Row],[Zachowanie]]&gt;=5,punkty_rekrutacyjne3[[#This Row],[avg. Przd.]]&gt;4)</f>
        <v>0</v>
      </c>
    </row>
    <row r="116" spans="1:19" x14ac:dyDescent="0.25">
      <c r="A116" s="1" t="s">
        <v>144</v>
      </c>
      <c r="B116" s="1" t="s">
        <v>145</v>
      </c>
      <c r="C116">
        <v>2</v>
      </c>
      <c r="D116">
        <v>3</v>
      </c>
      <c r="E116">
        <v>3</v>
      </c>
      <c r="F116">
        <v>5</v>
      </c>
      <c r="G116">
        <v>6</v>
      </c>
      <c r="H116">
        <v>6</v>
      </c>
      <c r="I116">
        <v>32</v>
      </c>
      <c r="J116">
        <v>27</v>
      </c>
      <c r="K116">
        <v>15</v>
      </c>
      <c r="L116">
        <v>59</v>
      </c>
      <c r="M116">
        <v>26</v>
      </c>
      <c r="N116">
        <f>punkty_rekrutacyjne3[[#This Row],[Osiagniecia]]+(punkty_rekrutacyjne3[[#This Row],[Zachowanie]]=6)*2</f>
        <v>2</v>
      </c>
      <c r="O116">
        <f>punkty_rekrutacyjne3[[#This Row],[GHP]]/10+punkty_rekrutacyjne3[[#This Row],[GHH]]/10+punkty_rekrutacyjne3[[#This Row],[GMM]]/10+punkty_rekrutacyjne3[[#This Row],[GMP]]/10+punkty_rekrutacyjne3[[#This Row],[GJP]]/10</f>
        <v>15.9</v>
      </c>
      <c r="P11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116" s="1">
        <f>SUM(punkty_rekrutacyjne3[[#This Row],[pkt os.]:[pkt. Oce.]])</f>
        <v>49.9</v>
      </c>
      <c r="R116" s="1">
        <f>AVERAGE(punkty_rekrutacyjne3[[#This Row],[JP]:[Geog]])</f>
        <v>5</v>
      </c>
      <c r="S116" s="1" t="b">
        <f>AND(punkty_rekrutacyjne3[[#This Row],[Osiagniecia]]=0,punkty_rekrutacyjne3[[#This Row],[Zachowanie]]&gt;=5,punkty_rekrutacyjne3[[#This Row],[avg. Przd.]]&gt;4)</f>
        <v>0</v>
      </c>
    </row>
    <row r="117" spans="1:19" x14ac:dyDescent="0.25">
      <c r="A117" s="1" t="s">
        <v>223</v>
      </c>
      <c r="B117" s="1" t="s">
        <v>145</v>
      </c>
      <c r="C117">
        <v>3</v>
      </c>
      <c r="D117">
        <v>3</v>
      </c>
      <c r="E117">
        <v>2</v>
      </c>
      <c r="F117">
        <v>5</v>
      </c>
      <c r="G117">
        <v>3</v>
      </c>
      <c r="H117">
        <v>5</v>
      </c>
      <c r="I117">
        <v>68</v>
      </c>
      <c r="J117">
        <v>38</v>
      </c>
      <c r="K117">
        <v>31</v>
      </c>
      <c r="L117">
        <v>14</v>
      </c>
      <c r="M117">
        <v>54</v>
      </c>
      <c r="N117">
        <f>punkty_rekrutacyjne3[[#This Row],[Osiagniecia]]+(punkty_rekrutacyjne3[[#This Row],[Zachowanie]]=6)*2</f>
        <v>3</v>
      </c>
      <c r="O117">
        <f>punkty_rekrutacyjne3[[#This Row],[GHP]]/10+punkty_rekrutacyjne3[[#This Row],[GHH]]/10+punkty_rekrutacyjne3[[#This Row],[GMM]]/10+punkty_rekrutacyjne3[[#This Row],[GMP]]/10+punkty_rekrutacyjne3[[#This Row],[GJP]]/10</f>
        <v>20.5</v>
      </c>
      <c r="P11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17" s="1">
        <f>SUM(punkty_rekrutacyjne3[[#This Row],[pkt os.]:[pkt. Oce.]])</f>
        <v>43.5</v>
      </c>
      <c r="R117" s="1">
        <f>AVERAGE(punkty_rekrutacyjne3[[#This Row],[JP]:[Geog]])</f>
        <v>3.75</v>
      </c>
      <c r="S117" s="1" t="b">
        <f>AND(punkty_rekrutacyjne3[[#This Row],[Osiagniecia]]=0,punkty_rekrutacyjne3[[#This Row],[Zachowanie]]&gt;=5,punkty_rekrutacyjne3[[#This Row],[avg. Przd.]]&gt;4)</f>
        <v>0</v>
      </c>
    </row>
    <row r="118" spans="1:19" x14ac:dyDescent="0.25">
      <c r="A118" s="1" t="s">
        <v>233</v>
      </c>
      <c r="B118" s="1" t="s">
        <v>145</v>
      </c>
      <c r="C118">
        <v>3</v>
      </c>
      <c r="D118">
        <v>6</v>
      </c>
      <c r="E118">
        <v>6</v>
      </c>
      <c r="F118">
        <v>6</v>
      </c>
      <c r="G118">
        <v>3</v>
      </c>
      <c r="H118">
        <v>4</v>
      </c>
      <c r="I118">
        <v>79</v>
      </c>
      <c r="J118">
        <v>23</v>
      </c>
      <c r="K118">
        <v>17</v>
      </c>
      <c r="L118">
        <v>99</v>
      </c>
      <c r="M118">
        <v>29</v>
      </c>
      <c r="N118">
        <f>punkty_rekrutacyjne3[[#This Row],[Osiagniecia]]+(punkty_rekrutacyjne3[[#This Row],[Zachowanie]]=6)*2</f>
        <v>5</v>
      </c>
      <c r="O118">
        <f>punkty_rekrutacyjne3[[#This Row],[GHP]]/10+punkty_rekrutacyjne3[[#This Row],[GHH]]/10+punkty_rekrutacyjne3[[#This Row],[GMM]]/10+punkty_rekrutacyjne3[[#This Row],[GMP]]/10+punkty_rekrutacyjne3[[#This Row],[GJP]]/10</f>
        <v>24.699999999999996</v>
      </c>
      <c r="P11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18" s="1">
        <f>SUM(punkty_rekrutacyjne3[[#This Row],[pkt os.]:[pkt. Oce.]])</f>
        <v>59.699999999999996</v>
      </c>
      <c r="R118" s="1">
        <f>AVERAGE(punkty_rekrutacyjne3[[#This Row],[JP]:[Geog]])</f>
        <v>4.75</v>
      </c>
      <c r="S118" s="1" t="b">
        <f>AND(punkty_rekrutacyjne3[[#This Row],[Osiagniecia]]=0,punkty_rekrutacyjne3[[#This Row],[Zachowanie]]&gt;=5,punkty_rekrutacyjne3[[#This Row],[avg. Przd.]]&gt;4)</f>
        <v>0</v>
      </c>
    </row>
    <row r="119" spans="1:19" x14ac:dyDescent="0.25">
      <c r="A119" s="1" t="s">
        <v>312</v>
      </c>
      <c r="B119" s="1" t="s">
        <v>313</v>
      </c>
      <c r="C119">
        <v>5</v>
      </c>
      <c r="D119">
        <v>2</v>
      </c>
      <c r="E119">
        <v>4</v>
      </c>
      <c r="F119">
        <v>5</v>
      </c>
      <c r="G119">
        <v>6</v>
      </c>
      <c r="H119">
        <v>4</v>
      </c>
      <c r="I119">
        <v>68</v>
      </c>
      <c r="J119">
        <v>37</v>
      </c>
      <c r="K119">
        <v>91</v>
      </c>
      <c r="L119">
        <v>56</v>
      </c>
      <c r="M119">
        <v>46</v>
      </c>
      <c r="N119">
        <f>punkty_rekrutacyjne3[[#This Row],[Osiagniecia]]+(punkty_rekrutacyjne3[[#This Row],[Zachowanie]]=6)*2</f>
        <v>5</v>
      </c>
      <c r="O119">
        <f>punkty_rekrutacyjne3[[#This Row],[GHP]]/10+punkty_rekrutacyjne3[[#This Row],[GHH]]/10+punkty_rekrutacyjne3[[#This Row],[GMM]]/10+punkty_rekrutacyjne3[[#This Row],[GMP]]/10+punkty_rekrutacyjne3[[#This Row],[GJP]]/10</f>
        <v>29.800000000000004</v>
      </c>
      <c r="P11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19" s="1">
        <f>SUM(punkty_rekrutacyjne3[[#This Row],[pkt os.]:[pkt. Oce.]])</f>
        <v>64.800000000000011</v>
      </c>
      <c r="R119" s="1">
        <f>AVERAGE(punkty_rekrutacyjne3[[#This Row],[JP]:[Geog]])</f>
        <v>4.75</v>
      </c>
      <c r="S119" s="1" t="b">
        <f>AND(punkty_rekrutacyjne3[[#This Row],[Osiagniecia]]=0,punkty_rekrutacyjne3[[#This Row],[Zachowanie]]&gt;=5,punkty_rekrutacyjne3[[#This Row],[avg. Przd.]]&gt;4)</f>
        <v>0</v>
      </c>
    </row>
    <row r="120" spans="1:19" x14ac:dyDescent="0.25">
      <c r="A120" s="1" t="s">
        <v>564</v>
      </c>
      <c r="B120" s="1" t="s">
        <v>145</v>
      </c>
      <c r="C120">
        <v>6</v>
      </c>
      <c r="D120">
        <v>4</v>
      </c>
      <c r="E120">
        <v>5</v>
      </c>
      <c r="F120">
        <v>6</v>
      </c>
      <c r="G120">
        <v>2</v>
      </c>
      <c r="H120">
        <v>5</v>
      </c>
      <c r="I120">
        <v>56</v>
      </c>
      <c r="J120">
        <v>47</v>
      </c>
      <c r="K120">
        <v>34</v>
      </c>
      <c r="L120">
        <v>65</v>
      </c>
      <c r="M120">
        <v>87</v>
      </c>
      <c r="N120">
        <f>punkty_rekrutacyjne3[[#This Row],[Osiagniecia]]+(punkty_rekrutacyjne3[[#This Row],[Zachowanie]]=6)*2</f>
        <v>6</v>
      </c>
      <c r="O120">
        <f>punkty_rekrutacyjne3[[#This Row],[GHP]]/10+punkty_rekrutacyjne3[[#This Row],[GHH]]/10+punkty_rekrutacyjne3[[#This Row],[GMM]]/10+punkty_rekrutacyjne3[[#This Row],[GMP]]/10+punkty_rekrutacyjne3[[#This Row],[GJP]]/10</f>
        <v>28.900000000000002</v>
      </c>
      <c r="P12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20" s="1">
        <f>SUM(punkty_rekrutacyjne3[[#This Row],[pkt os.]:[pkt. Oce.]])</f>
        <v>60.900000000000006</v>
      </c>
      <c r="R120" s="1">
        <f>AVERAGE(punkty_rekrutacyjne3[[#This Row],[JP]:[Geog]])</f>
        <v>4.5</v>
      </c>
      <c r="S120" s="1" t="b">
        <f>AND(punkty_rekrutacyjne3[[#This Row],[Osiagniecia]]=0,punkty_rekrutacyjne3[[#This Row],[Zachowanie]]&gt;=5,punkty_rekrutacyjne3[[#This Row],[avg. Przd.]]&gt;4)</f>
        <v>0</v>
      </c>
    </row>
    <row r="121" spans="1:19" x14ac:dyDescent="0.25">
      <c r="A121" s="1" t="s">
        <v>60</v>
      </c>
      <c r="B121" s="1" t="s">
        <v>61</v>
      </c>
      <c r="C121">
        <v>1</v>
      </c>
      <c r="D121">
        <v>4</v>
      </c>
      <c r="E121">
        <v>5</v>
      </c>
      <c r="F121">
        <v>4</v>
      </c>
      <c r="G121">
        <v>2</v>
      </c>
      <c r="H121">
        <v>5</v>
      </c>
      <c r="I121">
        <v>53</v>
      </c>
      <c r="J121">
        <v>18</v>
      </c>
      <c r="K121">
        <v>94</v>
      </c>
      <c r="L121">
        <v>99</v>
      </c>
      <c r="M121">
        <v>76</v>
      </c>
      <c r="N121">
        <f>punkty_rekrutacyjne3[[#This Row],[Osiagniecia]]+(punkty_rekrutacyjne3[[#This Row],[Zachowanie]]=6)*2</f>
        <v>1</v>
      </c>
      <c r="O121">
        <f>punkty_rekrutacyjne3[[#This Row],[GHP]]/10+punkty_rekrutacyjne3[[#This Row],[GHH]]/10+punkty_rekrutacyjne3[[#This Row],[GMM]]/10+punkty_rekrutacyjne3[[#This Row],[GMP]]/10+punkty_rekrutacyjne3[[#This Row],[GJP]]/10</f>
        <v>34</v>
      </c>
      <c r="P12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21" s="1">
        <f>SUM(punkty_rekrutacyjne3[[#This Row],[pkt os.]:[pkt. Oce.]])</f>
        <v>57</v>
      </c>
      <c r="R121" s="1">
        <f>AVERAGE(punkty_rekrutacyjne3[[#This Row],[JP]:[Geog]])</f>
        <v>4</v>
      </c>
      <c r="S121" s="1" t="b">
        <f>AND(punkty_rekrutacyjne3[[#This Row],[Osiagniecia]]=0,punkty_rekrutacyjne3[[#This Row],[Zachowanie]]&gt;=5,punkty_rekrutacyjne3[[#This Row],[avg. Przd.]]&gt;4)</f>
        <v>0</v>
      </c>
    </row>
    <row r="122" spans="1:19" x14ac:dyDescent="0.25">
      <c r="A122" s="1" t="s">
        <v>644</v>
      </c>
      <c r="B122" s="1" t="s">
        <v>145</v>
      </c>
      <c r="C122">
        <v>3</v>
      </c>
      <c r="D122">
        <v>4</v>
      </c>
      <c r="E122">
        <v>6</v>
      </c>
      <c r="F122">
        <v>4</v>
      </c>
      <c r="G122">
        <v>6</v>
      </c>
      <c r="H122">
        <v>2</v>
      </c>
      <c r="I122">
        <v>62</v>
      </c>
      <c r="J122">
        <v>31</v>
      </c>
      <c r="K122">
        <v>64</v>
      </c>
      <c r="L122">
        <v>1</v>
      </c>
      <c r="M122">
        <v>25</v>
      </c>
      <c r="N122">
        <f>punkty_rekrutacyjne3[[#This Row],[Osiagniecia]]+(punkty_rekrutacyjne3[[#This Row],[Zachowanie]]=6)*2</f>
        <v>3</v>
      </c>
      <c r="O122">
        <f>punkty_rekrutacyjne3[[#This Row],[GHP]]/10+punkty_rekrutacyjne3[[#This Row],[GHH]]/10+punkty_rekrutacyjne3[[#This Row],[GMM]]/10+punkty_rekrutacyjne3[[#This Row],[GMP]]/10+punkty_rekrutacyjne3[[#This Row],[GJP]]/10</f>
        <v>18.3</v>
      </c>
      <c r="P12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22" s="1">
        <f>SUM(punkty_rekrutacyjne3[[#This Row],[pkt os.]:[pkt. Oce.]])</f>
        <v>47.3</v>
      </c>
      <c r="R122" s="1">
        <f>AVERAGE(punkty_rekrutacyjne3[[#This Row],[JP]:[Geog]])</f>
        <v>4.5</v>
      </c>
      <c r="S122" s="1" t="b">
        <f>AND(punkty_rekrutacyjne3[[#This Row],[Osiagniecia]]=0,punkty_rekrutacyjne3[[#This Row],[Zachowanie]]&gt;=5,punkty_rekrutacyjne3[[#This Row],[avg. Przd.]]&gt;4)</f>
        <v>0</v>
      </c>
    </row>
    <row r="123" spans="1:19" x14ac:dyDescent="0.25">
      <c r="A123" s="1" t="s">
        <v>481</v>
      </c>
      <c r="B123" s="1" t="s">
        <v>61</v>
      </c>
      <c r="C123">
        <v>5</v>
      </c>
      <c r="D123">
        <v>4</v>
      </c>
      <c r="E123">
        <v>6</v>
      </c>
      <c r="F123">
        <v>5</v>
      </c>
      <c r="G123">
        <v>2</v>
      </c>
      <c r="H123">
        <v>3</v>
      </c>
      <c r="I123">
        <v>21</v>
      </c>
      <c r="J123">
        <v>48</v>
      </c>
      <c r="K123">
        <v>45</v>
      </c>
      <c r="L123">
        <v>1</v>
      </c>
      <c r="M123">
        <v>51</v>
      </c>
      <c r="N123">
        <f>punkty_rekrutacyjne3[[#This Row],[Osiagniecia]]+(punkty_rekrutacyjne3[[#This Row],[Zachowanie]]=6)*2</f>
        <v>5</v>
      </c>
      <c r="O123">
        <f>punkty_rekrutacyjne3[[#This Row],[GHP]]/10+punkty_rekrutacyjne3[[#This Row],[GHH]]/10+punkty_rekrutacyjne3[[#This Row],[GMM]]/10+punkty_rekrutacyjne3[[#This Row],[GMP]]/10+punkty_rekrutacyjne3[[#This Row],[GJP]]/10</f>
        <v>16.600000000000001</v>
      </c>
      <c r="P12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23" s="1">
        <f>SUM(punkty_rekrutacyjne3[[#This Row],[pkt os.]:[pkt. Oce.]])</f>
        <v>43.6</v>
      </c>
      <c r="R123" s="1">
        <f>AVERAGE(punkty_rekrutacyjne3[[#This Row],[JP]:[Geog]])</f>
        <v>4</v>
      </c>
      <c r="S123" s="1" t="b">
        <f>AND(punkty_rekrutacyjne3[[#This Row],[Osiagniecia]]=0,punkty_rekrutacyjne3[[#This Row],[Zachowanie]]&gt;=5,punkty_rekrutacyjne3[[#This Row],[avg. Przd.]]&gt;4)</f>
        <v>0</v>
      </c>
    </row>
    <row r="124" spans="1:19" x14ac:dyDescent="0.25">
      <c r="A124" s="1" t="s">
        <v>631</v>
      </c>
      <c r="B124" s="1" t="s">
        <v>288</v>
      </c>
      <c r="C124">
        <v>8</v>
      </c>
      <c r="D124">
        <v>3</v>
      </c>
      <c r="E124">
        <v>2</v>
      </c>
      <c r="F124">
        <v>4</v>
      </c>
      <c r="G124">
        <v>6</v>
      </c>
      <c r="H124">
        <v>6</v>
      </c>
      <c r="I124">
        <v>99</v>
      </c>
      <c r="J124">
        <v>51</v>
      </c>
      <c r="K124">
        <v>25</v>
      </c>
      <c r="L124">
        <v>89</v>
      </c>
      <c r="M124">
        <v>73</v>
      </c>
      <c r="N124">
        <f>punkty_rekrutacyjne3[[#This Row],[Osiagniecia]]+(punkty_rekrutacyjne3[[#This Row],[Zachowanie]]=6)*2</f>
        <v>8</v>
      </c>
      <c r="O124">
        <f>punkty_rekrutacyjne3[[#This Row],[GHP]]/10+punkty_rekrutacyjne3[[#This Row],[GHH]]/10+punkty_rekrutacyjne3[[#This Row],[GMM]]/10+punkty_rekrutacyjne3[[#This Row],[GMP]]/10+punkty_rekrutacyjne3[[#This Row],[GJP]]/10</f>
        <v>33.699999999999996</v>
      </c>
      <c r="P12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24" s="1">
        <f>SUM(punkty_rekrutacyjne3[[#This Row],[pkt os.]:[pkt. Oce.]])</f>
        <v>67.699999999999989</v>
      </c>
      <c r="R124" s="1">
        <f>AVERAGE(punkty_rekrutacyjne3[[#This Row],[JP]:[Geog]])</f>
        <v>4.5</v>
      </c>
      <c r="S124" s="1" t="b">
        <f>AND(punkty_rekrutacyjne3[[#This Row],[Osiagniecia]]=0,punkty_rekrutacyjne3[[#This Row],[Zachowanie]]&gt;=5,punkty_rekrutacyjne3[[#This Row],[avg. Przd.]]&gt;4)</f>
        <v>0</v>
      </c>
    </row>
    <row r="125" spans="1:19" x14ac:dyDescent="0.25">
      <c r="A125" s="1" t="s">
        <v>522</v>
      </c>
      <c r="B125" s="1" t="s">
        <v>288</v>
      </c>
      <c r="C125">
        <v>8</v>
      </c>
      <c r="D125">
        <v>2</v>
      </c>
      <c r="E125">
        <v>6</v>
      </c>
      <c r="F125">
        <v>2</v>
      </c>
      <c r="G125">
        <v>6</v>
      </c>
      <c r="H125">
        <v>5</v>
      </c>
      <c r="I125">
        <v>62</v>
      </c>
      <c r="J125">
        <v>49</v>
      </c>
      <c r="K125">
        <v>45</v>
      </c>
      <c r="L125">
        <v>42</v>
      </c>
      <c r="M125">
        <v>53</v>
      </c>
      <c r="N125">
        <f>punkty_rekrutacyjne3[[#This Row],[Osiagniecia]]+(punkty_rekrutacyjne3[[#This Row],[Zachowanie]]=6)*2</f>
        <v>8</v>
      </c>
      <c r="O125">
        <f>punkty_rekrutacyjne3[[#This Row],[GHP]]/10+punkty_rekrutacyjne3[[#This Row],[GHH]]/10+punkty_rekrutacyjne3[[#This Row],[GMM]]/10+punkty_rekrutacyjne3[[#This Row],[GMP]]/10+punkty_rekrutacyjne3[[#This Row],[GJP]]/10</f>
        <v>25.1</v>
      </c>
      <c r="P12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125" s="1">
        <f>SUM(punkty_rekrutacyjne3[[#This Row],[pkt os.]:[pkt. Oce.]])</f>
        <v>61.1</v>
      </c>
      <c r="R125" s="1">
        <f>AVERAGE(punkty_rekrutacyjne3[[#This Row],[JP]:[Geog]])</f>
        <v>4.75</v>
      </c>
      <c r="S125" s="1" t="b">
        <f>AND(punkty_rekrutacyjne3[[#This Row],[Osiagniecia]]=0,punkty_rekrutacyjne3[[#This Row],[Zachowanie]]&gt;=5,punkty_rekrutacyjne3[[#This Row],[avg. Przd.]]&gt;4)</f>
        <v>0</v>
      </c>
    </row>
    <row r="126" spans="1:19" x14ac:dyDescent="0.25">
      <c r="A126" s="1" t="s">
        <v>385</v>
      </c>
      <c r="B126" s="1" t="s">
        <v>288</v>
      </c>
      <c r="C126">
        <v>0</v>
      </c>
      <c r="D126">
        <v>4</v>
      </c>
      <c r="E126">
        <v>3</v>
      </c>
      <c r="F126">
        <v>5</v>
      </c>
      <c r="G126">
        <v>2</v>
      </c>
      <c r="H126">
        <v>6</v>
      </c>
      <c r="I126">
        <v>86</v>
      </c>
      <c r="J126">
        <v>76</v>
      </c>
      <c r="K126">
        <v>17</v>
      </c>
      <c r="L126">
        <v>68</v>
      </c>
      <c r="M126">
        <v>39</v>
      </c>
      <c r="N126">
        <f>punkty_rekrutacyjne3[[#This Row],[Osiagniecia]]+(punkty_rekrutacyjne3[[#This Row],[Zachowanie]]=6)*2</f>
        <v>0</v>
      </c>
      <c r="O126">
        <f>punkty_rekrutacyjne3[[#This Row],[GHP]]/10+punkty_rekrutacyjne3[[#This Row],[GHH]]/10+punkty_rekrutacyjne3[[#This Row],[GMM]]/10+punkty_rekrutacyjne3[[#This Row],[GMP]]/10+punkty_rekrutacyjne3[[#This Row],[GJP]]/10</f>
        <v>28.599999999999998</v>
      </c>
      <c r="P12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26" s="1">
        <f>SUM(punkty_rekrutacyjne3[[#This Row],[pkt os.]:[pkt. Oce.]])</f>
        <v>50.599999999999994</v>
      </c>
      <c r="R126" s="1">
        <f>AVERAGE(punkty_rekrutacyjne3[[#This Row],[JP]:[Geog]])</f>
        <v>4</v>
      </c>
      <c r="S126" s="1" t="b">
        <f>AND(punkty_rekrutacyjne3[[#This Row],[Osiagniecia]]=0,punkty_rekrutacyjne3[[#This Row],[Zachowanie]]&gt;=5,punkty_rekrutacyjne3[[#This Row],[avg. Przd.]]&gt;4)</f>
        <v>0</v>
      </c>
    </row>
    <row r="127" spans="1:19" x14ac:dyDescent="0.25">
      <c r="A127" s="1" t="s">
        <v>320</v>
      </c>
      <c r="B127" s="1" t="s">
        <v>145</v>
      </c>
      <c r="C127">
        <v>1</v>
      </c>
      <c r="D127">
        <v>6</v>
      </c>
      <c r="E127">
        <v>2</v>
      </c>
      <c r="F127">
        <v>5</v>
      </c>
      <c r="G127">
        <v>6</v>
      </c>
      <c r="H127">
        <v>3</v>
      </c>
      <c r="I127">
        <v>74</v>
      </c>
      <c r="J127">
        <v>64</v>
      </c>
      <c r="K127">
        <v>17</v>
      </c>
      <c r="L127">
        <v>76</v>
      </c>
      <c r="M127">
        <v>23</v>
      </c>
      <c r="N127">
        <f>punkty_rekrutacyjne3[[#This Row],[Osiagniecia]]+(punkty_rekrutacyjne3[[#This Row],[Zachowanie]]=6)*2</f>
        <v>3</v>
      </c>
      <c r="O127">
        <f>punkty_rekrutacyjne3[[#This Row],[GHP]]/10+punkty_rekrutacyjne3[[#This Row],[GHH]]/10+punkty_rekrutacyjne3[[#This Row],[GMM]]/10+punkty_rekrutacyjne3[[#This Row],[GMP]]/10+punkty_rekrutacyjne3[[#This Row],[GJP]]/10</f>
        <v>25.400000000000002</v>
      </c>
      <c r="P12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27" s="1">
        <f>SUM(punkty_rekrutacyjne3[[#This Row],[pkt os.]:[pkt. Oce.]])</f>
        <v>50.400000000000006</v>
      </c>
      <c r="R127" s="1">
        <f>AVERAGE(punkty_rekrutacyjne3[[#This Row],[JP]:[Geog]])</f>
        <v>4</v>
      </c>
      <c r="S127" s="1" t="b">
        <f>AND(punkty_rekrutacyjne3[[#This Row],[Osiagniecia]]=0,punkty_rekrutacyjne3[[#This Row],[Zachowanie]]&gt;=5,punkty_rekrutacyjne3[[#This Row],[avg. Przd.]]&gt;4)</f>
        <v>0</v>
      </c>
    </row>
    <row r="128" spans="1:19" x14ac:dyDescent="0.25">
      <c r="A128" s="1" t="s">
        <v>287</v>
      </c>
      <c r="B128" s="1" t="s">
        <v>288</v>
      </c>
      <c r="C128">
        <v>3</v>
      </c>
      <c r="D128">
        <v>4</v>
      </c>
      <c r="E128">
        <v>6</v>
      </c>
      <c r="F128">
        <v>3</v>
      </c>
      <c r="G128">
        <v>2</v>
      </c>
      <c r="H128">
        <v>2</v>
      </c>
      <c r="I128">
        <v>79</v>
      </c>
      <c r="J128">
        <v>70</v>
      </c>
      <c r="K128">
        <v>42</v>
      </c>
      <c r="L128">
        <v>36</v>
      </c>
      <c r="M128">
        <v>76</v>
      </c>
      <c r="N128">
        <f>punkty_rekrutacyjne3[[#This Row],[Osiagniecia]]+(punkty_rekrutacyjne3[[#This Row],[Zachowanie]]=6)*2</f>
        <v>3</v>
      </c>
      <c r="O128">
        <f>punkty_rekrutacyjne3[[#This Row],[GHP]]/10+punkty_rekrutacyjne3[[#This Row],[GHH]]/10+punkty_rekrutacyjne3[[#This Row],[GMM]]/10+punkty_rekrutacyjne3[[#This Row],[GMP]]/10+punkty_rekrutacyjne3[[#This Row],[GJP]]/10</f>
        <v>30.300000000000004</v>
      </c>
      <c r="P12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128" s="1">
        <f>SUM(punkty_rekrutacyjne3[[#This Row],[pkt os.]:[pkt. Oce.]])</f>
        <v>47.300000000000004</v>
      </c>
      <c r="R128" s="1">
        <f>AVERAGE(punkty_rekrutacyjne3[[#This Row],[JP]:[Geog]])</f>
        <v>3.25</v>
      </c>
      <c r="S128" s="1" t="b">
        <f>AND(punkty_rekrutacyjne3[[#This Row],[Osiagniecia]]=0,punkty_rekrutacyjne3[[#This Row],[Zachowanie]]&gt;=5,punkty_rekrutacyjne3[[#This Row],[avg. Przd.]]&gt;4)</f>
        <v>0</v>
      </c>
    </row>
    <row r="129" spans="1:19" x14ac:dyDescent="0.25">
      <c r="A129" s="1" t="s">
        <v>559</v>
      </c>
      <c r="B129" s="1" t="s">
        <v>145</v>
      </c>
      <c r="C129">
        <v>8</v>
      </c>
      <c r="D129">
        <v>2</v>
      </c>
      <c r="E129">
        <v>5</v>
      </c>
      <c r="F129">
        <v>2</v>
      </c>
      <c r="G129">
        <v>2</v>
      </c>
      <c r="H129">
        <v>6</v>
      </c>
      <c r="I129">
        <v>52</v>
      </c>
      <c r="J129">
        <v>90</v>
      </c>
      <c r="K129">
        <v>95</v>
      </c>
      <c r="L129">
        <v>83</v>
      </c>
      <c r="M129">
        <v>23</v>
      </c>
      <c r="N129">
        <f>punkty_rekrutacyjne3[[#This Row],[Osiagniecia]]+(punkty_rekrutacyjne3[[#This Row],[Zachowanie]]=6)*2</f>
        <v>8</v>
      </c>
      <c r="O129">
        <f>punkty_rekrutacyjne3[[#This Row],[GHP]]/10+punkty_rekrutacyjne3[[#This Row],[GHH]]/10+punkty_rekrutacyjne3[[#This Row],[GMM]]/10+punkty_rekrutacyjne3[[#This Row],[GMP]]/10+punkty_rekrutacyjne3[[#This Row],[GJP]]/10</f>
        <v>34.299999999999997</v>
      </c>
      <c r="P12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129" s="1">
        <f>SUM(punkty_rekrutacyjne3[[#This Row],[pkt os.]:[pkt. Oce.]])</f>
        <v>60.3</v>
      </c>
      <c r="R129" s="1">
        <f>AVERAGE(punkty_rekrutacyjne3[[#This Row],[JP]:[Geog]])</f>
        <v>3.75</v>
      </c>
      <c r="S129" s="1" t="b">
        <f>AND(punkty_rekrutacyjne3[[#This Row],[Osiagniecia]]=0,punkty_rekrutacyjne3[[#This Row],[Zachowanie]]&gt;=5,punkty_rekrutacyjne3[[#This Row],[avg. Przd.]]&gt;4)</f>
        <v>0</v>
      </c>
    </row>
    <row r="130" spans="1:19" x14ac:dyDescent="0.25">
      <c r="A130" s="1" t="s">
        <v>401</v>
      </c>
      <c r="B130" s="1" t="s">
        <v>402</v>
      </c>
      <c r="C130">
        <v>3</v>
      </c>
      <c r="D130">
        <v>5</v>
      </c>
      <c r="E130">
        <v>3</v>
      </c>
      <c r="F130">
        <v>6</v>
      </c>
      <c r="G130">
        <v>4</v>
      </c>
      <c r="H130">
        <v>2</v>
      </c>
      <c r="I130">
        <v>32</v>
      </c>
      <c r="J130">
        <v>50</v>
      </c>
      <c r="K130">
        <v>94</v>
      </c>
      <c r="L130">
        <v>52</v>
      </c>
      <c r="M130">
        <v>100</v>
      </c>
      <c r="N130">
        <f>punkty_rekrutacyjne3[[#This Row],[Osiagniecia]]+(punkty_rekrutacyjne3[[#This Row],[Zachowanie]]=6)*2</f>
        <v>3</v>
      </c>
      <c r="O130">
        <f>punkty_rekrutacyjne3[[#This Row],[GHP]]/10+punkty_rekrutacyjne3[[#This Row],[GHH]]/10+punkty_rekrutacyjne3[[#This Row],[GMM]]/10+punkty_rekrutacyjne3[[#This Row],[GMP]]/10+punkty_rekrutacyjne3[[#This Row],[GJP]]/10</f>
        <v>32.799999999999997</v>
      </c>
      <c r="P13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30" s="1">
        <f>SUM(punkty_rekrutacyjne3[[#This Row],[pkt os.]:[pkt. Oce.]])</f>
        <v>55.8</v>
      </c>
      <c r="R130" s="1">
        <f>AVERAGE(punkty_rekrutacyjne3[[#This Row],[JP]:[Geog]])</f>
        <v>3.75</v>
      </c>
      <c r="S130" s="1" t="b">
        <f>AND(punkty_rekrutacyjne3[[#This Row],[Osiagniecia]]=0,punkty_rekrutacyjne3[[#This Row],[Zachowanie]]&gt;=5,punkty_rekrutacyjne3[[#This Row],[avg. Przd.]]&gt;4)</f>
        <v>0</v>
      </c>
    </row>
    <row r="131" spans="1:19" x14ac:dyDescent="0.25">
      <c r="A131" s="1" t="s">
        <v>523</v>
      </c>
      <c r="B131" s="1" t="s">
        <v>279</v>
      </c>
      <c r="C131">
        <v>2</v>
      </c>
      <c r="D131">
        <v>3</v>
      </c>
      <c r="E131">
        <v>2</v>
      </c>
      <c r="F131">
        <v>5</v>
      </c>
      <c r="G131">
        <v>5</v>
      </c>
      <c r="H131">
        <v>2</v>
      </c>
      <c r="I131">
        <v>44</v>
      </c>
      <c r="J131">
        <v>30</v>
      </c>
      <c r="K131">
        <v>61</v>
      </c>
      <c r="L131">
        <v>13</v>
      </c>
      <c r="M131">
        <v>30</v>
      </c>
      <c r="N131">
        <f>punkty_rekrutacyjne3[[#This Row],[Osiagniecia]]+(punkty_rekrutacyjne3[[#This Row],[Zachowanie]]=6)*2</f>
        <v>2</v>
      </c>
      <c r="O131">
        <f>punkty_rekrutacyjne3[[#This Row],[GHP]]/10+punkty_rekrutacyjne3[[#This Row],[GHH]]/10+punkty_rekrutacyjne3[[#This Row],[GMM]]/10+punkty_rekrutacyjne3[[#This Row],[GMP]]/10+punkty_rekrutacyjne3[[#This Row],[GJP]]/10</f>
        <v>17.8</v>
      </c>
      <c r="P13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131" s="1">
        <f>SUM(punkty_rekrutacyjne3[[#This Row],[pkt os.]:[pkt. Oce.]])</f>
        <v>35.799999999999997</v>
      </c>
      <c r="R131" s="1">
        <f>AVERAGE(punkty_rekrutacyjne3[[#This Row],[JP]:[Geog]])</f>
        <v>3.5</v>
      </c>
      <c r="S131" s="1" t="b">
        <f>AND(punkty_rekrutacyjne3[[#This Row],[Osiagniecia]]=0,punkty_rekrutacyjne3[[#This Row],[Zachowanie]]&gt;=5,punkty_rekrutacyjne3[[#This Row],[avg. Przd.]]&gt;4)</f>
        <v>0</v>
      </c>
    </row>
    <row r="132" spans="1:19" x14ac:dyDescent="0.25">
      <c r="A132" s="1" t="s">
        <v>318</v>
      </c>
      <c r="B132" s="1" t="s">
        <v>279</v>
      </c>
      <c r="C132">
        <v>5</v>
      </c>
      <c r="D132">
        <v>6</v>
      </c>
      <c r="E132">
        <v>2</v>
      </c>
      <c r="F132">
        <v>6</v>
      </c>
      <c r="G132">
        <v>6</v>
      </c>
      <c r="H132">
        <v>5</v>
      </c>
      <c r="I132">
        <v>79</v>
      </c>
      <c r="J132">
        <v>19</v>
      </c>
      <c r="K132">
        <v>23</v>
      </c>
      <c r="L132">
        <v>18</v>
      </c>
      <c r="M132">
        <v>13</v>
      </c>
      <c r="N132">
        <f>punkty_rekrutacyjne3[[#This Row],[Osiagniecia]]+(punkty_rekrutacyjne3[[#This Row],[Zachowanie]]=6)*2</f>
        <v>7</v>
      </c>
      <c r="O132">
        <f>punkty_rekrutacyjne3[[#This Row],[GHP]]/10+punkty_rekrutacyjne3[[#This Row],[GHH]]/10+punkty_rekrutacyjne3[[#This Row],[GMM]]/10+punkty_rekrutacyjne3[[#This Row],[GMP]]/10+punkty_rekrutacyjne3[[#This Row],[GJP]]/10</f>
        <v>15.200000000000003</v>
      </c>
      <c r="P13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132" s="1">
        <f>SUM(punkty_rekrutacyjne3[[#This Row],[pkt os.]:[pkt. Oce.]])</f>
        <v>50.2</v>
      </c>
      <c r="R132" s="1">
        <f>AVERAGE(punkty_rekrutacyjne3[[#This Row],[JP]:[Geog]])</f>
        <v>4.75</v>
      </c>
      <c r="S132" s="1" t="b">
        <f>AND(punkty_rekrutacyjne3[[#This Row],[Osiagniecia]]=0,punkty_rekrutacyjne3[[#This Row],[Zachowanie]]&gt;=5,punkty_rekrutacyjne3[[#This Row],[avg. Przd.]]&gt;4)</f>
        <v>0</v>
      </c>
    </row>
    <row r="133" spans="1:19" x14ac:dyDescent="0.25">
      <c r="A133" s="1" t="s">
        <v>278</v>
      </c>
      <c r="B133" s="1" t="s">
        <v>279</v>
      </c>
      <c r="C133">
        <v>5</v>
      </c>
      <c r="D133">
        <v>6</v>
      </c>
      <c r="E133">
        <v>2</v>
      </c>
      <c r="F133">
        <v>5</v>
      </c>
      <c r="G133">
        <v>5</v>
      </c>
      <c r="H133">
        <v>5</v>
      </c>
      <c r="I133">
        <v>80</v>
      </c>
      <c r="J133">
        <v>54</v>
      </c>
      <c r="K133">
        <v>22</v>
      </c>
      <c r="L133">
        <v>26</v>
      </c>
      <c r="M133">
        <v>62</v>
      </c>
      <c r="N133">
        <f>punkty_rekrutacyjne3[[#This Row],[Osiagniecia]]+(punkty_rekrutacyjne3[[#This Row],[Zachowanie]]=6)*2</f>
        <v>7</v>
      </c>
      <c r="O133">
        <f>punkty_rekrutacyjne3[[#This Row],[GHP]]/10+punkty_rekrutacyjne3[[#This Row],[GHH]]/10+punkty_rekrutacyjne3[[#This Row],[GMM]]/10+punkty_rekrutacyjne3[[#This Row],[GMP]]/10+punkty_rekrutacyjne3[[#This Row],[GJP]]/10</f>
        <v>24.400000000000002</v>
      </c>
      <c r="P13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33" s="1">
        <f>SUM(punkty_rekrutacyjne3[[#This Row],[pkt os.]:[pkt. Oce.]])</f>
        <v>55.400000000000006</v>
      </c>
      <c r="R133" s="1">
        <f>AVERAGE(punkty_rekrutacyjne3[[#This Row],[JP]:[Geog]])</f>
        <v>4.25</v>
      </c>
      <c r="S133" s="1" t="b">
        <f>AND(punkty_rekrutacyjne3[[#This Row],[Osiagniecia]]=0,punkty_rekrutacyjne3[[#This Row],[Zachowanie]]&gt;=5,punkty_rekrutacyjne3[[#This Row],[avg. Przd.]]&gt;4)</f>
        <v>0</v>
      </c>
    </row>
    <row r="134" spans="1:19" x14ac:dyDescent="0.25">
      <c r="A134" s="1" t="s">
        <v>257</v>
      </c>
      <c r="B134" s="1" t="s">
        <v>20</v>
      </c>
      <c r="C134">
        <v>0</v>
      </c>
      <c r="D134">
        <v>6</v>
      </c>
      <c r="E134">
        <v>6</v>
      </c>
      <c r="F134">
        <v>5</v>
      </c>
      <c r="G134">
        <v>3</v>
      </c>
      <c r="H134">
        <v>2</v>
      </c>
      <c r="I134">
        <v>39</v>
      </c>
      <c r="J134">
        <v>66</v>
      </c>
      <c r="K134">
        <v>84</v>
      </c>
      <c r="L134">
        <v>47</v>
      </c>
      <c r="M134">
        <v>21</v>
      </c>
      <c r="N134">
        <f>punkty_rekrutacyjne3[[#This Row],[Osiagniecia]]+(punkty_rekrutacyjne3[[#This Row],[Zachowanie]]=6)*2</f>
        <v>2</v>
      </c>
      <c r="O134">
        <f>punkty_rekrutacyjne3[[#This Row],[GHP]]/10+punkty_rekrutacyjne3[[#This Row],[GHH]]/10+punkty_rekrutacyjne3[[#This Row],[GMM]]/10+punkty_rekrutacyjne3[[#This Row],[GMP]]/10+punkty_rekrutacyjne3[[#This Row],[GJP]]/10</f>
        <v>25.7</v>
      </c>
      <c r="P13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34" s="1">
        <f>SUM(punkty_rekrutacyjne3[[#This Row],[pkt os.]:[pkt. Oce.]])</f>
        <v>49.7</v>
      </c>
      <c r="R134" s="1">
        <f>AVERAGE(punkty_rekrutacyjne3[[#This Row],[JP]:[Geog]])</f>
        <v>4</v>
      </c>
      <c r="S134" s="1" t="b">
        <f>AND(punkty_rekrutacyjne3[[#This Row],[Osiagniecia]]=0,punkty_rekrutacyjne3[[#This Row],[Zachowanie]]&gt;=5,punkty_rekrutacyjne3[[#This Row],[avg. Przd.]]&gt;4)</f>
        <v>0</v>
      </c>
    </row>
    <row r="135" spans="1:19" x14ac:dyDescent="0.25">
      <c r="A135" s="1" t="s">
        <v>19</v>
      </c>
      <c r="B135" s="1" t="s">
        <v>20</v>
      </c>
      <c r="C135">
        <v>8</v>
      </c>
      <c r="D135">
        <v>6</v>
      </c>
      <c r="E135">
        <v>4</v>
      </c>
      <c r="F135">
        <v>4</v>
      </c>
      <c r="G135">
        <v>3</v>
      </c>
      <c r="H135">
        <v>5</v>
      </c>
      <c r="I135">
        <v>17</v>
      </c>
      <c r="J135">
        <v>100</v>
      </c>
      <c r="K135">
        <v>100</v>
      </c>
      <c r="L135">
        <v>100</v>
      </c>
      <c r="M135">
        <v>31</v>
      </c>
      <c r="N135">
        <f>punkty_rekrutacyjne3[[#This Row],[Osiagniecia]]+(punkty_rekrutacyjne3[[#This Row],[Zachowanie]]=6)*2</f>
        <v>10</v>
      </c>
      <c r="O135">
        <f>punkty_rekrutacyjne3[[#This Row],[GHP]]/10+punkty_rekrutacyjne3[[#This Row],[GHH]]/10+punkty_rekrutacyjne3[[#This Row],[GMM]]/10+punkty_rekrutacyjne3[[#This Row],[GMP]]/10+punkty_rekrutacyjne3[[#This Row],[GJP]]/10</f>
        <v>34.799999999999997</v>
      </c>
      <c r="P13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35" s="1">
        <f>SUM(punkty_rekrutacyjne3[[#This Row],[pkt os.]:[pkt. Oce.]])</f>
        <v>68.8</v>
      </c>
      <c r="R135" s="1">
        <f>AVERAGE(punkty_rekrutacyjne3[[#This Row],[JP]:[Geog]])</f>
        <v>4</v>
      </c>
      <c r="S135" s="1" t="b">
        <f>AND(punkty_rekrutacyjne3[[#This Row],[Osiagniecia]]=0,punkty_rekrutacyjne3[[#This Row],[Zachowanie]]&gt;=5,punkty_rekrutacyjne3[[#This Row],[avg. Przd.]]&gt;4)</f>
        <v>0</v>
      </c>
    </row>
    <row r="136" spans="1:19" x14ac:dyDescent="0.25">
      <c r="A136" s="1" t="s">
        <v>261</v>
      </c>
      <c r="B136" s="1" t="s">
        <v>218</v>
      </c>
      <c r="C136">
        <v>5</v>
      </c>
      <c r="D136">
        <v>3</v>
      </c>
      <c r="E136">
        <v>6</v>
      </c>
      <c r="F136">
        <v>3</v>
      </c>
      <c r="G136">
        <v>3</v>
      </c>
      <c r="H136">
        <v>5</v>
      </c>
      <c r="I136">
        <v>15</v>
      </c>
      <c r="J136">
        <v>21</v>
      </c>
      <c r="K136">
        <v>66</v>
      </c>
      <c r="L136">
        <v>55</v>
      </c>
      <c r="M136">
        <v>90</v>
      </c>
      <c r="N136">
        <f>punkty_rekrutacyjne3[[#This Row],[Osiagniecia]]+(punkty_rekrutacyjne3[[#This Row],[Zachowanie]]=6)*2</f>
        <v>5</v>
      </c>
      <c r="O136">
        <f>punkty_rekrutacyjne3[[#This Row],[GHP]]/10+punkty_rekrutacyjne3[[#This Row],[GHH]]/10+punkty_rekrutacyjne3[[#This Row],[GMM]]/10+punkty_rekrutacyjne3[[#This Row],[GMP]]/10+punkty_rekrutacyjne3[[#This Row],[GJP]]/10</f>
        <v>24.7</v>
      </c>
      <c r="P13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36" s="1">
        <f>SUM(punkty_rekrutacyjne3[[#This Row],[pkt os.]:[pkt. Oce.]])</f>
        <v>55.7</v>
      </c>
      <c r="R136" s="1">
        <f>AVERAGE(punkty_rekrutacyjne3[[#This Row],[JP]:[Geog]])</f>
        <v>4.25</v>
      </c>
      <c r="S136" s="1" t="b">
        <f>AND(punkty_rekrutacyjne3[[#This Row],[Osiagniecia]]=0,punkty_rekrutacyjne3[[#This Row],[Zachowanie]]&gt;=5,punkty_rekrutacyjne3[[#This Row],[avg. Przd.]]&gt;4)</f>
        <v>0</v>
      </c>
    </row>
    <row r="137" spans="1:19" x14ac:dyDescent="0.25">
      <c r="A137" s="1" t="s">
        <v>217</v>
      </c>
      <c r="B137" s="1" t="s">
        <v>218</v>
      </c>
      <c r="C137">
        <v>7</v>
      </c>
      <c r="D137">
        <v>6</v>
      </c>
      <c r="E137">
        <v>2</v>
      </c>
      <c r="F137">
        <v>3</v>
      </c>
      <c r="G137">
        <v>3</v>
      </c>
      <c r="H137">
        <v>2</v>
      </c>
      <c r="I137">
        <v>2</v>
      </c>
      <c r="J137">
        <v>9</v>
      </c>
      <c r="K137">
        <v>56</v>
      </c>
      <c r="L137">
        <v>86</v>
      </c>
      <c r="M137">
        <v>71</v>
      </c>
      <c r="N137">
        <f>punkty_rekrutacyjne3[[#This Row],[Osiagniecia]]+(punkty_rekrutacyjne3[[#This Row],[Zachowanie]]=6)*2</f>
        <v>9</v>
      </c>
      <c r="O137">
        <f>punkty_rekrutacyjne3[[#This Row],[GHP]]/10+punkty_rekrutacyjne3[[#This Row],[GHH]]/10+punkty_rekrutacyjne3[[#This Row],[GMM]]/10+punkty_rekrutacyjne3[[#This Row],[GMP]]/10+punkty_rekrutacyjne3[[#This Row],[GJP]]/10</f>
        <v>22.4</v>
      </c>
      <c r="P13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8</v>
      </c>
      <c r="Q137" s="1">
        <f>SUM(punkty_rekrutacyjne3[[#This Row],[pkt os.]:[pkt. Oce.]])</f>
        <v>39.4</v>
      </c>
      <c r="R137" s="1">
        <f>AVERAGE(punkty_rekrutacyjne3[[#This Row],[JP]:[Geog]])</f>
        <v>2.5</v>
      </c>
      <c r="S137" s="1" t="b">
        <f>AND(punkty_rekrutacyjne3[[#This Row],[Osiagniecia]]=0,punkty_rekrutacyjne3[[#This Row],[Zachowanie]]&gt;=5,punkty_rekrutacyjne3[[#This Row],[avg. Przd.]]&gt;4)</f>
        <v>0</v>
      </c>
    </row>
    <row r="138" spans="1:19" x14ac:dyDescent="0.25">
      <c r="A138" s="1" t="s">
        <v>597</v>
      </c>
      <c r="B138" s="1" t="s">
        <v>218</v>
      </c>
      <c r="C138">
        <v>4</v>
      </c>
      <c r="D138">
        <v>5</v>
      </c>
      <c r="E138">
        <v>4</v>
      </c>
      <c r="F138">
        <v>4</v>
      </c>
      <c r="G138">
        <v>5</v>
      </c>
      <c r="H138">
        <v>3</v>
      </c>
      <c r="I138">
        <v>59</v>
      </c>
      <c r="J138">
        <v>89</v>
      </c>
      <c r="K138">
        <v>32</v>
      </c>
      <c r="L138">
        <v>80</v>
      </c>
      <c r="M138">
        <v>38</v>
      </c>
      <c r="N138">
        <f>punkty_rekrutacyjne3[[#This Row],[Osiagniecia]]+(punkty_rekrutacyjne3[[#This Row],[Zachowanie]]=6)*2</f>
        <v>4</v>
      </c>
      <c r="O138">
        <f>punkty_rekrutacyjne3[[#This Row],[GHP]]/10+punkty_rekrutacyjne3[[#This Row],[GHH]]/10+punkty_rekrutacyjne3[[#This Row],[GMM]]/10+punkty_rekrutacyjne3[[#This Row],[GMP]]/10+punkty_rekrutacyjne3[[#This Row],[GJP]]/10</f>
        <v>29.8</v>
      </c>
      <c r="P13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38" s="1">
        <f>SUM(punkty_rekrutacyjne3[[#This Row],[pkt os.]:[pkt. Oce.]])</f>
        <v>57.8</v>
      </c>
      <c r="R138" s="1">
        <f>AVERAGE(punkty_rekrutacyjne3[[#This Row],[JP]:[Geog]])</f>
        <v>4</v>
      </c>
      <c r="S138" s="1" t="b">
        <f>AND(punkty_rekrutacyjne3[[#This Row],[Osiagniecia]]=0,punkty_rekrutacyjne3[[#This Row],[Zachowanie]]&gt;=5,punkty_rekrutacyjne3[[#This Row],[avg. Przd.]]&gt;4)</f>
        <v>0</v>
      </c>
    </row>
    <row r="139" spans="1:19" x14ac:dyDescent="0.25">
      <c r="A139" s="1" t="s">
        <v>35</v>
      </c>
      <c r="B139" s="1" t="s">
        <v>36</v>
      </c>
      <c r="C139">
        <v>1</v>
      </c>
      <c r="D139">
        <v>3</v>
      </c>
      <c r="E139">
        <v>6</v>
      </c>
      <c r="F139">
        <v>3</v>
      </c>
      <c r="G139">
        <v>3</v>
      </c>
      <c r="H139">
        <v>2</v>
      </c>
      <c r="I139">
        <v>16</v>
      </c>
      <c r="J139">
        <v>43</v>
      </c>
      <c r="K139">
        <v>92</v>
      </c>
      <c r="L139">
        <v>54</v>
      </c>
      <c r="M139">
        <v>27</v>
      </c>
      <c r="N139">
        <f>punkty_rekrutacyjne3[[#This Row],[Osiagniecia]]+(punkty_rekrutacyjne3[[#This Row],[Zachowanie]]=6)*2</f>
        <v>1</v>
      </c>
      <c r="O139">
        <f>punkty_rekrutacyjne3[[#This Row],[GHP]]/10+punkty_rekrutacyjne3[[#This Row],[GHH]]/10+punkty_rekrutacyjne3[[#This Row],[GMM]]/10+punkty_rekrutacyjne3[[#This Row],[GMP]]/10+punkty_rekrutacyjne3[[#This Row],[GJP]]/10</f>
        <v>23.2</v>
      </c>
      <c r="P13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139" s="1">
        <f>SUM(punkty_rekrutacyjne3[[#This Row],[pkt os.]:[pkt. Oce.]])</f>
        <v>42.2</v>
      </c>
      <c r="R139" s="1">
        <f>AVERAGE(punkty_rekrutacyjne3[[#This Row],[JP]:[Geog]])</f>
        <v>3.5</v>
      </c>
      <c r="S139" s="1" t="b">
        <f>AND(punkty_rekrutacyjne3[[#This Row],[Osiagniecia]]=0,punkty_rekrutacyjne3[[#This Row],[Zachowanie]]&gt;=5,punkty_rekrutacyjne3[[#This Row],[avg. Przd.]]&gt;4)</f>
        <v>0</v>
      </c>
    </row>
    <row r="140" spans="1:19" x14ac:dyDescent="0.25">
      <c r="A140" s="1" t="s">
        <v>167</v>
      </c>
      <c r="B140" s="1" t="s">
        <v>18</v>
      </c>
      <c r="C140">
        <v>5</v>
      </c>
      <c r="D140">
        <v>6</v>
      </c>
      <c r="E140">
        <v>4</v>
      </c>
      <c r="F140">
        <v>2</v>
      </c>
      <c r="G140">
        <v>5</v>
      </c>
      <c r="H140">
        <v>5</v>
      </c>
      <c r="I140">
        <v>18</v>
      </c>
      <c r="J140">
        <v>86</v>
      </c>
      <c r="K140">
        <v>25</v>
      </c>
      <c r="L140">
        <v>29</v>
      </c>
      <c r="M140">
        <v>9</v>
      </c>
      <c r="N140">
        <f>punkty_rekrutacyjne3[[#This Row],[Osiagniecia]]+(punkty_rekrutacyjne3[[#This Row],[Zachowanie]]=6)*2</f>
        <v>7</v>
      </c>
      <c r="O140">
        <f>punkty_rekrutacyjne3[[#This Row],[GHP]]/10+punkty_rekrutacyjne3[[#This Row],[GHH]]/10+punkty_rekrutacyjne3[[#This Row],[GMM]]/10+punkty_rekrutacyjne3[[#This Row],[GMP]]/10+punkty_rekrutacyjne3[[#This Row],[GJP]]/10</f>
        <v>16.7</v>
      </c>
      <c r="P14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40" s="1">
        <f>SUM(punkty_rekrutacyjne3[[#This Row],[pkt os.]:[pkt. Oce.]])</f>
        <v>45.7</v>
      </c>
      <c r="R140" s="1">
        <f>AVERAGE(punkty_rekrutacyjne3[[#This Row],[JP]:[Geog]])</f>
        <v>4</v>
      </c>
      <c r="S140" s="1" t="b">
        <f>AND(punkty_rekrutacyjne3[[#This Row],[Osiagniecia]]=0,punkty_rekrutacyjne3[[#This Row],[Zachowanie]]&gt;=5,punkty_rekrutacyjne3[[#This Row],[avg. Przd.]]&gt;4)</f>
        <v>0</v>
      </c>
    </row>
    <row r="141" spans="1:19" x14ac:dyDescent="0.25">
      <c r="A141" s="1" t="s">
        <v>501</v>
      </c>
      <c r="B141" s="1" t="s">
        <v>18</v>
      </c>
      <c r="C141">
        <v>8</v>
      </c>
      <c r="D141">
        <v>3</v>
      </c>
      <c r="E141">
        <v>2</v>
      </c>
      <c r="F141">
        <v>2</v>
      </c>
      <c r="G141">
        <v>4</v>
      </c>
      <c r="H141">
        <v>2</v>
      </c>
      <c r="I141">
        <v>54</v>
      </c>
      <c r="J141">
        <v>48</v>
      </c>
      <c r="K141">
        <v>35</v>
      </c>
      <c r="L141">
        <v>28</v>
      </c>
      <c r="M141">
        <v>35</v>
      </c>
      <c r="N141">
        <f>punkty_rekrutacyjne3[[#This Row],[Osiagniecia]]+(punkty_rekrutacyjne3[[#This Row],[Zachowanie]]=6)*2</f>
        <v>8</v>
      </c>
      <c r="O141">
        <f>punkty_rekrutacyjne3[[#This Row],[GHP]]/10+punkty_rekrutacyjne3[[#This Row],[GHH]]/10+punkty_rekrutacyjne3[[#This Row],[GMM]]/10+punkty_rekrutacyjne3[[#This Row],[GMP]]/10+punkty_rekrutacyjne3[[#This Row],[GJP]]/10</f>
        <v>20</v>
      </c>
      <c r="P14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6</v>
      </c>
      <c r="Q141" s="1">
        <f>SUM(punkty_rekrutacyjne3[[#This Row],[pkt os.]:[pkt. Oce.]])</f>
        <v>34</v>
      </c>
      <c r="R141" s="1">
        <f>AVERAGE(punkty_rekrutacyjne3[[#This Row],[JP]:[Geog]])</f>
        <v>2.5</v>
      </c>
      <c r="S141" s="1" t="b">
        <f>AND(punkty_rekrutacyjne3[[#This Row],[Osiagniecia]]=0,punkty_rekrutacyjne3[[#This Row],[Zachowanie]]&gt;=5,punkty_rekrutacyjne3[[#This Row],[avg. Przd.]]&gt;4)</f>
        <v>0</v>
      </c>
    </row>
    <row r="142" spans="1:19" x14ac:dyDescent="0.25">
      <c r="A142" s="1" t="s">
        <v>468</v>
      </c>
      <c r="B142" s="1" t="s">
        <v>164</v>
      </c>
      <c r="C142">
        <v>5</v>
      </c>
      <c r="D142">
        <v>3</v>
      </c>
      <c r="E142">
        <v>5</v>
      </c>
      <c r="F142">
        <v>3</v>
      </c>
      <c r="G142">
        <v>5</v>
      </c>
      <c r="H142">
        <v>3</v>
      </c>
      <c r="I142">
        <v>52</v>
      </c>
      <c r="J142">
        <v>65</v>
      </c>
      <c r="K142">
        <v>48</v>
      </c>
      <c r="L142">
        <v>58</v>
      </c>
      <c r="M142">
        <v>48</v>
      </c>
      <c r="N142">
        <f>punkty_rekrutacyjne3[[#This Row],[Osiagniecia]]+(punkty_rekrutacyjne3[[#This Row],[Zachowanie]]=6)*2</f>
        <v>5</v>
      </c>
      <c r="O142">
        <f>punkty_rekrutacyjne3[[#This Row],[GHP]]/10+punkty_rekrutacyjne3[[#This Row],[GHH]]/10+punkty_rekrutacyjne3[[#This Row],[GMM]]/10+punkty_rekrutacyjne3[[#This Row],[GMP]]/10+punkty_rekrutacyjne3[[#This Row],[GJP]]/10</f>
        <v>27.1</v>
      </c>
      <c r="P14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42" s="1">
        <f>SUM(punkty_rekrutacyjne3[[#This Row],[pkt os.]:[pkt. Oce.]])</f>
        <v>56.1</v>
      </c>
      <c r="R142" s="1">
        <f>AVERAGE(punkty_rekrutacyjne3[[#This Row],[JP]:[Geog]])</f>
        <v>4</v>
      </c>
      <c r="S142" s="1" t="b">
        <f>AND(punkty_rekrutacyjne3[[#This Row],[Osiagniecia]]=0,punkty_rekrutacyjne3[[#This Row],[Zachowanie]]&gt;=5,punkty_rekrutacyjne3[[#This Row],[avg. Przd.]]&gt;4)</f>
        <v>0</v>
      </c>
    </row>
    <row r="143" spans="1:19" x14ac:dyDescent="0.25">
      <c r="A143" s="1" t="s">
        <v>17</v>
      </c>
      <c r="B143" s="1" t="s">
        <v>18</v>
      </c>
      <c r="C143">
        <v>7</v>
      </c>
      <c r="D143">
        <v>4</v>
      </c>
      <c r="E143">
        <v>4</v>
      </c>
      <c r="F143">
        <v>6</v>
      </c>
      <c r="G143">
        <v>6</v>
      </c>
      <c r="H143">
        <v>5</v>
      </c>
      <c r="I143">
        <v>96</v>
      </c>
      <c r="J143">
        <v>99</v>
      </c>
      <c r="K143">
        <v>16</v>
      </c>
      <c r="L143">
        <v>85</v>
      </c>
      <c r="M143">
        <v>65</v>
      </c>
      <c r="N143">
        <f>punkty_rekrutacyjne3[[#This Row],[Osiagniecia]]+(punkty_rekrutacyjne3[[#This Row],[Zachowanie]]=6)*2</f>
        <v>7</v>
      </c>
      <c r="O143">
        <f>punkty_rekrutacyjne3[[#This Row],[GHP]]/10+punkty_rekrutacyjne3[[#This Row],[GHH]]/10+punkty_rekrutacyjne3[[#This Row],[GMM]]/10+punkty_rekrutacyjne3[[#This Row],[GMP]]/10+punkty_rekrutacyjne3[[#This Row],[GJP]]/10</f>
        <v>36.1</v>
      </c>
      <c r="P14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143" s="1">
        <f>SUM(punkty_rekrutacyjne3[[#This Row],[pkt os.]:[pkt. Oce.]])</f>
        <v>77.099999999999994</v>
      </c>
      <c r="R143" s="1">
        <f>AVERAGE(punkty_rekrutacyjne3[[#This Row],[JP]:[Geog]])</f>
        <v>5.25</v>
      </c>
      <c r="S143" s="1" t="b">
        <f>AND(punkty_rekrutacyjne3[[#This Row],[Osiagniecia]]=0,punkty_rekrutacyjne3[[#This Row],[Zachowanie]]&gt;=5,punkty_rekrutacyjne3[[#This Row],[avg. Przd.]]&gt;4)</f>
        <v>0</v>
      </c>
    </row>
    <row r="144" spans="1:19" x14ac:dyDescent="0.25">
      <c r="A144" s="1" t="s">
        <v>21</v>
      </c>
      <c r="B144" s="1" t="s">
        <v>18</v>
      </c>
      <c r="C144">
        <v>5</v>
      </c>
      <c r="D144">
        <v>4</v>
      </c>
      <c r="E144">
        <v>2</v>
      </c>
      <c r="F144">
        <v>4</v>
      </c>
      <c r="G144">
        <v>5</v>
      </c>
      <c r="H144">
        <v>4</v>
      </c>
      <c r="I144">
        <v>20</v>
      </c>
      <c r="J144">
        <v>28</v>
      </c>
      <c r="K144">
        <v>58</v>
      </c>
      <c r="L144">
        <v>86</v>
      </c>
      <c r="M144">
        <v>48</v>
      </c>
      <c r="N144">
        <f>punkty_rekrutacyjne3[[#This Row],[Osiagniecia]]+(punkty_rekrutacyjne3[[#This Row],[Zachowanie]]=6)*2</f>
        <v>5</v>
      </c>
      <c r="O144">
        <f>punkty_rekrutacyjne3[[#This Row],[GHP]]/10+punkty_rekrutacyjne3[[#This Row],[GHH]]/10+punkty_rekrutacyjne3[[#This Row],[GMM]]/10+punkty_rekrutacyjne3[[#This Row],[GMP]]/10+punkty_rekrutacyjne3[[#This Row],[GJP]]/10</f>
        <v>24</v>
      </c>
      <c r="P14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44" s="1">
        <f>SUM(punkty_rekrutacyjne3[[#This Row],[pkt os.]:[pkt. Oce.]])</f>
        <v>49</v>
      </c>
      <c r="R144" s="1">
        <f>AVERAGE(punkty_rekrutacyjne3[[#This Row],[JP]:[Geog]])</f>
        <v>3.75</v>
      </c>
      <c r="S144" s="1" t="b">
        <f>AND(punkty_rekrutacyjne3[[#This Row],[Osiagniecia]]=0,punkty_rekrutacyjne3[[#This Row],[Zachowanie]]&gt;=5,punkty_rekrutacyjne3[[#This Row],[avg. Przd.]]&gt;4)</f>
        <v>0</v>
      </c>
    </row>
    <row r="145" spans="1:19" x14ac:dyDescent="0.25">
      <c r="A145" s="1" t="s">
        <v>163</v>
      </c>
      <c r="B145" s="1" t="s">
        <v>164</v>
      </c>
      <c r="C145">
        <v>2</v>
      </c>
      <c r="D145">
        <v>4</v>
      </c>
      <c r="E145">
        <v>5</v>
      </c>
      <c r="F145">
        <v>2</v>
      </c>
      <c r="G145">
        <v>4</v>
      </c>
      <c r="H145">
        <v>6</v>
      </c>
      <c r="I145">
        <v>96</v>
      </c>
      <c r="J145">
        <v>60</v>
      </c>
      <c r="K145">
        <v>4</v>
      </c>
      <c r="L145">
        <v>45</v>
      </c>
      <c r="M145">
        <v>21</v>
      </c>
      <c r="N145">
        <f>punkty_rekrutacyjne3[[#This Row],[Osiagniecia]]+(punkty_rekrutacyjne3[[#This Row],[Zachowanie]]=6)*2</f>
        <v>2</v>
      </c>
      <c r="O145">
        <f>punkty_rekrutacyjne3[[#This Row],[GHP]]/10+punkty_rekrutacyjne3[[#This Row],[GHH]]/10+punkty_rekrutacyjne3[[#This Row],[GMM]]/10+punkty_rekrutacyjne3[[#This Row],[GMP]]/10+punkty_rekrutacyjne3[[#This Row],[GJP]]/10</f>
        <v>22.6</v>
      </c>
      <c r="P14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45" s="1">
        <f>SUM(punkty_rekrutacyjne3[[#This Row],[pkt os.]:[pkt. Oce.]])</f>
        <v>48.6</v>
      </c>
      <c r="R145" s="1">
        <f>AVERAGE(punkty_rekrutacyjne3[[#This Row],[JP]:[Geog]])</f>
        <v>4.25</v>
      </c>
      <c r="S145" s="1" t="b">
        <f>AND(punkty_rekrutacyjne3[[#This Row],[Osiagniecia]]=0,punkty_rekrutacyjne3[[#This Row],[Zachowanie]]&gt;=5,punkty_rekrutacyjne3[[#This Row],[avg. Przd.]]&gt;4)</f>
        <v>0</v>
      </c>
    </row>
    <row r="146" spans="1:19" x14ac:dyDescent="0.25">
      <c r="A146" s="1" t="s">
        <v>163</v>
      </c>
      <c r="B146" s="1" t="s">
        <v>164</v>
      </c>
      <c r="C146">
        <v>6</v>
      </c>
      <c r="D146">
        <v>6</v>
      </c>
      <c r="E146">
        <v>4</v>
      </c>
      <c r="F146">
        <v>3</v>
      </c>
      <c r="G146">
        <v>2</v>
      </c>
      <c r="H146">
        <v>3</v>
      </c>
      <c r="I146">
        <v>88</v>
      </c>
      <c r="J146">
        <v>10</v>
      </c>
      <c r="K146">
        <v>92</v>
      </c>
      <c r="L146">
        <v>82</v>
      </c>
      <c r="M146">
        <v>2</v>
      </c>
      <c r="N146">
        <f>punkty_rekrutacyjne3[[#This Row],[Osiagniecia]]+(punkty_rekrutacyjne3[[#This Row],[Zachowanie]]=6)*2</f>
        <v>8</v>
      </c>
      <c r="O146">
        <f>punkty_rekrutacyjne3[[#This Row],[GHP]]/10+punkty_rekrutacyjne3[[#This Row],[GHH]]/10+punkty_rekrutacyjne3[[#This Row],[GMM]]/10+punkty_rekrutacyjne3[[#This Row],[GMP]]/10+punkty_rekrutacyjne3[[#This Row],[GJP]]/10</f>
        <v>27.4</v>
      </c>
      <c r="P14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146" s="1">
        <f>SUM(punkty_rekrutacyjne3[[#This Row],[pkt os.]:[pkt. Oce.]])</f>
        <v>49.4</v>
      </c>
      <c r="R146" s="1">
        <f>AVERAGE(punkty_rekrutacyjne3[[#This Row],[JP]:[Geog]])</f>
        <v>3</v>
      </c>
      <c r="S146" s="1" t="b">
        <f>AND(punkty_rekrutacyjne3[[#This Row],[Osiagniecia]]=0,punkty_rekrutacyjne3[[#This Row],[Zachowanie]]&gt;=5,punkty_rekrutacyjne3[[#This Row],[avg. Przd.]]&gt;4)</f>
        <v>0</v>
      </c>
    </row>
    <row r="147" spans="1:19" x14ac:dyDescent="0.25">
      <c r="A147" s="1" t="s">
        <v>612</v>
      </c>
      <c r="B147" s="1" t="s">
        <v>164</v>
      </c>
      <c r="C147">
        <v>6</v>
      </c>
      <c r="D147">
        <v>4</v>
      </c>
      <c r="E147">
        <v>3</v>
      </c>
      <c r="F147">
        <v>2</v>
      </c>
      <c r="G147">
        <v>3</v>
      </c>
      <c r="H147">
        <v>5</v>
      </c>
      <c r="I147">
        <v>57</v>
      </c>
      <c r="J147">
        <v>67</v>
      </c>
      <c r="K147">
        <v>51</v>
      </c>
      <c r="L147">
        <v>92</v>
      </c>
      <c r="M147">
        <v>72</v>
      </c>
      <c r="N147">
        <f>punkty_rekrutacyjne3[[#This Row],[Osiagniecia]]+(punkty_rekrutacyjne3[[#This Row],[Zachowanie]]=6)*2</f>
        <v>6</v>
      </c>
      <c r="O147">
        <f>punkty_rekrutacyjne3[[#This Row],[GHP]]/10+punkty_rekrutacyjne3[[#This Row],[GHH]]/10+punkty_rekrutacyjne3[[#This Row],[GMM]]/10+punkty_rekrutacyjne3[[#This Row],[GMP]]/10+punkty_rekrutacyjne3[[#This Row],[GJP]]/10</f>
        <v>33.9</v>
      </c>
      <c r="P14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147" s="1">
        <f>SUM(punkty_rekrutacyjne3[[#This Row],[pkt os.]:[pkt. Oce.]])</f>
        <v>55.9</v>
      </c>
      <c r="R147" s="1">
        <f>AVERAGE(punkty_rekrutacyjne3[[#This Row],[JP]:[Geog]])</f>
        <v>3.25</v>
      </c>
      <c r="S147" s="1" t="b">
        <f>AND(punkty_rekrutacyjne3[[#This Row],[Osiagniecia]]=0,punkty_rekrutacyjne3[[#This Row],[Zachowanie]]&gt;=5,punkty_rekrutacyjne3[[#This Row],[avg. Przd.]]&gt;4)</f>
        <v>0</v>
      </c>
    </row>
    <row r="148" spans="1:19" x14ac:dyDescent="0.25">
      <c r="A148" s="1" t="s">
        <v>247</v>
      </c>
      <c r="B148" s="1" t="s">
        <v>164</v>
      </c>
      <c r="C148">
        <v>1</v>
      </c>
      <c r="D148">
        <v>2</v>
      </c>
      <c r="E148">
        <v>6</v>
      </c>
      <c r="F148">
        <v>5</v>
      </c>
      <c r="G148">
        <v>6</v>
      </c>
      <c r="H148">
        <v>4</v>
      </c>
      <c r="I148">
        <v>66</v>
      </c>
      <c r="J148">
        <v>78</v>
      </c>
      <c r="K148">
        <v>26</v>
      </c>
      <c r="L148">
        <v>98</v>
      </c>
      <c r="M148">
        <v>56</v>
      </c>
      <c r="N148">
        <f>punkty_rekrutacyjne3[[#This Row],[Osiagniecia]]+(punkty_rekrutacyjne3[[#This Row],[Zachowanie]]=6)*2</f>
        <v>1</v>
      </c>
      <c r="O148">
        <f>punkty_rekrutacyjne3[[#This Row],[GHP]]/10+punkty_rekrutacyjne3[[#This Row],[GHH]]/10+punkty_rekrutacyjne3[[#This Row],[GMM]]/10+punkty_rekrutacyjne3[[#This Row],[GMP]]/10+punkty_rekrutacyjne3[[#This Row],[GJP]]/10</f>
        <v>32.4</v>
      </c>
      <c r="P14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148" s="1">
        <f>SUM(punkty_rekrutacyjne3[[#This Row],[pkt os.]:[pkt. Oce.]])</f>
        <v>67.400000000000006</v>
      </c>
      <c r="R148" s="1">
        <f>AVERAGE(punkty_rekrutacyjne3[[#This Row],[JP]:[Geog]])</f>
        <v>5.25</v>
      </c>
      <c r="S148" s="1" t="b">
        <f>AND(punkty_rekrutacyjne3[[#This Row],[Osiagniecia]]=0,punkty_rekrutacyjne3[[#This Row],[Zachowanie]]&gt;=5,punkty_rekrutacyjne3[[#This Row],[avg. Przd.]]&gt;4)</f>
        <v>0</v>
      </c>
    </row>
    <row r="149" spans="1:19" x14ac:dyDescent="0.25">
      <c r="A149" s="1" t="s">
        <v>211</v>
      </c>
      <c r="B149" s="1" t="s">
        <v>78</v>
      </c>
      <c r="C149">
        <v>4</v>
      </c>
      <c r="D149">
        <v>3</v>
      </c>
      <c r="E149">
        <v>4</v>
      </c>
      <c r="F149">
        <v>2</v>
      </c>
      <c r="G149">
        <v>5</v>
      </c>
      <c r="H149">
        <v>6</v>
      </c>
      <c r="I149">
        <v>53</v>
      </c>
      <c r="J149">
        <v>74</v>
      </c>
      <c r="K149">
        <v>66</v>
      </c>
      <c r="L149">
        <v>37</v>
      </c>
      <c r="M149">
        <v>55</v>
      </c>
      <c r="N149">
        <f>punkty_rekrutacyjne3[[#This Row],[Osiagniecia]]+(punkty_rekrutacyjne3[[#This Row],[Zachowanie]]=6)*2</f>
        <v>4</v>
      </c>
      <c r="O149">
        <f>punkty_rekrutacyjne3[[#This Row],[GHP]]/10+punkty_rekrutacyjne3[[#This Row],[GHH]]/10+punkty_rekrutacyjne3[[#This Row],[GMM]]/10+punkty_rekrutacyjne3[[#This Row],[GMP]]/10+punkty_rekrutacyjne3[[#This Row],[GJP]]/10</f>
        <v>28.499999999999996</v>
      </c>
      <c r="P14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49" s="1">
        <f>SUM(punkty_rekrutacyjne3[[#This Row],[pkt os.]:[pkt. Oce.]])</f>
        <v>56.5</v>
      </c>
      <c r="R149" s="1">
        <f>AVERAGE(punkty_rekrutacyjne3[[#This Row],[JP]:[Geog]])</f>
        <v>4.25</v>
      </c>
      <c r="S149" s="1" t="b">
        <f>AND(punkty_rekrutacyjne3[[#This Row],[Osiagniecia]]=0,punkty_rekrutacyjne3[[#This Row],[Zachowanie]]&gt;=5,punkty_rekrutacyjne3[[#This Row],[avg. Przd.]]&gt;4)</f>
        <v>0</v>
      </c>
    </row>
    <row r="150" spans="1:19" x14ac:dyDescent="0.25">
      <c r="A150" s="1" t="s">
        <v>211</v>
      </c>
      <c r="B150" s="1" t="s">
        <v>78</v>
      </c>
      <c r="C150">
        <v>5</v>
      </c>
      <c r="D150">
        <v>6</v>
      </c>
      <c r="E150">
        <v>5</v>
      </c>
      <c r="F150">
        <v>2</v>
      </c>
      <c r="G150">
        <v>2</v>
      </c>
      <c r="H150">
        <v>2</v>
      </c>
      <c r="I150">
        <v>74</v>
      </c>
      <c r="J150">
        <v>70</v>
      </c>
      <c r="K150">
        <v>43</v>
      </c>
      <c r="L150">
        <v>43</v>
      </c>
      <c r="M150">
        <v>37</v>
      </c>
      <c r="N150">
        <f>punkty_rekrutacyjne3[[#This Row],[Osiagniecia]]+(punkty_rekrutacyjne3[[#This Row],[Zachowanie]]=6)*2</f>
        <v>7</v>
      </c>
      <c r="O150">
        <f>punkty_rekrutacyjne3[[#This Row],[GHP]]/10+punkty_rekrutacyjne3[[#This Row],[GHH]]/10+punkty_rekrutacyjne3[[#This Row],[GMM]]/10+punkty_rekrutacyjne3[[#This Row],[GMP]]/10+punkty_rekrutacyjne3[[#This Row],[GJP]]/10</f>
        <v>26.7</v>
      </c>
      <c r="P15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8</v>
      </c>
      <c r="Q150" s="1">
        <f>SUM(punkty_rekrutacyjne3[[#This Row],[pkt os.]:[pkt. Oce.]])</f>
        <v>41.7</v>
      </c>
      <c r="R150" s="1">
        <f>AVERAGE(punkty_rekrutacyjne3[[#This Row],[JP]:[Geog]])</f>
        <v>2.75</v>
      </c>
      <c r="S150" s="1" t="b">
        <f>AND(punkty_rekrutacyjne3[[#This Row],[Osiagniecia]]=0,punkty_rekrutacyjne3[[#This Row],[Zachowanie]]&gt;=5,punkty_rekrutacyjne3[[#This Row],[avg. Przd.]]&gt;4)</f>
        <v>0</v>
      </c>
    </row>
    <row r="151" spans="1:19" x14ac:dyDescent="0.25">
      <c r="A151" s="1" t="s">
        <v>243</v>
      </c>
      <c r="B151" s="1" t="s">
        <v>244</v>
      </c>
      <c r="C151">
        <v>0</v>
      </c>
      <c r="D151">
        <v>6</v>
      </c>
      <c r="E151">
        <v>4</v>
      </c>
      <c r="F151">
        <v>3</v>
      </c>
      <c r="G151">
        <v>3</v>
      </c>
      <c r="H151">
        <v>2</v>
      </c>
      <c r="I151">
        <v>62</v>
      </c>
      <c r="J151">
        <v>62</v>
      </c>
      <c r="K151">
        <v>86</v>
      </c>
      <c r="L151">
        <v>10</v>
      </c>
      <c r="M151">
        <v>2</v>
      </c>
      <c r="N151">
        <f>punkty_rekrutacyjne3[[#This Row],[Osiagniecia]]+(punkty_rekrutacyjne3[[#This Row],[Zachowanie]]=6)*2</f>
        <v>2</v>
      </c>
      <c r="O151">
        <f>punkty_rekrutacyjne3[[#This Row],[GHP]]/10+punkty_rekrutacyjne3[[#This Row],[GHH]]/10+punkty_rekrutacyjne3[[#This Row],[GMM]]/10+punkty_rekrutacyjne3[[#This Row],[GMP]]/10+punkty_rekrutacyjne3[[#This Row],[GJP]]/10</f>
        <v>22.2</v>
      </c>
      <c r="P15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151" s="1">
        <f>SUM(punkty_rekrutacyjne3[[#This Row],[pkt os.]:[pkt. Oce.]])</f>
        <v>38.200000000000003</v>
      </c>
      <c r="R151" s="1">
        <f>AVERAGE(punkty_rekrutacyjne3[[#This Row],[JP]:[Geog]])</f>
        <v>3</v>
      </c>
      <c r="S151" s="1" t="b">
        <f>AND(punkty_rekrutacyjne3[[#This Row],[Osiagniecia]]=0,punkty_rekrutacyjne3[[#This Row],[Zachowanie]]&gt;=5,punkty_rekrutacyjne3[[#This Row],[avg. Przd.]]&gt;4)</f>
        <v>0</v>
      </c>
    </row>
    <row r="152" spans="1:19" x14ac:dyDescent="0.25">
      <c r="A152" s="1" t="s">
        <v>339</v>
      </c>
      <c r="B152" s="1" t="s">
        <v>340</v>
      </c>
      <c r="C152">
        <v>6</v>
      </c>
      <c r="D152">
        <v>2</v>
      </c>
      <c r="E152">
        <v>5</v>
      </c>
      <c r="F152">
        <v>3</v>
      </c>
      <c r="G152">
        <v>5</v>
      </c>
      <c r="H152">
        <v>3</v>
      </c>
      <c r="I152">
        <v>95</v>
      </c>
      <c r="J152">
        <v>12</v>
      </c>
      <c r="K152">
        <v>76</v>
      </c>
      <c r="L152">
        <v>52</v>
      </c>
      <c r="M152">
        <v>36</v>
      </c>
      <c r="N152">
        <f>punkty_rekrutacyjne3[[#This Row],[Osiagniecia]]+(punkty_rekrutacyjne3[[#This Row],[Zachowanie]]=6)*2</f>
        <v>6</v>
      </c>
      <c r="O152">
        <f>punkty_rekrutacyjne3[[#This Row],[GHP]]/10+punkty_rekrutacyjne3[[#This Row],[GHH]]/10+punkty_rekrutacyjne3[[#This Row],[GMM]]/10+punkty_rekrutacyjne3[[#This Row],[GMP]]/10+punkty_rekrutacyjne3[[#This Row],[GJP]]/10</f>
        <v>27.099999999999998</v>
      </c>
      <c r="P15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52" s="1">
        <f>SUM(punkty_rekrutacyjne3[[#This Row],[pkt os.]:[pkt. Oce.]])</f>
        <v>57.099999999999994</v>
      </c>
      <c r="R152" s="1">
        <f>AVERAGE(punkty_rekrutacyjne3[[#This Row],[JP]:[Geog]])</f>
        <v>4</v>
      </c>
      <c r="S152" s="1" t="b">
        <f>AND(punkty_rekrutacyjne3[[#This Row],[Osiagniecia]]=0,punkty_rekrutacyjne3[[#This Row],[Zachowanie]]&gt;=5,punkty_rekrutacyjne3[[#This Row],[avg. Przd.]]&gt;4)</f>
        <v>0</v>
      </c>
    </row>
    <row r="153" spans="1:19" x14ac:dyDescent="0.25">
      <c r="A153" s="1" t="s">
        <v>290</v>
      </c>
      <c r="B153" s="1" t="s">
        <v>78</v>
      </c>
      <c r="C153">
        <v>4</v>
      </c>
      <c r="D153">
        <v>5</v>
      </c>
      <c r="E153">
        <v>4</v>
      </c>
      <c r="F153">
        <v>6</v>
      </c>
      <c r="G153">
        <v>5</v>
      </c>
      <c r="H153">
        <v>2</v>
      </c>
      <c r="I153">
        <v>53</v>
      </c>
      <c r="J153">
        <v>61</v>
      </c>
      <c r="K153">
        <v>85</v>
      </c>
      <c r="L153">
        <v>8</v>
      </c>
      <c r="M153">
        <v>76</v>
      </c>
      <c r="N153">
        <f>punkty_rekrutacyjne3[[#This Row],[Osiagniecia]]+(punkty_rekrutacyjne3[[#This Row],[Zachowanie]]=6)*2</f>
        <v>4</v>
      </c>
      <c r="O153">
        <f>punkty_rekrutacyjne3[[#This Row],[GHP]]/10+punkty_rekrutacyjne3[[#This Row],[GHH]]/10+punkty_rekrutacyjne3[[#This Row],[GMM]]/10+punkty_rekrutacyjne3[[#This Row],[GMP]]/10+punkty_rekrutacyjne3[[#This Row],[GJP]]/10</f>
        <v>28.299999999999997</v>
      </c>
      <c r="P15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53" s="1">
        <f>SUM(punkty_rekrutacyjne3[[#This Row],[pkt os.]:[pkt. Oce.]])</f>
        <v>56.3</v>
      </c>
      <c r="R153" s="1">
        <f>AVERAGE(punkty_rekrutacyjne3[[#This Row],[JP]:[Geog]])</f>
        <v>4.25</v>
      </c>
      <c r="S153" s="1" t="b">
        <f>AND(punkty_rekrutacyjne3[[#This Row],[Osiagniecia]]=0,punkty_rekrutacyjne3[[#This Row],[Zachowanie]]&gt;=5,punkty_rekrutacyjne3[[#This Row],[avg. Przd.]]&gt;4)</f>
        <v>0</v>
      </c>
    </row>
    <row r="154" spans="1:19" x14ac:dyDescent="0.25">
      <c r="A154" s="1" t="s">
        <v>422</v>
      </c>
      <c r="B154" s="1" t="s">
        <v>340</v>
      </c>
      <c r="C154">
        <v>0</v>
      </c>
      <c r="D154">
        <v>4</v>
      </c>
      <c r="E154">
        <v>3</v>
      </c>
      <c r="F154">
        <v>6</v>
      </c>
      <c r="G154">
        <v>5</v>
      </c>
      <c r="H154">
        <v>5</v>
      </c>
      <c r="I154">
        <v>5</v>
      </c>
      <c r="J154">
        <v>26</v>
      </c>
      <c r="K154">
        <v>6</v>
      </c>
      <c r="L154">
        <v>82</v>
      </c>
      <c r="M154">
        <v>94</v>
      </c>
      <c r="N154">
        <f>punkty_rekrutacyjne3[[#This Row],[Osiagniecia]]+(punkty_rekrutacyjne3[[#This Row],[Zachowanie]]=6)*2</f>
        <v>0</v>
      </c>
      <c r="O154">
        <f>punkty_rekrutacyjne3[[#This Row],[GHP]]/10+punkty_rekrutacyjne3[[#This Row],[GHH]]/10+punkty_rekrutacyjne3[[#This Row],[GMM]]/10+punkty_rekrutacyjne3[[#This Row],[GMP]]/10+punkty_rekrutacyjne3[[#This Row],[GJP]]/10</f>
        <v>21.299999999999997</v>
      </c>
      <c r="P15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54" s="1">
        <f>SUM(punkty_rekrutacyjne3[[#This Row],[pkt os.]:[pkt. Oce.]])</f>
        <v>51.3</v>
      </c>
      <c r="R154" s="1">
        <f>AVERAGE(punkty_rekrutacyjne3[[#This Row],[JP]:[Geog]])</f>
        <v>4.75</v>
      </c>
      <c r="S154" s="1" t="b">
        <f>AND(punkty_rekrutacyjne3[[#This Row],[Osiagniecia]]=0,punkty_rekrutacyjne3[[#This Row],[Zachowanie]]&gt;=5,punkty_rekrutacyjne3[[#This Row],[avg. Przd.]]&gt;4)</f>
        <v>0</v>
      </c>
    </row>
    <row r="155" spans="1:19" x14ac:dyDescent="0.25">
      <c r="A155" s="1" t="s">
        <v>491</v>
      </c>
      <c r="B155" s="1" t="s">
        <v>340</v>
      </c>
      <c r="C155">
        <v>6</v>
      </c>
      <c r="D155">
        <v>6</v>
      </c>
      <c r="E155">
        <v>5</v>
      </c>
      <c r="F155">
        <v>5</v>
      </c>
      <c r="G155">
        <v>3</v>
      </c>
      <c r="H155">
        <v>6</v>
      </c>
      <c r="I155">
        <v>85</v>
      </c>
      <c r="J155">
        <v>35</v>
      </c>
      <c r="K155">
        <v>70</v>
      </c>
      <c r="L155">
        <v>99</v>
      </c>
      <c r="M155">
        <v>85</v>
      </c>
      <c r="N155">
        <f>punkty_rekrutacyjne3[[#This Row],[Osiagniecia]]+(punkty_rekrutacyjne3[[#This Row],[Zachowanie]]=6)*2</f>
        <v>8</v>
      </c>
      <c r="O155">
        <f>punkty_rekrutacyjne3[[#This Row],[GHP]]/10+punkty_rekrutacyjne3[[#This Row],[GHH]]/10+punkty_rekrutacyjne3[[#This Row],[GMM]]/10+punkty_rekrutacyjne3[[#This Row],[GMP]]/10+punkty_rekrutacyjne3[[#This Row],[GJP]]/10</f>
        <v>37.4</v>
      </c>
      <c r="P15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55" s="1">
        <f>SUM(punkty_rekrutacyjne3[[#This Row],[pkt os.]:[pkt. Oce.]])</f>
        <v>75.400000000000006</v>
      </c>
      <c r="R155" s="1">
        <f>AVERAGE(punkty_rekrutacyjne3[[#This Row],[JP]:[Geog]])</f>
        <v>4.75</v>
      </c>
      <c r="S155" s="1" t="b">
        <f>AND(punkty_rekrutacyjne3[[#This Row],[Osiagniecia]]=0,punkty_rekrutacyjne3[[#This Row],[Zachowanie]]&gt;=5,punkty_rekrutacyjne3[[#This Row],[avg. Przd.]]&gt;4)</f>
        <v>0</v>
      </c>
    </row>
    <row r="156" spans="1:19" x14ac:dyDescent="0.25">
      <c r="A156" s="1" t="s">
        <v>77</v>
      </c>
      <c r="B156" s="1" t="s">
        <v>78</v>
      </c>
      <c r="C156">
        <v>6</v>
      </c>
      <c r="D156">
        <v>4</v>
      </c>
      <c r="E156">
        <v>5</v>
      </c>
      <c r="F156">
        <v>5</v>
      </c>
      <c r="G156">
        <v>5</v>
      </c>
      <c r="H156">
        <v>4</v>
      </c>
      <c r="I156">
        <v>70</v>
      </c>
      <c r="J156">
        <v>71</v>
      </c>
      <c r="K156">
        <v>27</v>
      </c>
      <c r="L156">
        <v>77</v>
      </c>
      <c r="M156">
        <v>13</v>
      </c>
      <c r="N156">
        <f>punkty_rekrutacyjne3[[#This Row],[Osiagniecia]]+(punkty_rekrutacyjne3[[#This Row],[Zachowanie]]=6)*2</f>
        <v>6</v>
      </c>
      <c r="O156">
        <f>punkty_rekrutacyjne3[[#This Row],[GHP]]/10+punkty_rekrutacyjne3[[#This Row],[GHH]]/10+punkty_rekrutacyjne3[[#This Row],[GMM]]/10+punkty_rekrutacyjne3[[#This Row],[GMP]]/10+punkty_rekrutacyjne3[[#This Row],[GJP]]/10</f>
        <v>25.8</v>
      </c>
      <c r="P15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56" s="1">
        <f>SUM(punkty_rekrutacyjne3[[#This Row],[pkt os.]:[pkt. Oce.]])</f>
        <v>61.8</v>
      </c>
      <c r="R156" s="1">
        <f>AVERAGE(punkty_rekrutacyjne3[[#This Row],[JP]:[Geog]])</f>
        <v>4.75</v>
      </c>
      <c r="S156" s="1" t="b">
        <f>AND(punkty_rekrutacyjne3[[#This Row],[Osiagniecia]]=0,punkty_rekrutacyjne3[[#This Row],[Zachowanie]]&gt;=5,punkty_rekrutacyjne3[[#This Row],[avg. Przd.]]&gt;4)</f>
        <v>0</v>
      </c>
    </row>
    <row r="157" spans="1:19" x14ac:dyDescent="0.25">
      <c r="A157" s="1" t="s">
        <v>256</v>
      </c>
      <c r="B157" s="1" t="s">
        <v>78</v>
      </c>
      <c r="C157">
        <v>4</v>
      </c>
      <c r="D157">
        <v>3</v>
      </c>
      <c r="E157">
        <v>3</v>
      </c>
      <c r="F157">
        <v>2</v>
      </c>
      <c r="G157">
        <v>6</v>
      </c>
      <c r="H157">
        <v>2</v>
      </c>
      <c r="I157">
        <v>60</v>
      </c>
      <c r="J157">
        <v>64</v>
      </c>
      <c r="K157">
        <v>100</v>
      </c>
      <c r="L157">
        <v>38</v>
      </c>
      <c r="M157">
        <v>70</v>
      </c>
      <c r="N157">
        <f>punkty_rekrutacyjne3[[#This Row],[Osiagniecia]]+(punkty_rekrutacyjne3[[#This Row],[Zachowanie]]=6)*2</f>
        <v>4</v>
      </c>
      <c r="O157">
        <f>punkty_rekrutacyjne3[[#This Row],[GHP]]/10+punkty_rekrutacyjne3[[#This Row],[GHH]]/10+punkty_rekrutacyjne3[[#This Row],[GMM]]/10+punkty_rekrutacyjne3[[#This Row],[GMP]]/10+punkty_rekrutacyjne3[[#This Row],[GJP]]/10</f>
        <v>33.200000000000003</v>
      </c>
      <c r="P15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157" s="1">
        <f>SUM(punkty_rekrutacyjne3[[#This Row],[pkt os.]:[pkt. Oce.]])</f>
        <v>51.2</v>
      </c>
      <c r="R157" s="1">
        <f>AVERAGE(punkty_rekrutacyjne3[[#This Row],[JP]:[Geog]])</f>
        <v>3.25</v>
      </c>
      <c r="S157" s="1" t="b">
        <f>AND(punkty_rekrutacyjne3[[#This Row],[Osiagniecia]]=0,punkty_rekrutacyjne3[[#This Row],[Zachowanie]]&gt;=5,punkty_rekrutacyjne3[[#This Row],[avg. Przd.]]&gt;4)</f>
        <v>0</v>
      </c>
    </row>
    <row r="158" spans="1:19" x14ac:dyDescent="0.25">
      <c r="A158" s="1" t="s">
        <v>636</v>
      </c>
      <c r="B158" s="1" t="s">
        <v>340</v>
      </c>
      <c r="C158">
        <v>1</v>
      </c>
      <c r="D158">
        <v>4</v>
      </c>
      <c r="E158">
        <v>2</v>
      </c>
      <c r="F158">
        <v>2</v>
      </c>
      <c r="G158">
        <v>4</v>
      </c>
      <c r="H158">
        <v>2</v>
      </c>
      <c r="I158">
        <v>68</v>
      </c>
      <c r="J158">
        <v>81</v>
      </c>
      <c r="K158">
        <v>24</v>
      </c>
      <c r="L158">
        <v>15</v>
      </c>
      <c r="M158">
        <v>48</v>
      </c>
      <c r="N158">
        <f>punkty_rekrutacyjne3[[#This Row],[Osiagniecia]]+(punkty_rekrutacyjne3[[#This Row],[Zachowanie]]=6)*2</f>
        <v>1</v>
      </c>
      <c r="O158">
        <f>punkty_rekrutacyjne3[[#This Row],[GHP]]/10+punkty_rekrutacyjne3[[#This Row],[GHH]]/10+punkty_rekrutacyjne3[[#This Row],[GMM]]/10+punkty_rekrutacyjne3[[#This Row],[GMP]]/10+punkty_rekrutacyjne3[[#This Row],[GJP]]/10</f>
        <v>23.599999999999998</v>
      </c>
      <c r="P15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6</v>
      </c>
      <c r="Q158" s="1">
        <f>SUM(punkty_rekrutacyjne3[[#This Row],[pkt os.]:[pkt. Oce.]])</f>
        <v>30.599999999999998</v>
      </c>
      <c r="R158" s="1">
        <f>AVERAGE(punkty_rekrutacyjne3[[#This Row],[JP]:[Geog]])</f>
        <v>2.5</v>
      </c>
      <c r="S158" s="1" t="b">
        <f>AND(punkty_rekrutacyjne3[[#This Row],[Osiagniecia]]=0,punkty_rekrutacyjne3[[#This Row],[Zachowanie]]&gt;=5,punkty_rekrutacyjne3[[#This Row],[avg. Przd.]]&gt;4)</f>
        <v>0</v>
      </c>
    </row>
    <row r="159" spans="1:19" x14ac:dyDescent="0.25">
      <c r="A159" s="1" t="s">
        <v>227</v>
      </c>
      <c r="B159" s="1" t="s">
        <v>78</v>
      </c>
      <c r="C159">
        <v>6</v>
      </c>
      <c r="D159">
        <v>5</v>
      </c>
      <c r="E159">
        <v>3</v>
      </c>
      <c r="F159">
        <v>2</v>
      </c>
      <c r="G159">
        <v>3</v>
      </c>
      <c r="H159">
        <v>5</v>
      </c>
      <c r="I159">
        <v>55</v>
      </c>
      <c r="J159">
        <v>2</v>
      </c>
      <c r="K159">
        <v>64</v>
      </c>
      <c r="L159">
        <v>13</v>
      </c>
      <c r="M159">
        <v>72</v>
      </c>
      <c r="N159">
        <f>punkty_rekrutacyjne3[[#This Row],[Osiagniecia]]+(punkty_rekrutacyjne3[[#This Row],[Zachowanie]]=6)*2</f>
        <v>6</v>
      </c>
      <c r="O159">
        <f>punkty_rekrutacyjne3[[#This Row],[GHP]]/10+punkty_rekrutacyjne3[[#This Row],[GHH]]/10+punkty_rekrutacyjne3[[#This Row],[GMM]]/10+punkty_rekrutacyjne3[[#This Row],[GMP]]/10+punkty_rekrutacyjne3[[#This Row],[GJP]]/10</f>
        <v>20.6</v>
      </c>
      <c r="P15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159" s="1">
        <f>SUM(punkty_rekrutacyjne3[[#This Row],[pkt os.]:[pkt. Oce.]])</f>
        <v>42.6</v>
      </c>
      <c r="R159" s="1">
        <f>AVERAGE(punkty_rekrutacyjne3[[#This Row],[JP]:[Geog]])</f>
        <v>3.25</v>
      </c>
      <c r="S159" s="1" t="b">
        <f>AND(punkty_rekrutacyjne3[[#This Row],[Osiagniecia]]=0,punkty_rekrutacyjne3[[#This Row],[Zachowanie]]&gt;=5,punkty_rekrutacyjne3[[#This Row],[avg. Przd.]]&gt;4)</f>
        <v>0</v>
      </c>
    </row>
    <row r="160" spans="1:19" x14ac:dyDescent="0.25">
      <c r="A160" s="1" t="s">
        <v>263</v>
      </c>
      <c r="B160" s="1" t="s">
        <v>78</v>
      </c>
      <c r="C160">
        <v>5</v>
      </c>
      <c r="D160">
        <v>5</v>
      </c>
      <c r="E160">
        <v>6</v>
      </c>
      <c r="F160">
        <v>6</v>
      </c>
      <c r="G160">
        <v>6</v>
      </c>
      <c r="H160">
        <v>6</v>
      </c>
      <c r="I160">
        <v>63</v>
      </c>
      <c r="J160">
        <v>88</v>
      </c>
      <c r="K160">
        <v>72</v>
      </c>
      <c r="L160">
        <v>90</v>
      </c>
      <c r="M160">
        <v>83</v>
      </c>
      <c r="N160">
        <f>punkty_rekrutacyjne3[[#This Row],[Osiagniecia]]+(punkty_rekrutacyjne3[[#This Row],[Zachowanie]]=6)*2</f>
        <v>5</v>
      </c>
      <c r="O160">
        <f>punkty_rekrutacyjne3[[#This Row],[GHP]]/10+punkty_rekrutacyjne3[[#This Row],[GHH]]/10+punkty_rekrutacyjne3[[#This Row],[GMM]]/10+punkty_rekrutacyjne3[[#This Row],[GMP]]/10+punkty_rekrutacyjne3[[#This Row],[GJP]]/10</f>
        <v>39.6</v>
      </c>
      <c r="P16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40</v>
      </c>
      <c r="Q160" s="1">
        <f>SUM(punkty_rekrutacyjne3[[#This Row],[pkt os.]:[pkt. Oce.]])</f>
        <v>84.6</v>
      </c>
      <c r="R160" s="1">
        <f>AVERAGE(punkty_rekrutacyjne3[[#This Row],[JP]:[Geog]])</f>
        <v>6</v>
      </c>
      <c r="S160" s="1" t="b">
        <f>AND(punkty_rekrutacyjne3[[#This Row],[Osiagniecia]]=0,punkty_rekrutacyjne3[[#This Row],[Zachowanie]]&gt;=5,punkty_rekrutacyjne3[[#This Row],[avg. Przd.]]&gt;4)</f>
        <v>0</v>
      </c>
    </row>
    <row r="161" spans="1:19" x14ac:dyDescent="0.25">
      <c r="A161" s="1" t="s">
        <v>471</v>
      </c>
      <c r="B161" s="1" t="s">
        <v>340</v>
      </c>
      <c r="C161">
        <v>4</v>
      </c>
      <c r="D161">
        <v>5</v>
      </c>
      <c r="E161">
        <v>4</v>
      </c>
      <c r="F161">
        <v>4</v>
      </c>
      <c r="G161">
        <v>2</v>
      </c>
      <c r="H161">
        <v>6</v>
      </c>
      <c r="I161">
        <v>75</v>
      </c>
      <c r="J161">
        <v>22</v>
      </c>
      <c r="K161">
        <v>91</v>
      </c>
      <c r="L161">
        <v>31</v>
      </c>
      <c r="M161">
        <v>93</v>
      </c>
      <c r="N161">
        <f>punkty_rekrutacyjne3[[#This Row],[Osiagniecia]]+(punkty_rekrutacyjne3[[#This Row],[Zachowanie]]=6)*2</f>
        <v>4</v>
      </c>
      <c r="O161">
        <f>punkty_rekrutacyjne3[[#This Row],[GHP]]/10+punkty_rekrutacyjne3[[#This Row],[GHH]]/10+punkty_rekrutacyjne3[[#This Row],[GMM]]/10+punkty_rekrutacyjne3[[#This Row],[GMP]]/10+punkty_rekrutacyjne3[[#This Row],[GJP]]/10</f>
        <v>31.2</v>
      </c>
      <c r="P16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61" s="1">
        <f>SUM(punkty_rekrutacyjne3[[#This Row],[pkt os.]:[pkt. Oce.]])</f>
        <v>57.2</v>
      </c>
      <c r="R161" s="1">
        <f>AVERAGE(punkty_rekrutacyjne3[[#This Row],[JP]:[Geog]])</f>
        <v>4</v>
      </c>
      <c r="S161" s="1" t="b">
        <f>AND(punkty_rekrutacyjne3[[#This Row],[Osiagniecia]]=0,punkty_rekrutacyjne3[[#This Row],[Zachowanie]]&gt;=5,punkty_rekrutacyjne3[[#This Row],[avg. Przd.]]&gt;4)</f>
        <v>0</v>
      </c>
    </row>
    <row r="162" spans="1:19" x14ac:dyDescent="0.25">
      <c r="A162" s="1" t="s">
        <v>527</v>
      </c>
      <c r="B162" s="1" t="s">
        <v>340</v>
      </c>
      <c r="C162">
        <v>5</v>
      </c>
      <c r="D162">
        <v>4</v>
      </c>
      <c r="E162">
        <v>3</v>
      </c>
      <c r="F162">
        <v>5</v>
      </c>
      <c r="G162">
        <v>6</v>
      </c>
      <c r="H162">
        <v>2</v>
      </c>
      <c r="I162">
        <v>72</v>
      </c>
      <c r="J162">
        <v>22</v>
      </c>
      <c r="K162">
        <v>90</v>
      </c>
      <c r="L162">
        <v>8</v>
      </c>
      <c r="M162">
        <v>61</v>
      </c>
      <c r="N162">
        <f>punkty_rekrutacyjne3[[#This Row],[Osiagniecia]]+(punkty_rekrutacyjne3[[#This Row],[Zachowanie]]=6)*2</f>
        <v>5</v>
      </c>
      <c r="O162">
        <f>punkty_rekrutacyjne3[[#This Row],[GHP]]/10+punkty_rekrutacyjne3[[#This Row],[GHH]]/10+punkty_rekrutacyjne3[[#This Row],[GMM]]/10+punkty_rekrutacyjne3[[#This Row],[GMP]]/10+punkty_rekrutacyjne3[[#This Row],[GJP]]/10</f>
        <v>25.299999999999997</v>
      </c>
      <c r="P16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62" s="1">
        <f>SUM(punkty_rekrutacyjne3[[#This Row],[pkt os.]:[pkt. Oce.]])</f>
        <v>52.3</v>
      </c>
      <c r="R162" s="1">
        <f>AVERAGE(punkty_rekrutacyjne3[[#This Row],[JP]:[Geog]])</f>
        <v>4</v>
      </c>
      <c r="S162" s="1" t="b">
        <f>AND(punkty_rekrutacyjne3[[#This Row],[Osiagniecia]]=0,punkty_rekrutacyjne3[[#This Row],[Zachowanie]]&gt;=5,punkty_rekrutacyjne3[[#This Row],[avg. Przd.]]&gt;4)</f>
        <v>0</v>
      </c>
    </row>
    <row r="163" spans="1:19" x14ac:dyDescent="0.25">
      <c r="A163" s="1" t="s">
        <v>653</v>
      </c>
      <c r="B163" s="1" t="s">
        <v>340</v>
      </c>
      <c r="C163">
        <v>2</v>
      </c>
      <c r="D163">
        <v>2</v>
      </c>
      <c r="E163">
        <v>2</v>
      </c>
      <c r="F163">
        <v>5</v>
      </c>
      <c r="G163">
        <v>5</v>
      </c>
      <c r="H163">
        <v>4</v>
      </c>
      <c r="I163">
        <v>60</v>
      </c>
      <c r="J163">
        <v>79</v>
      </c>
      <c r="K163">
        <v>51</v>
      </c>
      <c r="L163">
        <v>40</v>
      </c>
      <c r="M163">
        <v>16</v>
      </c>
      <c r="N163">
        <f>punkty_rekrutacyjne3[[#This Row],[Osiagniecia]]+(punkty_rekrutacyjne3[[#This Row],[Zachowanie]]=6)*2</f>
        <v>2</v>
      </c>
      <c r="O163">
        <f>punkty_rekrutacyjne3[[#This Row],[GHP]]/10+punkty_rekrutacyjne3[[#This Row],[GHH]]/10+punkty_rekrutacyjne3[[#This Row],[GMM]]/10+punkty_rekrutacyjne3[[#This Row],[GMP]]/10+punkty_rekrutacyjne3[[#This Row],[GJP]]/10</f>
        <v>24.6</v>
      </c>
      <c r="P16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63" s="1">
        <f>SUM(punkty_rekrutacyjne3[[#This Row],[pkt os.]:[pkt. Oce.]])</f>
        <v>48.6</v>
      </c>
      <c r="R163" s="1">
        <f>AVERAGE(punkty_rekrutacyjne3[[#This Row],[JP]:[Geog]])</f>
        <v>4</v>
      </c>
      <c r="S163" s="1" t="b">
        <f>AND(punkty_rekrutacyjne3[[#This Row],[Osiagniecia]]=0,punkty_rekrutacyjne3[[#This Row],[Zachowanie]]&gt;=5,punkty_rekrutacyjne3[[#This Row],[avg. Przd.]]&gt;4)</f>
        <v>0</v>
      </c>
    </row>
    <row r="164" spans="1:19" x14ac:dyDescent="0.25">
      <c r="A164" s="1" t="s">
        <v>654</v>
      </c>
      <c r="B164" s="1" t="s">
        <v>340</v>
      </c>
      <c r="C164">
        <v>5</v>
      </c>
      <c r="D164">
        <v>2</v>
      </c>
      <c r="E164">
        <v>3</v>
      </c>
      <c r="F164">
        <v>3</v>
      </c>
      <c r="G164">
        <v>6</v>
      </c>
      <c r="H164">
        <v>3</v>
      </c>
      <c r="I164">
        <v>79</v>
      </c>
      <c r="J164">
        <v>21</v>
      </c>
      <c r="K164">
        <v>41</v>
      </c>
      <c r="L164">
        <v>39</v>
      </c>
      <c r="M164">
        <v>74</v>
      </c>
      <c r="N164">
        <f>punkty_rekrutacyjne3[[#This Row],[Osiagniecia]]+(punkty_rekrutacyjne3[[#This Row],[Zachowanie]]=6)*2</f>
        <v>5</v>
      </c>
      <c r="O164">
        <f>punkty_rekrutacyjne3[[#This Row],[GHP]]/10+punkty_rekrutacyjne3[[#This Row],[GHH]]/10+punkty_rekrutacyjne3[[#This Row],[GMM]]/10+punkty_rekrutacyjne3[[#This Row],[GMP]]/10+punkty_rekrutacyjne3[[#This Row],[GJP]]/10</f>
        <v>25.4</v>
      </c>
      <c r="P16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64" s="1">
        <f>SUM(punkty_rekrutacyjne3[[#This Row],[pkt os.]:[pkt. Oce.]])</f>
        <v>52.4</v>
      </c>
      <c r="R164" s="1">
        <f>AVERAGE(punkty_rekrutacyjne3[[#This Row],[JP]:[Geog]])</f>
        <v>3.75</v>
      </c>
      <c r="S164" s="1" t="b">
        <f>AND(punkty_rekrutacyjne3[[#This Row],[Osiagniecia]]=0,punkty_rekrutacyjne3[[#This Row],[Zachowanie]]&gt;=5,punkty_rekrutacyjne3[[#This Row],[avg. Przd.]]&gt;4)</f>
        <v>0</v>
      </c>
    </row>
    <row r="165" spans="1:19" x14ac:dyDescent="0.25">
      <c r="A165" s="1" t="s">
        <v>354</v>
      </c>
      <c r="B165" s="1" t="s">
        <v>355</v>
      </c>
      <c r="C165">
        <v>4</v>
      </c>
      <c r="D165">
        <v>6</v>
      </c>
      <c r="E165">
        <v>3</v>
      </c>
      <c r="F165">
        <v>6</v>
      </c>
      <c r="G165">
        <v>5</v>
      </c>
      <c r="H165">
        <v>6</v>
      </c>
      <c r="I165">
        <v>82</v>
      </c>
      <c r="J165">
        <v>21</v>
      </c>
      <c r="K165">
        <v>64</v>
      </c>
      <c r="L165">
        <v>61</v>
      </c>
      <c r="M165">
        <v>93</v>
      </c>
      <c r="N165">
        <f>punkty_rekrutacyjne3[[#This Row],[Osiagniecia]]+(punkty_rekrutacyjne3[[#This Row],[Zachowanie]]=6)*2</f>
        <v>6</v>
      </c>
      <c r="O165">
        <f>punkty_rekrutacyjne3[[#This Row],[GHP]]/10+punkty_rekrutacyjne3[[#This Row],[GHH]]/10+punkty_rekrutacyjne3[[#This Row],[GMM]]/10+punkty_rekrutacyjne3[[#This Row],[GMP]]/10+punkty_rekrutacyjne3[[#This Row],[GJP]]/10</f>
        <v>32.099999999999994</v>
      </c>
      <c r="P16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165" s="1">
        <f>SUM(punkty_rekrutacyjne3[[#This Row],[pkt os.]:[pkt. Oce.]])</f>
        <v>70.099999999999994</v>
      </c>
      <c r="R165" s="1">
        <f>AVERAGE(punkty_rekrutacyjne3[[#This Row],[JP]:[Geog]])</f>
        <v>5</v>
      </c>
      <c r="S165" s="1" t="b">
        <f>AND(punkty_rekrutacyjne3[[#This Row],[Osiagniecia]]=0,punkty_rekrutacyjne3[[#This Row],[Zachowanie]]&gt;=5,punkty_rekrutacyjne3[[#This Row],[avg. Przd.]]&gt;4)</f>
        <v>0</v>
      </c>
    </row>
    <row r="166" spans="1:19" x14ac:dyDescent="0.25">
      <c r="A166" s="1" t="s">
        <v>662</v>
      </c>
      <c r="B166" s="1" t="s">
        <v>355</v>
      </c>
      <c r="C166">
        <v>1</v>
      </c>
      <c r="D166">
        <v>6</v>
      </c>
      <c r="E166">
        <v>4</v>
      </c>
      <c r="F166">
        <v>3</v>
      </c>
      <c r="G166">
        <v>3</v>
      </c>
      <c r="H166">
        <v>6</v>
      </c>
      <c r="I166">
        <v>79</v>
      </c>
      <c r="J166">
        <v>71</v>
      </c>
      <c r="K166">
        <v>89</v>
      </c>
      <c r="L166">
        <v>26</v>
      </c>
      <c r="M166">
        <v>96</v>
      </c>
      <c r="N166">
        <f>punkty_rekrutacyjne3[[#This Row],[Osiagniecia]]+(punkty_rekrutacyjne3[[#This Row],[Zachowanie]]=6)*2</f>
        <v>3</v>
      </c>
      <c r="O166">
        <f>punkty_rekrutacyjne3[[#This Row],[GHP]]/10+punkty_rekrutacyjne3[[#This Row],[GHH]]/10+punkty_rekrutacyjne3[[#This Row],[GMM]]/10+punkty_rekrutacyjne3[[#This Row],[GMP]]/10+punkty_rekrutacyjne3[[#This Row],[GJP]]/10</f>
        <v>36.1</v>
      </c>
      <c r="P16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66" s="1">
        <f>SUM(punkty_rekrutacyjne3[[#This Row],[pkt os.]:[pkt. Oce.]])</f>
        <v>63.1</v>
      </c>
      <c r="R166" s="1">
        <f>AVERAGE(punkty_rekrutacyjne3[[#This Row],[JP]:[Geog]])</f>
        <v>4</v>
      </c>
      <c r="S166" s="1" t="b">
        <f>AND(punkty_rekrutacyjne3[[#This Row],[Osiagniecia]]=0,punkty_rekrutacyjne3[[#This Row],[Zachowanie]]&gt;=5,punkty_rekrutacyjne3[[#This Row],[avg. Przd.]]&gt;4)</f>
        <v>0</v>
      </c>
    </row>
    <row r="167" spans="1:19" x14ac:dyDescent="0.25">
      <c r="A167" s="1" t="s">
        <v>549</v>
      </c>
      <c r="B167" s="1" t="s">
        <v>355</v>
      </c>
      <c r="C167">
        <v>6</v>
      </c>
      <c r="D167">
        <v>4</v>
      </c>
      <c r="E167">
        <v>4</v>
      </c>
      <c r="F167">
        <v>2</v>
      </c>
      <c r="G167">
        <v>2</v>
      </c>
      <c r="H167">
        <v>2</v>
      </c>
      <c r="I167">
        <v>26</v>
      </c>
      <c r="J167">
        <v>6</v>
      </c>
      <c r="K167">
        <v>12</v>
      </c>
      <c r="L167">
        <v>71</v>
      </c>
      <c r="M167">
        <v>85</v>
      </c>
      <c r="N167">
        <f>punkty_rekrutacyjne3[[#This Row],[Osiagniecia]]+(punkty_rekrutacyjne3[[#This Row],[Zachowanie]]=6)*2</f>
        <v>6</v>
      </c>
      <c r="O167">
        <f>punkty_rekrutacyjne3[[#This Row],[GHP]]/10+punkty_rekrutacyjne3[[#This Row],[GHH]]/10+punkty_rekrutacyjne3[[#This Row],[GMM]]/10+punkty_rekrutacyjne3[[#This Row],[GMP]]/10+punkty_rekrutacyjne3[[#This Row],[GJP]]/10</f>
        <v>20</v>
      </c>
      <c r="P16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6</v>
      </c>
      <c r="Q167" s="1">
        <f>SUM(punkty_rekrutacyjne3[[#This Row],[pkt os.]:[pkt. Oce.]])</f>
        <v>32</v>
      </c>
      <c r="R167" s="1">
        <f>AVERAGE(punkty_rekrutacyjne3[[#This Row],[JP]:[Geog]])</f>
        <v>2.5</v>
      </c>
      <c r="S167" s="1" t="b">
        <f>AND(punkty_rekrutacyjne3[[#This Row],[Osiagniecia]]=0,punkty_rekrutacyjne3[[#This Row],[Zachowanie]]&gt;=5,punkty_rekrutacyjne3[[#This Row],[avg. Przd.]]&gt;4)</f>
        <v>0</v>
      </c>
    </row>
    <row r="168" spans="1:19" x14ac:dyDescent="0.25">
      <c r="A168" s="1" t="s">
        <v>657</v>
      </c>
      <c r="B168" s="1" t="s">
        <v>340</v>
      </c>
      <c r="C168">
        <v>0</v>
      </c>
      <c r="D168">
        <v>6</v>
      </c>
      <c r="E168">
        <v>6</v>
      </c>
      <c r="F168">
        <v>2</v>
      </c>
      <c r="G168">
        <v>4</v>
      </c>
      <c r="H168">
        <v>3</v>
      </c>
      <c r="I168">
        <v>15</v>
      </c>
      <c r="J168">
        <v>15</v>
      </c>
      <c r="K168">
        <v>58</v>
      </c>
      <c r="L168">
        <v>15</v>
      </c>
      <c r="M168">
        <v>87</v>
      </c>
      <c r="N168">
        <f>punkty_rekrutacyjne3[[#This Row],[Osiagniecia]]+(punkty_rekrutacyjne3[[#This Row],[Zachowanie]]=6)*2</f>
        <v>2</v>
      </c>
      <c r="O168">
        <f>punkty_rekrutacyjne3[[#This Row],[GHP]]/10+punkty_rekrutacyjne3[[#This Row],[GHH]]/10+punkty_rekrutacyjne3[[#This Row],[GMM]]/10+punkty_rekrutacyjne3[[#This Row],[GMP]]/10+punkty_rekrutacyjne3[[#This Row],[GJP]]/10</f>
        <v>19</v>
      </c>
      <c r="P16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68" s="1">
        <f>SUM(punkty_rekrutacyjne3[[#This Row],[pkt os.]:[pkt. Oce.]])</f>
        <v>41</v>
      </c>
      <c r="R168" s="1">
        <f>AVERAGE(punkty_rekrutacyjne3[[#This Row],[JP]:[Geog]])</f>
        <v>3.75</v>
      </c>
      <c r="S168" s="1" t="b">
        <f>AND(punkty_rekrutacyjne3[[#This Row],[Osiagniecia]]=0,punkty_rekrutacyjne3[[#This Row],[Zachowanie]]&gt;=5,punkty_rekrutacyjne3[[#This Row],[avg. Przd.]]&gt;4)</f>
        <v>0</v>
      </c>
    </row>
    <row r="169" spans="1:19" x14ac:dyDescent="0.25">
      <c r="A169" s="1" t="s">
        <v>353</v>
      </c>
      <c r="B169" s="1" t="s">
        <v>86</v>
      </c>
      <c r="C169">
        <v>2</v>
      </c>
      <c r="D169">
        <v>3</v>
      </c>
      <c r="E169">
        <v>2</v>
      </c>
      <c r="F169">
        <v>5</v>
      </c>
      <c r="G169">
        <v>5</v>
      </c>
      <c r="H169">
        <v>4</v>
      </c>
      <c r="I169">
        <v>60</v>
      </c>
      <c r="J169">
        <v>48</v>
      </c>
      <c r="K169">
        <v>73</v>
      </c>
      <c r="L169">
        <v>93</v>
      </c>
      <c r="M169">
        <v>51</v>
      </c>
      <c r="N169">
        <f>punkty_rekrutacyjne3[[#This Row],[Osiagniecia]]+(punkty_rekrutacyjne3[[#This Row],[Zachowanie]]=6)*2</f>
        <v>2</v>
      </c>
      <c r="O169">
        <f>punkty_rekrutacyjne3[[#This Row],[GHP]]/10+punkty_rekrutacyjne3[[#This Row],[GHH]]/10+punkty_rekrutacyjne3[[#This Row],[GMM]]/10+punkty_rekrutacyjne3[[#This Row],[GMP]]/10+punkty_rekrutacyjne3[[#This Row],[GJP]]/10</f>
        <v>32.5</v>
      </c>
      <c r="P16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69" s="1">
        <f>SUM(punkty_rekrutacyjne3[[#This Row],[pkt os.]:[pkt. Oce.]])</f>
        <v>56.5</v>
      </c>
      <c r="R169" s="1">
        <f>AVERAGE(punkty_rekrutacyjne3[[#This Row],[JP]:[Geog]])</f>
        <v>4</v>
      </c>
      <c r="S169" s="1" t="b">
        <f>AND(punkty_rekrutacyjne3[[#This Row],[Osiagniecia]]=0,punkty_rekrutacyjne3[[#This Row],[Zachowanie]]&gt;=5,punkty_rekrutacyjne3[[#This Row],[avg. Przd.]]&gt;4)</f>
        <v>0</v>
      </c>
    </row>
    <row r="170" spans="1:19" x14ac:dyDescent="0.25">
      <c r="A170" s="1" t="s">
        <v>596</v>
      </c>
      <c r="B170" s="1" t="s">
        <v>180</v>
      </c>
      <c r="C170">
        <v>4</v>
      </c>
      <c r="D170">
        <v>2</v>
      </c>
      <c r="E170">
        <v>2</v>
      </c>
      <c r="F170">
        <v>6</v>
      </c>
      <c r="G170">
        <v>4</v>
      </c>
      <c r="H170">
        <v>3</v>
      </c>
      <c r="I170">
        <v>47</v>
      </c>
      <c r="J170">
        <v>8</v>
      </c>
      <c r="K170">
        <v>77</v>
      </c>
      <c r="L170">
        <v>85</v>
      </c>
      <c r="M170">
        <v>10</v>
      </c>
      <c r="N170">
        <f>punkty_rekrutacyjne3[[#This Row],[Osiagniecia]]+(punkty_rekrutacyjne3[[#This Row],[Zachowanie]]=6)*2</f>
        <v>4</v>
      </c>
      <c r="O170">
        <f>punkty_rekrutacyjne3[[#This Row],[GHP]]/10+punkty_rekrutacyjne3[[#This Row],[GHH]]/10+punkty_rekrutacyjne3[[#This Row],[GMM]]/10+punkty_rekrutacyjne3[[#This Row],[GMP]]/10+punkty_rekrutacyjne3[[#This Row],[GJP]]/10</f>
        <v>22.7</v>
      </c>
      <c r="P17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70" s="1">
        <f>SUM(punkty_rekrutacyjne3[[#This Row],[pkt os.]:[pkt. Oce.]])</f>
        <v>46.7</v>
      </c>
      <c r="R170" s="1">
        <f>AVERAGE(punkty_rekrutacyjne3[[#This Row],[JP]:[Geog]])</f>
        <v>3.75</v>
      </c>
      <c r="S170" s="1" t="b">
        <f>AND(punkty_rekrutacyjne3[[#This Row],[Osiagniecia]]=0,punkty_rekrutacyjne3[[#This Row],[Zachowanie]]&gt;=5,punkty_rekrutacyjne3[[#This Row],[avg. Przd.]]&gt;4)</f>
        <v>0</v>
      </c>
    </row>
    <row r="171" spans="1:19" x14ac:dyDescent="0.25">
      <c r="A171" s="1" t="s">
        <v>618</v>
      </c>
      <c r="B171" s="1" t="s">
        <v>180</v>
      </c>
      <c r="C171">
        <v>6</v>
      </c>
      <c r="D171">
        <v>3</v>
      </c>
      <c r="E171">
        <v>5</v>
      </c>
      <c r="F171">
        <v>4</v>
      </c>
      <c r="G171">
        <v>3</v>
      </c>
      <c r="H171">
        <v>2</v>
      </c>
      <c r="I171">
        <v>78</v>
      </c>
      <c r="J171">
        <v>17</v>
      </c>
      <c r="K171">
        <v>48</v>
      </c>
      <c r="L171">
        <v>42</v>
      </c>
      <c r="M171">
        <v>85</v>
      </c>
      <c r="N171">
        <f>punkty_rekrutacyjne3[[#This Row],[Osiagniecia]]+(punkty_rekrutacyjne3[[#This Row],[Zachowanie]]=6)*2</f>
        <v>6</v>
      </c>
      <c r="O171">
        <f>punkty_rekrutacyjne3[[#This Row],[GHP]]/10+punkty_rekrutacyjne3[[#This Row],[GHH]]/10+punkty_rekrutacyjne3[[#This Row],[GMM]]/10+punkty_rekrutacyjne3[[#This Row],[GMP]]/10+punkty_rekrutacyjne3[[#This Row],[GJP]]/10</f>
        <v>27</v>
      </c>
      <c r="P17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171" s="1">
        <f>SUM(punkty_rekrutacyjne3[[#This Row],[pkt os.]:[pkt. Oce.]])</f>
        <v>51</v>
      </c>
      <c r="R171" s="1">
        <f>AVERAGE(punkty_rekrutacyjne3[[#This Row],[JP]:[Geog]])</f>
        <v>3.5</v>
      </c>
      <c r="S171" s="1" t="b">
        <f>AND(punkty_rekrutacyjne3[[#This Row],[Osiagniecia]]=0,punkty_rekrutacyjne3[[#This Row],[Zachowanie]]&gt;=5,punkty_rekrutacyjne3[[#This Row],[avg. Przd.]]&gt;4)</f>
        <v>0</v>
      </c>
    </row>
    <row r="172" spans="1:19" x14ac:dyDescent="0.25">
      <c r="A172" s="1" t="s">
        <v>637</v>
      </c>
      <c r="B172" s="1" t="s">
        <v>86</v>
      </c>
      <c r="C172">
        <v>6</v>
      </c>
      <c r="D172">
        <v>4</v>
      </c>
      <c r="E172">
        <v>3</v>
      </c>
      <c r="F172">
        <v>2</v>
      </c>
      <c r="G172">
        <v>3</v>
      </c>
      <c r="H172">
        <v>3</v>
      </c>
      <c r="I172">
        <v>43</v>
      </c>
      <c r="J172">
        <v>36</v>
      </c>
      <c r="K172">
        <v>9</v>
      </c>
      <c r="L172">
        <v>88</v>
      </c>
      <c r="M172">
        <v>44</v>
      </c>
      <c r="N172">
        <f>punkty_rekrutacyjne3[[#This Row],[Osiagniecia]]+(punkty_rekrutacyjne3[[#This Row],[Zachowanie]]=6)*2</f>
        <v>6</v>
      </c>
      <c r="O172">
        <f>punkty_rekrutacyjne3[[#This Row],[GHP]]/10+punkty_rekrutacyjne3[[#This Row],[GHH]]/10+punkty_rekrutacyjne3[[#This Row],[GMM]]/10+punkty_rekrutacyjne3[[#This Row],[GMP]]/10+punkty_rekrutacyjne3[[#This Row],[GJP]]/10</f>
        <v>22</v>
      </c>
      <c r="P17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172" s="1">
        <f>SUM(punkty_rekrutacyjne3[[#This Row],[pkt os.]:[pkt. Oce.]])</f>
        <v>40</v>
      </c>
      <c r="R172" s="1">
        <f>AVERAGE(punkty_rekrutacyjne3[[#This Row],[JP]:[Geog]])</f>
        <v>2.75</v>
      </c>
      <c r="S172" s="1" t="b">
        <f>AND(punkty_rekrutacyjne3[[#This Row],[Osiagniecia]]=0,punkty_rekrutacyjne3[[#This Row],[Zachowanie]]&gt;=5,punkty_rekrutacyjne3[[#This Row],[avg. Przd.]]&gt;4)</f>
        <v>0</v>
      </c>
    </row>
    <row r="173" spans="1:19" x14ac:dyDescent="0.25">
      <c r="A173" s="1" t="s">
        <v>295</v>
      </c>
      <c r="B173" s="1" t="s">
        <v>180</v>
      </c>
      <c r="C173">
        <v>2</v>
      </c>
      <c r="D173">
        <v>3</v>
      </c>
      <c r="E173">
        <v>6</v>
      </c>
      <c r="F173">
        <v>4</v>
      </c>
      <c r="G173">
        <v>5</v>
      </c>
      <c r="H173">
        <v>6</v>
      </c>
      <c r="I173">
        <v>68</v>
      </c>
      <c r="J173">
        <v>10</v>
      </c>
      <c r="K173">
        <v>64</v>
      </c>
      <c r="L173">
        <v>85</v>
      </c>
      <c r="M173">
        <v>26</v>
      </c>
      <c r="N173">
        <f>punkty_rekrutacyjne3[[#This Row],[Osiagniecia]]+(punkty_rekrutacyjne3[[#This Row],[Zachowanie]]=6)*2</f>
        <v>2</v>
      </c>
      <c r="O173">
        <f>punkty_rekrutacyjne3[[#This Row],[GHP]]/10+punkty_rekrutacyjne3[[#This Row],[GHH]]/10+punkty_rekrutacyjne3[[#This Row],[GMM]]/10+punkty_rekrutacyjne3[[#This Row],[GMP]]/10+punkty_rekrutacyjne3[[#This Row],[GJP]]/10</f>
        <v>25.3</v>
      </c>
      <c r="P17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173" s="1">
        <f>SUM(punkty_rekrutacyjne3[[#This Row],[pkt os.]:[pkt. Oce.]])</f>
        <v>61.3</v>
      </c>
      <c r="R173" s="1">
        <f>AVERAGE(punkty_rekrutacyjne3[[#This Row],[JP]:[Geog]])</f>
        <v>5.25</v>
      </c>
      <c r="S173" s="1" t="b">
        <f>AND(punkty_rekrutacyjne3[[#This Row],[Osiagniecia]]=0,punkty_rekrutacyjne3[[#This Row],[Zachowanie]]&gt;=5,punkty_rekrutacyjne3[[#This Row],[avg. Przd.]]&gt;4)</f>
        <v>0</v>
      </c>
    </row>
    <row r="174" spans="1:19" x14ac:dyDescent="0.25">
      <c r="A174" s="1" t="s">
        <v>377</v>
      </c>
      <c r="B174" s="1" t="s">
        <v>180</v>
      </c>
      <c r="C174">
        <v>3</v>
      </c>
      <c r="D174">
        <v>4</v>
      </c>
      <c r="E174">
        <v>6</v>
      </c>
      <c r="F174">
        <v>2</v>
      </c>
      <c r="G174">
        <v>2</v>
      </c>
      <c r="H174">
        <v>4</v>
      </c>
      <c r="I174">
        <v>2</v>
      </c>
      <c r="J174">
        <v>85</v>
      </c>
      <c r="K174">
        <v>51</v>
      </c>
      <c r="L174">
        <v>87</v>
      </c>
      <c r="M174">
        <v>27</v>
      </c>
      <c r="N174">
        <f>punkty_rekrutacyjne3[[#This Row],[Osiagniecia]]+(punkty_rekrutacyjne3[[#This Row],[Zachowanie]]=6)*2</f>
        <v>3</v>
      </c>
      <c r="O174">
        <f>punkty_rekrutacyjne3[[#This Row],[GHP]]/10+punkty_rekrutacyjne3[[#This Row],[GHH]]/10+punkty_rekrutacyjne3[[#This Row],[GMM]]/10+punkty_rekrutacyjne3[[#This Row],[GMP]]/10+punkty_rekrutacyjne3[[#This Row],[GJP]]/10</f>
        <v>25.2</v>
      </c>
      <c r="P17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174" s="1">
        <f>SUM(punkty_rekrutacyjne3[[#This Row],[pkt os.]:[pkt. Oce.]])</f>
        <v>44.2</v>
      </c>
      <c r="R174" s="1">
        <f>AVERAGE(punkty_rekrutacyjne3[[#This Row],[JP]:[Geog]])</f>
        <v>3.5</v>
      </c>
      <c r="S174" s="1" t="b">
        <f>AND(punkty_rekrutacyjne3[[#This Row],[Osiagniecia]]=0,punkty_rekrutacyjne3[[#This Row],[Zachowanie]]&gt;=5,punkty_rekrutacyjne3[[#This Row],[avg. Przd.]]&gt;4)</f>
        <v>0</v>
      </c>
    </row>
    <row r="175" spans="1:19" x14ac:dyDescent="0.25">
      <c r="A175" s="1" t="s">
        <v>379</v>
      </c>
      <c r="B175" s="1" t="s">
        <v>180</v>
      </c>
      <c r="C175">
        <v>3</v>
      </c>
      <c r="D175">
        <v>5</v>
      </c>
      <c r="E175">
        <v>4</v>
      </c>
      <c r="F175">
        <v>5</v>
      </c>
      <c r="G175">
        <v>6</v>
      </c>
      <c r="H175">
        <v>4</v>
      </c>
      <c r="I175">
        <v>64</v>
      </c>
      <c r="J175">
        <v>35</v>
      </c>
      <c r="K175">
        <v>42</v>
      </c>
      <c r="L175">
        <v>54</v>
      </c>
      <c r="M175">
        <v>15</v>
      </c>
      <c r="N175">
        <f>punkty_rekrutacyjne3[[#This Row],[Osiagniecia]]+(punkty_rekrutacyjne3[[#This Row],[Zachowanie]]=6)*2</f>
        <v>3</v>
      </c>
      <c r="O175">
        <f>punkty_rekrutacyjne3[[#This Row],[GHP]]/10+punkty_rekrutacyjne3[[#This Row],[GHH]]/10+punkty_rekrutacyjne3[[#This Row],[GMM]]/10+punkty_rekrutacyjne3[[#This Row],[GMP]]/10+punkty_rekrutacyjne3[[#This Row],[GJP]]/10</f>
        <v>21</v>
      </c>
      <c r="P17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75" s="1">
        <f>SUM(punkty_rekrutacyjne3[[#This Row],[pkt os.]:[pkt. Oce.]])</f>
        <v>54</v>
      </c>
      <c r="R175" s="1">
        <f>AVERAGE(punkty_rekrutacyjne3[[#This Row],[JP]:[Geog]])</f>
        <v>4.75</v>
      </c>
      <c r="S175" s="1" t="b">
        <f>AND(punkty_rekrutacyjne3[[#This Row],[Osiagniecia]]=0,punkty_rekrutacyjne3[[#This Row],[Zachowanie]]&gt;=5,punkty_rekrutacyjne3[[#This Row],[avg. Przd.]]&gt;4)</f>
        <v>0</v>
      </c>
    </row>
    <row r="176" spans="1:19" x14ac:dyDescent="0.25">
      <c r="A176" s="1" t="s">
        <v>194</v>
      </c>
      <c r="B176" s="1" t="s">
        <v>86</v>
      </c>
      <c r="C176">
        <v>4</v>
      </c>
      <c r="D176">
        <v>2</v>
      </c>
      <c r="E176">
        <v>6</v>
      </c>
      <c r="F176">
        <v>4</v>
      </c>
      <c r="G176">
        <v>3</v>
      </c>
      <c r="H176">
        <v>2</v>
      </c>
      <c r="I176">
        <v>13</v>
      </c>
      <c r="J176">
        <v>81</v>
      </c>
      <c r="K176">
        <v>58</v>
      </c>
      <c r="L176">
        <v>45</v>
      </c>
      <c r="M176">
        <v>11</v>
      </c>
      <c r="N176">
        <f>punkty_rekrutacyjne3[[#This Row],[Osiagniecia]]+(punkty_rekrutacyjne3[[#This Row],[Zachowanie]]=6)*2</f>
        <v>4</v>
      </c>
      <c r="O176">
        <f>punkty_rekrutacyjne3[[#This Row],[GHP]]/10+punkty_rekrutacyjne3[[#This Row],[GHH]]/10+punkty_rekrutacyjne3[[#This Row],[GMM]]/10+punkty_rekrutacyjne3[[#This Row],[GMP]]/10+punkty_rekrutacyjne3[[#This Row],[GJP]]/10</f>
        <v>20.8</v>
      </c>
      <c r="P17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76" s="1">
        <f>SUM(punkty_rekrutacyjne3[[#This Row],[pkt os.]:[pkt. Oce.]])</f>
        <v>44.8</v>
      </c>
      <c r="R176" s="1">
        <f>AVERAGE(punkty_rekrutacyjne3[[#This Row],[JP]:[Geog]])</f>
        <v>3.75</v>
      </c>
      <c r="S176" s="1" t="b">
        <f>AND(punkty_rekrutacyjne3[[#This Row],[Osiagniecia]]=0,punkty_rekrutacyjne3[[#This Row],[Zachowanie]]&gt;=5,punkty_rekrutacyjne3[[#This Row],[avg. Przd.]]&gt;4)</f>
        <v>0</v>
      </c>
    </row>
    <row r="177" spans="1:19" x14ac:dyDescent="0.25">
      <c r="A177" s="1" t="s">
        <v>85</v>
      </c>
      <c r="B177" s="1" t="s">
        <v>86</v>
      </c>
      <c r="C177">
        <v>8</v>
      </c>
      <c r="D177">
        <v>5</v>
      </c>
      <c r="E177">
        <v>4</v>
      </c>
      <c r="F177">
        <v>6</v>
      </c>
      <c r="G177">
        <v>2</v>
      </c>
      <c r="H177">
        <v>6</v>
      </c>
      <c r="I177">
        <v>32</v>
      </c>
      <c r="J177">
        <v>88</v>
      </c>
      <c r="K177">
        <v>15</v>
      </c>
      <c r="L177">
        <v>45</v>
      </c>
      <c r="M177">
        <v>24</v>
      </c>
      <c r="N177">
        <f>punkty_rekrutacyjne3[[#This Row],[Osiagniecia]]+(punkty_rekrutacyjne3[[#This Row],[Zachowanie]]=6)*2</f>
        <v>8</v>
      </c>
      <c r="O177">
        <f>punkty_rekrutacyjne3[[#This Row],[GHP]]/10+punkty_rekrutacyjne3[[#This Row],[GHH]]/10+punkty_rekrutacyjne3[[#This Row],[GMM]]/10+punkty_rekrutacyjne3[[#This Row],[GMP]]/10+punkty_rekrutacyjne3[[#This Row],[GJP]]/10</f>
        <v>20.399999999999999</v>
      </c>
      <c r="P17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177" s="1">
        <f>SUM(punkty_rekrutacyjne3[[#This Row],[pkt os.]:[pkt. Oce.]])</f>
        <v>54.4</v>
      </c>
      <c r="R177" s="1">
        <f>AVERAGE(punkty_rekrutacyjne3[[#This Row],[JP]:[Geog]])</f>
        <v>4.5</v>
      </c>
      <c r="S177" s="1" t="b">
        <f>AND(punkty_rekrutacyjne3[[#This Row],[Osiagniecia]]=0,punkty_rekrutacyjne3[[#This Row],[Zachowanie]]&gt;=5,punkty_rekrutacyjne3[[#This Row],[avg. Przd.]]&gt;4)</f>
        <v>0</v>
      </c>
    </row>
    <row r="178" spans="1:19" x14ac:dyDescent="0.25">
      <c r="A178" s="1" t="s">
        <v>493</v>
      </c>
      <c r="B178" s="1" t="s">
        <v>180</v>
      </c>
      <c r="C178">
        <v>4</v>
      </c>
      <c r="D178">
        <v>2</v>
      </c>
      <c r="E178">
        <v>4</v>
      </c>
      <c r="F178">
        <v>2</v>
      </c>
      <c r="G178">
        <v>5</v>
      </c>
      <c r="H178">
        <v>4</v>
      </c>
      <c r="I178">
        <v>62</v>
      </c>
      <c r="J178">
        <v>3</v>
      </c>
      <c r="K178">
        <v>84</v>
      </c>
      <c r="L178">
        <v>48</v>
      </c>
      <c r="M178">
        <v>94</v>
      </c>
      <c r="N178">
        <f>punkty_rekrutacyjne3[[#This Row],[Osiagniecia]]+(punkty_rekrutacyjne3[[#This Row],[Zachowanie]]=6)*2</f>
        <v>4</v>
      </c>
      <c r="O178">
        <f>punkty_rekrutacyjne3[[#This Row],[GHP]]/10+punkty_rekrutacyjne3[[#This Row],[GHH]]/10+punkty_rekrutacyjne3[[#This Row],[GMM]]/10+punkty_rekrutacyjne3[[#This Row],[GMP]]/10+punkty_rekrutacyjne3[[#This Row],[GJP]]/10</f>
        <v>29.1</v>
      </c>
      <c r="P17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78" s="1">
        <f>SUM(punkty_rekrutacyjne3[[#This Row],[pkt os.]:[pkt. Oce.]])</f>
        <v>53.1</v>
      </c>
      <c r="R178" s="1">
        <f>AVERAGE(punkty_rekrutacyjne3[[#This Row],[JP]:[Geog]])</f>
        <v>3.75</v>
      </c>
      <c r="S178" s="1" t="b">
        <f>AND(punkty_rekrutacyjne3[[#This Row],[Osiagniecia]]=0,punkty_rekrutacyjne3[[#This Row],[Zachowanie]]&gt;=5,punkty_rekrutacyjne3[[#This Row],[avg. Przd.]]&gt;4)</f>
        <v>0</v>
      </c>
    </row>
    <row r="179" spans="1:19" x14ac:dyDescent="0.25">
      <c r="A179" s="1" t="s">
        <v>254</v>
      </c>
      <c r="B179" s="1" t="s">
        <v>28</v>
      </c>
      <c r="C179">
        <v>3</v>
      </c>
      <c r="D179">
        <v>6</v>
      </c>
      <c r="E179">
        <v>6</v>
      </c>
      <c r="F179">
        <v>4</v>
      </c>
      <c r="G179">
        <v>3</v>
      </c>
      <c r="H179">
        <v>6</v>
      </c>
      <c r="I179">
        <v>63</v>
      </c>
      <c r="J179">
        <v>36</v>
      </c>
      <c r="K179">
        <v>68</v>
      </c>
      <c r="L179">
        <v>19</v>
      </c>
      <c r="M179">
        <v>39</v>
      </c>
      <c r="N179">
        <f>punkty_rekrutacyjne3[[#This Row],[Osiagniecia]]+(punkty_rekrutacyjne3[[#This Row],[Zachowanie]]=6)*2</f>
        <v>5</v>
      </c>
      <c r="O179">
        <f>punkty_rekrutacyjne3[[#This Row],[GHP]]/10+punkty_rekrutacyjne3[[#This Row],[GHH]]/10+punkty_rekrutacyjne3[[#This Row],[GMM]]/10+punkty_rekrutacyjne3[[#This Row],[GMP]]/10+punkty_rekrutacyjne3[[#This Row],[GJP]]/10</f>
        <v>22.499999999999996</v>
      </c>
      <c r="P17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79" s="1">
        <f>SUM(punkty_rekrutacyjne3[[#This Row],[pkt os.]:[pkt. Oce.]])</f>
        <v>57.5</v>
      </c>
      <c r="R179" s="1">
        <f>AVERAGE(punkty_rekrutacyjne3[[#This Row],[JP]:[Geog]])</f>
        <v>4.75</v>
      </c>
      <c r="S179" s="1" t="b">
        <f>AND(punkty_rekrutacyjne3[[#This Row],[Osiagniecia]]=0,punkty_rekrutacyjne3[[#This Row],[Zachowanie]]&gt;=5,punkty_rekrutacyjne3[[#This Row],[avg. Przd.]]&gt;4)</f>
        <v>0</v>
      </c>
    </row>
    <row r="180" spans="1:19" x14ac:dyDescent="0.25">
      <c r="A180" s="1" t="s">
        <v>27</v>
      </c>
      <c r="B180" s="1" t="s">
        <v>28</v>
      </c>
      <c r="C180">
        <v>1</v>
      </c>
      <c r="D180">
        <v>6</v>
      </c>
      <c r="E180">
        <v>6</v>
      </c>
      <c r="F180">
        <v>2</v>
      </c>
      <c r="G180">
        <v>3</v>
      </c>
      <c r="H180">
        <v>6</v>
      </c>
      <c r="I180">
        <v>1</v>
      </c>
      <c r="J180">
        <v>3</v>
      </c>
      <c r="K180">
        <v>69</v>
      </c>
      <c r="L180">
        <v>89</v>
      </c>
      <c r="M180">
        <v>10</v>
      </c>
      <c r="N180">
        <f>punkty_rekrutacyjne3[[#This Row],[Osiagniecia]]+(punkty_rekrutacyjne3[[#This Row],[Zachowanie]]=6)*2</f>
        <v>3</v>
      </c>
      <c r="O180">
        <f>punkty_rekrutacyjne3[[#This Row],[GHP]]/10+punkty_rekrutacyjne3[[#This Row],[GHH]]/10+punkty_rekrutacyjne3[[#This Row],[GMM]]/10+punkty_rekrutacyjne3[[#This Row],[GMP]]/10+punkty_rekrutacyjne3[[#This Row],[GJP]]/10</f>
        <v>17.200000000000003</v>
      </c>
      <c r="P18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80" s="1">
        <f>SUM(punkty_rekrutacyjne3[[#This Row],[pkt os.]:[pkt. Oce.]])</f>
        <v>44.2</v>
      </c>
      <c r="R180" s="1">
        <f>AVERAGE(punkty_rekrutacyjne3[[#This Row],[JP]:[Geog]])</f>
        <v>4.25</v>
      </c>
      <c r="S180" s="1" t="b">
        <f>AND(punkty_rekrutacyjne3[[#This Row],[Osiagniecia]]=0,punkty_rekrutacyjne3[[#This Row],[Zachowanie]]&gt;=5,punkty_rekrutacyjne3[[#This Row],[avg. Przd.]]&gt;4)</f>
        <v>0</v>
      </c>
    </row>
    <row r="181" spans="1:19" x14ac:dyDescent="0.25">
      <c r="A181" s="1" t="s">
        <v>372</v>
      </c>
      <c r="B181" s="1" t="s">
        <v>180</v>
      </c>
      <c r="C181">
        <v>8</v>
      </c>
      <c r="D181">
        <v>3</v>
      </c>
      <c r="E181">
        <v>5</v>
      </c>
      <c r="F181">
        <v>2</v>
      </c>
      <c r="G181">
        <v>5</v>
      </c>
      <c r="H181">
        <v>3</v>
      </c>
      <c r="I181">
        <v>99</v>
      </c>
      <c r="J181">
        <v>90</v>
      </c>
      <c r="K181">
        <v>59</v>
      </c>
      <c r="L181">
        <v>78</v>
      </c>
      <c r="M181">
        <v>93</v>
      </c>
      <c r="N181">
        <f>punkty_rekrutacyjne3[[#This Row],[Osiagniecia]]+(punkty_rekrutacyjne3[[#This Row],[Zachowanie]]=6)*2</f>
        <v>8</v>
      </c>
      <c r="O181">
        <f>punkty_rekrutacyjne3[[#This Row],[GHP]]/10+punkty_rekrutacyjne3[[#This Row],[GHH]]/10+punkty_rekrutacyjne3[[#This Row],[GMM]]/10+punkty_rekrutacyjne3[[#This Row],[GMP]]/10+punkty_rekrutacyjne3[[#This Row],[GJP]]/10</f>
        <v>41.899999999999991</v>
      </c>
      <c r="P18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181" s="1">
        <f>SUM(punkty_rekrutacyjne3[[#This Row],[pkt os.]:[pkt. Oce.]])</f>
        <v>69.899999999999991</v>
      </c>
      <c r="R181" s="1">
        <f>AVERAGE(punkty_rekrutacyjne3[[#This Row],[JP]:[Geog]])</f>
        <v>3.75</v>
      </c>
      <c r="S181" s="1" t="b">
        <f>AND(punkty_rekrutacyjne3[[#This Row],[Osiagniecia]]=0,punkty_rekrutacyjne3[[#This Row],[Zachowanie]]&gt;=5,punkty_rekrutacyjne3[[#This Row],[avg. Przd.]]&gt;4)</f>
        <v>0</v>
      </c>
    </row>
    <row r="182" spans="1:19" x14ac:dyDescent="0.25">
      <c r="A182" s="1" t="s">
        <v>258</v>
      </c>
      <c r="B182" s="1" t="s">
        <v>180</v>
      </c>
      <c r="C182">
        <v>2</v>
      </c>
      <c r="D182">
        <v>2</v>
      </c>
      <c r="E182">
        <v>5</v>
      </c>
      <c r="F182">
        <v>2</v>
      </c>
      <c r="G182">
        <v>3</v>
      </c>
      <c r="H182">
        <v>3</v>
      </c>
      <c r="I182">
        <v>11</v>
      </c>
      <c r="J182">
        <v>88</v>
      </c>
      <c r="K182">
        <v>90</v>
      </c>
      <c r="L182">
        <v>20</v>
      </c>
      <c r="M182">
        <v>65</v>
      </c>
      <c r="N182">
        <f>punkty_rekrutacyjne3[[#This Row],[Osiagniecia]]+(punkty_rekrutacyjne3[[#This Row],[Zachowanie]]=6)*2</f>
        <v>2</v>
      </c>
      <c r="O182">
        <f>punkty_rekrutacyjne3[[#This Row],[GHP]]/10+punkty_rekrutacyjne3[[#This Row],[GHH]]/10+punkty_rekrutacyjne3[[#This Row],[GMM]]/10+punkty_rekrutacyjne3[[#This Row],[GMP]]/10+punkty_rekrutacyjne3[[#This Row],[GJP]]/10</f>
        <v>27.4</v>
      </c>
      <c r="P18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182" s="1">
        <f>SUM(punkty_rekrutacyjne3[[#This Row],[pkt os.]:[pkt. Oce.]])</f>
        <v>45.4</v>
      </c>
      <c r="R182" s="1">
        <f>AVERAGE(punkty_rekrutacyjne3[[#This Row],[JP]:[Geog]])</f>
        <v>3.25</v>
      </c>
      <c r="S182" s="1" t="b">
        <f>AND(punkty_rekrutacyjne3[[#This Row],[Osiagniecia]]=0,punkty_rekrutacyjne3[[#This Row],[Zachowanie]]&gt;=5,punkty_rekrutacyjne3[[#This Row],[avg. Przd.]]&gt;4)</f>
        <v>0</v>
      </c>
    </row>
    <row r="183" spans="1:19" x14ac:dyDescent="0.25">
      <c r="A183" s="1" t="s">
        <v>461</v>
      </c>
      <c r="B183" s="1" t="s">
        <v>28</v>
      </c>
      <c r="C183">
        <v>2</v>
      </c>
      <c r="D183">
        <v>4</v>
      </c>
      <c r="E183">
        <v>5</v>
      </c>
      <c r="F183">
        <v>2</v>
      </c>
      <c r="G183">
        <v>5</v>
      </c>
      <c r="H183">
        <v>2</v>
      </c>
      <c r="I183">
        <v>26</v>
      </c>
      <c r="J183">
        <v>69</v>
      </c>
      <c r="K183">
        <v>46</v>
      </c>
      <c r="L183">
        <v>57</v>
      </c>
      <c r="M183">
        <v>91</v>
      </c>
      <c r="N183">
        <f>punkty_rekrutacyjne3[[#This Row],[Osiagniecia]]+(punkty_rekrutacyjne3[[#This Row],[Zachowanie]]=6)*2</f>
        <v>2</v>
      </c>
      <c r="O183">
        <f>punkty_rekrutacyjne3[[#This Row],[GHP]]/10+punkty_rekrutacyjne3[[#This Row],[GHH]]/10+punkty_rekrutacyjne3[[#This Row],[GMM]]/10+punkty_rekrutacyjne3[[#This Row],[GMP]]/10+punkty_rekrutacyjne3[[#This Row],[GJP]]/10</f>
        <v>28.9</v>
      </c>
      <c r="P18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183" s="1">
        <f>SUM(punkty_rekrutacyjne3[[#This Row],[pkt os.]:[pkt. Oce.]])</f>
        <v>46.9</v>
      </c>
      <c r="R183" s="1">
        <f>AVERAGE(punkty_rekrutacyjne3[[#This Row],[JP]:[Geog]])</f>
        <v>3.5</v>
      </c>
      <c r="S183" s="1" t="b">
        <f>AND(punkty_rekrutacyjne3[[#This Row],[Osiagniecia]]=0,punkty_rekrutacyjne3[[#This Row],[Zachowanie]]&gt;=5,punkty_rekrutacyjne3[[#This Row],[avg. Przd.]]&gt;4)</f>
        <v>0</v>
      </c>
    </row>
    <row r="184" spans="1:19" x14ac:dyDescent="0.25">
      <c r="A184" s="1" t="s">
        <v>467</v>
      </c>
      <c r="B184" s="1" t="s">
        <v>395</v>
      </c>
      <c r="C184">
        <v>1</v>
      </c>
      <c r="D184">
        <v>6</v>
      </c>
      <c r="E184">
        <v>5</v>
      </c>
      <c r="F184">
        <v>2</v>
      </c>
      <c r="G184">
        <v>2</v>
      </c>
      <c r="H184">
        <v>3</v>
      </c>
      <c r="I184">
        <v>70</v>
      </c>
      <c r="J184">
        <v>59</v>
      </c>
      <c r="K184">
        <v>15</v>
      </c>
      <c r="L184">
        <v>13</v>
      </c>
      <c r="M184">
        <v>66</v>
      </c>
      <c r="N184">
        <f>punkty_rekrutacyjne3[[#This Row],[Osiagniecia]]+(punkty_rekrutacyjne3[[#This Row],[Zachowanie]]=6)*2</f>
        <v>3</v>
      </c>
      <c r="O184">
        <f>punkty_rekrutacyjne3[[#This Row],[GHP]]/10+punkty_rekrutacyjne3[[#This Row],[GHH]]/10+punkty_rekrutacyjne3[[#This Row],[GMM]]/10+punkty_rekrutacyjne3[[#This Row],[GMP]]/10+punkty_rekrutacyjne3[[#This Row],[GJP]]/10</f>
        <v>22.3</v>
      </c>
      <c r="P18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184" s="1">
        <f>SUM(punkty_rekrutacyjne3[[#This Row],[pkt os.]:[pkt. Oce.]])</f>
        <v>37.299999999999997</v>
      </c>
      <c r="R184" s="1">
        <f>AVERAGE(punkty_rekrutacyjne3[[#This Row],[JP]:[Geog]])</f>
        <v>3</v>
      </c>
      <c r="S184" s="1" t="b">
        <f>AND(punkty_rekrutacyjne3[[#This Row],[Osiagniecia]]=0,punkty_rekrutacyjne3[[#This Row],[Zachowanie]]&gt;=5,punkty_rekrutacyjne3[[#This Row],[avg. Przd.]]&gt;4)</f>
        <v>0</v>
      </c>
    </row>
    <row r="185" spans="1:19" x14ac:dyDescent="0.25">
      <c r="A185" s="1" t="s">
        <v>439</v>
      </c>
      <c r="B185" s="1" t="s">
        <v>395</v>
      </c>
      <c r="C185">
        <v>0</v>
      </c>
      <c r="D185">
        <v>3</v>
      </c>
      <c r="E185">
        <v>6</v>
      </c>
      <c r="F185">
        <v>4</v>
      </c>
      <c r="G185">
        <v>3</v>
      </c>
      <c r="H185">
        <v>6</v>
      </c>
      <c r="I185">
        <v>35</v>
      </c>
      <c r="J185">
        <v>41</v>
      </c>
      <c r="K185">
        <v>92</v>
      </c>
      <c r="L185">
        <v>96</v>
      </c>
      <c r="M185">
        <v>19</v>
      </c>
      <c r="N185">
        <f>punkty_rekrutacyjne3[[#This Row],[Osiagniecia]]+(punkty_rekrutacyjne3[[#This Row],[Zachowanie]]=6)*2</f>
        <v>0</v>
      </c>
      <c r="O185">
        <f>punkty_rekrutacyjne3[[#This Row],[GHP]]/10+punkty_rekrutacyjne3[[#This Row],[GHH]]/10+punkty_rekrutacyjne3[[#This Row],[GMM]]/10+punkty_rekrutacyjne3[[#This Row],[GMP]]/10+punkty_rekrutacyjne3[[#This Row],[GJP]]/10</f>
        <v>28.299999999999997</v>
      </c>
      <c r="P18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85" s="1">
        <f>SUM(punkty_rekrutacyjne3[[#This Row],[pkt os.]:[pkt. Oce.]])</f>
        <v>58.3</v>
      </c>
      <c r="R185" s="1">
        <f>AVERAGE(punkty_rekrutacyjne3[[#This Row],[JP]:[Geog]])</f>
        <v>4.75</v>
      </c>
      <c r="S185" s="1" t="b">
        <f>AND(punkty_rekrutacyjne3[[#This Row],[Osiagniecia]]=0,punkty_rekrutacyjne3[[#This Row],[Zachowanie]]&gt;=5,punkty_rekrutacyjne3[[#This Row],[avg. Przd.]]&gt;4)</f>
        <v>0</v>
      </c>
    </row>
    <row r="186" spans="1:19" x14ac:dyDescent="0.25">
      <c r="A186" s="1" t="s">
        <v>603</v>
      </c>
      <c r="B186" s="1" t="s">
        <v>604</v>
      </c>
      <c r="C186">
        <v>7</v>
      </c>
      <c r="D186">
        <v>4</v>
      </c>
      <c r="E186">
        <v>3</v>
      </c>
      <c r="F186">
        <v>6</v>
      </c>
      <c r="G186">
        <v>3</v>
      </c>
      <c r="H186">
        <v>2</v>
      </c>
      <c r="I186">
        <v>28</v>
      </c>
      <c r="J186">
        <v>75</v>
      </c>
      <c r="K186">
        <v>15</v>
      </c>
      <c r="L186">
        <v>6</v>
      </c>
      <c r="M186">
        <v>33</v>
      </c>
      <c r="N186">
        <f>punkty_rekrutacyjne3[[#This Row],[Osiagniecia]]+(punkty_rekrutacyjne3[[#This Row],[Zachowanie]]=6)*2</f>
        <v>7</v>
      </c>
      <c r="O186">
        <f>punkty_rekrutacyjne3[[#This Row],[GHP]]/10+punkty_rekrutacyjne3[[#This Row],[GHH]]/10+punkty_rekrutacyjne3[[#This Row],[GMM]]/10+punkty_rekrutacyjne3[[#This Row],[GMP]]/10+punkty_rekrutacyjne3[[#This Row],[GJP]]/10</f>
        <v>15.7</v>
      </c>
      <c r="P18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186" s="1">
        <f>SUM(punkty_rekrutacyjne3[[#This Row],[pkt os.]:[pkt. Oce.]])</f>
        <v>40.700000000000003</v>
      </c>
      <c r="R186" s="1">
        <f>AVERAGE(punkty_rekrutacyjne3[[#This Row],[JP]:[Geog]])</f>
        <v>3.5</v>
      </c>
      <c r="S186" s="1" t="b">
        <f>AND(punkty_rekrutacyjne3[[#This Row],[Osiagniecia]]=0,punkty_rekrutacyjne3[[#This Row],[Zachowanie]]&gt;=5,punkty_rekrutacyjne3[[#This Row],[avg. Przd.]]&gt;4)</f>
        <v>0</v>
      </c>
    </row>
    <row r="187" spans="1:19" x14ac:dyDescent="0.25">
      <c r="A187" s="1" t="s">
        <v>617</v>
      </c>
      <c r="B187" s="1" t="s">
        <v>397</v>
      </c>
      <c r="C187">
        <v>2</v>
      </c>
      <c r="D187">
        <v>4</v>
      </c>
      <c r="E187">
        <v>6</v>
      </c>
      <c r="F187">
        <v>4</v>
      </c>
      <c r="G187">
        <v>5</v>
      </c>
      <c r="H187">
        <v>2</v>
      </c>
      <c r="I187">
        <v>44</v>
      </c>
      <c r="J187">
        <v>8</v>
      </c>
      <c r="K187">
        <v>100</v>
      </c>
      <c r="L187">
        <v>54</v>
      </c>
      <c r="M187">
        <v>77</v>
      </c>
      <c r="N187">
        <f>punkty_rekrutacyjne3[[#This Row],[Osiagniecia]]+(punkty_rekrutacyjne3[[#This Row],[Zachowanie]]=6)*2</f>
        <v>2</v>
      </c>
      <c r="O187">
        <f>punkty_rekrutacyjne3[[#This Row],[GHP]]/10+punkty_rekrutacyjne3[[#This Row],[GHH]]/10+punkty_rekrutacyjne3[[#This Row],[GMM]]/10+punkty_rekrutacyjne3[[#This Row],[GMP]]/10+punkty_rekrutacyjne3[[#This Row],[GJP]]/10</f>
        <v>28.3</v>
      </c>
      <c r="P18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187" s="1">
        <f>SUM(punkty_rekrutacyjne3[[#This Row],[pkt os.]:[pkt. Oce.]])</f>
        <v>54.3</v>
      </c>
      <c r="R187" s="1">
        <f>AVERAGE(punkty_rekrutacyjne3[[#This Row],[JP]:[Geog]])</f>
        <v>4.25</v>
      </c>
      <c r="S187" s="1" t="b">
        <f>AND(punkty_rekrutacyjne3[[#This Row],[Osiagniecia]]=0,punkty_rekrutacyjne3[[#This Row],[Zachowanie]]&gt;=5,punkty_rekrutacyjne3[[#This Row],[avg. Przd.]]&gt;4)</f>
        <v>0</v>
      </c>
    </row>
    <row r="188" spans="1:19" x14ac:dyDescent="0.25">
      <c r="A188" s="1" t="s">
        <v>404</v>
      </c>
      <c r="B188" s="1" t="s">
        <v>397</v>
      </c>
      <c r="C188">
        <v>2</v>
      </c>
      <c r="D188">
        <v>2</v>
      </c>
      <c r="E188">
        <v>5</v>
      </c>
      <c r="F188">
        <v>5</v>
      </c>
      <c r="G188">
        <v>5</v>
      </c>
      <c r="H188">
        <v>4</v>
      </c>
      <c r="I188">
        <v>88</v>
      </c>
      <c r="J188">
        <v>37</v>
      </c>
      <c r="K188">
        <v>50</v>
      </c>
      <c r="L188">
        <v>19</v>
      </c>
      <c r="M188">
        <v>28</v>
      </c>
      <c r="N188">
        <f>punkty_rekrutacyjne3[[#This Row],[Osiagniecia]]+(punkty_rekrutacyjne3[[#This Row],[Zachowanie]]=6)*2</f>
        <v>2</v>
      </c>
      <c r="O188">
        <f>punkty_rekrutacyjne3[[#This Row],[GHP]]/10+punkty_rekrutacyjne3[[#This Row],[GHH]]/10+punkty_rekrutacyjne3[[#This Row],[GMM]]/10+punkty_rekrutacyjne3[[#This Row],[GMP]]/10+punkty_rekrutacyjne3[[#This Row],[GJP]]/10</f>
        <v>22.2</v>
      </c>
      <c r="P18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88" s="1">
        <f>SUM(punkty_rekrutacyjne3[[#This Row],[pkt os.]:[pkt. Oce.]])</f>
        <v>54.2</v>
      </c>
      <c r="R188" s="1">
        <f>AVERAGE(punkty_rekrutacyjne3[[#This Row],[JP]:[Geog]])</f>
        <v>4.75</v>
      </c>
      <c r="S188" s="1" t="b">
        <f>AND(punkty_rekrutacyjne3[[#This Row],[Osiagniecia]]=0,punkty_rekrutacyjne3[[#This Row],[Zachowanie]]&gt;=5,punkty_rekrutacyjne3[[#This Row],[avg. Przd.]]&gt;4)</f>
        <v>0</v>
      </c>
    </row>
    <row r="189" spans="1:19" x14ac:dyDescent="0.25">
      <c r="A189" s="1" t="s">
        <v>396</v>
      </c>
      <c r="B189" s="1" t="s">
        <v>397</v>
      </c>
      <c r="C189">
        <v>5</v>
      </c>
      <c r="D189">
        <v>5</v>
      </c>
      <c r="E189">
        <v>5</v>
      </c>
      <c r="F189">
        <v>2</v>
      </c>
      <c r="G189">
        <v>4</v>
      </c>
      <c r="H189">
        <v>5</v>
      </c>
      <c r="I189">
        <v>35</v>
      </c>
      <c r="J189">
        <v>16</v>
      </c>
      <c r="K189">
        <v>94</v>
      </c>
      <c r="L189">
        <v>87</v>
      </c>
      <c r="M189">
        <v>38</v>
      </c>
      <c r="N189">
        <f>punkty_rekrutacyjne3[[#This Row],[Osiagniecia]]+(punkty_rekrutacyjne3[[#This Row],[Zachowanie]]=6)*2</f>
        <v>5</v>
      </c>
      <c r="O189">
        <f>punkty_rekrutacyjne3[[#This Row],[GHP]]/10+punkty_rekrutacyjne3[[#This Row],[GHH]]/10+punkty_rekrutacyjne3[[#This Row],[GMM]]/10+punkty_rekrutacyjne3[[#This Row],[GMP]]/10+punkty_rekrutacyjne3[[#This Row],[GJP]]/10</f>
        <v>27</v>
      </c>
      <c r="P18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89" s="1">
        <f>SUM(punkty_rekrutacyjne3[[#This Row],[pkt os.]:[pkt. Oce.]])</f>
        <v>54</v>
      </c>
      <c r="R189" s="1">
        <f>AVERAGE(punkty_rekrutacyjne3[[#This Row],[JP]:[Geog]])</f>
        <v>4</v>
      </c>
      <c r="S189" s="1" t="b">
        <f>AND(punkty_rekrutacyjne3[[#This Row],[Osiagniecia]]=0,punkty_rekrutacyjne3[[#This Row],[Zachowanie]]&gt;=5,punkty_rekrutacyjne3[[#This Row],[avg. Przd.]]&gt;4)</f>
        <v>0</v>
      </c>
    </row>
    <row r="190" spans="1:19" x14ac:dyDescent="0.25">
      <c r="A190" s="1" t="s">
        <v>611</v>
      </c>
      <c r="B190" s="1" t="s">
        <v>395</v>
      </c>
      <c r="C190">
        <v>0</v>
      </c>
      <c r="D190">
        <v>3</v>
      </c>
      <c r="E190">
        <v>3</v>
      </c>
      <c r="F190">
        <v>4</v>
      </c>
      <c r="G190">
        <v>2</v>
      </c>
      <c r="H190">
        <v>4</v>
      </c>
      <c r="I190">
        <v>92</v>
      </c>
      <c r="J190">
        <v>47</v>
      </c>
      <c r="K190">
        <v>27</v>
      </c>
      <c r="L190">
        <v>40</v>
      </c>
      <c r="M190">
        <v>35</v>
      </c>
      <c r="N190">
        <f>punkty_rekrutacyjne3[[#This Row],[Osiagniecia]]+(punkty_rekrutacyjne3[[#This Row],[Zachowanie]]=6)*2</f>
        <v>0</v>
      </c>
      <c r="O190">
        <f>punkty_rekrutacyjne3[[#This Row],[GHP]]/10+punkty_rekrutacyjne3[[#This Row],[GHH]]/10+punkty_rekrutacyjne3[[#This Row],[GMM]]/10+punkty_rekrutacyjne3[[#This Row],[GMP]]/10+punkty_rekrutacyjne3[[#This Row],[GJP]]/10</f>
        <v>24.099999999999998</v>
      </c>
      <c r="P19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190" s="1">
        <f>SUM(punkty_rekrutacyjne3[[#This Row],[pkt os.]:[pkt. Oce.]])</f>
        <v>40.099999999999994</v>
      </c>
      <c r="R190" s="1">
        <f>AVERAGE(punkty_rekrutacyjne3[[#This Row],[JP]:[Geog]])</f>
        <v>3.25</v>
      </c>
      <c r="S190" s="1" t="b">
        <f>AND(punkty_rekrutacyjne3[[#This Row],[Osiagniecia]]=0,punkty_rekrutacyjne3[[#This Row],[Zachowanie]]&gt;=5,punkty_rekrutacyjne3[[#This Row],[avg. Przd.]]&gt;4)</f>
        <v>0</v>
      </c>
    </row>
    <row r="191" spans="1:19" x14ac:dyDescent="0.25">
      <c r="A191" s="1" t="s">
        <v>566</v>
      </c>
      <c r="B191" s="1" t="s">
        <v>174</v>
      </c>
      <c r="C191">
        <v>6</v>
      </c>
      <c r="D191">
        <v>5</v>
      </c>
      <c r="E191">
        <v>5</v>
      </c>
      <c r="F191">
        <v>5</v>
      </c>
      <c r="G191">
        <v>4</v>
      </c>
      <c r="H191">
        <v>4</v>
      </c>
      <c r="I191">
        <v>34</v>
      </c>
      <c r="J191">
        <v>15</v>
      </c>
      <c r="K191">
        <v>40</v>
      </c>
      <c r="L191">
        <v>85</v>
      </c>
      <c r="M191">
        <v>52</v>
      </c>
      <c r="N191">
        <f>punkty_rekrutacyjne3[[#This Row],[Osiagniecia]]+(punkty_rekrutacyjne3[[#This Row],[Zachowanie]]=6)*2</f>
        <v>6</v>
      </c>
      <c r="O191">
        <f>punkty_rekrutacyjne3[[#This Row],[GHP]]/10+punkty_rekrutacyjne3[[#This Row],[GHH]]/10+punkty_rekrutacyjne3[[#This Row],[GMM]]/10+punkty_rekrutacyjne3[[#This Row],[GMP]]/10+punkty_rekrutacyjne3[[#This Row],[GJP]]/10</f>
        <v>22.599999999999998</v>
      </c>
      <c r="P19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191" s="1">
        <f>SUM(punkty_rekrutacyjne3[[#This Row],[pkt os.]:[pkt. Oce.]])</f>
        <v>56.599999999999994</v>
      </c>
      <c r="R191" s="1">
        <f>AVERAGE(punkty_rekrutacyjne3[[#This Row],[JP]:[Geog]])</f>
        <v>4.5</v>
      </c>
      <c r="S191" s="1" t="b">
        <f>AND(punkty_rekrutacyjne3[[#This Row],[Osiagniecia]]=0,punkty_rekrutacyjne3[[#This Row],[Zachowanie]]&gt;=5,punkty_rekrutacyjne3[[#This Row],[avg. Przd.]]&gt;4)</f>
        <v>0</v>
      </c>
    </row>
    <row r="192" spans="1:19" x14ac:dyDescent="0.25">
      <c r="A192" s="1" t="s">
        <v>358</v>
      </c>
      <c r="B192" s="1" t="s">
        <v>174</v>
      </c>
      <c r="C192">
        <v>8</v>
      </c>
      <c r="D192">
        <v>3</v>
      </c>
      <c r="E192">
        <v>6</v>
      </c>
      <c r="F192">
        <v>3</v>
      </c>
      <c r="G192">
        <v>6</v>
      </c>
      <c r="H192">
        <v>3</v>
      </c>
      <c r="I192">
        <v>85</v>
      </c>
      <c r="J192">
        <v>68</v>
      </c>
      <c r="K192">
        <v>59</v>
      </c>
      <c r="L192">
        <v>5</v>
      </c>
      <c r="M192">
        <v>29</v>
      </c>
      <c r="N192">
        <f>punkty_rekrutacyjne3[[#This Row],[Osiagniecia]]+(punkty_rekrutacyjne3[[#This Row],[Zachowanie]]=6)*2</f>
        <v>8</v>
      </c>
      <c r="O192">
        <f>punkty_rekrutacyjne3[[#This Row],[GHP]]/10+punkty_rekrutacyjne3[[#This Row],[GHH]]/10+punkty_rekrutacyjne3[[#This Row],[GMM]]/10+punkty_rekrutacyjne3[[#This Row],[GMP]]/10+punkty_rekrutacyjne3[[#This Row],[GJP]]/10</f>
        <v>24.6</v>
      </c>
      <c r="P19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192" s="1">
        <f>SUM(punkty_rekrutacyjne3[[#This Row],[pkt os.]:[pkt. Oce.]])</f>
        <v>60.6</v>
      </c>
      <c r="R192" s="1">
        <f>AVERAGE(punkty_rekrutacyjne3[[#This Row],[JP]:[Geog]])</f>
        <v>4.5</v>
      </c>
      <c r="S192" s="1" t="b">
        <f>AND(punkty_rekrutacyjne3[[#This Row],[Osiagniecia]]=0,punkty_rekrutacyjne3[[#This Row],[Zachowanie]]&gt;=5,punkty_rekrutacyjne3[[#This Row],[avg. Przd.]]&gt;4)</f>
        <v>0</v>
      </c>
    </row>
    <row r="193" spans="1:19" x14ac:dyDescent="0.25">
      <c r="A193" s="1" t="s">
        <v>638</v>
      </c>
      <c r="B193" s="1" t="s">
        <v>395</v>
      </c>
      <c r="C193">
        <v>2</v>
      </c>
      <c r="D193">
        <v>6</v>
      </c>
      <c r="E193">
        <v>2</v>
      </c>
      <c r="F193">
        <v>2</v>
      </c>
      <c r="G193">
        <v>3</v>
      </c>
      <c r="H193">
        <v>3</v>
      </c>
      <c r="I193">
        <v>69</v>
      </c>
      <c r="J193">
        <v>17</v>
      </c>
      <c r="K193">
        <v>84</v>
      </c>
      <c r="L193">
        <v>87</v>
      </c>
      <c r="M193">
        <v>56</v>
      </c>
      <c r="N193">
        <f>punkty_rekrutacyjne3[[#This Row],[Osiagniecia]]+(punkty_rekrutacyjne3[[#This Row],[Zachowanie]]=6)*2</f>
        <v>4</v>
      </c>
      <c r="O193">
        <f>punkty_rekrutacyjne3[[#This Row],[GHP]]/10+punkty_rekrutacyjne3[[#This Row],[GHH]]/10+punkty_rekrutacyjne3[[#This Row],[GMM]]/10+punkty_rekrutacyjne3[[#This Row],[GMP]]/10+punkty_rekrutacyjne3[[#This Row],[GJP]]/10</f>
        <v>31.299999999999997</v>
      </c>
      <c r="P19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8</v>
      </c>
      <c r="Q193" s="1">
        <f>SUM(punkty_rekrutacyjne3[[#This Row],[pkt os.]:[pkt. Oce.]])</f>
        <v>43.3</v>
      </c>
      <c r="R193" s="1">
        <f>AVERAGE(punkty_rekrutacyjne3[[#This Row],[JP]:[Geog]])</f>
        <v>2.5</v>
      </c>
      <c r="S193" s="1" t="b">
        <f>AND(punkty_rekrutacyjne3[[#This Row],[Osiagniecia]]=0,punkty_rekrutacyjne3[[#This Row],[Zachowanie]]&gt;=5,punkty_rekrutacyjne3[[#This Row],[avg. Przd.]]&gt;4)</f>
        <v>0</v>
      </c>
    </row>
    <row r="194" spans="1:19" x14ac:dyDescent="0.25">
      <c r="A194" s="1" t="s">
        <v>394</v>
      </c>
      <c r="B194" s="1" t="s">
        <v>395</v>
      </c>
      <c r="C194">
        <v>2</v>
      </c>
      <c r="D194">
        <v>6</v>
      </c>
      <c r="E194">
        <v>3</v>
      </c>
      <c r="F194">
        <v>3</v>
      </c>
      <c r="G194">
        <v>3</v>
      </c>
      <c r="H194">
        <v>6</v>
      </c>
      <c r="I194">
        <v>83</v>
      </c>
      <c r="J194">
        <v>27</v>
      </c>
      <c r="K194">
        <v>18</v>
      </c>
      <c r="L194">
        <v>41</v>
      </c>
      <c r="M194">
        <v>94</v>
      </c>
      <c r="N194">
        <f>punkty_rekrutacyjne3[[#This Row],[Osiagniecia]]+(punkty_rekrutacyjne3[[#This Row],[Zachowanie]]=6)*2</f>
        <v>4</v>
      </c>
      <c r="O194">
        <f>punkty_rekrutacyjne3[[#This Row],[GHP]]/10+punkty_rekrutacyjne3[[#This Row],[GHH]]/10+punkty_rekrutacyjne3[[#This Row],[GMM]]/10+punkty_rekrutacyjne3[[#This Row],[GMP]]/10+punkty_rekrutacyjne3[[#This Row],[GJP]]/10</f>
        <v>26.299999999999997</v>
      </c>
      <c r="P19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94" s="1">
        <f>SUM(punkty_rekrutacyjne3[[#This Row],[pkt os.]:[pkt. Oce.]])</f>
        <v>52.3</v>
      </c>
      <c r="R194" s="1">
        <f>AVERAGE(punkty_rekrutacyjne3[[#This Row],[JP]:[Geog]])</f>
        <v>3.75</v>
      </c>
      <c r="S194" s="1" t="b">
        <f>AND(punkty_rekrutacyjne3[[#This Row],[Osiagniecia]]=0,punkty_rekrutacyjne3[[#This Row],[Zachowanie]]&gt;=5,punkty_rekrutacyjne3[[#This Row],[avg. Przd.]]&gt;4)</f>
        <v>0</v>
      </c>
    </row>
    <row r="195" spans="1:19" x14ac:dyDescent="0.25">
      <c r="A195" s="1" t="s">
        <v>229</v>
      </c>
      <c r="B195" s="1" t="s">
        <v>174</v>
      </c>
      <c r="C195">
        <v>1</v>
      </c>
      <c r="D195">
        <v>5</v>
      </c>
      <c r="E195">
        <v>2</v>
      </c>
      <c r="F195">
        <v>2</v>
      </c>
      <c r="G195">
        <v>4</v>
      </c>
      <c r="H195">
        <v>5</v>
      </c>
      <c r="I195">
        <v>19</v>
      </c>
      <c r="J195">
        <v>92</v>
      </c>
      <c r="K195">
        <v>24</v>
      </c>
      <c r="L195">
        <v>32</v>
      </c>
      <c r="M195">
        <v>91</v>
      </c>
      <c r="N195">
        <f>punkty_rekrutacyjne3[[#This Row],[Osiagniecia]]+(punkty_rekrutacyjne3[[#This Row],[Zachowanie]]=6)*2</f>
        <v>1</v>
      </c>
      <c r="O195">
        <f>punkty_rekrutacyjne3[[#This Row],[GHP]]/10+punkty_rekrutacyjne3[[#This Row],[GHH]]/10+punkty_rekrutacyjne3[[#This Row],[GMM]]/10+punkty_rekrutacyjne3[[#This Row],[GMP]]/10+punkty_rekrutacyjne3[[#This Row],[GJP]]/10</f>
        <v>25.799999999999997</v>
      </c>
      <c r="P19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195" s="1">
        <f>SUM(punkty_rekrutacyjne3[[#This Row],[pkt os.]:[pkt. Oce.]])</f>
        <v>40.799999999999997</v>
      </c>
      <c r="R195" s="1">
        <f>AVERAGE(punkty_rekrutacyjne3[[#This Row],[JP]:[Geog]])</f>
        <v>3.25</v>
      </c>
      <c r="S195" s="1" t="b">
        <f>AND(punkty_rekrutacyjne3[[#This Row],[Osiagniecia]]=0,punkty_rekrutacyjne3[[#This Row],[Zachowanie]]&gt;=5,punkty_rekrutacyjne3[[#This Row],[avg. Przd.]]&gt;4)</f>
        <v>0</v>
      </c>
    </row>
    <row r="196" spans="1:19" x14ac:dyDescent="0.25">
      <c r="A196" s="1" t="s">
        <v>173</v>
      </c>
      <c r="B196" s="1" t="s">
        <v>174</v>
      </c>
      <c r="C196">
        <v>8</v>
      </c>
      <c r="D196">
        <v>3</v>
      </c>
      <c r="E196">
        <v>2</v>
      </c>
      <c r="F196">
        <v>6</v>
      </c>
      <c r="G196">
        <v>5</v>
      </c>
      <c r="H196">
        <v>3</v>
      </c>
      <c r="I196">
        <v>41</v>
      </c>
      <c r="J196">
        <v>29</v>
      </c>
      <c r="K196">
        <v>52</v>
      </c>
      <c r="L196">
        <v>81</v>
      </c>
      <c r="M196">
        <v>26</v>
      </c>
      <c r="N196">
        <f>punkty_rekrutacyjne3[[#This Row],[Osiagniecia]]+(punkty_rekrutacyjne3[[#This Row],[Zachowanie]]=6)*2</f>
        <v>8</v>
      </c>
      <c r="O196">
        <f>punkty_rekrutacyjne3[[#This Row],[GHP]]/10+punkty_rekrutacyjne3[[#This Row],[GHH]]/10+punkty_rekrutacyjne3[[#This Row],[GMM]]/10+punkty_rekrutacyjne3[[#This Row],[GMP]]/10+punkty_rekrutacyjne3[[#This Row],[GJP]]/10</f>
        <v>22.9</v>
      </c>
      <c r="P19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196" s="1">
        <f>SUM(punkty_rekrutacyjne3[[#This Row],[pkt os.]:[pkt. Oce.]])</f>
        <v>52.9</v>
      </c>
      <c r="R196" s="1">
        <f>AVERAGE(punkty_rekrutacyjne3[[#This Row],[JP]:[Geog]])</f>
        <v>4</v>
      </c>
      <c r="S196" s="1" t="b">
        <f>AND(punkty_rekrutacyjne3[[#This Row],[Osiagniecia]]=0,punkty_rekrutacyjne3[[#This Row],[Zachowanie]]&gt;=5,punkty_rekrutacyjne3[[#This Row],[avg. Przd.]]&gt;4)</f>
        <v>0</v>
      </c>
    </row>
    <row r="197" spans="1:19" x14ac:dyDescent="0.25">
      <c r="A197" s="1" t="s">
        <v>610</v>
      </c>
      <c r="B197" s="1" t="s">
        <v>395</v>
      </c>
      <c r="C197">
        <v>4</v>
      </c>
      <c r="D197">
        <v>3</v>
      </c>
      <c r="E197">
        <v>6</v>
      </c>
      <c r="F197">
        <v>4</v>
      </c>
      <c r="G197">
        <v>6</v>
      </c>
      <c r="H197">
        <v>6</v>
      </c>
      <c r="I197">
        <v>90</v>
      </c>
      <c r="J197">
        <v>31</v>
      </c>
      <c r="K197">
        <v>75</v>
      </c>
      <c r="L197">
        <v>1</v>
      </c>
      <c r="M197">
        <v>58</v>
      </c>
      <c r="N197">
        <f>punkty_rekrutacyjne3[[#This Row],[Osiagniecia]]+(punkty_rekrutacyjne3[[#This Row],[Zachowanie]]=6)*2</f>
        <v>4</v>
      </c>
      <c r="O197">
        <f>punkty_rekrutacyjne3[[#This Row],[GHP]]/10+punkty_rekrutacyjne3[[#This Row],[GHH]]/10+punkty_rekrutacyjne3[[#This Row],[GMM]]/10+punkty_rekrutacyjne3[[#This Row],[GMP]]/10+punkty_rekrutacyjne3[[#This Row],[GJP]]/10</f>
        <v>25.500000000000004</v>
      </c>
      <c r="P19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36</v>
      </c>
      <c r="Q197" s="1">
        <f>SUM(punkty_rekrutacyjne3[[#This Row],[pkt os.]:[pkt. Oce.]])</f>
        <v>65.5</v>
      </c>
      <c r="R197" s="1">
        <f>AVERAGE(punkty_rekrutacyjne3[[#This Row],[JP]:[Geog]])</f>
        <v>5.5</v>
      </c>
      <c r="S197" s="1" t="b">
        <f>AND(punkty_rekrutacyjne3[[#This Row],[Osiagniecia]]=0,punkty_rekrutacyjne3[[#This Row],[Zachowanie]]&gt;=5,punkty_rekrutacyjne3[[#This Row],[avg. Przd.]]&gt;4)</f>
        <v>0</v>
      </c>
    </row>
    <row r="198" spans="1:19" x14ac:dyDescent="0.25">
      <c r="A198" s="1" t="s">
        <v>266</v>
      </c>
      <c r="B198" s="1" t="s">
        <v>199</v>
      </c>
      <c r="C198">
        <v>0</v>
      </c>
      <c r="D198">
        <v>2</v>
      </c>
      <c r="E198">
        <v>3</v>
      </c>
      <c r="F198">
        <v>4</v>
      </c>
      <c r="G198">
        <v>6</v>
      </c>
      <c r="H198">
        <v>6</v>
      </c>
      <c r="I198">
        <v>19</v>
      </c>
      <c r="J198">
        <v>82</v>
      </c>
      <c r="K198">
        <v>75</v>
      </c>
      <c r="L198">
        <v>35</v>
      </c>
      <c r="M198">
        <v>75</v>
      </c>
      <c r="N198">
        <f>punkty_rekrutacyjne3[[#This Row],[Osiagniecia]]+(punkty_rekrutacyjne3[[#This Row],[Zachowanie]]=6)*2</f>
        <v>0</v>
      </c>
      <c r="O198">
        <f>punkty_rekrutacyjne3[[#This Row],[GHP]]/10+punkty_rekrutacyjne3[[#This Row],[GHH]]/10+punkty_rekrutacyjne3[[#This Row],[GMM]]/10+punkty_rekrutacyjne3[[#This Row],[GMP]]/10+punkty_rekrutacyjne3[[#This Row],[GJP]]/10</f>
        <v>28.6</v>
      </c>
      <c r="P19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198" s="1">
        <f>SUM(punkty_rekrutacyjne3[[#This Row],[pkt os.]:[pkt. Oce.]])</f>
        <v>58.6</v>
      </c>
      <c r="R198" s="1">
        <f>AVERAGE(punkty_rekrutacyjne3[[#This Row],[JP]:[Geog]])</f>
        <v>4.75</v>
      </c>
      <c r="S198" s="1" t="b">
        <f>AND(punkty_rekrutacyjne3[[#This Row],[Osiagniecia]]=0,punkty_rekrutacyjne3[[#This Row],[Zachowanie]]&gt;=5,punkty_rekrutacyjne3[[#This Row],[avg. Przd.]]&gt;4)</f>
        <v>0</v>
      </c>
    </row>
    <row r="199" spans="1:19" x14ac:dyDescent="0.25">
      <c r="A199" s="1" t="s">
        <v>198</v>
      </c>
      <c r="B199" s="1" t="s">
        <v>199</v>
      </c>
      <c r="C199">
        <v>0</v>
      </c>
      <c r="D199">
        <v>3</v>
      </c>
      <c r="E199">
        <v>3</v>
      </c>
      <c r="F199">
        <v>2</v>
      </c>
      <c r="G199">
        <v>3</v>
      </c>
      <c r="H199">
        <v>6</v>
      </c>
      <c r="I199">
        <v>7</v>
      </c>
      <c r="J199">
        <v>69</v>
      </c>
      <c r="K199">
        <v>31</v>
      </c>
      <c r="L199">
        <v>13</v>
      </c>
      <c r="M199">
        <v>61</v>
      </c>
      <c r="N199">
        <f>punkty_rekrutacyjne3[[#This Row],[Osiagniecia]]+(punkty_rekrutacyjne3[[#This Row],[Zachowanie]]=6)*2</f>
        <v>0</v>
      </c>
      <c r="O199">
        <f>punkty_rekrutacyjne3[[#This Row],[GHP]]/10+punkty_rekrutacyjne3[[#This Row],[GHH]]/10+punkty_rekrutacyjne3[[#This Row],[GMM]]/10+punkty_rekrutacyjne3[[#This Row],[GMP]]/10+punkty_rekrutacyjne3[[#This Row],[GJP]]/10</f>
        <v>18.100000000000001</v>
      </c>
      <c r="P19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199" s="1">
        <f>SUM(punkty_rekrutacyjne3[[#This Row],[pkt os.]:[pkt. Oce.]])</f>
        <v>36.1</v>
      </c>
      <c r="R199" s="1">
        <f>AVERAGE(punkty_rekrutacyjne3[[#This Row],[JP]:[Geog]])</f>
        <v>3.5</v>
      </c>
      <c r="S199" s="1" t="b">
        <f>AND(punkty_rekrutacyjne3[[#This Row],[Osiagniecia]]=0,punkty_rekrutacyjne3[[#This Row],[Zachowanie]]&gt;=5,punkty_rekrutacyjne3[[#This Row],[avg. Przd.]]&gt;4)</f>
        <v>0</v>
      </c>
    </row>
    <row r="200" spans="1:19" x14ac:dyDescent="0.25">
      <c r="A200" s="1" t="s">
        <v>356</v>
      </c>
      <c r="B200" s="1" t="s">
        <v>357</v>
      </c>
      <c r="C200">
        <v>2</v>
      </c>
      <c r="D200">
        <v>4</v>
      </c>
      <c r="E200">
        <v>2</v>
      </c>
      <c r="F200">
        <v>4</v>
      </c>
      <c r="G200">
        <v>3</v>
      </c>
      <c r="H200">
        <v>4</v>
      </c>
      <c r="I200">
        <v>65</v>
      </c>
      <c r="J200">
        <v>50</v>
      </c>
      <c r="K200">
        <v>15</v>
      </c>
      <c r="L200">
        <v>67</v>
      </c>
      <c r="M200">
        <v>88</v>
      </c>
      <c r="N200">
        <f>punkty_rekrutacyjne3[[#This Row],[Osiagniecia]]+(punkty_rekrutacyjne3[[#This Row],[Zachowanie]]=6)*2</f>
        <v>2</v>
      </c>
      <c r="O200">
        <f>punkty_rekrutacyjne3[[#This Row],[GHP]]/10+punkty_rekrutacyjne3[[#This Row],[GHH]]/10+punkty_rekrutacyjne3[[#This Row],[GMM]]/10+punkty_rekrutacyjne3[[#This Row],[GMP]]/10+punkty_rekrutacyjne3[[#This Row],[GJP]]/10</f>
        <v>28.5</v>
      </c>
      <c r="P20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200" s="1">
        <f>SUM(punkty_rekrutacyjne3[[#This Row],[pkt os.]:[pkt. Oce.]])</f>
        <v>46.5</v>
      </c>
      <c r="R200" s="1">
        <f>AVERAGE(punkty_rekrutacyjne3[[#This Row],[JP]:[Geog]])</f>
        <v>3.25</v>
      </c>
      <c r="S200" s="1" t="b">
        <f>AND(punkty_rekrutacyjne3[[#This Row],[Osiagniecia]]=0,punkty_rekrutacyjne3[[#This Row],[Zachowanie]]&gt;=5,punkty_rekrutacyjne3[[#This Row],[avg. Przd.]]&gt;4)</f>
        <v>0</v>
      </c>
    </row>
    <row r="201" spans="1:19" x14ac:dyDescent="0.25">
      <c r="A201" s="1" t="s">
        <v>443</v>
      </c>
      <c r="B201" s="1" t="s">
        <v>357</v>
      </c>
      <c r="C201">
        <v>2</v>
      </c>
      <c r="D201">
        <v>6</v>
      </c>
      <c r="E201">
        <v>6</v>
      </c>
      <c r="F201">
        <v>4</v>
      </c>
      <c r="G201">
        <v>6</v>
      </c>
      <c r="H201">
        <v>2</v>
      </c>
      <c r="I201">
        <v>68</v>
      </c>
      <c r="J201">
        <v>15</v>
      </c>
      <c r="K201">
        <v>53</v>
      </c>
      <c r="L201">
        <v>47</v>
      </c>
      <c r="M201">
        <v>8</v>
      </c>
      <c r="N201">
        <f>punkty_rekrutacyjne3[[#This Row],[Osiagniecia]]+(punkty_rekrutacyjne3[[#This Row],[Zachowanie]]=6)*2</f>
        <v>4</v>
      </c>
      <c r="O201">
        <f>punkty_rekrutacyjne3[[#This Row],[GHP]]/10+punkty_rekrutacyjne3[[#This Row],[GHH]]/10+punkty_rekrutacyjne3[[#This Row],[GMM]]/10+punkty_rekrutacyjne3[[#This Row],[GMP]]/10+punkty_rekrutacyjne3[[#This Row],[GJP]]/10</f>
        <v>19.100000000000001</v>
      </c>
      <c r="P20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01" s="1">
        <f>SUM(punkty_rekrutacyjne3[[#This Row],[pkt os.]:[pkt. Oce.]])</f>
        <v>49.1</v>
      </c>
      <c r="R201" s="1">
        <f>AVERAGE(punkty_rekrutacyjne3[[#This Row],[JP]:[Geog]])</f>
        <v>4.5</v>
      </c>
      <c r="S201" s="1" t="b">
        <f>AND(punkty_rekrutacyjne3[[#This Row],[Osiagniecia]]=0,punkty_rekrutacyjne3[[#This Row],[Zachowanie]]&gt;=5,punkty_rekrutacyjne3[[#This Row],[avg. Przd.]]&gt;4)</f>
        <v>0</v>
      </c>
    </row>
    <row r="202" spans="1:19" x14ac:dyDescent="0.25">
      <c r="A202" s="1" t="s">
        <v>373</v>
      </c>
      <c r="B202" s="1" t="s">
        <v>357</v>
      </c>
      <c r="C202">
        <v>1</v>
      </c>
      <c r="D202">
        <v>6</v>
      </c>
      <c r="E202">
        <v>6</v>
      </c>
      <c r="F202">
        <v>5</v>
      </c>
      <c r="G202">
        <v>3</v>
      </c>
      <c r="H202">
        <v>6</v>
      </c>
      <c r="I202">
        <v>58</v>
      </c>
      <c r="J202">
        <v>93</v>
      </c>
      <c r="K202">
        <v>93</v>
      </c>
      <c r="L202">
        <v>82</v>
      </c>
      <c r="M202">
        <v>17</v>
      </c>
      <c r="N202">
        <f>punkty_rekrutacyjne3[[#This Row],[Osiagniecia]]+(punkty_rekrutacyjne3[[#This Row],[Zachowanie]]=6)*2</f>
        <v>3</v>
      </c>
      <c r="O202">
        <f>punkty_rekrutacyjne3[[#This Row],[GHP]]/10+punkty_rekrutacyjne3[[#This Row],[GHH]]/10+punkty_rekrutacyjne3[[#This Row],[GMM]]/10+punkty_rekrutacyjne3[[#This Row],[GMP]]/10+punkty_rekrutacyjne3[[#This Row],[GJP]]/10</f>
        <v>34.300000000000004</v>
      </c>
      <c r="P20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02" s="1">
        <f>SUM(punkty_rekrutacyjne3[[#This Row],[pkt os.]:[pkt. Oce.]])</f>
        <v>69.300000000000011</v>
      </c>
      <c r="R202" s="1">
        <f>AVERAGE(punkty_rekrutacyjne3[[#This Row],[JP]:[Geog]])</f>
        <v>5</v>
      </c>
      <c r="S202" s="1" t="b">
        <f>AND(punkty_rekrutacyjne3[[#This Row],[Osiagniecia]]=0,punkty_rekrutacyjne3[[#This Row],[Zachowanie]]&gt;=5,punkty_rekrutacyjne3[[#This Row],[avg. Przd.]]&gt;4)</f>
        <v>0</v>
      </c>
    </row>
    <row r="203" spans="1:19" x14ac:dyDescent="0.25">
      <c r="A203" s="1" t="s">
        <v>420</v>
      </c>
      <c r="B203" s="1" t="s">
        <v>188</v>
      </c>
      <c r="C203">
        <v>3</v>
      </c>
      <c r="D203">
        <v>2</v>
      </c>
      <c r="E203">
        <v>4</v>
      </c>
      <c r="F203">
        <v>5</v>
      </c>
      <c r="G203">
        <v>4</v>
      </c>
      <c r="H203">
        <v>6</v>
      </c>
      <c r="I203">
        <v>99</v>
      </c>
      <c r="J203">
        <v>60</v>
      </c>
      <c r="K203">
        <v>96</v>
      </c>
      <c r="L203">
        <v>89</v>
      </c>
      <c r="M203">
        <v>29</v>
      </c>
      <c r="N203">
        <f>punkty_rekrutacyjne3[[#This Row],[Osiagniecia]]+(punkty_rekrutacyjne3[[#This Row],[Zachowanie]]=6)*2</f>
        <v>3</v>
      </c>
      <c r="O203">
        <f>punkty_rekrutacyjne3[[#This Row],[GHP]]/10+punkty_rekrutacyjne3[[#This Row],[GHH]]/10+punkty_rekrutacyjne3[[#This Row],[GMM]]/10+punkty_rekrutacyjne3[[#This Row],[GMP]]/10+punkty_rekrutacyjne3[[#This Row],[GJP]]/10</f>
        <v>37.299999999999997</v>
      </c>
      <c r="P20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203" s="1">
        <f>SUM(punkty_rekrutacyjne3[[#This Row],[pkt os.]:[pkt. Oce.]])</f>
        <v>70.3</v>
      </c>
      <c r="R203" s="1">
        <f>AVERAGE(punkty_rekrutacyjne3[[#This Row],[JP]:[Geog]])</f>
        <v>4.75</v>
      </c>
      <c r="S203" s="1" t="b">
        <f>AND(punkty_rekrutacyjne3[[#This Row],[Osiagniecia]]=0,punkty_rekrutacyjne3[[#This Row],[Zachowanie]]&gt;=5,punkty_rekrutacyjne3[[#This Row],[avg. Przd.]]&gt;4)</f>
        <v>0</v>
      </c>
    </row>
    <row r="204" spans="1:19" x14ac:dyDescent="0.25">
      <c r="A204" s="1" t="s">
        <v>187</v>
      </c>
      <c r="B204" s="1" t="s">
        <v>188</v>
      </c>
      <c r="C204">
        <v>7</v>
      </c>
      <c r="D204">
        <v>3</v>
      </c>
      <c r="E204">
        <v>6</v>
      </c>
      <c r="F204">
        <v>2</v>
      </c>
      <c r="G204">
        <v>4</v>
      </c>
      <c r="H204">
        <v>6</v>
      </c>
      <c r="I204">
        <v>39</v>
      </c>
      <c r="J204">
        <v>69</v>
      </c>
      <c r="K204">
        <v>10</v>
      </c>
      <c r="L204">
        <v>10</v>
      </c>
      <c r="M204">
        <v>91</v>
      </c>
      <c r="N204">
        <f>punkty_rekrutacyjne3[[#This Row],[Osiagniecia]]+(punkty_rekrutacyjne3[[#This Row],[Zachowanie]]=6)*2</f>
        <v>7</v>
      </c>
      <c r="O204">
        <f>punkty_rekrutacyjne3[[#This Row],[GHP]]/10+punkty_rekrutacyjne3[[#This Row],[GHH]]/10+punkty_rekrutacyjne3[[#This Row],[GMM]]/10+punkty_rekrutacyjne3[[#This Row],[GMP]]/10+punkty_rekrutacyjne3[[#This Row],[GJP]]/10</f>
        <v>21.9</v>
      </c>
      <c r="P20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04" s="1">
        <f>SUM(punkty_rekrutacyjne3[[#This Row],[pkt os.]:[pkt. Oce.]])</f>
        <v>54.9</v>
      </c>
      <c r="R204" s="1">
        <f>AVERAGE(punkty_rekrutacyjne3[[#This Row],[JP]:[Geog]])</f>
        <v>4.5</v>
      </c>
      <c r="S204" s="1" t="b">
        <f>AND(punkty_rekrutacyjne3[[#This Row],[Osiagniecia]]=0,punkty_rekrutacyjne3[[#This Row],[Zachowanie]]&gt;=5,punkty_rekrutacyjne3[[#This Row],[avg. Przd.]]&gt;4)</f>
        <v>0</v>
      </c>
    </row>
    <row r="205" spans="1:19" x14ac:dyDescent="0.25">
      <c r="A205" s="1" t="s">
        <v>510</v>
      </c>
      <c r="B205" s="1" t="s">
        <v>188</v>
      </c>
      <c r="C205">
        <v>1</v>
      </c>
      <c r="D205">
        <v>3</v>
      </c>
      <c r="E205">
        <v>2</v>
      </c>
      <c r="F205">
        <v>5</v>
      </c>
      <c r="G205">
        <v>4</v>
      </c>
      <c r="H205">
        <v>4</v>
      </c>
      <c r="I205">
        <v>38</v>
      </c>
      <c r="J205">
        <v>5</v>
      </c>
      <c r="K205">
        <v>69</v>
      </c>
      <c r="L205">
        <v>94</v>
      </c>
      <c r="M205">
        <v>25</v>
      </c>
      <c r="N205">
        <f>punkty_rekrutacyjne3[[#This Row],[Osiagniecia]]+(punkty_rekrutacyjne3[[#This Row],[Zachowanie]]=6)*2</f>
        <v>1</v>
      </c>
      <c r="O205">
        <f>punkty_rekrutacyjne3[[#This Row],[GHP]]/10+punkty_rekrutacyjne3[[#This Row],[GHH]]/10+punkty_rekrutacyjne3[[#This Row],[GMM]]/10+punkty_rekrutacyjne3[[#This Row],[GMP]]/10+punkty_rekrutacyjne3[[#This Row],[GJP]]/10</f>
        <v>23.1</v>
      </c>
      <c r="P20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205" s="1">
        <f>SUM(punkty_rekrutacyjne3[[#This Row],[pkt os.]:[pkt. Oce.]])</f>
        <v>44.1</v>
      </c>
      <c r="R205" s="1">
        <f>AVERAGE(punkty_rekrutacyjne3[[#This Row],[JP]:[Geog]])</f>
        <v>3.75</v>
      </c>
      <c r="S205" s="1" t="b">
        <f>AND(punkty_rekrutacyjne3[[#This Row],[Osiagniecia]]=0,punkty_rekrutacyjne3[[#This Row],[Zachowanie]]&gt;=5,punkty_rekrutacyjne3[[#This Row],[avg. Przd.]]&gt;4)</f>
        <v>0</v>
      </c>
    </row>
    <row r="206" spans="1:19" x14ac:dyDescent="0.25">
      <c r="A206" s="1" t="s">
        <v>407</v>
      </c>
      <c r="B206" s="1" t="s">
        <v>395</v>
      </c>
      <c r="C206">
        <v>5</v>
      </c>
      <c r="D206">
        <v>5</v>
      </c>
      <c r="E206">
        <v>5</v>
      </c>
      <c r="F206">
        <v>4</v>
      </c>
      <c r="G206">
        <v>6</v>
      </c>
      <c r="H206">
        <v>5</v>
      </c>
      <c r="I206">
        <v>73</v>
      </c>
      <c r="J206">
        <v>49</v>
      </c>
      <c r="K206">
        <v>54</v>
      </c>
      <c r="L206">
        <v>67</v>
      </c>
      <c r="M206">
        <v>5</v>
      </c>
      <c r="N206">
        <f>punkty_rekrutacyjne3[[#This Row],[Osiagniecia]]+(punkty_rekrutacyjne3[[#This Row],[Zachowanie]]=6)*2</f>
        <v>5</v>
      </c>
      <c r="O206">
        <f>punkty_rekrutacyjne3[[#This Row],[GHP]]/10+punkty_rekrutacyjne3[[#This Row],[GHH]]/10+punkty_rekrutacyjne3[[#This Row],[GMM]]/10+punkty_rekrutacyjne3[[#This Row],[GMP]]/10+punkty_rekrutacyjne3[[#This Row],[GJP]]/10</f>
        <v>24.8</v>
      </c>
      <c r="P20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06" s="1">
        <f>SUM(punkty_rekrutacyjne3[[#This Row],[pkt os.]:[pkt. Oce.]])</f>
        <v>61.8</v>
      </c>
      <c r="R206" s="1">
        <f>AVERAGE(punkty_rekrutacyjne3[[#This Row],[JP]:[Geog]])</f>
        <v>5</v>
      </c>
      <c r="S206" s="1" t="b">
        <f>AND(punkty_rekrutacyjne3[[#This Row],[Osiagniecia]]=0,punkty_rekrutacyjne3[[#This Row],[Zachowanie]]&gt;=5,punkty_rekrutacyjne3[[#This Row],[avg. Przd.]]&gt;4)</f>
        <v>0</v>
      </c>
    </row>
    <row r="207" spans="1:19" x14ac:dyDescent="0.25">
      <c r="A207" s="1" t="s">
        <v>509</v>
      </c>
      <c r="B207" s="1" t="s">
        <v>188</v>
      </c>
      <c r="C207">
        <v>0</v>
      </c>
      <c r="D207">
        <v>6</v>
      </c>
      <c r="E207">
        <v>2</v>
      </c>
      <c r="F207">
        <v>2</v>
      </c>
      <c r="G207">
        <v>6</v>
      </c>
      <c r="H207">
        <v>2</v>
      </c>
      <c r="I207">
        <v>21</v>
      </c>
      <c r="J207">
        <v>80</v>
      </c>
      <c r="K207">
        <v>59</v>
      </c>
      <c r="L207">
        <v>35</v>
      </c>
      <c r="M207">
        <v>12</v>
      </c>
      <c r="N207">
        <f>punkty_rekrutacyjne3[[#This Row],[Osiagniecia]]+(punkty_rekrutacyjne3[[#This Row],[Zachowanie]]=6)*2</f>
        <v>2</v>
      </c>
      <c r="O207">
        <f>punkty_rekrutacyjne3[[#This Row],[GHP]]/10+punkty_rekrutacyjne3[[#This Row],[GHH]]/10+punkty_rekrutacyjne3[[#This Row],[GMM]]/10+punkty_rekrutacyjne3[[#This Row],[GMP]]/10+punkty_rekrutacyjne3[[#This Row],[GJP]]/10</f>
        <v>20.7</v>
      </c>
      <c r="P20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10</v>
      </c>
      <c r="Q207" s="1">
        <f>SUM(punkty_rekrutacyjne3[[#This Row],[pkt os.]:[pkt. Oce.]])</f>
        <v>32.700000000000003</v>
      </c>
      <c r="R207" s="1">
        <f>AVERAGE(punkty_rekrutacyjne3[[#This Row],[JP]:[Geog]])</f>
        <v>3</v>
      </c>
      <c r="S207" s="1" t="b">
        <f>AND(punkty_rekrutacyjne3[[#This Row],[Osiagniecia]]=0,punkty_rekrutacyjne3[[#This Row],[Zachowanie]]&gt;=5,punkty_rekrutacyjne3[[#This Row],[avg. Przd.]]&gt;4)</f>
        <v>0</v>
      </c>
    </row>
    <row r="208" spans="1:19" x14ac:dyDescent="0.25">
      <c r="A208" s="1" t="s">
        <v>450</v>
      </c>
      <c r="B208" s="1" t="s">
        <v>395</v>
      </c>
      <c r="C208">
        <v>7</v>
      </c>
      <c r="D208">
        <v>2</v>
      </c>
      <c r="E208">
        <v>4</v>
      </c>
      <c r="F208">
        <v>3</v>
      </c>
      <c r="G208">
        <v>4</v>
      </c>
      <c r="H208">
        <v>2</v>
      </c>
      <c r="I208">
        <v>58</v>
      </c>
      <c r="J208">
        <v>56</v>
      </c>
      <c r="K208">
        <v>47</v>
      </c>
      <c r="L208">
        <v>61</v>
      </c>
      <c r="M208">
        <v>69</v>
      </c>
      <c r="N208">
        <f>punkty_rekrutacyjne3[[#This Row],[Osiagniecia]]+(punkty_rekrutacyjne3[[#This Row],[Zachowanie]]=6)*2</f>
        <v>7</v>
      </c>
      <c r="O208">
        <f>punkty_rekrutacyjne3[[#This Row],[GHP]]/10+punkty_rekrutacyjne3[[#This Row],[GHH]]/10+punkty_rekrutacyjne3[[#This Row],[GMM]]/10+punkty_rekrutacyjne3[[#This Row],[GMP]]/10+punkty_rekrutacyjne3[[#This Row],[GJP]]/10</f>
        <v>29.099999999999994</v>
      </c>
      <c r="P20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208" s="1">
        <f>SUM(punkty_rekrutacyjne3[[#This Row],[pkt os.]:[pkt. Oce.]])</f>
        <v>52.099999999999994</v>
      </c>
      <c r="R208" s="1">
        <f>AVERAGE(punkty_rekrutacyjne3[[#This Row],[JP]:[Geog]])</f>
        <v>3.25</v>
      </c>
      <c r="S208" s="1" t="b">
        <f>AND(punkty_rekrutacyjne3[[#This Row],[Osiagniecia]]=0,punkty_rekrutacyjne3[[#This Row],[Zachowanie]]&gt;=5,punkty_rekrutacyjne3[[#This Row],[avg. Przd.]]&gt;4)</f>
        <v>0</v>
      </c>
    </row>
    <row r="209" spans="1:19" x14ac:dyDescent="0.25">
      <c r="A209" s="1" t="s">
        <v>298</v>
      </c>
      <c r="B209" s="1" t="s">
        <v>299</v>
      </c>
      <c r="C209">
        <v>4</v>
      </c>
      <c r="D209">
        <v>3</v>
      </c>
      <c r="E209">
        <v>6</v>
      </c>
      <c r="F209">
        <v>4</v>
      </c>
      <c r="G209">
        <v>4</v>
      </c>
      <c r="H209">
        <v>3</v>
      </c>
      <c r="I209">
        <v>48</v>
      </c>
      <c r="J209">
        <v>71</v>
      </c>
      <c r="K209">
        <v>40</v>
      </c>
      <c r="L209">
        <v>67</v>
      </c>
      <c r="M209">
        <v>83</v>
      </c>
      <c r="N209">
        <f>punkty_rekrutacyjne3[[#This Row],[Osiagniecia]]+(punkty_rekrutacyjne3[[#This Row],[Zachowanie]]=6)*2</f>
        <v>4</v>
      </c>
      <c r="O209">
        <f>punkty_rekrutacyjne3[[#This Row],[GHP]]/10+punkty_rekrutacyjne3[[#This Row],[GHH]]/10+punkty_rekrutacyjne3[[#This Row],[GMM]]/10+punkty_rekrutacyjne3[[#This Row],[GMP]]/10+punkty_rekrutacyjne3[[#This Row],[GJP]]/10</f>
        <v>30.9</v>
      </c>
      <c r="P20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09" s="1">
        <f>SUM(punkty_rekrutacyjne3[[#This Row],[pkt os.]:[pkt. Oce.]])</f>
        <v>60.9</v>
      </c>
      <c r="R209" s="1">
        <f>AVERAGE(punkty_rekrutacyjne3[[#This Row],[JP]:[Geog]])</f>
        <v>4.25</v>
      </c>
      <c r="S209" s="1" t="b">
        <f>AND(punkty_rekrutacyjne3[[#This Row],[Osiagniecia]]=0,punkty_rekrutacyjne3[[#This Row],[Zachowanie]]&gt;=5,punkty_rekrutacyjne3[[#This Row],[avg. Przd.]]&gt;4)</f>
        <v>0</v>
      </c>
    </row>
    <row r="210" spans="1:19" x14ac:dyDescent="0.25">
      <c r="A210" s="1" t="s">
        <v>329</v>
      </c>
      <c r="B210" s="1" t="s">
        <v>188</v>
      </c>
      <c r="C210">
        <v>2</v>
      </c>
      <c r="D210">
        <v>4</v>
      </c>
      <c r="E210">
        <v>3</v>
      </c>
      <c r="F210">
        <v>3</v>
      </c>
      <c r="G210">
        <v>3</v>
      </c>
      <c r="H210">
        <v>2</v>
      </c>
      <c r="I210">
        <v>76</v>
      </c>
      <c r="J210">
        <v>21</v>
      </c>
      <c r="K210">
        <v>59</v>
      </c>
      <c r="L210">
        <v>79</v>
      </c>
      <c r="M210">
        <v>33</v>
      </c>
      <c r="N210">
        <f>punkty_rekrutacyjne3[[#This Row],[Osiagniecia]]+(punkty_rekrutacyjne3[[#This Row],[Zachowanie]]=6)*2</f>
        <v>2</v>
      </c>
      <c r="O210">
        <f>punkty_rekrutacyjne3[[#This Row],[GHP]]/10+punkty_rekrutacyjne3[[#This Row],[GHH]]/10+punkty_rekrutacyjne3[[#This Row],[GMM]]/10+punkty_rekrutacyjne3[[#This Row],[GMP]]/10+punkty_rekrutacyjne3[[#This Row],[GJP]]/10</f>
        <v>26.8</v>
      </c>
      <c r="P21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210" s="1">
        <f>SUM(punkty_rekrutacyjne3[[#This Row],[pkt os.]:[pkt. Oce.]])</f>
        <v>40.799999999999997</v>
      </c>
      <c r="R210" s="1">
        <f>AVERAGE(punkty_rekrutacyjne3[[#This Row],[JP]:[Geog]])</f>
        <v>2.75</v>
      </c>
      <c r="S210" s="1" t="b">
        <f>AND(punkty_rekrutacyjne3[[#This Row],[Osiagniecia]]=0,punkty_rekrutacyjne3[[#This Row],[Zachowanie]]&gt;=5,punkty_rekrutacyjne3[[#This Row],[avg. Przd.]]&gt;4)</f>
        <v>0</v>
      </c>
    </row>
    <row r="211" spans="1:19" x14ac:dyDescent="0.25">
      <c r="A211" s="1" t="s">
        <v>265</v>
      </c>
      <c r="B211" s="1" t="s">
        <v>16</v>
      </c>
      <c r="C211">
        <v>7</v>
      </c>
      <c r="D211">
        <v>3</v>
      </c>
      <c r="E211">
        <v>5</v>
      </c>
      <c r="F211">
        <v>4</v>
      </c>
      <c r="G211">
        <v>5</v>
      </c>
      <c r="H211">
        <v>6</v>
      </c>
      <c r="I211">
        <v>24</v>
      </c>
      <c r="J211">
        <v>82</v>
      </c>
      <c r="K211">
        <v>37</v>
      </c>
      <c r="L211">
        <v>7</v>
      </c>
      <c r="M211">
        <v>12</v>
      </c>
      <c r="N211">
        <f>punkty_rekrutacyjne3[[#This Row],[Osiagniecia]]+(punkty_rekrutacyjne3[[#This Row],[Zachowanie]]=6)*2</f>
        <v>7</v>
      </c>
      <c r="O211">
        <f>punkty_rekrutacyjne3[[#This Row],[GHP]]/10+punkty_rekrutacyjne3[[#This Row],[GHH]]/10+punkty_rekrutacyjne3[[#This Row],[GMM]]/10+punkty_rekrutacyjne3[[#This Row],[GMP]]/10+punkty_rekrutacyjne3[[#This Row],[GJP]]/10</f>
        <v>16.2</v>
      </c>
      <c r="P21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11" s="1">
        <f>SUM(punkty_rekrutacyjne3[[#This Row],[pkt os.]:[pkt. Oce.]])</f>
        <v>55.2</v>
      </c>
      <c r="R211" s="1">
        <f>AVERAGE(punkty_rekrutacyjne3[[#This Row],[JP]:[Geog]])</f>
        <v>5</v>
      </c>
      <c r="S211" s="1" t="b">
        <f>AND(punkty_rekrutacyjne3[[#This Row],[Osiagniecia]]=0,punkty_rekrutacyjne3[[#This Row],[Zachowanie]]&gt;=5,punkty_rekrutacyjne3[[#This Row],[avg. Przd.]]&gt;4)</f>
        <v>0</v>
      </c>
    </row>
    <row r="212" spans="1:19" x14ac:dyDescent="0.25">
      <c r="A212" s="1" t="s">
        <v>265</v>
      </c>
      <c r="B212" s="1" t="s">
        <v>16</v>
      </c>
      <c r="C212">
        <v>5</v>
      </c>
      <c r="D212">
        <v>4</v>
      </c>
      <c r="E212">
        <v>4</v>
      </c>
      <c r="F212">
        <v>6</v>
      </c>
      <c r="G212">
        <v>4</v>
      </c>
      <c r="H212">
        <v>5</v>
      </c>
      <c r="I212">
        <v>39</v>
      </c>
      <c r="J212">
        <v>12</v>
      </c>
      <c r="K212">
        <v>100</v>
      </c>
      <c r="L212">
        <v>47</v>
      </c>
      <c r="M212">
        <v>42</v>
      </c>
      <c r="N212">
        <f>punkty_rekrutacyjne3[[#This Row],[Osiagniecia]]+(punkty_rekrutacyjne3[[#This Row],[Zachowanie]]=6)*2</f>
        <v>5</v>
      </c>
      <c r="O212">
        <f>punkty_rekrutacyjne3[[#This Row],[GHP]]/10+punkty_rekrutacyjne3[[#This Row],[GHH]]/10+punkty_rekrutacyjne3[[#This Row],[GMM]]/10+punkty_rekrutacyjne3[[#This Row],[GMP]]/10+punkty_rekrutacyjne3[[#This Row],[GJP]]/10</f>
        <v>24</v>
      </c>
      <c r="P21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212" s="1">
        <f>SUM(punkty_rekrutacyjne3[[#This Row],[pkt os.]:[pkt. Oce.]])</f>
        <v>59</v>
      </c>
      <c r="R212" s="1">
        <f>AVERAGE(punkty_rekrutacyjne3[[#This Row],[JP]:[Geog]])</f>
        <v>4.75</v>
      </c>
      <c r="S212" s="1" t="b">
        <f>AND(punkty_rekrutacyjne3[[#This Row],[Osiagniecia]]=0,punkty_rekrutacyjne3[[#This Row],[Zachowanie]]&gt;=5,punkty_rekrutacyjne3[[#This Row],[avg. Przd.]]&gt;4)</f>
        <v>0</v>
      </c>
    </row>
    <row r="213" spans="1:19" x14ac:dyDescent="0.25">
      <c r="A213" s="1" t="s">
        <v>245</v>
      </c>
      <c r="B213" s="1" t="s">
        <v>246</v>
      </c>
      <c r="C213">
        <v>8</v>
      </c>
      <c r="D213">
        <v>5</v>
      </c>
      <c r="E213">
        <v>4</v>
      </c>
      <c r="F213">
        <v>2</v>
      </c>
      <c r="G213">
        <v>4</v>
      </c>
      <c r="H213">
        <v>2</v>
      </c>
      <c r="I213">
        <v>70</v>
      </c>
      <c r="J213">
        <v>4</v>
      </c>
      <c r="K213">
        <v>92</v>
      </c>
      <c r="L213">
        <v>91</v>
      </c>
      <c r="M213">
        <v>21</v>
      </c>
      <c r="N213">
        <f>punkty_rekrutacyjne3[[#This Row],[Osiagniecia]]+(punkty_rekrutacyjne3[[#This Row],[Zachowanie]]=6)*2</f>
        <v>8</v>
      </c>
      <c r="O213">
        <f>punkty_rekrutacyjne3[[#This Row],[GHP]]/10+punkty_rekrutacyjne3[[#This Row],[GHH]]/10+punkty_rekrutacyjne3[[#This Row],[GMM]]/10+punkty_rekrutacyjne3[[#This Row],[GMP]]/10+punkty_rekrutacyjne3[[#This Row],[GJP]]/10</f>
        <v>27.800000000000004</v>
      </c>
      <c r="P21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213" s="1">
        <f>SUM(punkty_rekrutacyjne3[[#This Row],[pkt os.]:[pkt. Oce.]])</f>
        <v>47.800000000000004</v>
      </c>
      <c r="R213" s="1">
        <f>AVERAGE(punkty_rekrutacyjne3[[#This Row],[JP]:[Geog]])</f>
        <v>3</v>
      </c>
      <c r="S213" s="1" t="b">
        <f>AND(punkty_rekrutacyjne3[[#This Row],[Osiagniecia]]=0,punkty_rekrutacyjne3[[#This Row],[Zachowanie]]&gt;=5,punkty_rekrutacyjne3[[#This Row],[avg. Przd.]]&gt;4)</f>
        <v>0</v>
      </c>
    </row>
    <row r="214" spans="1:19" x14ac:dyDescent="0.25">
      <c r="A214" s="1" t="s">
        <v>274</v>
      </c>
      <c r="B214" s="1" t="s">
        <v>16</v>
      </c>
      <c r="C214">
        <v>3</v>
      </c>
      <c r="D214">
        <v>5</v>
      </c>
      <c r="E214">
        <v>4</v>
      </c>
      <c r="F214">
        <v>6</v>
      </c>
      <c r="G214">
        <v>6</v>
      </c>
      <c r="H214">
        <v>4</v>
      </c>
      <c r="I214">
        <v>70</v>
      </c>
      <c r="J214">
        <v>3</v>
      </c>
      <c r="K214">
        <v>92</v>
      </c>
      <c r="L214">
        <v>40</v>
      </c>
      <c r="M214">
        <v>41</v>
      </c>
      <c r="N214">
        <f>punkty_rekrutacyjne3[[#This Row],[Osiagniecia]]+(punkty_rekrutacyjne3[[#This Row],[Zachowanie]]=6)*2</f>
        <v>3</v>
      </c>
      <c r="O214">
        <f>punkty_rekrutacyjne3[[#This Row],[GHP]]/10+punkty_rekrutacyjne3[[#This Row],[GHH]]/10+punkty_rekrutacyjne3[[#This Row],[GMM]]/10+punkty_rekrutacyjne3[[#This Row],[GMP]]/10+punkty_rekrutacyjne3[[#This Row],[GJP]]/10</f>
        <v>24.6</v>
      </c>
      <c r="P21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14" s="1">
        <f>SUM(punkty_rekrutacyjne3[[#This Row],[pkt os.]:[pkt. Oce.]])</f>
        <v>59.6</v>
      </c>
      <c r="R214" s="1">
        <f>AVERAGE(punkty_rekrutacyjne3[[#This Row],[JP]:[Geog]])</f>
        <v>5</v>
      </c>
      <c r="S214" s="1" t="b">
        <f>AND(punkty_rekrutacyjne3[[#This Row],[Osiagniecia]]=0,punkty_rekrutacyjne3[[#This Row],[Zachowanie]]&gt;=5,punkty_rekrutacyjne3[[#This Row],[avg. Przd.]]&gt;4)</f>
        <v>0</v>
      </c>
    </row>
    <row r="215" spans="1:19" x14ac:dyDescent="0.25">
      <c r="A215" s="1" t="s">
        <v>191</v>
      </c>
      <c r="B215" s="1" t="s">
        <v>16</v>
      </c>
      <c r="C215">
        <v>2</v>
      </c>
      <c r="D215">
        <v>4</v>
      </c>
      <c r="E215">
        <v>6</v>
      </c>
      <c r="F215">
        <v>3</v>
      </c>
      <c r="G215">
        <v>6</v>
      </c>
      <c r="H215">
        <v>6</v>
      </c>
      <c r="I215">
        <v>72</v>
      </c>
      <c r="J215">
        <v>51</v>
      </c>
      <c r="K215">
        <v>1</v>
      </c>
      <c r="L215">
        <v>33</v>
      </c>
      <c r="M215">
        <v>91</v>
      </c>
      <c r="N215">
        <f>punkty_rekrutacyjne3[[#This Row],[Osiagniecia]]+(punkty_rekrutacyjne3[[#This Row],[Zachowanie]]=6)*2</f>
        <v>2</v>
      </c>
      <c r="O215">
        <f>punkty_rekrutacyjne3[[#This Row],[GHP]]/10+punkty_rekrutacyjne3[[#This Row],[GHH]]/10+punkty_rekrutacyjne3[[#This Row],[GMM]]/10+punkty_rekrutacyjne3[[#This Row],[GMP]]/10+punkty_rekrutacyjne3[[#This Row],[GJP]]/10</f>
        <v>24.799999999999997</v>
      </c>
      <c r="P21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215" s="1">
        <f>SUM(punkty_rekrutacyjne3[[#This Row],[pkt os.]:[pkt. Oce.]])</f>
        <v>60.8</v>
      </c>
      <c r="R215" s="1">
        <f>AVERAGE(punkty_rekrutacyjne3[[#This Row],[JP]:[Geog]])</f>
        <v>5.25</v>
      </c>
      <c r="S215" s="1" t="b">
        <f>AND(punkty_rekrutacyjne3[[#This Row],[Osiagniecia]]=0,punkty_rekrutacyjne3[[#This Row],[Zachowanie]]&gt;=5,punkty_rekrutacyjne3[[#This Row],[avg. Przd.]]&gt;4)</f>
        <v>0</v>
      </c>
    </row>
    <row r="216" spans="1:19" x14ac:dyDescent="0.25">
      <c r="A216" s="1" t="s">
        <v>264</v>
      </c>
      <c r="B216" s="1" t="s">
        <v>246</v>
      </c>
      <c r="C216">
        <v>8</v>
      </c>
      <c r="D216">
        <v>3</v>
      </c>
      <c r="E216">
        <v>5</v>
      </c>
      <c r="F216">
        <v>5</v>
      </c>
      <c r="G216">
        <v>5</v>
      </c>
      <c r="H216">
        <v>6</v>
      </c>
      <c r="I216">
        <v>55</v>
      </c>
      <c r="J216">
        <v>10</v>
      </c>
      <c r="K216">
        <v>80</v>
      </c>
      <c r="L216">
        <v>8</v>
      </c>
      <c r="M216">
        <v>78</v>
      </c>
      <c r="N216">
        <f>punkty_rekrutacyjne3[[#This Row],[Osiagniecia]]+(punkty_rekrutacyjne3[[#This Row],[Zachowanie]]=6)*2</f>
        <v>8</v>
      </c>
      <c r="O216">
        <f>punkty_rekrutacyjne3[[#This Row],[GHP]]/10+punkty_rekrutacyjne3[[#This Row],[GHH]]/10+punkty_rekrutacyjne3[[#This Row],[GMM]]/10+punkty_rekrutacyjne3[[#This Row],[GMP]]/10+punkty_rekrutacyjne3[[#This Row],[GJP]]/10</f>
        <v>23.1</v>
      </c>
      <c r="P21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216" s="1">
        <f>SUM(punkty_rekrutacyjne3[[#This Row],[pkt os.]:[pkt. Oce.]])</f>
        <v>65.099999999999994</v>
      </c>
      <c r="R216" s="1">
        <f>AVERAGE(punkty_rekrutacyjne3[[#This Row],[JP]:[Geog]])</f>
        <v>5.25</v>
      </c>
      <c r="S216" s="1" t="b">
        <f>AND(punkty_rekrutacyjne3[[#This Row],[Osiagniecia]]=0,punkty_rekrutacyjne3[[#This Row],[Zachowanie]]&gt;=5,punkty_rekrutacyjne3[[#This Row],[avg. Przd.]]&gt;4)</f>
        <v>0</v>
      </c>
    </row>
    <row r="217" spans="1:19" x14ac:dyDescent="0.25">
      <c r="A217" s="1" t="s">
        <v>264</v>
      </c>
      <c r="B217" s="1" t="s">
        <v>246</v>
      </c>
      <c r="C217">
        <v>7</v>
      </c>
      <c r="D217">
        <v>2</v>
      </c>
      <c r="E217">
        <v>4</v>
      </c>
      <c r="F217">
        <v>3</v>
      </c>
      <c r="G217">
        <v>6</v>
      </c>
      <c r="H217">
        <v>3</v>
      </c>
      <c r="I217">
        <v>13</v>
      </c>
      <c r="J217">
        <v>89</v>
      </c>
      <c r="K217">
        <v>20</v>
      </c>
      <c r="L217">
        <v>2</v>
      </c>
      <c r="M217">
        <v>36</v>
      </c>
      <c r="N217">
        <f>punkty_rekrutacyjne3[[#This Row],[Osiagniecia]]+(punkty_rekrutacyjne3[[#This Row],[Zachowanie]]=6)*2</f>
        <v>7</v>
      </c>
      <c r="O217">
        <f>punkty_rekrutacyjne3[[#This Row],[GHP]]/10+punkty_rekrutacyjne3[[#This Row],[GHH]]/10+punkty_rekrutacyjne3[[#This Row],[GMM]]/10+punkty_rekrutacyjne3[[#This Row],[GMP]]/10+punkty_rekrutacyjne3[[#This Row],[GJP]]/10</f>
        <v>16</v>
      </c>
      <c r="P21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17" s="1">
        <f>SUM(punkty_rekrutacyjne3[[#This Row],[pkt os.]:[pkt. Oce.]])</f>
        <v>47</v>
      </c>
      <c r="R217" s="1">
        <f>AVERAGE(punkty_rekrutacyjne3[[#This Row],[JP]:[Geog]])</f>
        <v>4</v>
      </c>
      <c r="S217" s="1" t="b">
        <f>AND(punkty_rekrutacyjne3[[#This Row],[Osiagniecia]]=0,punkty_rekrutacyjne3[[#This Row],[Zachowanie]]&gt;=5,punkty_rekrutacyjne3[[#This Row],[avg. Przd.]]&gt;4)</f>
        <v>0</v>
      </c>
    </row>
    <row r="218" spans="1:19" x14ac:dyDescent="0.25">
      <c r="A218" s="1" t="s">
        <v>59</v>
      </c>
      <c r="B218" s="1" t="s">
        <v>16</v>
      </c>
      <c r="C218">
        <v>4</v>
      </c>
      <c r="D218">
        <v>6</v>
      </c>
      <c r="E218">
        <v>4</v>
      </c>
      <c r="F218">
        <v>3</v>
      </c>
      <c r="G218">
        <v>2</v>
      </c>
      <c r="H218">
        <v>3</v>
      </c>
      <c r="I218">
        <v>60</v>
      </c>
      <c r="J218">
        <v>7</v>
      </c>
      <c r="K218">
        <v>97</v>
      </c>
      <c r="L218">
        <v>80</v>
      </c>
      <c r="M218">
        <v>43</v>
      </c>
      <c r="N218">
        <f>punkty_rekrutacyjne3[[#This Row],[Osiagniecia]]+(punkty_rekrutacyjne3[[#This Row],[Zachowanie]]=6)*2</f>
        <v>6</v>
      </c>
      <c r="O218">
        <f>punkty_rekrutacyjne3[[#This Row],[GHP]]/10+punkty_rekrutacyjne3[[#This Row],[GHH]]/10+punkty_rekrutacyjne3[[#This Row],[GMM]]/10+punkty_rekrutacyjne3[[#This Row],[GMP]]/10+punkty_rekrutacyjne3[[#This Row],[GJP]]/10</f>
        <v>28.7</v>
      </c>
      <c r="P21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218" s="1">
        <f>SUM(punkty_rekrutacyjne3[[#This Row],[pkt os.]:[pkt. Oce.]])</f>
        <v>48.7</v>
      </c>
      <c r="R218" s="1">
        <f>AVERAGE(punkty_rekrutacyjne3[[#This Row],[JP]:[Geog]])</f>
        <v>3</v>
      </c>
      <c r="S218" s="1" t="b">
        <f>AND(punkty_rekrutacyjne3[[#This Row],[Osiagniecia]]=0,punkty_rekrutacyjne3[[#This Row],[Zachowanie]]&gt;=5,punkty_rekrutacyjne3[[#This Row],[avg. Przd.]]&gt;4)</f>
        <v>0</v>
      </c>
    </row>
    <row r="219" spans="1:19" x14ac:dyDescent="0.25">
      <c r="A219" s="1" t="s">
        <v>344</v>
      </c>
      <c r="B219" s="1" t="s">
        <v>345</v>
      </c>
      <c r="C219">
        <v>7</v>
      </c>
      <c r="D219">
        <v>3</v>
      </c>
      <c r="E219">
        <v>3</v>
      </c>
      <c r="F219">
        <v>3</v>
      </c>
      <c r="G219">
        <v>3</v>
      </c>
      <c r="H219">
        <v>6</v>
      </c>
      <c r="I219">
        <v>72</v>
      </c>
      <c r="J219">
        <v>40</v>
      </c>
      <c r="K219">
        <v>54</v>
      </c>
      <c r="L219">
        <v>44</v>
      </c>
      <c r="M219">
        <v>78</v>
      </c>
      <c r="N219">
        <f>punkty_rekrutacyjne3[[#This Row],[Osiagniecia]]+(punkty_rekrutacyjne3[[#This Row],[Zachowanie]]=6)*2</f>
        <v>7</v>
      </c>
      <c r="O219">
        <f>punkty_rekrutacyjne3[[#This Row],[GHP]]/10+punkty_rekrutacyjne3[[#This Row],[GHH]]/10+punkty_rekrutacyjne3[[#This Row],[GMM]]/10+punkty_rekrutacyjne3[[#This Row],[GMP]]/10+punkty_rekrutacyjne3[[#This Row],[GJP]]/10</f>
        <v>28.8</v>
      </c>
      <c r="P21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219" s="1">
        <f>SUM(punkty_rekrutacyjne3[[#This Row],[pkt os.]:[pkt. Oce.]])</f>
        <v>57.8</v>
      </c>
      <c r="R219" s="1">
        <f>AVERAGE(punkty_rekrutacyjne3[[#This Row],[JP]:[Geog]])</f>
        <v>3.75</v>
      </c>
      <c r="S219" s="1" t="b">
        <f>AND(punkty_rekrutacyjne3[[#This Row],[Osiagniecia]]=0,punkty_rekrutacyjne3[[#This Row],[Zachowanie]]&gt;=5,punkty_rekrutacyjne3[[#This Row],[avg. Przd.]]&gt;4)</f>
        <v>0</v>
      </c>
    </row>
    <row r="220" spans="1:19" x14ac:dyDescent="0.25">
      <c r="A220" s="1" t="s">
        <v>63</v>
      </c>
      <c r="B220" s="1" t="s">
        <v>64</v>
      </c>
      <c r="C220">
        <v>2</v>
      </c>
      <c r="D220">
        <v>3</v>
      </c>
      <c r="E220">
        <v>5</v>
      </c>
      <c r="F220">
        <v>2</v>
      </c>
      <c r="G220">
        <v>2</v>
      </c>
      <c r="H220">
        <v>5</v>
      </c>
      <c r="I220">
        <v>6</v>
      </c>
      <c r="J220">
        <v>43</v>
      </c>
      <c r="K220">
        <v>53</v>
      </c>
      <c r="L220">
        <v>71</v>
      </c>
      <c r="M220">
        <v>3</v>
      </c>
      <c r="N220">
        <f>punkty_rekrutacyjne3[[#This Row],[Osiagniecia]]+(punkty_rekrutacyjne3[[#This Row],[Zachowanie]]=6)*2</f>
        <v>2</v>
      </c>
      <c r="O220">
        <f>punkty_rekrutacyjne3[[#This Row],[GHP]]/10+punkty_rekrutacyjne3[[#This Row],[GHH]]/10+punkty_rekrutacyjne3[[#This Row],[GMM]]/10+punkty_rekrutacyjne3[[#This Row],[GMP]]/10+punkty_rekrutacyjne3[[#This Row],[GJP]]/10</f>
        <v>17.599999999999998</v>
      </c>
      <c r="P22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220" s="1">
        <f>SUM(punkty_rekrutacyjne3[[#This Row],[pkt os.]:[pkt. Oce.]])</f>
        <v>35.599999999999994</v>
      </c>
      <c r="R220" s="1">
        <f>AVERAGE(punkty_rekrutacyjne3[[#This Row],[JP]:[Geog]])</f>
        <v>3.5</v>
      </c>
      <c r="S220" s="1" t="b">
        <f>AND(punkty_rekrutacyjne3[[#This Row],[Osiagniecia]]=0,punkty_rekrutacyjne3[[#This Row],[Zachowanie]]&gt;=5,punkty_rekrutacyjne3[[#This Row],[avg. Przd.]]&gt;4)</f>
        <v>0</v>
      </c>
    </row>
    <row r="221" spans="1:19" x14ac:dyDescent="0.25">
      <c r="A221" s="1" t="s">
        <v>46</v>
      </c>
      <c r="B221" s="1" t="s">
        <v>16</v>
      </c>
      <c r="C221">
        <v>1</v>
      </c>
      <c r="D221">
        <v>6</v>
      </c>
      <c r="E221">
        <v>6</v>
      </c>
      <c r="F221">
        <v>6</v>
      </c>
      <c r="G221">
        <v>3</v>
      </c>
      <c r="H221">
        <v>2</v>
      </c>
      <c r="I221">
        <v>14</v>
      </c>
      <c r="J221">
        <v>20</v>
      </c>
      <c r="K221">
        <v>14</v>
      </c>
      <c r="L221">
        <v>64</v>
      </c>
      <c r="M221">
        <v>55</v>
      </c>
      <c r="N221">
        <f>punkty_rekrutacyjne3[[#This Row],[Osiagniecia]]+(punkty_rekrutacyjne3[[#This Row],[Zachowanie]]=6)*2</f>
        <v>3</v>
      </c>
      <c r="O221">
        <f>punkty_rekrutacyjne3[[#This Row],[GHP]]/10+punkty_rekrutacyjne3[[#This Row],[GHH]]/10+punkty_rekrutacyjne3[[#This Row],[GMM]]/10+punkty_rekrutacyjne3[[#This Row],[GMP]]/10+punkty_rekrutacyjne3[[#This Row],[GJP]]/10</f>
        <v>16.7</v>
      </c>
      <c r="P22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21" s="1">
        <f>SUM(punkty_rekrutacyjne3[[#This Row],[pkt os.]:[pkt. Oce.]])</f>
        <v>43.7</v>
      </c>
      <c r="R221" s="1">
        <f>AVERAGE(punkty_rekrutacyjne3[[#This Row],[JP]:[Geog]])</f>
        <v>4.25</v>
      </c>
      <c r="S221" s="1" t="b">
        <f>AND(punkty_rekrutacyjne3[[#This Row],[Osiagniecia]]=0,punkty_rekrutacyjne3[[#This Row],[Zachowanie]]&gt;=5,punkty_rekrutacyjne3[[#This Row],[avg. Przd.]]&gt;4)</f>
        <v>0</v>
      </c>
    </row>
    <row r="222" spans="1:19" x14ac:dyDescent="0.25">
      <c r="A222" s="1" t="s">
        <v>46</v>
      </c>
      <c r="B222" s="1" t="s">
        <v>16</v>
      </c>
      <c r="C222">
        <v>0</v>
      </c>
      <c r="D222">
        <v>3</v>
      </c>
      <c r="E222">
        <v>4</v>
      </c>
      <c r="F222">
        <v>3</v>
      </c>
      <c r="G222">
        <v>5</v>
      </c>
      <c r="H222">
        <v>2</v>
      </c>
      <c r="I222">
        <v>82</v>
      </c>
      <c r="J222">
        <v>70</v>
      </c>
      <c r="K222">
        <v>18</v>
      </c>
      <c r="L222">
        <v>28</v>
      </c>
      <c r="M222">
        <v>34</v>
      </c>
      <c r="N222">
        <f>punkty_rekrutacyjne3[[#This Row],[Osiagniecia]]+(punkty_rekrutacyjne3[[#This Row],[Zachowanie]]=6)*2</f>
        <v>0</v>
      </c>
      <c r="O222">
        <f>punkty_rekrutacyjne3[[#This Row],[GHP]]/10+punkty_rekrutacyjne3[[#This Row],[GHH]]/10+punkty_rekrutacyjne3[[#This Row],[GMM]]/10+punkty_rekrutacyjne3[[#This Row],[GMP]]/10+punkty_rekrutacyjne3[[#This Row],[GJP]]/10</f>
        <v>23.2</v>
      </c>
      <c r="P22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22" s="1">
        <f>SUM(punkty_rekrutacyjne3[[#This Row],[pkt os.]:[pkt. Oce.]])</f>
        <v>41.2</v>
      </c>
      <c r="R222" s="1">
        <f>AVERAGE(punkty_rekrutacyjne3[[#This Row],[JP]:[Geog]])</f>
        <v>3.5</v>
      </c>
      <c r="S222" s="1" t="b">
        <f>AND(punkty_rekrutacyjne3[[#This Row],[Osiagniecia]]=0,punkty_rekrutacyjne3[[#This Row],[Zachowanie]]&gt;=5,punkty_rekrutacyjne3[[#This Row],[avg. Przd.]]&gt;4)</f>
        <v>0</v>
      </c>
    </row>
    <row r="223" spans="1:19" x14ac:dyDescent="0.25">
      <c r="A223" s="1" t="s">
        <v>15</v>
      </c>
      <c r="B223" s="1" t="s">
        <v>16</v>
      </c>
      <c r="C223">
        <v>7</v>
      </c>
      <c r="D223">
        <v>4</v>
      </c>
      <c r="E223">
        <v>4</v>
      </c>
      <c r="F223">
        <v>2</v>
      </c>
      <c r="G223">
        <v>5</v>
      </c>
      <c r="H223">
        <v>6</v>
      </c>
      <c r="I223">
        <v>90</v>
      </c>
      <c r="J223">
        <v>8</v>
      </c>
      <c r="K223">
        <v>21</v>
      </c>
      <c r="L223">
        <v>52</v>
      </c>
      <c r="M223">
        <v>33</v>
      </c>
      <c r="N223">
        <f>punkty_rekrutacyjne3[[#This Row],[Osiagniecia]]+(punkty_rekrutacyjne3[[#This Row],[Zachowanie]]=6)*2</f>
        <v>7</v>
      </c>
      <c r="O223">
        <f>punkty_rekrutacyjne3[[#This Row],[GHP]]/10+punkty_rekrutacyjne3[[#This Row],[GHH]]/10+punkty_rekrutacyjne3[[#This Row],[GMM]]/10+punkty_rekrutacyjne3[[#This Row],[GMP]]/10+punkty_rekrutacyjne3[[#This Row],[GJP]]/10</f>
        <v>20.400000000000002</v>
      </c>
      <c r="P22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23" s="1">
        <f>SUM(punkty_rekrutacyjne3[[#This Row],[pkt os.]:[pkt. Oce.]])</f>
        <v>51.400000000000006</v>
      </c>
      <c r="R223" s="1">
        <f>AVERAGE(punkty_rekrutacyjne3[[#This Row],[JP]:[Geog]])</f>
        <v>4.25</v>
      </c>
      <c r="S223" s="1" t="b">
        <f>AND(punkty_rekrutacyjne3[[#This Row],[Osiagniecia]]=0,punkty_rekrutacyjne3[[#This Row],[Zachowanie]]&gt;=5,punkty_rekrutacyjne3[[#This Row],[avg. Przd.]]&gt;4)</f>
        <v>0</v>
      </c>
    </row>
    <row r="224" spans="1:19" x14ac:dyDescent="0.25">
      <c r="A224" s="1" t="s">
        <v>554</v>
      </c>
      <c r="B224" s="1" t="s">
        <v>16</v>
      </c>
      <c r="C224">
        <v>4</v>
      </c>
      <c r="D224">
        <v>4</v>
      </c>
      <c r="E224">
        <v>3</v>
      </c>
      <c r="F224">
        <v>2</v>
      </c>
      <c r="G224">
        <v>5</v>
      </c>
      <c r="H224">
        <v>4</v>
      </c>
      <c r="I224">
        <v>65</v>
      </c>
      <c r="J224">
        <v>42</v>
      </c>
      <c r="K224">
        <v>95</v>
      </c>
      <c r="L224">
        <v>95</v>
      </c>
      <c r="M224">
        <v>95</v>
      </c>
      <c r="N224">
        <f>punkty_rekrutacyjne3[[#This Row],[Osiagniecia]]+(punkty_rekrutacyjne3[[#This Row],[Zachowanie]]=6)*2</f>
        <v>4</v>
      </c>
      <c r="O224">
        <f>punkty_rekrutacyjne3[[#This Row],[GHP]]/10+punkty_rekrutacyjne3[[#This Row],[GHH]]/10+punkty_rekrutacyjne3[[#This Row],[GMM]]/10+punkty_rekrutacyjne3[[#This Row],[GMP]]/10+punkty_rekrutacyjne3[[#This Row],[GJP]]/10</f>
        <v>39.200000000000003</v>
      </c>
      <c r="P22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24" s="1">
        <f>SUM(punkty_rekrutacyjne3[[#This Row],[pkt os.]:[pkt. Oce.]])</f>
        <v>61.2</v>
      </c>
      <c r="R224" s="1">
        <f>AVERAGE(punkty_rekrutacyjne3[[#This Row],[JP]:[Geog]])</f>
        <v>3.5</v>
      </c>
      <c r="S224" s="1" t="b">
        <f>AND(punkty_rekrutacyjne3[[#This Row],[Osiagniecia]]=0,punkty_rekrutacyjne3[[#This Row],[Zachowanie]]&gt;=5,punkty_rekrutacyjne3[[#This Row],[avg. Przd.]]&gt;4)</f>
        <v>0</v>
      </c>
    </row>
    <row r="225" spans="1:19" x14ac:dyDescent="0.25">
      <c r="A225" s="1" t="s">
        <v>403</v>
      </c>
      <c r="B225" s="1" t="s">
        <v>64</v>
      </c>
      <c r="C225">
        <v>3</v>
      </c>
      <c r="D225">
        <v>2</v>
      </c>
      <c r="E225">
        <v>3</v>
      </c>
      <c r="F225">
        <v>5</v>
      </c>
      <c r="G225">
        <v>3</v>
      </c>
      <c r="H225">
        <v>6</v>
      </c>
      <c r="I225">
        <v>84</v>
      </c>
      <c r="J225">
        <v>53</v>
      </c>
      <c r="K225">
        <v>73</v>
      </c>
      <c r="L225">
        <v>7</v>
      </c>
      <c r="M225">
        <v>3</v>
      </c>
      <c r="N225">
        <f>punkty_rekrutacyjne3[[#This Row],[Osiagniecia]]+(punkty_rekrutacyjne3[[#This Row],[Zachowanie]]=6)*2</f>
        <v>3</v>
      </c>
      <c r="O225">
        <f>punkty_rekrutacyjne3[[#This Row],[GHP]]/10+punkty_rekrutacyjne3[[#This Row],[GHH]]/10+punkty_rekrutacyjne3[[#This Row],[GMM]]/10+punkty_rekrutacyjne3[[#This Row],[GMP]]/10+punkty_rekrutacyjne3[[#This Row],[GJP]]/10</f>
        <v>22</v>
      </c>
      <c r="P22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25" s="1">
        <f>SUM(punkty_rekrutacyjne3[[#This Row],[pkt os.]:[pkt. Oce.]])</f>
        <v>51</v>
      </c>
      <c r="R225" s="1">
        <f>AVERAGE(punkty_rekrutacyjne3[[#This Row],[JP]:[Geog]])</f>
        <v>4.25</v>
      </c>
      <c r="S225" s="1" t="b">
        <f>AND(punkty_rekrutacyjne3[[#This Row],[Osiagniecia]]=0,punkty_rekrutacyjne3[[#This Row],[Zachowanie]]&gt;=5,punkty_rekrutacyjne3[[#This Row],[avg. Przd.]]&gt;4)</f>
        <v>0</v>
      </c>
    </row>
    <row r="226" spans="1:19" x14ac:dyDescent="0.25">
      <c r="A226" s="1" t="s">
        <v>403</v>
      </c>
      <c r="B226" s="1" t="s">
        <v>64</v>
      </c>
      <c r="C226">
        <v>0</v>
      </c>
      <c r="D226">
        <v>2</v>
      </c>
      <c r="E226">
        <v>3</v>
      </c>
      <c r="F226">
        <v>5</v>
      </c>
      <c r="G226">
        <v>4</v>
      </c>
      <c r="H226">
        <v>6</v>
      </c>
      <c r="I226">
        <v>40</v>
      </c>
      <c r="J226">
        <v>46</v>
      </c>
      <c r="K226">
        <v>1</v>
      </c>
      <c r="L226">
        <v>98</v>
      </c>
      <c r="M226">
        <v>39</v>
      </c>
      <c r="N226">
        <f>punkty_rekrutacyjne3[[#This Row],[Osiagniecia]]+(punkty_rekrutacyjne3[[#This Row],[Zachowanie]]=6)*2</f>
        <v>0</v>
      </c>
      <c r="O226">
        <f>punkty_rekrutacyjne3[[#This Row],[GHP]]/10+punkty_rekrutacyjne3[[#This Row],[GHH]]/10+punkty_rekrutacyjne3[[#This Row],[GMM]]/10+punkty_rekrutacyjne3[[#This Row],[GMP]]/10+punkty_rekrutacyjne3[[#This Row],[GJP]]/10</f>
        <v>22.4</v>
      </c>
      <c r="P22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226" s="1">
        <f>SUM(punkty_rekrutacyjne3[[#This Row],[pkt os.]:[pkt. Oce.]])</f>
        <v>50.4</v>
      </c>
      <c r="R226" s="1">
        <f>AVERAGE(punkty_rekrutacyjne3[[#This Row],[JP]:[Geog]])</f>
        <v>4.5</v>
      </c>
      <c r="S226" s="1" t="b">
        <f>AND(punkty_rekrutacyjne3[[#This Row],[Osiagniecia]]=0,punkty_rekrutacyjne3[[#This Row],[Zachowanie]]&gt;=5,punkty_rekrutacyjne3[[#This Row],[avg. Przd.]]&gt;4)</f>
        <v>0</v>
      </c>
    </row>
    <row r="227" spans="1:19" x14ac:dyDescent="0.25">
      <c r="A227" s="1" t="s">
        <v>75</v>
      </c>
      <c r="B227" s="1" t="s">
        <v>76</v>
      </c>
      <c r="C227">
        <v>4</v>
      </c>
      <c r="D227">
        <v>6</v>
      </c>
      <c r="E227">
        <v>5</v>
      </c>
      <c r="F227">
        <v>5</v>
      </c>
      <c r="G227">
        <v>6</v>
      </c>
      <c r="H227">
        <v>4</v>
      </c>
      <c r="I227">
        <v>56</v>
      </c>
      <c r="J227">
        <v>75</v>
      </c>
      <c r="K227">
        <v>51</v>
      </c>
      <c r="L227">
        <v>47</v>
      </c>
      <c r="M227">
        <v>71</v>
      </c>
      <c r="N227">
        <f>punkty_rekrutacyjne3[[#This Row],[Osiagniecia]]+(punkty_rekrutacyjne3[[#This Row],[Zachowanie]]=6)*2</f>
        <v>6</v>
      </c>
      <c r="O227">
        <f>punkty_rekrutacyjne3[[#This Row],[GHP]]/10+punkty_rekrutacyjne3[[#This Row],[GHH]]/10+punkty_rekrutacyjne3[[#This Row],[GMM]]/10+punkty_rekrutacyjne3[[#This Row],[GMP]]/10+punkty_rekrutacyjne3[[#This Row],[GJP]]/10</f>
        <v>30</v>
      </c>
      <c r="P22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27" s="1">
        <f>SUM(punkty_rekrutacyjne3[[#This Row],[pkt os.]:[pkt. Oce.]])</f>
        <v>68</v>
      </c>
      <c r="R227" s="1">
        <f>AVERAGE(punkty_rekrutacyjne3[[#This Row],[JP]:[Geog]])</f>
        <v>5</v>
      </c>
      <c r="S227" s="1" t="b">
        <f>AND(punkty_rekrutacyjne3[[#This Row],[Osiagniecia]]=0,punkty_rekrutacyjne3[[#This Row],[Zachowanie]]&gt;=5,punkty_rekrutacyjne3[[#This Row],[avg. Przd.]]&gt;4)</f>
        <v>0</v>
      </c>
    </row>
    <row r="228" spans="1:19" x14ac:dyDescent="0.25">
      <c r="A228" s="1" t="s">
        <v>75</v>
      </c>
      <c r="B228" s="1" t="s">
        <v>76</v>
      </c>
      <c r="C228">
        <v>5</v>
      </c>
      <c r="D228">
        <v>3</v>
      </c>
      <c r="E228">
        <v>5</v>
      </c>
      <c r="F228">
        <v>3</v>
      </c>
      <c r="G228">
        <v>6</v>
      </c>
      <c r="H228">
        <v>6</v>
      </c>
      <c r="I228">
        <v>82</v>
      </c>
      <c r="J228">
        <v>7</v>
      </c>
      <c r="K228">
        <v>24</v>
      </c>
      <c r="L228">
        <v>80</v>
      </c>
      <c r="M228">
        <v>33</v>
      </c>
      <c r="N228">
        <f>punkty_rekrutacyjne3[[#This Row],[Osiagniecia]]+(punkty_rekrutacyjne3[[#This Row],[Zachowanie]]=6)*2</f>
        <v>5</v>
      </c>
      <c r="O228">
        <f>punkty_rekrutacyjne3[[#This Row],[GHP]]/10+punkty_rekrutacyjne3[[#This Row],[GHH]]/10+punkty_rekrutacyjne3[[#This Row],[GMM]]/10+punkty_rekrutacyjne3[[#This Row],[GMP]]/10+punkty_rekrutacyjne3[[#This Row],[GJP]]/10</f>
        <v>22.599999999999998</v>
      </c>
      <c r="P22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28" s="1">
        <f>SUM(punkty_rekrutacyjne3[[#This Row],[pkt os.]:[pkt. Oce.]])</f>
        <v>59.599999999999994</v>
      </c>
      <c r="R228" s="1">
        <f>AVERAGE(punkty_rekrutacyjne3[[#This Row],[JP]:[Geog]])</f>
        <v>5</v>
      </c>
      <c r="S228" s="1" t="b">
        <f>AND(punkty_rekrutacyjne3[[#This Row],[Osiagniecia]]=0,punkty_rekrutacyjne3[[#This Row],[Zachowanie]]&gt;=5,punkty_rekrutacyjne3[[#This Row],[avg. Przd.]]&gt;4)</f>
        <v>0</v>
      </c>
    </row>
    <row r="229" spans="1:19" x14ac:dyDescent="0.25">
      <c r="A229" s="1" t="s">
        <v>466</v>
      </c>
      <c r="B229" s="1" t="s">
        <v>16</v>
      </c>
      <c r="C229">
        <v>3</v>
      </c>
      <c r="D229">
        <v>6</v>
      </c>
      <c r="E229">
        <v>6</v>
      </c>
      <c r="F229">
        <v>6</v>
      </c>
      <c r="G229">
        <v>4</v>
      </c>
      <c r="H229">
        <v>5</v>
      </c>
      <c r="I229">
        <v>27</v>
      </c>
      <c r="J229">
        <v>73</v>
      </c>
      <c r="K229">
        <v>63</v>
      </c>
      <c r="L229">
        <v>14</v>
      </c>
      <c r="M229">
        <v>72</v>
      </c>
      <c r="N229">
        <f>punkty_rekrutacyjne3[[#This Row],[Osiagniecia]]+(punkty_rekrutacyjne3[[#This Row],[Zachowanie]]=6)*2</f>
        <v>5</v>
      </c>
      <c r="O229">
        <f>punkty_rekrutacyjne3[[#This Row],[GHP]]/10+punkty_rekrutacyjne3[[#This Row],[GHH]]/10+punkty_rekrutacyjne3[[#This Row],[GMM]]/10+punkty_rekrutacyjne3[[#This Row],[GMP]]/10+punkty_rekrutacyjne3[[#This Row],[GJP]]/10</f>
        <v>24.9</v>
      </c>
      <c r="P22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229" s="1">
        <f>SUM(punkty_rekrutacyjne3[[#This Row],[pkt os.]:[pkt. Oce.]])</f>
        <v>63.9</v>
      </c>
      <c r="R229" s="1">
        <f>AVERAGE(punkty_rekrutacyjne3[[#This Row],[JP]:[Geog]])</f>
        <v>5.25</v>
      </c>
      <c r="S229" s="1" t="b">
        <f>AND(punkty_rekrutacyjne3[[#This Row],[Osiagniecia]]=0,punkty_rekrutacyjne3[[#This Row],[Zachowanie]]&gt;=5,punkty_rekrutacyjne3[[#This Row],[avg. Przd.]]&gt;4)</f>
        <v>0</v>
      </c>
    </row>
    <row r="230" spans="1:19" x14ac:dyDescent="0.25">
      <c r="A230" s="1" t="s">
        <v>466</v>
      </c>
      <c r="B230" s="1" t="s">
        <v>16</v>
      </c>
      <c r="C230">
        <v>8</v>
      </c>
      <c r="D230">
        <v>3</v>
      </c>
      <c r="E230">
        <v>5</v>
      </c>
      <c r="F230">
        <v>6</v>
      </c>
      <c r="G230">
        <v>3</v>
      </c>
      <c r="H230">
        <v>5</v>
      </c>
      <c r="I230">
        <v>7</v>
      </c>
      <c r="J230">
        <v>96</v>
      </c>
      <c r="K230">
        <v>85</v>
      </c>
      <c r="L230">
        <v>8</v>
      </c>
      <c r="M230">
        <v>46</v>
      </c>
      <c r="N230">
        <f>punkty_rekrutacyjne3[[#This Row],[Osiagniecia]]+(punkty_rekrutacyjne3[[#This Row],[Zachowanie]]=6)*2</f>
        <v>8</v>
      </c>
      <c r="O230">
        <f>punkty_rekrutacyjne3[[#This Row],[GHP]]/10+punkty_rekrutacyjne3[[#This Row],[GHH]]/10+punkty_rekrutacyjne3[[#This Row],[GMM]]/10+punkty_rekrutacyjne3[[#This Row],[GMP]]/10+punkty_rekrutacyjne3[[#This Row],[GJP]]/10</f>
        <v>24.199999999999996</v>
      </c>
      <c r="P23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230" s="1">
        <f>SUM(punkty_rekrutacyjne3[[#This Row],[pkt os.]:[pkt. Oce.]])</f>
        <v>62.199999999999996</v>
      </c>
      <c r="R230" s="1">
        <f>AVERAGE(punkty_rekrutacyjne3[[#This Row],[JP]:[Geog]])</f>
        <v>4.75</v>
      </c>
      <c r="S230" s="1" t="b">
        <f>AND(punkty_rekrutacyjne3[[#This Row],[Osiagniecia]]=0,punkty_rekrutacyjne3[[#This Row],[Zachowanie]]&gt;=5,punkty_rekrutacyjne3[[#This Row],[avg. Przd.]]&gt;4)</f>
        <v>0</v>
      </c>
    </row>
    <row r="231" spans="1:19" x14ac:dyDescent="0.25">
      <c r="A231" s="1" t="s">
        <v>658</v>
      </c>
      <c r="B231" s="1" t="s">
        <v>16</v>
      </c>
      <c r="C231">
        <v>4</v>
      </c>
      <c r="D231">
        <v>6</v>
      </c>
      <c r="E231">
        <v>6</v>
      </c>
      <c r="F231">
        <v>3</v>
      </c>
      <c r="G231">
        <v>6</v>
      </c>
      <c r="H231">
        <v>2</v>
      </c>
      <c r="I231">
        <v>69</v>
      </c>
      <c r="J231">
        <v>78</v>
      </c>
      <c r="K231">
        <v>32</v>
      </c>
      <c r="L231">
        <v>73</v>
      </c>
      <c r="M231">
        <v>93</v>
      </c>
      <c r="N231">
        <f>punkty_rekrutacyjne3[[#This Row],[Osiagniecia]]+(punkty_rekrutacyjne3[[#This Row],[Zachowanie]]=6)*2</f>
        <v>6</v>
      </c>
      <c r="O231">
        <f>punkty_rekrutacyjne3[[#This Row],[GHP]]/10+punkty_rekrutacyjne3[[#This Row],[GHH]]/10+punkty_rekrutacyjne3[[#This Row],[GMM]]/10+punkty_rekrutacyjne3[[#This Row],[GMP]]/10+punkty_rekrutacyjne3[[#This Row],[GJP]]/10</f>
        <v>34.5</v>
      </c>
      <c r="P23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31" s="1">
        <f>SUM(punkty_rekrutacyjne3[[#This Row],[pkt os.]:[pkt. Oce.]])</f>
        <v>64.5</v>
      </c>
      <c r="R231" s="1">
        <f>AVERAGE(punkty_rekrutacyjne3[[#This Row],[JP]:[Geog]])</f>
        <v>4.25</v>
      </c>
      <c r="S231" s="1" t="b">
        <f>AND(punkty_rekrutacyjne3[[#This Row],[Osiagniecia]]=0,punkty_rekrutacyjne3[[#This Row],[Zachowanie]]&gt;=5,punkty_rekrutacyjne3[[#This Row],[avg. Przd.]]&gt;4)</f>
        <v>0</v>
      </c>
    </row>
    <row r="232" spans="1:19" x14ac:dyDescent="0.25">
      <c r="A232" s="1" t="s">
        <v>365</v>
      </c>
      <c r="B232" s="1" t="s">
        <v>16</v>
      </c>
      <c r="C232">
        <v>8</v>
      </c>
      <c r="D232">
        <v>5</v>
      </c>
      <c r="E232">
        <v>4</v>
      </c>
      <c r="F232">
        <v>4</v>
      </c>
      <c r="G232">
        <v>4</v>
      </c>
      <c r="H232">
        <v>3</v>
      </c>
      <c r="I232">
        <v>39</v>
      </c>
      <c r="J232">
        <v>45</v>
      </c>
      <c r="K232">
        <v>68</v>
      </c>
      <c r="L232">
        <v>26</v>
      </c>
      <c r="M232">
        <v>30</v>
      </c>
      <c r="N232">
        <f>punkty_rekrutacyjne3[[#This Row],[Osiagniecia]]+(punkty_rekrutacyjne3[[#This Row],[Zachowanie]]=6)*2</f>
        <v>8</v>
      </c>
      <c r="O232">
        <f>punkty_rekrutacyjne3[[#This Row],[GHP]]/10+punkty_rekrutacyjne3[[#This Row],[GHH]]/10+punkty_rekrutacyjne3[[#This Row],[GMM]]/10+punkty_rekrutacyjne3[[#This Row],[GMP]]/10+punkty_rekrutacyjne3[[#This Row],[GJP]]/10</f>
        <v>20.8</v>
      </c>
      <c r="P23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232" s="1">
        <f>SUM(punkty_rekrutacyjne3[[#This Row],[pkt os.]:[pkt. Oce.]])</f>
        <v>50.8</v>
      </c>
      <c r="R232" s="1">
        <f>AVERAGE(punkty_rekrutacyjne3[[#This Row],[JP]:[Geog]])</f>
        <v>3.75</v>
      </c>
      <c r="S232" s="1" t="b">
        <f>AND(punkty_rekrutacyjne3[[#This Row],[Osiagniecia]]=0,punkty_rekrutacyjne3[[#This Row],[Zachowanie]]&gt;=5,punkty_rekrutacyjne3[[#This Row],[avg. Przd.]]&gt;4)</f>
        <v>0</v>
      </c>
    </row>
    <row r="233" spans="1:19" x14ac:dyDescent="0.25">
      <c r="A233" s="1" t="s">
        <v>423</v>
      </c>
      <c r="B233" s="1" t="s">
        <v>76</v>
      </c>
      <c r="C233">
        <v>5</v>
      </c>
      <c r="D233">
        <v>3</v>
      </c>
      <c r="E233">
        <v>3</v>
      </c>
      <c r="F233">
        <v>3</v>
      </c>
      <c r="G233">
        <v>4</v>
      </c>
      <c r="H233">
        <v>3</v>
      </c>
      <c r="I233">
        <v>97</v>
      </c>
      <c r="J233">
        <v>83</v>
      </c>
      <c r="K233">
        <v>27</v>
      </c>
      <c r="L233">
        <v>61</v>
      </c>
      <c r="M233">
        <v>34</v>
      </c>
      <c r="N233">
        <f>punkty_rekrutacyjne3[[#This Row],[Osiagniecia]]+(punkty_rekrutacyjne3[[#This Row],[Zachowanie]]=6)*2</f>
        <v>5</v>
      </c>
      <c r="O233">
        <f>punkty_rekrutacyjne3[[#This Row],[GHP]]/10+punkty_rekrutacyjne3[[#This Row],[GHH]]/10+punkty_rekrutacyjne3[[#This Row],[GMM]]/10+punkty_rekrutacyjne3[[#This Row],[GMP]]/10+punkty_rekrutacyjne3[[#This Row],[GJP]]/10</f>
        <v>30.199999999999996</v>
      </c>
      <c r="P23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33" s="1">
        <f>SUM(punkty_rekrutacyjne3[[#This Row],[pkt os.]:[pkt. Oce.]])</f>
        <v>53.199999999999996</v>
      </c>
      <c r="R233" s="1">
        <f>AVERAGE(punkty_rekrutacyjne3[[#This Row],[JP]:[Geog]])</f>
        <v>3.25</v>
      </c>
      <c r="S233" s="1" t="b">
        <f>AND(punkty_rekrutacyjne3[[#This Row],[Osiagniecia]]=0,punkty_rekrutacyjne3[[#This Row],[Zachowanie]]&gt;=5,punkty_rekrutacyjne3[[#This Row],[avg. Przd.]]&gt;4)</f>
        <v>0</v>
      </c>
    </row>
    <row r="234" spans="1:19" x14ac:dyDescent="0.25">
      <c r="A234" s="1" t="s">
        <v>487</v>
      </c>
      <c r="B234" s="1" t="s">
        <v>76</v>
      </c>
      <c r="C234">
        <v>3</v>
      </c>
      <c r="D234">
        <v>5</v>
      </c>
      <c r="E234">
        <v>3</v>
      </c>
      <c r="F234">
        <v>3</v>
      </c>
      <c r="G234">
        <v>6</v>
      </c>
      <c r="H234">
        <v>4</v>
      </c>
      <c r="I234">
        <v>78</v>
      </c>
      <c r="J234">
        <v>80</v>
      </c>
      <c r="K234">
        <v>56</v>
      </c>
      <c r="L234">
        <v>31</v>
      </c>
      <c r="M234">
        <v>81</v>
      </c>
      <c r="N234">
        <f>punkty_rekrutacyjne3[[#This Row],[Osiagniecia]]+(punkty_rekrutacyjne3[[#This Row],[Zachowanie]]=6)*2</f>
        <v>3</v>
      </c>
      <c r="O234">
        <f>punkty_rekrutacyjne3[[#This Row],[GHP]]/10+punkty_rekrutacyjne3[[#This Row],[GHH]]/10+punkty_rekrutacyjne3[[#This Row],[GMM]]/10+punkty_rekrutacyjne3[[#This Row],[GMP]]/10+punkty_rekrutacyjne3[[#This Row],[GJP]]/10</f>
        <v>32.6</v>
      </c>
      <c r="P23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34" s="1">
        <f>SUM(punkty_rekrutacyjne3[[#This Row],[pkt os.]:[pkt. Oce.]])</f>
        <v>59.6</v>
      </c>
      <c r="R234" s="1">
        <f>AVERAGE(punkty_rekrutacyjne3[[#This Row],[JP]:[Geog]])</f>
        <v>4</v>
      </c>
      <c r="S234" s="1" t="b">
        <f>AND(punkty_rekrutacyjne3[[#This Row],[Osiagniecia]]=0,punkty_rekrutacyjne3[[#This Row],[Zachowanie]]&gt;=5,punkty_rekrutacyjne3[[#This Row],[avg. Przd.]]&gt;4)</f>
        <v>0</v>
      </c>
    </row>
    <row r="235" spans="1:19" x14ac:dyDescent="0.25">
      <c r="A235" s="1" t="s">
        <v>392</v>
      </c>
      <c r="B235" s="1" t="s">
        <v>16</v>
      </c>
      <c r="C235">
        <v>5</v>
      </c>
      <c r="D235">
        <v>2</v>
      </c>
      <c r="E235">
        <v>5</v>
      </c>
      <c r="F235">
        <v>5</v>
      </c>
      <c r="G235">
        <v>6</v>
      </c>
      <c r="H235">
        <v>5</v>
      </c>
      <c r="I235">
        <v>17</v>
      </c>
      <c r="J235">
        <v>23</v>
      </c>
      <c r="K235">
        <v>33</v>
      </c>
      <c r="L235">
        <v>16</v>
      </c>
      <c r="M235">
        <v>62</v>
      </c>
      <c r="N235">
        <f>punkty_rekrutacyjne3[[#This Row],[Osiagniecia]]+(punkty_rekrutacyjne3[[#This Row],[Zachowanie]]=6)*2</f>
        <v>5</v>
      </c>
      <c r="O235">
        <f>punkty_rekrutacyjne3[[#This Row],[GHP]]/10+punkty_rekrutacyjne3[[#This Row],[GHH]]/10+punkty_rekrutacyjne3[[#This Row],[GMM]]/10+punkty_rekrutacyjne3[[#This Row],[GMP]]/10+punkty_rekrutacyjne3[[#This Row],[GJP]]/10</f>
        <v>15.100000000000001</v>
      </c>
      <c r="P23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235" s="1">
        <f>SUM(punkty_rekrutacyjne3[[#This Row],[pkt os.]:[pkt. Oce.]])</f>
        <v>54.1</v>
      </c>
      <c r="R235" s="1">
        <f>AVERAGE(punkty_rekrutacyjne3[[#This Row],[JP]:[Geog]])</f>
        <v>5.25</v>
      </c>
      <c r="S235" s="1" t="b">
        <f>AND(punkty_rekrutacyjne3[[#This Row],[Osiagniecia]]=0,punkty_rekrutacyjne3[[#This Row],[Zachowanie]]&gt;=5,punkty_rekrutacyjne3[[#This Row],[avg. Przd.]]&gt;4)</f>
        <v>0</v>
      </c>
    </row>
    <row r="236" spans="1:19" x14ac:dyDescent="0.25">
      <c r="A236" s="1" t="s">
        <v>671</v>
      </c>
      <c r="B236" s="1" t="s">
        <v>101</v>
      </c>
      <c r="C236">
        <v>3</v>
      </c>
      <c r="D236">
        <v>2</v>
      </c>
      <c r="E236">
        <v>2</v>
      </c>
      <c r="F236">
        <v>3</v>
      </c>
      <c r="G236">
        <v>5</v>
      </c>
      <c r="H236">
        <v>4</v>
      </c>
      <c r="I236">
        <v>32</v>
      </c>
      <c r="J236">
        <v>80</v>
      </c>
      <c r="K236">
        <v>47</v>
      </c>
      <c r="L236">
        <v>98</v>
      </c>
      <c r="M236">
        <v>30</v>
      </c>
      <c r="N236">
        <f>punkty_rekrutacyjne3[[#This Row],[Osiagniecia]]+(punkty_rekrutacyjne3[[#This Row],[Zachowanie]]=6)*2</f>
        <v>3</v>
      </c>
      <c r="O236">
        <f>punkty_rekrutacyjne3[[#This Row],[GHP]]/10+punkty_rekrutacyjne3[[#This Row],[GHH]]/10+punkty_rekrutacyjne3[[#This Row],[GMM]]/10+punkty_rekrutacyjne3[[#This Row],[GMP]]/10+punkty_rekrutacyjne3[[#This Row],[GJP]]/10</f>
        <v>28.7</v>
      </c>
      <c r="P23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36" s="1">
        <f>SUM(punkty_rekrutacyjne3[[#This Row],[pkt os.]:[pkt. Oce.]])</f>
        <v>49.7</v>
      </c>
      <c r="R236" s="1">
        <f>AVERAGE(punkty_rekrutacyjne3[[#This Row],[JP]:[Geog]])</f>
        <v>3.5</v>
      </c>
      <c r="S236" s="1" t="b">
        <f>AND(punkty_rekrutacyjne3[[#This Row],[Osiagniecia]]=0,punkty_rekrutacyjne3[[#This Row],[Zachowanie]]&gt;=5,punkty_rekrutacyjne3[[#This Row],[avg. Przd.]]&gt;4)</f>
        <v>0</v>
      </c>
    </row>
    <row r="237" spans="1:19" x14ac:dyDescent="0.25">
      <c r="A237" s="1" t="s">
        <v>219</v>
      </c>
      <c r="B237" s="1" t="s">
        <v>16</v>
      </c>
      <c r="C237">
        <v>6</v>
      </c>
      <c r="D237">
        <v>2</v>
      </c>
      <c r="E237">
        <v>4</v>
      </c>
      <c r="F237">
        <v>5</v>
      </c>
      <c r="G237">
        <v>6</v>
      </c>
      <c r="H237">
        <v>4</v>
      </c>
      <c r="I237">
        <v>21</v>
      </c>
      <c r="J237">
        <v>73</v>
      </c>
      <c r="K237">
        <v>39</v>
      </c>
      <c r="L237">
        <v>28</v>
      </c>
      <c r="M237">
        <v>25</v>
      </c>
      <c r="N237">
        <f>punkty_rekrutacyjne3[[#This Row],[Osiagniecia]]+(punkty_rekrutacyjne3[[#This Row],[Zachowanie]]=6)*2</f>
        <v>6</v>
      </c>
      <c r="O237">
        <f>punkty_rekrutacyjne3[[#This Row],[GHP]]/10+punkty_rekrutacyjne3[[#This Row],[GHH]]/10+punkty_rekrutacyjne3[[#This Row],[GMM]]/10+punkty_rekrutacyjne3[[#This Row],[GMP]]/10+punkty_rekrutacyjne3[[#This Row],[GJP]]/10</f>
        <v>18.600000000000001</v>
      </c>
      <c r="P23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237" s="1">
        <f>SUM(punkty_rekrutacyjne3[[#This Row],[pkt os.]:[pkt. Oce.]])</f>
        <v>54.6</v>
      </c>
      <c r="R237" s="1">
        <f>AVERAGE(punkty_rekrutacyjne3[[#This Row],[JP]:[Geog]])</f>
        <v>4.75</v>
      </c>
      <c r="S237" s="1" t="b">
        <f>AND(punkty_rekrutacyjne3[[#This Row],[Osiagniecia]]=0,punkty_rekrutacyjne3[[#This Row],[Zachowanie]]&gt;=5,punkty_rekrutacyjne3[[#This Row],[avg. Przd.]]&gt;4)</f>
        <v>0</v>
      </c>
    </row>
    <row r="238" spans="1:19" x14ac:dyDescent="0.25">
      <c r="A238" s="1" t="s">
        <v>268</v>
      </c>
      <c r="B238" s="1" t="s">
        <v>101</v>
      </c>
      <c r="C238">
        <v>4</v>
      </c>
      <c r="D238">
        <v>5</v>
      </c>
      <c r="E238">
        <v>5</v>
      </c>
      <c r="F238">
        <v>3</v>
      </c>
      <c r="G238">
        <v>4</v>
      </c>
      <c r="H238">
        <v>4</v>
      </c>
      <c r="I238">
        <v>94</v>
      </c>
      <c r="J238">
        <v>21</v>
      </c>
      <c r="K238">
        <v>58</v>
      </c>
      <c r="L238">
        <v>60</v>
      </c>
      <c r="M238">
        <v>36</v>
      </c>
      <c r="N238">
        <f>punkty_rekrutacyjne3[[#This Row],[Osiagniecia]]+(punkty_rekrutacyjne3[[#This Row],[Zachowanie]]=6)*2</f>
        <v>4</v>
      </c>
      <c r="O238">
        <f>punkty_rekrutacyjne3[[#This Row],[GHP]]/10+punkty_rekrutacyjne3[[#This Row],[GHH]]/10+punkty_rekrutacyjne3[[#This Row],[GMM]]/10+punkty_rekrutacyjne3[[#This Row],[GMP]]/10+punkty_rekrutacyjne3[[#This Row],[GJP]]/10</f>
        <v>26.900000000000002</v>
      </c>
      <c r="P23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38" s="1">
        <f>SUM(punkty_rekrutacyjne3[[#This Row],[pkt os.]:[pkt. Oce.]])</f>
        <v>54.900000000000006</v>
      </c>
      <c r="R238" s="1">
        <f>AVERAGE(punkty_rekrutacyjne3[[#This Row],[JP]:[Geog]])</f>
        <v>4</v>
      </c>
      <c r="S238" s="1" t="b">
        <f>AND(punkty_rekrutacyjne3[[#This Row],[Osiagniecia]]=0,punkty_rekrutacyjne3[[#This Row],[Zachowanie]]&gt;=5,punkty_rekrutacyjne3[[#This Row],[avg. Przd.]]&gt;4)</f>
        <v>0</v>
      </c>
    </row>
    <row r="239" spans="1:19" x14ac:dyDescent="0.25">
      <c r="A239" s="1" t="s">
        <v>516</v>
      </c>
      <c r="B239" s="1" t="s">
        <v>16</v>
      </c>
      <c r="C239">
        <v>8</v>
      </c>
      <c r="D239">
        <v>2</v>
      </c>
      <c r="E239">
        <v>4</v>
      </c>
      <c r="F239">
        <v>3</v>
      </c>
      <c r="G239">
        <v>2</v>
      </c>
      <c r="H239">
        <v>4</v>
      </c>
      <c r="I239">
        <v>37</v>
      </c>
      <c r="J239">
        <v>45</v>
      </c>
      <c r="K239">
        <v>53</v>
      </c>
      <c r="L239">
        <v>100</v>
      </c>
      <c r="M239">
        <v>63</v>
      </c>
      <c r="N239">
        <f>punkty_rekrutacyjne3[[#This Row],[Osiagniecia]]+(punkty_rekrutacyjne3[[#This Row],[Zachowanie]]=6)*2</f>
        <v>8</v>
      </c>
      <c r="O239">
        <f>punkty_rekrutacyjne3[[#This Row],[GHP]]/10+punkty_rekrutacyjne3[[#This Row],[GHH]]/10+punkty_rekrutacyjne3[[#This Row],[GMM]]/10+punkty_rekrutacyjne3[[#This Row],[GMP]]/10+punkty_rekrutacyjne3[[#This Row],[GJP]]/10</f>
        <v>29.8</v>
      </c>
      <c r="P23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239" s="1">
        <f>SUM(punkty_rekrutacyjne3[[#This Row],[pkt os.]:[pkt. Oce.]])</f>
        <v>53.8</v>
      </c>
      <c r="R239" s="1">
        <f>AVERAGE(punkty_rekrutacyjne3[[#This Row],[JP]:[Geog]])</f>
        <v>3.25</v>
      </c>
      <c r="S239" s="1" t="b">
        <f>AND(punkty_rekrutacyjne3[[#This Row],[Osiagniecia]]=0,punkty_rekrutacyjne3[[#This Row],[Zachowanie]]&gt;=5,punkty_rekrutacyjne3[[#This Row],[avg. Przd.]]&gt;4)</f>
        <v>0</v>
      </c>
    </row>
    <row r="240" spans="1:19" x14ac:dyDescent="0.25">
      <c r="A240" s="1" t="s">
        <v>149</v>
      </c>
      <c r="B240" s="1" t="s">
        <v>150</v>
      </c>
      <c r="C240">
        <v>5</v>
      </c>
      <c r="D240">
        <v>2</v>
      </c>
      <c r="E240">
        <v>3</v>
      </c>
      <c r="F240">
        <v>4</v>
      </c>
      <c r="G240">
        <v>3</v>
      </c>
      <c r="H240">
        <v>6</v>
      </c>
      <c r="I240">
        <v>30</v>
      </c>
      <c r="J240">
        <v>24</v>
      </c>
      <c r="K240">
        <v>66</v>
      </c>
      <c r="L240">
        <v>41</v>
      </c>
      <c r="M240">
        <v>82</v>
      </c>
      <c r="N240">
        <f>punkty_rekrutacyjne3[[#This Row],[Osiagniecia]]+(punkty_rekrutacyjne3[[#This Row],[Zachowanie]]=6)*2</f>
        <v>5</v>
      </c>
      <c r="O240">
        <f>punkty_rekrutacyjne3[[#This Row],[GHP]]/10+punkty_rekrutacyjne3[[#This Row],[GHH]]/10+punkty_rekrutacyjne3[[#This Row],[GMM]]/10+punkty_rekrutacyjne3[[#This Row],[GMP]]/10+punkty_rekrutacyjne3[[#This Row],[GJP]]/10</f>
        <v>24.3</v>
      </c>
      <c r="P24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40" s="1">
        <f>SUM(punkty_rekrutacyjne3[[#This Row],[pkt os.]:[pkt. Oce.]])</f>
        <v>53.3</v>
      </c>
      <c r="R240" s="1">
        <f>AVERAGE(punkty_rekrutacyjne3[[#This Row],[JP]:[Geog]])</f>
        <v>4</v>
      </c>
      <c r="S240" s="1" t="b">
        <f>AND(punkty_rekrutacyjne3[[#This Row],[Osiagniecia]]=0,punkty_rekrutacyjne3[[#This Row],[Zachowanie]]&gt;=5,punkty_rekrutacyjne3[[#This Row],[avg. Przd.]]&gt;4)</f>
        <v>0</v>
      </c>
    </row>
    <row r="241" spans="1:19" x14ac:dyDescent="0.25">
      <c r="A241" s="1" t="s">
        <v>529</v>
      </c>
      <c r="B241" s="1" t="s">
        <v>530</v>
      </c>
      <c r="C241">
        <v>5</v>
      </c>
      <c r="D241">
        <v>5</v>
      </c>
      <c r="E241">
        <v>5</v>
      </c>
      <c r="F241">
        <v>5</v>
      </c>
      <c r="G241">
        <v>5</v>
      </c>
      <c r="H241">
        <v>3</v>
      </c>
      <c r="I241">
        <v>99</v>
      </c>
      <c r="J241">
        <v>47</v>
      </c>
      <c r="K241">
        <v>3</v>
      </c>
      <c r="L241">
        <v>6</v>
      </c>
      <c r="M241">
        <v>59</v>
      </c>
      <c r="N241">
        <f>punkty_rekrutacyjne3[[#This Row],[Osiagniecia]]+(punkty_rekrutacyjne3[[#This Row],[Zachowanie]]=6)*2</f>
        <v>5</v>
      </c>
      <c r="O241">
        <f>punkty_rekrutacyjne3[[#This Row],[GHP]]/10+punkty_rekrutacyjne3[[#This Row],[GHH]]/10+punkty_rekrutacyjne3[[#This Row],[GMM]]/10+punkty_rekrutacyjne3[[#This Row],[GMP]]/10+punkty_rekrutacyjne3[[#This Row],[GJP]]/10</f>
        <v>21.400000000000002</v>
      </c>
      <c r="P24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241" s="1">
        <f>SUM(punkty_rekrutacyjne3[[#This Row],[pkt os.]:[pkt. Oce.]])</f>
        <v>54.400000000000006</v>
      </c>
      <c r="R241" s="1">
        <f>AVERAGE(punkty_rekrutacyjne3[[#This Row],[JP]:[Geog]])</f>
        <v>4.5</v>
      </c>
      <c r="S241" s="1" t="b">
        <f>AND(punkty_rekrutacyjne3[[#This Row],[Osiagniecia]]=0,punkty_rekrutacyjne3[[#This Row],[Zachowanie]]&gt;=5,punkty_rekrutacyjne3[[#This Row],[avg. Przd.]]&gt;4)</f>
        <v>0</v>
      </c>
    </row>
    <row r="242" spans="1:19" x14ac:dyDescent="0.25">
      <c r="A242" s="1" t="s">
        <v>114</v>
      </c>
      <c r="B242" s="1" t="s">
        <v>101</v>
      </c>
      <c r="C242">
        <v>1</v>
      </c>
      <c r="D242">
        <v>4</v>
      </c>
      <c r="E242">
        <v>6</v>
      </c>
      <c r="F242">
        <v>3</v>
      </c>
      <c r="G242">
        <v>4</v>
      </c>
      <c r="H242">
        <v>2</v>
      </c>
      <c r="I242">
        <v>70</v>
      </c>
      <c r="J242">
        <v>39</v>
      </c>
      <c r="K242">
        <v>65</v>
      </c>
      <c r="L242">
        <v>57</v>
      </c>
      <c r="M242">
        <v>90</v>
      </c>
      <c r="N242">
        <f>punkty_rekrutacyjne3[[#This Row],[Osiagniecia]]+(punkty_rekrutacyjne3[[#This Row],[Zachowanie]]=6)*2</f>
        <v>1</v>
      </c>
      <c r="O242">
        <f>punkty_rekrutacyjne3[[#This Row],[GHP]]/10+punkty_rekrutacyjne3[[#This Row],[GHH]]/10+punkty_rekrutacyjne3[[#This Row],[GMM]]/10+punkty_rekrutacyjne3[[#This Row],[GMP]]/10+punkty_rekrutacyjne3[[#This Row],[GJP]]/10</f>
        <v>32.099999999999994</v>
      </c>
      <c r="P24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242" s="1">
        <f>SUM(punkty_rekrutacyjne3[[#This Row],[pkt os.]:[pkt. Oce.]])</f>
        <v>53.099999999999994</v>
      </c>
      <c r="R242" s="1">
        <f>AVERAGE(punkty_rekrutacyjne3[[#This Row],[JP]:[Geog]])</f>
        <v>3.75</v>
      </c>
      <c r="S242" s="1" t="b">
        <f>AND(punkty_rekrutacyjne3[[#This Row],[Osiagniecia]]=0,punkty_rekrutacyjne3[[#This Row],[Zachowanie]]&gt;=5,punkty_rekrutacyjne3[[#This Row],[avg. Przd.]]&gt;4)</f>
        <v>0</v>
      </c>
    </row>
    <row r="243" spans="1:19" x14ac:dyDescent="0.25">
      <c r="A243" s="1" t="s">
        <v>215</v>
      </c>
      <c r="B243" s="1" t="s">
        <v>216</v>
      </c>
      <c r="C243">
        <v>5</v>
      </c>
      <c r="D243">
        <v>6</v>
      </c>
      <c r="E243">
        <v>5</v>
      </c>
      <c r="F243">
        <v>3</v>
      </c>
      <c r="G243">
        <v>5</v>
      </c>
      <c r="H243">
        <v>3</v>
      </c>
      <c r="I243">
        <v>61</v>
      </c>
      <c r="J243">
        <v>95</v>
      </c>
      <c r="K243">
        <v>36</v>
      </c>
      <c r="L243">
        <v>86</v>
      </c>
      <c r="M243">
        <v>36</v>
      </c>
      <c r="N243">
        <f>punkty_rekrutacyjne3[[#This Row],[Osiagniecia]]+(punkty_rekrutacyjne3[[#This Row],[Zachowanie]]=6)*2</f>
        <v>7</v>
      </c>
      <c r="O243">
        <f>punkty_rekrutacyjne3[[#This Row],[GHP]]/10+punkty_rekrutacyjne3[[#This Row],[GHH]]/10+punkty_rekrutacyjne3[[#This Row],[GMM]]/10+punkty_rekrutacyjne3[[#This Row],[GMP]]/10+punkty_rekrutacyjne3[[#This Row],[GJP]]/10</f>
        <v>31.4</v>
      </c>
      <c r="P24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43" s="1">
        <f>SUM(punkty_rekrutacyjne3[[#This Row],[pkt os.]:[pkt. Oce.]])</f>
        <v>62.4</v>
      </c>
      <c r="R243" s="1">
        <f>AVERAGE(punkty_rekrutacyjne3[[#This Row],[JP]:[Geog]])</f>
        <v>4</v>
      </c>
      <c r="S243" s="1" t="b">
        <f>AND(punkty_rekrutacyjne3[[#This Row],[Osiagniecia]]=0,punkty_rekrutacyjne3[[#This Row],[Zachowanie]]&gt;=5,punkty_rekrutacyjne3[[#This Row],[avg. Przd.]]&gt;4)</f>
        <v>0</v>
      </c>
    </row>
    <row r="244" spans="1:19" x14ac:dyDescent="0.25">
      <c r="A244" s="1" t="s">
        <v>235</v>
      </c>
      <c r="B244" s="1" t="s">
        <v>101</v>
      </c>
      <c r="C244">
        <v>5</v>
      </c>
      <c r="D244">
        <v>4</v>
      </c>
      <c r="E244">
        <v>5</v>
      </c>
      <c r="F244">
        <v>2</v>
      </c>
      <c r="G244">
        <v>3</v>
      </c>
      <c r="H244">
        <v>2</v>
      </c>
      <c r="I244">
        <v>87</v>
      </c>
      <c r="J244">
        <v>45</v>
      </c>
      <c r="K244">
        <v>47</v>
      </c>
      <c r="L244">
        <v>75</v>
      </c>
      <c r="M244">
        <v>51</v>
      </c>
      <c r="N244">
        <f>punkty_rekrutacyjne3[[#This Row],[Osiagniecia]]+(punkty_rekrutacyjne3[[#This Row],[Zachowanie]]=6)*2</f>
        <v>5</v>
      </c>
      <c r="O244">
        <f>punkty_rekrutacyjne3[[#This Row],[GHP]]/10+punkty_rekrutacyjne3[[#This Row],[GHH]]/10+punkty_rekrutacyjne3[[#This Row],[GMM]]/10+punkty_rekrutacyjne3[[#This Row],[GMP]]/10+punkty_rekrutacyjne3[[#This Row],[GJP]]/10</f>
        <v>30.5</v>
      </c>
      <c r="P24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244" s="1">
        <f>SUM(punkty_rekrutacyjne3[[#This Row],[pkt os.]:[pkt. Oce.]])</f>
        <v>47.5</v>
      </c>
      <c r="R244" s="1">
        <f>AVERAGE(punkty_rekrutacyjne3[[#This Row],[JP]:[Geog]])</f>
        <v>3</v>
      </c>
      <c r="S244" s="1" t="b">
        <f>AND(punkty_rekrutacyjne3[[#This Row],[Osiagniecia]]=0,punkty_rekrutacyjne3[[#This Row],[Zachowanie]]&gt;=5,punkty_rekrutacyjne3[[#This Row],[avg. Przd.]]&gt;4)</f>
        <v>0</v>
      </c>
    </row>
    <row r="245" spans="1:19" x14ac:dyDescent="0.25">
      <c r="A245" s="1" t="s">
        <v>235</v>
      </c>
      <c r="B245" s="1" t="s">
        <v>311</v>
      </c>
      <c r="C245">
        <v>6</v>
      </c>
      <c r="D245">
        <v>5</v>
      </c>
      <c r="E245">
        <v>6</v>
      </c>
      <c r="F245">
        <v>6</v>
      </c>
      <c r="G245">
        <v>5</v>
      </c>
      <c r="H245">
        <v>3</v>
      </c>
      <c r="I245">
        <v>100</v>
      </c>
      <c r="J245">
        <v>44</v>
      </c>
      <c r="K245">
        <v>54</v>
      </c>
      <c r="L245">
        <v>75</v>
      </c>
      <c r="M245">
        <v>64</v>
      </c>
      <c r="N245">
        <f>punkty_rekrutacyjne3[[#This Row],[Osiagniecia]]+(punkty_rekrutacyjne3[[#This Row],[Zachowanie]]=6)*2</f>
        <v>6</v>
      </c>
      <c r="O245">
        <f>punkty_rekrutacyjne3[[#This Row],[GHP]]/10+punkty_rekrutacyjne3[[#This Row],[GHH]]/10+punkty_rekrutacyjne3[[#This Row],[GMM]]/10+punkty_rekrutacyjne3[[#This Row],[GMP]]/10+punkty_rekrutacyjne3[[#This Row],[GJP]]/10</f>
        <v>33.700000000000003</v>
      </c>
      <c r="P24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45" s="1">
        <f>SUM(punkty_rekrutacyjne3[[#This Row],[pkt os.]:[pkt. Oce.]])</f>
        <v>71.7</v>
      </c>
      <c r="R245" s="1">
        <f>AVERAGE(punkty_rekrutacyjne3[[#This Row],[JP]:[Geog]])</f>
        <v>5</v>
      </c>
      <c r="S245" s="1" t="b">
        <f>AND(punkty_rekrutacyjne3[[#This Row],[Osiagniecia]]=0,punkty_rekrutacyjne3[[#This Row],[Zachowanie]]&gt;=5,punkty_rekrutacyjne3[[#This Row],[avg. Przd.]]&gt;4)</f>
        <v>0</v>
      </c>
    </row>
    <row r="246" spans="1:19" x14ac:dyDescent="0.25">
      <c r="A246" s="1" t="s">
        <v>478</v>
      </c>
      <c r="B246" s="1" t="s">
        <v>101</v>
      </c>
      <c r="C246">
        <v>3</v>
      </c>
      <c r="D246">
        <v>6</v>
      </c>
      <c r="E246">
        <v>2</v>
      </c>
      <c r="F246">
        <v>2</v>
      </c>
      <c r="G246">
        <v>5</v>
      </c>
      <c r="H246">
        <v>2</v>
      </c>
      <c r="I246">
        <v>97</v>
      </c>
      <c r="J246">
        <v>40</v>
      </c>
      <c r="K246">
        <v>41</v>
      </c>
      <c r="L246">
        <v>46</v>
      </c>
      <c r="M246">
        <v>59</v>
      </c>
      <c r="N246">
        <f>punkty_rekrutacyjne3[[#This Row],[Osiagniecia]]+(punkty_rekrutacyjne3[[#This Row],[Zachowanie]]=6)*2</f>
        <v>5</v>
      </c>
      <c r="O246">
        <f>punkty_rekrutacyjne3[[#This Row],[GHP]]/10+punkty_rekrutacyjne3[[#This Row],[GHH]]/10+punkty_rekrutacyjne3[[#This Row],[GMM]]/10+punkty_rekrutacyjne3[[#This Row],[GMP]]/10+punkty_rekrutacyjne3[[#This Row],[GJP]]/10</f>
        <v>28.299999999999997</v>
      </c>
      <c r="P24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8</v>
      </c>
      <c r="Q246" s="1">
        <f>SUM(punkty_rekrutacyjne3[[#This Row],[pkt os.]:[pkt. Oce.]])</f>
        <v>41.3</v>
      </c>
      <c r="R246" s="1">
        <f>AVERAGE(punkty_rekrutacyjne3[[#This Row],[JP]:[Geog]])</f>
        <v>2.75</v>
      </c>
      <c r="S246" s="1" t="b">
        <f>AND(punkty_rekrutacyjne3[[#This Row],[Osiagniecia]]=0,punkty_rekrutacyjne3[[#This Row],[Zachowanie]]&gt;=5,punkty_rekrutacyjne3[[#This Row],[avg. Przd.]]&gt;4)</f>
        <v>0</v>
      </c>
    </row>
    <row r="247" spans="1:19" x14ac:dyDescent="0.25">
      <c r="A247" s="1" t="s">
        <v>333</v>
      </c>
      <c r="B247" s="1" t="s">
        <v>216</v>
      </c>
      <c r="C247">
        <v>1</v>
      </c>
      <c r="D247">
        <v>6</v>
      </c>
      <c r="E247">
        <v>6</v>
      </c>
      <c r="F247">
        <v>3</v>
      </c>
      <c r="G247">
        <v>6</v>
      </c>
      <c r="H247">
        <v>4</v>
      </c>
      <c r="I247">
        <v>54</v>
      </c>
      <c r="J247">
        <v>50</v>
      </c>
      <c r="K247">
        <v>36</v>
      </c>
      <c r="L247">
        <v>23</v>
      </c>
      <c r="M247">
        <v>9</v>
      </c>
      <c r="N247">
        <f>punkty_rekrutacyjne3[[#This Row],[Osiagniecia]]+(punkty_rekrutacyjne3[[#This Row],[Zachowanie]]=6)*2</f>
        <v>3</v>
      </c>
      <c r="O247">
        <f>punkty_rekrutacyjne3[[#This Row],[GHP]]/10+punkty_rekrutacyjne3[[#This Row],[GHH]]/10+punkty_rekrutacyjne3[[#This Row],[GMM]]/10+punkty_rekrutacyjne3[[#This Row],[GMP]]/10+punkty_rekrutacyjne3[[#This Row],[GJP]]/10</f>
        <v>17.2</v>
      </c>
      <c r="P24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247" s="1">
        <f>SUM(punkty_rekrutacyjne3[[#This Row],[pkt os.]:[pkt. Oce.]])</f>
        <v>50.2</v>
      </c>
      <c r="R247" s="1">
        <f>AVERAGE(punkty_rekrutacyjne3[[#This Row],[JP]:[Geog]])</f>
        <v>4.75</v>
      </c>
      <c r="S247" s="1" t="b">
        <f>AND(punkty_rekrutacyjne3[[#This Row],[Osiagniecia]]=0,punkty_rekrutacyjne3[[#This Row],[Zachowanie]]&gt;=5,punkty_rekrutacyjne3[[#This Row],[avg. Przd.]]&gt;4)</f>
        <v>0</v>
      </c>
    </row>
    <row r="248" spans="1:19" x14ac:dyDescent="0.25">
      <c r="A248" s="1" t="s">
        <v>212</v>
      </c>
      <c r="B248" s="1" t="s">
        <v>101</v>
      </c>
      <c r="C248">
        <v>4</v>
      </c>
      <c r="D248">
        <v>6</v>
      </c>
      <c r="E248">
        <v>5</v>
      </c>
      <c r="F248">
        <v>3</v>
      </c>
      <c r="G248">
        <v>4</v>
      </c>
      <c r="H248">
        <v>4</v>
      </c>
      <c r="I248">
        <v>43</v>
      </c>
      <c r="J248">
        <v>49</v>
      </c>
      <c r="K248">
        <v>12</v>
      </c>
      <c r="L248">
        <v>36</v>
      </c>
      <c r="M248">
        <v>87</v>
      </c>
      <c r="N248">
        <f>punkty_rekrutacyjne3[[#This Row],[Osiagniecia]]+(punkty_rekrutacyjne3[[#This Row],[Zachowanie]]=6)*2</f>
        <v>6</v>
      </c>
      <c r="O248">
        <f>punkty_rekrutacyjne3[[#This Row],[GHP]]/10+punkty_rekrutacyjne3[[#This Row],[GHH]]/10+punkty_rekrutacyjne3[[#This Row],[GMM]]/10+punkty_rekrutacyjne3[[#This Row],[GMP]]/10+punkty_rekrutacyjne3[[#This Row],[GJP]]/10</f>
        <v>22.699999999999996</v>
      </c>
      <c r="P24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48" s="1">
        <f>SUM(punkty_rekrutacyjne3[[#This Row],[pkt os.]:[pkt. Oce.]])</f>
        <v>52.699999999999996</v>
      </c>
      <c r="R248" s="1">
        <f>AVERAGE(punkty_rekrutacyjne3[[#This Row],[JP]:[Geog]])</f>
        <v>4</v>
      </c>
      <c r="S248" s="1" t="b">
        <f>AND(punkty_rekrutacyjne3[[#This Row],[Osiagniecia]]=0,punkty_rekrutacyjne3[[#This Row],[Zachowanie]]&gt;=5,punkty_rekrutacyjne3[[#This Row],[avg. Przd.]]&gt;4)</f>
        <v>0</v>
      </c>
    </row>
    <row r="249" spans="1:19" x14ac:dyDescent="0.25">
      <c r="A249" s="1" t="s">
        <v>435</v>
      </c>
      <c r="B249" s="1" t="s">
        <v>436</v>
      </c>
      <c r="C249">
        <v>3</v>
      </c>
      <c r="D249">
        <v>5</v>
      </c>
      <c r="E249">
        <v>5</v>
      </c>
      <c r="F249">
        <v>2</v>
      </c>
      <c r="G249">
        <v>3</v>
      </c>
      <c r="H249">
        <v>6</v>
      </c>
      <c r="I249">
        <v>47</v>
      </c>
      <c r="J249">
        <v>52</v>
      </c>
      <c r="K249">
        <v>43</v>
      </c>
      <c r="L249">
        <v>47</v>
      </c>
      <c r="M249">
        <v>3</v>
      </c>
      <c r="N249">
        <f>punkty_rekrutacyjne3[[#This Row],[Osiagniecia]]+(punkty_rekrutacyjne3[[#This Row],[Zachowanie]]=6)*2</f>
        <v>3</v>
      </c>
      <c r="O249">
        <f>punkty_rekrutacyjne3[[#This Row],[GHP]]/10+punkty_rekrutacyjne3[[#This Row],[GHH]]/10+punkty_rekrutacyjne3[[#This Row],[GMM]]/10+punkty_rekrutacyjne3[[#This Row],[GMP]]/10+punkty_rekrutacyjne3[[#This Row],[GJP]]/10</f>
        <v>19.2</v>
      </c>
      <c r="P24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249" s="1">
        <f>SUM(punkty_rekrutacyjne3[[#This Row],[pkt os.]:[pkt. Oce.]])</f>
        <v>44.2</v>
      </c>
      <c r="R249" s="1">
        <f>AVERAGE(punkty_rekrutacyjne3[[#This Row],[JP]:[Geog]])</f>
        <v>4</v>
      </c>
      <c r="S249" s="1" t="b">
        <f>AND(punkty_rekrutacyjne3[[#This Row],[Osiagniecia]]=0,punkty_rekrutacyjne3[[#This Row],[Zachowanie]]&gt;=5,punkty_rekrutacyjne3[[#This Row],[avg. Przd.]]&gt;4)</f>
        <v>0</v>
      </c>
    </row>
    <row r="250" spans="1:19" x14ac:dyDescent="0.25">
      <c r="A250" s="1" t="s">
        <v>71</v>
      </c>
      <c r="B250" s="1" t="s">
        <v>72</v>
      </c>
      <c r="C250">
        <v>7</v>
      </c>
      <c r="D250">
        <v>3</v>
      </c>
      <c r="E250">
        <v>2</v>
      </c>
      <c r="F250">
        <v>4</v>
      </c>
      <c r="G250">
        <v>4</v>
      </c>
      <c r="H250">
        <v>2</v>
      </c>
      <c r="I250">
        <v>67</v>
      </c>
      <c r="J250">
        <v>26</v>
      </c>
      <c r="K250">
        <v>50</v>
      </c>
      <c r="L250">
        <v>90</v>
      </c>
      <c r="M250">
        <v>34</v>
      </c>
      <c r="N250">
        <f>punkty_rekrutacyjne3[[#This Row],[Osiagniecia]]+(punkty_rekrutacyjne3[[#This Row],[Zachowanie]]=6)*2</f>
        <v>7</v>
      </c>
      <c r="O250">
        <f>punkty_rekrutacyjne3[[#This Row],[GHP]]/10+punkty_rekrutacyjne3[[#This Row],[GHH]]/10+punkty_rekrutacyjne3[[#This Row],[GMM]]/10+punkty_rekrutacyjne3[[#This Row],[GMP]]/10+punkty_rekrutacyjne3[[#This Row],[GJP]]/10</f>
        <v>26.7</v>
      </c>
      <c r="P25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250" s="1">
        <f>SUM(punkty_rekrutacyjne3[[#This Row],[pkt os.]:[pkt. Oce.]])</f>
        <v>45.7</v>
      </c>
      <c r="R250" s="1">
        <f>AVERAGE(punkty_rekrutacyjne3[[#This Row],[JP]:[Geog]])</f>
        <v>3</v>
      </c>
      <c r="S250" s="1" t="b">
        <f>AND(punkty_rekrutacyjne3[[#This Row],[Osiagniecia]]=0,punkty_rekrutacyjne3[[#This Row],[Zachowanie]]&gt;=5,punkty_rekrutacyjne3[[#This Row],[avg. Przd.]]&gt;4)</f>
        <v>0</v>
      </c>
    </row>
    <row r="251" spans="1:19" x14ac:dyDescent="0.25">
      <c r="A251" s="1" t="s">
        <v>563</v>
      </c>
      <c r="B251" s="1" t="s">
        <v>101</v>
      </c>
      <c r="C251">
        <v>0</v>
      </c>
      <c r="D251">
        <v>5</v>
      </c>
      <c r="E251">
        <v>2</v>
      </c>
      <c r="F251">
        <v>4</v>
      </c>
      <c r="G251">
        <v>2</v>
      </c>
      <c r="H251">
        <v>6</v>
      </c>
      <c r="I251">
        <v>27</v>
      </c>
      <c r="J251">
        <v>56</v>
      </c>
      <c r="K251">
        <v>54</v>
      </c>
      <c r="L251">
        <v>99</v>
      </c>
      <c r="M251">
        <v>27</v>
      </c>
      <c r="N251">
        <f>punkty_rekrutacyjne3[[#This Row],[Osiagniecia]]+(punkty_rekrutacyjne3[[#This Row],[Zachowanie]]=6)*2</f>
        <v>0</v>
      </c>
      <c r="O251">
        <f>punkty_rekrutacyjne3[[#This Row],[GHP]]/10+punkty_rekrutacyjne3[[#This Row],[GHH]]/10+punkty_rekrutacyjne3[[#This Row],[GMM]]/10+punkty_rekrutacyjne3[[#This Row],[GMP]]/10+punkty_rekrutacyjne3[[#This Row],[GJP]]/10</f>
        <v>26.3</v>
      </c>
      <c r="P25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251" s="1">
        <f>SUM(punkty_rekrutacyjne3[[#This Row],[pkt os.]:[pkt. Oce.]])</f>
        <v>42.3</v>
      </c>
      <c r="R251" s="1">
        <f>AVERAGE(punkty_rekrutacyjne3[[#This Row],[JP]:[Geog]])</f>
        <v>3.5</v>
      </c>
      <c r="S251" s="1" t="b">
        <f>AND(punkty_rekrutacyjne3[[#This Row],[Osiagniecia]]=0,punkty_rekrutacyjne3[[#This Row],[Zachowanie]]&gt;=5,punkty_rekrutacyjne3[[#This Row],[avg. Przd.]]&gt;4)</f>
        <v>0</v>
      </c>
    </row>
    <row r="252" spans="1:19" x14ac:dyDescent="0.25">
      <c r="A252" s="1" t="s">
        <v>190</v>
      </c>
      <c r="B252" s="1" t="s">
        <v>101</v>
      </c>
      <c r="C252">
        <v>3</v>
      </c>
      <c r="D252">
        <v>3</v>
      </c>
      <c r="E252">
        <v>3</v>
      </c>
      <c r="F252">
        <v>6</v>
      </c>
      <c r="G252">
        <v>2</v>
      </c>
      <c r="H252">
        <v>2</v>
      </c>
      <c r="I252">
        <v>80</v>
      </c>
      <c r="J252">
        <v>5</v>
      </c>
      <c r="K252">
        <v>4</v>
      </c>
      <c r="L252">
        <v>59</v>
      </c>
      <c r="M252">
        <v>5</v>
      </c>
      <c r="N252">
        <f>punkty_rekrutacyjne3[[#This Row],[Osiagniecia]]+(punkty_rekrutacyjne3[[#This Row],[Zachowanie]]=6)*2</f>
        <v>3</v>
      </c>
      <c r="O252">
        <f>punkty_rekrutacyjne3[[#This Row],[GHP]]/10+punkty_rekrutacyjne3[[#This Row],[GHH]]/10+punkty_rekrutacyjne3[[#This Row],[GMM]]/10+punkty_rekrutacyjne3[[#This Row],[GMP]]/10+punkty_rekrutacyjne3[[#This Row],[GJP]]/10</f>
        <v>15.3</v>
      </c>
      <c r="P25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252" s="1">
        <f>SUM(punkty_rekrutacyjne3[[#This Row],[pkt os.]:[pkt. Oce.]])</f>
        <v>32.299999999999997</v>
      </c>
      <c r="R252" s="1">
        <f>AVERAGE(punkty_rekrutacyjne3[[#This Row],[JP]:[Geog]])</f>
        <v>3.25</v>
      </c>
      <c r="S252" s="1" t="b">
        <f>AND(punkty_rekrutacyjne3[[#This Row],[Osiagniecia]]=0,punkty_rekrutacyjne3[[#This Row],[Zachowanie]]&gt;=5,punkty_rekrutacyjne3[[#This Row],[avg. Przd.]]&gt;4)</f>
        <v>0</v>
      </c>
    </row>
    <row r="253" spans="1:19" x14ac:dyDescent="0.25">
      <c r="A253" s="1" t="s">
        <v>237</v>
      </c>
      <c r="B253" s="1" t="s">
        <v>90</v>
      </c>
      <c r="C253">
        <v>1</v>
      </c>
      <c r="D253">
        <v>2</v>
      </c>
      <c r="E253">
        <v>4</v>
      </c>
      <c r="F253">
        <v>4</v>
      </c>
      <c r="G253">
        <v>5</v>
      </c>
      <c r="H253">
        <v>5</v>
      </c>
      <c r="I253">
        <v>20</v>
      </c>
      <c r="J253">
        <v>93</v>
      </c>
      <c r="K253">
        <v>68</v>
      </c>
      <c r="L253">
        <v>58</v>
      </c>
      <c r="M253">
        <v>23</v>
      </c>
      <c r="N253">
        <f>punkty_rekrutacyjne3[[#This Row],[Osiagniecia]]+(punkty_rekrutacyjne3[[#This Row],[Zachowanie]]=6)*2</f>
        <v>1</v>
      </c>
      <c r="O253">
        <f>punkty_rekrutacyjne3[[#This Row],[GHP]]/10+punkty_rekrutacyjne3[[#This Row],[GHH]]/10+punkty_rekrutacyjne3[[#This Row],[GMM]]/10+punkty_rekrutacyjne3[[#This Row],[GMP]]/10+punkty_rekrutacyjne3[[#This Row],[GJP]]/10</f>
        <v>26.200000000000003</v>
      </c>
      <c r="P25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253" s="1">
        <f>SUM(punkty_rekrutacyjne3[[#This Row],[pkt os.]:[pkt. Oce.]])</f>
        <v>55.2</v>
      </c>
      <c r="R253" s="1">
        <f>AVERAGE(punkty_rekrutacyjne3[[#This Row],[JP]:[Geog]])</f>
        <v>4.5</v>
      </c>
      <c r="S253" s="1" t="b">
        <f>AND(punkty_rekrutacyjne3[[#This Row],[Osiagniecia]]=0,punkty_rekrutacyjne3[[#This Row],[Zachowanie]]&gt;=5,punkty_rekrutacyjne3[[#This Row],[avg. Przd.]]&gt;4)</f>
        <v>0</v>
      </c>
    </row>
    <row r="254" spans="1:19" x14ac:dyDescent="0.25">
      <c r="A254" s="1" t="s">
        <v>237</v>
      </c>
      <c r="B254" s="1" t="s">
        <v>166</v>
      </c>
      <c r="C254">
        <v>4</v>
      </c>
      <c r="D254">
        <v>5</v>
      </c>
      <c r="E254">
        <v>4</v>
      </c>
      <c r="F254">
        <v>4</v>
      </c>
      <c r="G254">
        <v>2</v>
      </c>
      <c r="H254">
        <v>2</v>
      </c>
      <c r="I254">
        <v>71</v>
      </c>
      <c r="J254">
        <v>99</v>
      </c>
      <c r="K254">
        <v>56</v>
      </c>
      <c r="L254">
        <v>2</v>
      </c>
      <c r="M254">
        <v>43</v>
      </c>
      <c r="N254">
        <f>punkty_rekrutacyjne3[[#This Row],[Osiagniecia]]+(punkty_rekrutacyjne3[[#This Row],[Zachowanie]]=6)*2</f>
        <v>4</v>
      </c>
      <c r="O254">
        <f>punkty_rekrutacyjne3[[#This Row],[GHP]]/10+punkty_rekrutacyjne3[[#This Row],[GHH]]/10+punkty_rekrutacyjne3[[#This Row],[GMM]]/10+punkty_rekrutacyjne3[[#This Row],[GMP]]/10+punkty_rekrutacyjne3[[#This Row],[GJP]]/10</f>
        <v>27.1</v>
      </c>
      <c r="P25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254" s="1">
        <f>SUM(punkty_rekrutacyjne3[[#This Row],[pkt os.]:[pkt. Oce.]])</f>
        <v>43.1</v>
      </c>
      <c r="R254" s="1">
        <f>AVERAGE(punkty_rekrutacyjne3[[#This Row],[JP]:[Geog]])</f>
        <v>3</v>
      </c>
      <c r="S254" s="1" t="b">
        <f>AND(punkty_rekrutacyjne3[[#This Row],[Osiagniecia]]=0,punkty_rekrutacyjne3[[#This Row],[Zachowanie]]&gt;=5,punkty_rekrutacyjne3[[#This Row],[avg. Przd.]]&gt;4)</f>
        <v>0</v>
      </c>
    </row>
    <row r="255" spans="1:19" x14ac:dyDescent="0.25">
      <c r="A255" s="1" t="s">
        <v>643</v>
      </c>
      <c r="B255" s="1" t="s">
        <v>72</v>
      </c>
      <c r="C255">
        <v>7</v>
      </c>
      <c r="D255">
        <v>6</v>
      </c>
      <c r="E255">
        <v>3</v>
      </c>
      <c r="F255">
        <v>6</v>
      </c>
      <c r="G255">
        <v>4</v>
      </c>
      <c r="H255">
        <v>2</v>
      </c>
      <c r="I255">
        <v>11</v>
      </c>
      <c r="J255">
        <v>8</v>
      </c>
      <c r="K255">
        <v>29</v>
      </c>
      <c r="L255">
        <v>7</v>
      </c>
      <c r="M255">
        <v>38</v>
      </c>
      <c r="N255">
        <f>punkty_rekrutacyjne3[[#This Row],[Osiagniecia]]+(punkty_rekrutacyjne3[[#This Row],[Zachowanie]]=6)*2</f>
        <v>9</v>
      </c>
      <c r="O255">
        <f>punkty_rekrutacyjne3[[#This Row],[GHP]]/10+punkty_rekrutacyjne3[[#This Row],[GHH]]/10+punkty_rekrutacyjne3[[#This Row],[GMM]]/10+punkty_rekrutacyjne3[[#This Row],[GMP]]/10+punkty_rekrutacyjne3[[#This Row],[GJP]]/10</f>
        <v>9.3000000000000007</v>
      </c>
      <c r="P25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255" s="1">
        <f>SUM(punkty_rekrutacyjne3[[#This Row],[pkt os.]:[pkt. Oce.]])</f>
        <v>38.299999999999997</v>
      </c>
      <c r="R255" s="1">
        <f>AVERAGE(punkty_rekrutacyjne3[[#This Row],[JP]:[Geog]])</f>
        <v>3.75</v>
      </c>
      <c r="S255" s="1" t="b">
        <f>AND(punkty_rekrutacyjne3[[#This Row],[Osiagniecia]]=0,punkty_rekrutacyjne3[[#This Row],[Zachowanie]]&gt;=5,punkty_rekrutacyjne3[[#This Row],[avg. Przd.]]&gt;4)</f>
        <v>0</v>
      </c>
    </row>
    <row r="256" spans="1:19" x14ac:dyDescent="0.25">
      <c r="A256" s="1" t="s">
        <v>100</v>
      </c>
      <c r="B256" s="1" t="s">
        <v>101</v>
      </c>
      <c r="C256">
        <v>7</v>
      </c>
      <c r="D256">
        <v>3</v>
      </c>
      <c r="E256">
        <v>4</v>
      </c>
      <c r="F256">
        <v>4</v>
      </c>
      <c r="G256">
        <v>5</v>
      </c>
      <c r="H256">
        <v>6</v>
      </c>
      <c r="I256">
        <v>54</v>
      </c>
      <c r="J256">
        <v>42</v>
      </c>
      <c r="K256">
        <v>82</v>
      </c>
      <c r="L256">
        <v>99</v>
      </c>
      <c r="M256">
        <v>81</v>
      </c>
      <c r="N256">
        <f>punkty_rekrutacyjne3[[#This Row],[Osiagniecia]]+(punkty_rekrutacyjne3[[#This Row],[Zachowanie]]=6)*2</f>
        <v>7</v>
      </c>
      <c r="O256">
        <f>punkty_rekrutacyjne3[[#This Row],[GHP]]/10+punkty_rekrutacyjne3[[#This Row],[GHH]]/10+punkty_rekrutacyjne3[[#This Row],[GMM]]/10+punkty_rekrutacyjne3[[#This Row],[GMP]]/10+punkty_rekrutacyjne3[[#This Row],[GJP]]/10</f>
        <v>35.800000000000004</v>
      </c>
      <c r="P25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256" s="1">
        <f>SUM(punkty_rekrutacyjne3[[#This Row],[pkt os.]:[pkt. Oce.]])</f>
        <v>72.800000000000011</v>
      </c>
      <c r="R256" s="1">
        <f>AVERAGE(punkty_rekrutacyjne3[[#This Row],[JP]:[Geog]])</f>
        <v>4.75</v>
      </c>
      <c r="S256" s="1" t="b">
        <f>AND(punkty_rekrutacyjne3[[#This Row],[Osiagniecia]]=0,punkty_rekrutacyjne3[[#This Row],[Zachowanie]]&gt;=5,punkty_rekrutacyjne3[[#This Row],[avg. Przd.]]&gt;4)</f>
        <v>0</v>
      </c>
    </row>
    <row r="257" spans="1:19" x14ac:dyDescent="0.25">
      <c r="A257" s="1" t="s">
        <v>484</v>
      </c>
      <c r="B257" s="1" t="s">
        <v>101</v>
      </c>
      <c r="C257">
        <v>2</v>
      </c>
      <c r="D257">
        <v>5</v>
      </c>
      <c r="E257">
        <v>2</v>
      </c>
      <c r="F257">
        <v>3</v>
      </c>
      <c r="G257">
        <v>5</v>
      </c>
      <c r="H257">
        <v>2</v>
      </c>
      <c r="I257">
        <v>26</v>
      </c>
      <c r="J257">
        <v>31</v>
      </c>
      <c r="K257">
        <v>88</v>
      </c>
      <c r="L257">
        <v>98</v>
      </c>
      <c r="M257">
        <v>45</v>
      </c>
      <c r="N257">
        <f>punkty_rekrutacyjne3[[#This Row],[Osiagniecia]]+(punkty_rekrutacyjne3[[#This Row],[Zachowanie]]=6)*2</f>
        <v>2</v>
      </c>
      <c r="O257">
        <f>punkty_rekrutacyjne3[[#This Row],[GHP]]/10+punkty_rekrutacyjne3[[#This Row],[GHH]]/10+punkty_rekrutacyjne3[[#This Row],[GMM]]/10+punkty_rekrutacyjne3[[#This Row],[GMP]]/10+punkty_rekrutacyjne3[[#This Row],[GJP]]/10</f>
        <v>28.8</v>
      </c>
      <c r="P25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257" s="1">
        <f>SUM(punkty_rekrutacyjne3[[#This Row],[pkt os.]:[pkt. Oce.]])</f>
        <v>42.8</v>
      </c>
      <c r="R257" s="1">
        <f>AVERAGE(punkty_rekrutacyjne3[[#This Row],[JP]:[Geog]])</f>
        <v>3</v>
      </c>
      <c r="S257" s="1" t="b">
        <f>AND(punkty_rekrutacyjne3[[#This Row],[Osiagniecia]]=0,punkty_rekrutacyjne3[[#This Row],[Zachowanie]]&gt;=5,punkty_rekrutacyjne3[[#This Row],[avg. Przd.]]&gt;4)</f>
        <v>0</v>
      </c>
    </row>
    <row r="258" spans="1:19" x14ac:dyDescent="0.25">
      <c r="A258" s="1" t="s">
        <v>213</v>
      </c>
      <c r="B258" s="1" t="s">
        <v>72</v>
      </c>
      <c r="C258">
        <v>4</v>
      </c>
      <c r="D258">
        <v>4</v>
      </c>
      <c r="E258">
        <v>6</v>
      </c>
      <c r="F258">
        <v>2</v>
      </c>
      <c r="G258">
        <v>5</v>
      </c>
      <c r="H258">
        <v>2</v>
      </c>
      <c r="I258">
        <v>60</v>
      </c>
      <c r="J258">
        <v>75</v>
      </c>
      <c r="K258">
        <v>10</v>
      </c>
      <c r="L258">
        <v>59</v>
      </c>
      <c r="M258">
        <v>5</v>
      </c>
      <c r="N258">
        <f>punkty_rekrutacyjne3[[#This Row],[Osiagniecia]]+(punkty_rekrutacyjne3[[#This Row],[Zachowanie]]=6)*2</f>
        <v>4</v>
      </c>
      <c r="O258">
        <f>punkty_rekrutacyjne3[[#This Row],[GHP]]/10+punkty_rekrutacyjne3[[#This Row],[GHH]]/10+punkty_rekrutacyjne3[[#This Row],[GMM]]/10+punkty_rekrutacyjne3[[#This Row],[GMP]]/10+punkty_rekrutacyjne3[[#This Row],[GJP]]/10</f>
        <v>20.9</v>
      </c>
      <c r="P25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58" s="1">
        <f>SUM(punkty_rekrutacyjne3[[#This Row],[pkt os.]:[pkt. Oce.]])</f>
        <v>42.9</v>
      </c>
      <c r="R258" s="1">
        <f>AVERAGE(punkty_rekrutacyjne3[[#This Row],[JP]:[Geog]])</f>
        <v>3.75</v>
      </c>
      <c r="S258" s="1" t="b">
        <f>AND(punkty_rekrutacyjne3[[#This Row],[Osiagniecia]]=0,punkty_rekrutacyjne3[[#This Row],[Zachowanie]]&gt;=5,punkty_rekrutacyjne3[[#This Row],[avg. Przd.]]&gt;4)</f>
        <v>0</v>
      </c>
    </row>
    <row r="259" spans="1:19" x14ac:dyDescent="0.25">
      <c r="A259" s="1" t="s">
        <v>456</v>
      </c>
      <c r="B259" s="1" t="s">
        <v>159</v>
      </c>
      <c r="C259">
        <v>6</v>
      </c>
      <c r="D259">
        <v>6</v>
      </c>
      <c r="E259">
        <v>6</v>
      </c>
      <c r="F259">
        <v>2</v>
      </c>
      <c r="G259">
        <v>3</v>
      </c>
      <c r="H259">
        <v>2</v>
      </c>
      <c r="I259">
        <v>56</v>
      </c>
      <c r="J259">
        <v>34</v>
      </c>
      <c r="K259">
        <v>52</v>
      </c>
      <c r="L259">
        <v>30</v>
      </c>
      <c r="M259">
        <v>94</v>
      </c>
      <c r="N259">
        <f>punkty_rekrutacyjne3[[#This Row],[Osiagniecia]]+(punkty_rekrutacyjne3[[#This Row],[Zachowanie]]=6)*2</f>
        <v>8</v>
      </c>
      <c r="O259">
        <f>punkty_rekrutacyjne3[[#This Row],[GHP]]/10+punkty_rekrutacyjne3[[#This Row],[GHH]]/10+punkty_rekrutacyjne3[[#This Row],[GMM]]/10+punkty_rekrutacyjne3[[#This Row],[GMP]]/10+punkty_rekrutacyjne3[[#This Row],[GJP]]/10</f>
        <v>26.6</v>
      </c>
      <c r="P25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259" s="1">
        <f>SUM(punkty_rekrutacyjne3[[#This Row],[pkt os.]:[pkt. Oce.]])</f>
        <v>48.6</v>
      </c>
      <c r="R259" s="1">
        <f>AVERAGE(punkty_rekrutacyjne3[[#This Row],[JP]:[Geog]])</f>
        <v>3.25</v>
      </c>
      <c r="S259" s="1" t="b">
        <f>AND(punkty_rekrutacyjne3[[#This Row],[Osiagniecia]]=0,punkty_rekrutacyjne3[[#This Row],[Zachowanie]]&gt;=5,punkty_rekrutacyjne3[[#This Row],[avg. Przd.]]&gt;4)</f>
        <v>0</v>
      </c>
    </row>
    <row r="260" spans="1:19" x14ac:dyDescent="0.25">
      <c r="A260" s="1" t="s">
        <v>400</v>
      </c>
      <c r="B260" s="1" t="s">
        <v>101</v>
      </c>
      <c r="C260">
        <v>6</v>
      </c>
      <c r="D260">
        <v>4</v>
      </c>
      <c r="E260">
        <v>6</v>
      </c>
      <c r="F260">
        <v>6</v>
      </c>
      <c r="G260">
        <v>4</v>
      </c>
      <c r="H260">
        <v>4</v>
      </c>
      <c r="I260">
        <v>94</v>
      </c>
      <c r="J260">
        <v>44</v>
      </c>
      <c r="K260">
        <v>96</v>
      </c>
      <c r="L260">
        <v>9</v>
      </c>
      <c r="M260">
        <v>97</v>
      </c>
      <c r="N260">
        <f>punkty_rekrutacyjne3[[#This Row],[Osiagniecia]]+(punkty_rekrutacyjne3[[#This Row],[Zachowanie]]=6)*2</f>
        <v>6</v>
      </c>
      <c r="O260">
        <f>punkty_rekrutacyjne3[[#This Row],[GHP]]/10+punkty_rekrutacyjne3[[#This Row],[GHH]]/10+punkty_rekrutacyjne3[[#This Row],[GMM]]/10+punkty_rekrutacyjne3[[#This Row],[GMP]]/10+punkty_rekrutacyjne3[[#This Row],[GJP]]/10</f>
        <v>34</v>
      </c>
      <c r="P26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60" s="1">
        <f>SUM(punkty_rekrutacyjne3[[#This Row],[pkt os.]:[pkt. Oce.]])</f>
        <v>72</v>
      </c>
      <c r="R260" s="1">
        <f>AVERAGE(punkty_rekrutacyjne3[[#This Row],[JP]:[Geog]])</f>
        <v>5</v>
      </c>
      <c r="S260" s="1" t="b">
        <f>AND(punkty_rekrutacyjne3[[#This Row],[Osiagniecia]]=0,punkty_rekrutacyjne3[[#This Row],[Zachowanie]]&gt;=5,punkty_rekrutacyjne3[[#This Row],[avg. Przd.]]&gt;4)</f>
        <v>0</v>
      </c>
    </row>
    <row r="261" spans="1:19" x14ac:dyDescent="0.25">
      <c r="A261" s="1" t="s">
        <v>400</v>
      </c>
      <c r="B261" s="1" t="s">
        <v>409</v>
      </c>
      <c r="C261">
        <v>0</v>
      </c>
      <c r="D261">
        <v>4</v>
      </c>
      <c r="E261">
        <v>5</v>
      </c>
      <c r="F261">
        <v>6</v>
      </c>
      <c r="G261">
        <v>3</v>
      </c>
      <c r="H261">
        <v>5</v>
      </c>
      <c r="I261">
        <v>66</v>
      </c>
      <c r="J261">
        <v>31</v>
      </c>
      <c r="K261">
        <v>5</v>
      </c>
      <c r="L261">
        <v>9</v>
      </c>
      <c r="M261">
        <v>38</v>
      </c>
      <c r="N261">
        <f>punkty_rekrutacyjne3[[#This Row],[Osiagniecia]]+(punkty_rekrutacyjne3[[#This Row],[Zachowanie]]=6)*2</f>
        <v>0</v>
      </c>
      <c r="O261">
        <f>punkty_rekrutacyjne3[[#This Row],[GHP]]/10+punkty_rekrutacyjne3[[#This Row],[GHH]]/10+punkty_rekrutacyjne3[[#This Row],[GMM]]/10+punkty_rekrutacyjne3[[#This Row],[GMP]]/10+punkty_rekrutacyjne3[[#This Row],[GJP]]/10</f>
        <v>14.899999999999999</v>
      </c>
      <c r="P26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261" s="1">
        <f>SUM(punkty_rekrutacyjne3[[#This Row],[pkt os.]:[pkt. Oce.]])</f>
        <v>44.9</v>
      </c>
      <c r="R261" s="1">
        <f>AVERAGE(punkty_rekrutacyjne3[[#This Row],[JP]:[Geog]])</f>
        <v>4.75</v>
      </c>
      <c r="S261" s="1" t="b">
        <f>AND(punkty_rekrutacyjne3[[#This Row],[Osiagniecia]]=0,punkty_rekrutacyjne3[[#This Row],[Zachowanie]]&gt;=5,punkty_rekrutacyjne3[[#This Row],[avg. Przd.]]&gt;4)</f>
        <v>0</v>
      </c>
    </row>
    <row r="262" spans="1:19" x14ac:dyDescent="0.25">
      <c r="A262" s="1" t="s">
        <v>234</v>
      </c>
      <c r="B262" s="1" t="s">
        <v>159</v>
      </c>
      <c r="C262">
        <v>4</v>
      </c>
      <c r="D262">
        <v>5</v>
      </c>
      <c r="E262">
        <v>2</v>
      </c>
      <c r="F262">
        <v>5</v>
      </c>
      <c r="G262">
        <v>4</v>
      </c>
      <c r="H262">
        <v>3</v>
      </c>
      <c r="I262">
        <v>41</v>
      </c>
      <c r="J262">
        <v>64</v>
      </c>
      <c r="K262">
        <v>91</v>
      </c>
      <c r="L262">
        <v>82</v>
      </c>
      <c r="M262">
        <v>100</v>
      </c>
      <c r="N262">
        <f>punkty_rekrutacyjne3[[#This Row],[Osiagniecia]]+(punkty_rekrutacyjne3[[#This Row],[Zachowanie]]=6)*2</f>
        <v>4</v>
      </c>
      <c r="O262">
        <f>punkty_rekrutacyjne3[[#This Row],[GHP]]/10+punkty_rekrutacyjne3[[#This Row],[GHH]]/10+punkty_rekrutacyjne3[[#This Row],[GMM]]/10+punkty_rekrutacyjne3[[#This Row],[GMP]]/10+punkty_rekrutacyjne3[[#This Row],[GJP]]/10</f>
        <v>37.799999999999997</v>
      </c>
      <c r="P26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62" s="1">
        <f>SUM(punkty_rekrutacyjne3[[#This Row],[pkt os.]:[pkt. Oce.]])</f>
        <v>59.8</v>
      </c>
      <c r="R262" s="1">
        <f>AVERAGE(punkty_rekrutacyjne3[[#This Row],[JP]:[Geog]])</f>
        <v>3.5</v>
      </c>
      <c r="S262" s="1" t="b">
        <f>AND(punkty_rekrutacyjne3[[#This Row],[Osiagniecia]]=0,punkty_rekrutacyjne3[[#This Row],[Zachowanie]]&gt;=5,punkty_rekrutacyjne3[[#This Row],[avg. Przd.]]&gt;4)</f>
        <v>0</v>
      </c>
    </row>
    <row r="263" spans="1:19" x14ac:dyDescent="0.25">
      <c r="A263" s="1" t="s">
        <v>280</v>
      </c>
      <c r="B263" s="1" t="s">
        <v>159</v>
      </c>
      <c r="C263">
        <v>6</v>
      </c>
      <c r="D263">
        <v>6</v>
      </c>
      <c r="E263">
        <v>2</v>
      </c>
      <c r="F263">
        <v>4</v>
      </c>
      <c r="G263">
        <v>5</v>
      </c>
      <c r="H263">
        <v>2</v>
      </c>
      <c r="I263">
        <v>34</v>
      </c>
      <c r="J263">
        <v>92</v>
      </c>
      <c r="K263">
        <v>51</v>
      </c>
      <c r="L263">
        <v>32</v>
      </c>
      <c r="M263">
        <v>80</v>
      </c>
      <c r="N263">
        <f>punkty_rekrutacyjne3[[#This Row],[Osiagniecia]]+(punkty_rekrutacyjne3[[#This Row],[Zachowanie]]=6)*2</f>
        <v>8</v>
      </c>
      <c r="O263">
        <f>punkty_rekrutacyjne3[[#This Row],[GHP]]/10+punkty_rekrutacyjne3[[#This Row],[GHH]]/10+punkty_rekrutacyjne3[[#This Row],[GMM]]/10+punkty_rekrutacyjne3[[#This Row],[GMP]]/10+punkty_rekrutacyjne3[[#This Row],[GJP]]/10</f>
        <v>28.9</v>
      </c>
      <c r="P26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263" s="1">
        <f>SUM(punkty_rekrutacyjne3[[#This Row],[pkt os.]:[pkt. Oce.]])</f>
        <v>50.9</v>
      </c>
      <c r="R263" s="1">
        <f>AVERAGE(punkty_rekrutacyjne3[[#This Row],[JP]:[Geog]])</f>
        <v>3.25</v>
      </c>
      <c r="S263" s="1" t="b">
        <f>AND(punkty_rekrutacyjne3[[#This Row],[Osiagniecia]]=0,punkty_rekrutacyjne3[[#This Row],[Zachowanie]]&gt;=5,punkty_rekrutacyjne3[[#This Row],[avg. Przd.]]&gt;4)</f>
        <v>0</v>
      </c>
    </row>
    <row r="264" spans="1:19" x14ac:dyDescent="0.25">
      <c r="A264" s="1" t="s">
        <v>666</v>
      </c>
      <c r="B264" s="1" t="s">
        <v>34</v>
      </c>
      <c r="C264">
        <v>4</v>
      </c>
      <c r="D264">
        <v>5</v>
      </c>
      <c r="E264">
        <v>3</v>
      </c>
      <c r="F264">
        <v>6</v>
      </c>
      <c r="G264">
        <v>6</v>
      </c>
      <c r="H264">
        <v>3</v>
      </c>
      <c r="I264">
        <v>23</v>
      </c>
      <c r="J264">
        <v>16</v>
      </c>
      <c r="K264">
        <v>85</v>
      </c>
      <c r="L264">
        <v>82</v>
      </c>
      <c r="M264">
        <v>75</v>
      </c>
      <c r="N264">
        <f>punkty_rekrutacyjne3[[#This Row],[Osiagniecia]]+(punkty_rekrutacyjne3[[#This Row],[Zachowanie]]=6)*2</f>
        <v>4</v>
      </c>
      <c r="O264">
        <f>punkty_rekrutacyjne3[[#This Row],[GHP]]/10+punkty_rekrutacyjne3[[#This Row],[GHH]]/10+punkty_rekrutacyjne3[[#This Row],[GMM]]/10+punkty_rekrutacyjne3[[#This Row],[GMP]]/10+punkty_rekrutacyjne3[[#This Row],[GJP]]/10</f>
        <v>28.1</v>
      </c>
      <c r="P26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264" s="1">
        <f>SUM(punkty_rekrutacyjne3[[#This Row],[pkt os.]:[pkt. Oce.]])</f>
        <v>60.1</v>
      </c>
      <c r="R264" s="1">
        <f>AVERAGE(punkty_rekrutacyjne3[[#This Row],[JP]:[Geog]])</f>
        <v>4.5</v>
      </c>
      <c r="S264" s="1" t="b">
        <f>AND(punkty_rekrutacyjne3[[#This Row],[Osiagniecia]]=0,punkty_rekrutacyjne3[[#This Row],[Zachowanie]]&gt;=5,punkty_rekrutacyjne3[[#This Row],[avg. Przd.]]&gt;4)</f>
        <v>0</v>
      </c>
    </row>
    <row r="265" spans="1:19" x14ac:dyDescent="0.25">
      <c r="A265" s="1" t="s">
        <v>449</v>
      </c>
      <c r="B265" s="1" t="s">
        <v>34</v>
      </c>
      <c r="C265">
        <v>5</v>
      </c>
      <c r="D265">
        <v>2</v>
      </c>
      <c r="E265">
        <v>3</v>
      </c>
      <c r="F265">
        <v>2</v>
      </c>
      <c r="G265">
        <v>4</v>
      </c>
      <c r="H265">
        <v>3</v>
      </c>
      <c r="I265">
        <v>53</v>
      </c>
      <c r="J265">
        <v>95</v>
      </c>
      <c r="K265">
        <v>23</v>
      </c>
      <c r="L265">
        <v>16</v>
      </c>
      <c r="M265">
        <v>90</v>
      </c>
      <c r="N265">
        <f>punkty_rekrutacyjne3[[#This Row],[Osiagniecia]]+(punkty_rekrutacyjne3[[#This Row],[Zachowanie]]=6)*2</f>
        <v>5</v>
      </c>
      <c r="O265">
        <f>punkty_rekrutacyjne3[[#This Row],[GHP]]/10+punkty_rekrutacyjne3[[#This Row],[GHH]]/10+punkty_rekrutacyjne3[[#This Row],[GMM]]/10+punkty_rekrutacyjne3[[#This Row],[GMP]]/10+punkty_rekrutacyjne3[[#This Row],[GJP]]/10</f>
        <v>27.700000000000003</v>
      </c>
      <c r="P26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265" s="1">
        <f>SUM(punkty_rekrutacyjne3[[#This Row],[pkt os.]:[pkt. Oce.]])</f>
        <v>46.7</v>
      </c>
      <c r="R265" s="1">
        <f>AVERAGE(punkty_rekrutacyjne3[[#This Row],[JP]:[Geog]])</f>
        <v>3</v>
      </c>
      <c r="S265" s="1" t="b">
        <f>AND(punkty_rekrutacyjne3[[#This Row],[Osiagniecia]]=0,punkty_rekrutacyjne3[[#This Row],[Zachowanie]]&gt;=5,punkty_rekrutacyjne3[[#This Row],[avg. Przd.]]&gt;4)</f>
        <v>0</v>
      </c>
    </row>
    <row r="266" spans="1:19" x14ac:dyDescent="0.25">
      <c r="A266" s="1" t="s">
        <v>33</v>
      </c>
      <c r="B266" s="1" t="s">
        <v>34</v>
      </c>
      <c r="C266">
        <v>4</v>
      </c>
      <c r="D266">
        <v>6</v>
      </c>
      <c r="E266">
        <v>5</v>
      </c>
      <c r="F266">
        <v>6</v>
      </c>
      <c r="G266">
        <v>3</v>
      </c>
      <c r="H266">
        <v>6</v>
      </c>
      <c r="I266">
        <v>83</v>
      </c>
      <c r="J266">
        <v>27</v>
      </c>
      <c r="K266">
        <v>79</v>
      </c>
      <c r="L266">
        <v>20</v>
      </c>
      <c r="M266">
        <v>43</v>
      </c>
      <c r="N266">
        <f>punkty_rekrutacyjne3[[#This Row],[Osiagniecia]]+(punkty_rekrutacyjne3[[#This Row],[Zachowanie]]=6)*2</f>
        <v>6</v>
      </c>
      <c r="O266">
        <f>punkty_rekrutacyjne3[[#This Row],[GHP]]/10+punkty_rekrutacyjne3[[#This Row],[GHH]]/10+punkty_rekrutacyjne3[[#This Row],[GMM]]/10+punkty_rekrutacyjne3[[#This Row],[GMP]]/10+punkty_rekrutacyjne3[[#This Row],[GJP]]/10</f>
        <v>25.2</v>
      </c>
      <c r="P26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66" s="1">
        <f>SUM(punkty_rekrutacyjne3[[#This Row],[pkt os.]:[pkt. Oce.]])</f>
        <v>63.2</v>
      </c>
      <c r="R266" s="1">
        <f>AVERAGE(punkty_rekrutacyjne3[[#This Row],[JP]:[Geog]])</f>
        <v>5</v>
      </c>
      <c r="S266" s="1" t="b">
        <f>AND(punkty_rekrutacyjne3[[#This Row],[Osiagniecia]]=0,punkty_rekrutacyjne3[[#This Row],[Zachowanie]]&gt;=5,punkty_rekrutacyjne3[[#This Row],[avg. Przd.]]&gt;4)</f>
        <v>0</v>
      </c>
    </row>
    <row r="267" spans="1:19" x14ac:dyDescent="0.25">
      <c r="A267" s="1" t="s">
        <v>158</v>
      </c>
      <c r="B267" s="1" t="s">
        <v>159</v>
      </c>
      <c r="C267">
        <v>0</v>
      </c>
      <c r="D267">
        <v>3</v>
      </c>
      <c r="E267">
        <v>6</v>
      </c>
      <c r="F267">
        <v>3</v>
      </c>
      <c r="G267">
        <v>5</v>
      </c>
      <c r="H267">
        <v>6</v>
      </c>
      <c r="I267">
        <v>12</v>
      </c>
      <c r="J267">
        <v>60</v>
      </c>
      <c r="K267">
        <v>63</v>
      </c>
      <c r="L267">
        <v>37</v>
      </c>
      <c r="M267">
        <v>71</v>
      </c>
      <c r="N267">
        <f>punkty_rekrutacyjne3[[#This Row],[Osiagniecia]]+(punkty_rekrutacyjne3[[#This Row],[Zachowanie]]=6)*2</f>
        <v>0</v>
      </c>
      <c r="O267">
        <f>punkty_rekrutacyjne3[[#This Row],[GHP]]/10+punkty_rekrutacyjne3[[#This Row],[GHH]]/10+punkty_rekrutacyjne3[[#This Row],[GMM]]/10+punkty_rekrutacyjne3[[#This Row],[GMP]]/10+punkty_rekrutacyjne3[[#This Row],[GJP]]/10</f>
        <v>24.299999999999997</v>
      </c>
      <c r="P26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67" s="1">
        <f>SUM(punkty_rekrutacyjne3[[#This Row],[pkt os.]:[pkt. Oce.]])</f>
        <v>56.3</v>
      </c>
      <c r="R267" s="1">
        <f>AVERAGE(punkty_rekrutacyjne3[[#This Row],[JP]:[Geog]])</f>
        <v>5</v>
      </c>
      <c r="S267" s="1" t="b">
        <f>AND(punkty_rekrutacyjne3[[#This Row],[Osiagniecia]]=0,punkty_rekrutacyjne3[[#This Row],[Zachowanie]]&gt;=5,punkty_rekrutacyjne3[[#This Row],[avg. Przd.]]&gt;4)</f>
        <v>0</v>
      </c>
    </row>
    <row r="268" spans="1:19" x14ac:dyDescent="0.25">
      <c r="A268" s="1" t="s">
        <v>236</v>
      </c>
      <c r="B268" s="1" t="s">
        <v>90</v>
      </c>
      <c r="C268">
        <v>8</v>
      </c>
      <c r="D268">
        <v>3</v>
      </c>
      <c r="E268">
        <v>6</v>
      </c>
      <c r="F268">
        <v>3</v>
      </c>
      <c r="G268">
        <v>6</v>
      </c>
      <c r="H268">
        <v>2</v>
      </c>
      <c r="I268">
        <v>84</v>
      </c>
      <c r="J268">
        <v>77</v>
      </c>
      <c r="K268">
        <v>71</v>
      </c>
      <c r="L268">
        <v>71</v>
      </c>
      <c r="M268">
        <v>9</v>
      </c>
      <c r="N268">
        <f>punkty_rekrutacyjne3[[#This Row],[Osiagniecia]]+(punkty_rekrutacyjne3[[#This Row],[Zachowanie]]=6)*2</f>
        <v>8</v>
      </c>
      <c r="O268">
        <f>punkty_rekrutacyjne3[[#This Row],[GHP]]/10+punkty_rekrutacyjne3[[#This Row],[GHH]]/10+punkty_rekrutacyjne3[[#This Row],[GMM]]/10+punkty_rekrutacyjne3[[#This Row],[GMP]]/10+punkty_rekrutacyjne3[[#This Row],[GJP]]/10</f>
        <v>31.200000000000003</v>
      </c>
      <c r="P26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68" s="1">
        <f>SUM(punkty_rekrutacyjne3[[#This Row],[pkt os.]:[pkt. Oce.]])</f>
        <v>63.2</v>
      </c>
      <c r="R268" s="1">
        <f>AVERAGE(punkty_rekrutacyjne3[[#This Row],[JP]:[Geog]])</f>
        <v>4.25</v>
      </c>
      <c r="S268" s="1" t="b">
        <f>AND(punkty_rekrutacyjne3[[#This Row],[Osiagniecia]]=0,punkty_rekrutacyjne3[[#This Row],[Zachowanie]]&gt;=5,punkty_rekrutacyjne3[[#This Row],[avg. Przd.]]&gt;4)</f>
        <v>0</v>
      </c>
    </row>
    <row r="269" spans="1:19" x14ac:dyDescent="0.25">
      <c r="A269" s="1" t="s">
        <v>127</v>
      </c>
      <c r="B269" s="1" t="s">
        <v>90</v>
      </c>
      <c r="C269">
        <v>2</v>
      </c>
      <c r="D269">
        <v>6</v>
      </c>
      <c r="E269">
        <v>6</v>
      </c>
      <c r="F269">
        <v>3</v>
      </c>
      <c r="G269">
        <v>6</v>
      </c>
      <c r="H269">
        <v>2</v>
      </c>
      <c r="I269">
        <v>71</v>
      </c>
      <c r="J269">
        <v>95</v>
      </c>
      <c r="K269">
        <v>90</v>
      </c>
      <c r="L269">
        <v>50</v>
      </c>
      <c r="M269">
        <v>91</v>
      </c>
      <c r="N269">
        <f>punkty_rekrutacyjne3[[#This Row],[Osiagniecia]]+(punkty_rekrutacyjne3[[#This Row],[Zachowanie]]=6)*2</f>
        <v>4</v>
      </c>
      <c r="O269">
        <f>punkty_rekrutacyjne3[[#This Row],[GHP]]/10+punkty_rekrutacyjne3[[#This Row],[GHH]]/10+punkty_rekrutacyjne3[[#This Row],[GMM]]/10+punkty_rekrutacyjne3[[#This Row],[GMP]]/10+punkty_rekrutacyjne3[[#This Row],[GJP]]/10</f>
        <v>39.700000000000003</v>
      </c>
      <c r="P26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69" s="1">
        <f>SUM(punkty_rekrutacyjne3[[#This Row],[pkt os.]:[pkt. Oce.]])</f>
        <v>67.7</v>
      </c>
      <c r="R269" s="1">
        <f>AVERAGE(punkty_rekrutacyjne3[[#This Row],[JP]:[Geog]])</f>
        <v>4.25</v>
      </c>
      <c r="S269" s="1" t="b">
        <f>AND(punkty_rekrutacyjne3[[#This Row],[Osiagniecia]]=0,punkty_rekrutacyjne3[[#This Row],[Zachowanie]]&gt;=5,punkty_rekrutacyjne3[[#This Row],[avg. Przd.]]&gt;4)</f>
        <v>0</v>
      </c>
    </row>
    <row r="270" spans="1:19" x14ac:dyDescent="0.25">
      <c r="A270" s="1" t="s">
        <v>89</v>
      </c>
      <c r="B270" s="1" t="s">
        <v>90</v>
      </c>
      <c r="C270">
        <v>2</v>
      </c>
      <c r="D270">
        <v>3</v>
      </c>
      <c r="E270">
        <v>6</v>
      </c>
      <c r="F270">
        <v>3</v>
      </c>
      <c r="G270">
        <v>6</v>
      </c>
      <c r="H270">
        <v>3</v>
      </c>
      <c r="I270">
        <v>53</v>
      </c>
      <c r="J270">
        <v>50</v>
      </c>
      <c r="K270">
        <v>16</v>
      </c>
      <c r="L270">
        <v>44</v>
      </c>
      <c r="M270">
        <v>8</v>
      </c>
      <c r="N270">
        <f>punkty_rekrutacyjne3[[#This Row],[Osiagniecia]]+(punkty_rekrutacyjne3[[#This Row],[Zachowanie]]=6)*2</f>
        <v>2</v>
      </c>
      <c r="O270">
        <f>punkty_rekrutacyjne3[[#This Row],[GHP]]/10+punkty_rekrutacyjne3[[#This Row],[GHH]]/10+punkty_rekrutacyjne3[[#This Row],[GMM]]/10+punkty_rekrutacyjne3[[#This Row],[GMP]]/10+punkty_rekrutacyjne3[[#This Row],[GJP]]/10</f>
        <v>17.100000000000001</v>
      </c>
      <c r="P27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270" s="1">
        <f>SUM(punkty_rekrutacyjne3[[#This Row],[pkt os.]:[pkt. Oce.]])</f>
        <v>47.1</v>
      </c>
      <c r="R270" s="1">
        <f>AVERAGE(punkty_rekrutacyjne3[[#This Row],[JP]:[Geog]])</f>
        <v>4.5</v>
      </c>
      <c r="S270" s="1" t="b">
        <f>AND(punkty_rekrutacyjne3[[#This Row],[Osiagniecia]]=0,punkty_rekrutacyjne3[[#This Row],[Zachowanie]]&gt;=5,punkty_rekrutacyjne3[[#This Row],[avg. Przd.]]&gt;4)</f>
        <v>0</v>
      </c>
    </row>
    <row r="271" spans="1:19" x14ac:dyDescent="0.25">
      <c r="A271" s="1" t="s">
        <v>97</v>
      </c>
      <c r="B271" s="1" t="s">
        <v>90</v>
      </c>
      <c r="C271">
        <v>8</v>
      </c>
      <c r="D271">
        <v>2</v>
      </c>
      <c r="E271">
        <v>2</v>
      </c>
      <c r="F271">
        <v>3</v>
      </c>
      <c r="G271">
        <v>4</v>
      </c>
      <c r="H271">
        <v>3</v>
      </c>
      <c r="I271">
        <v>18</v>
      </c>
      <c r="J271">
        <v>83</v>
      </c>
      <c r="K271">
        <v>86</v>
      </c>
      <c r="L271">
        <v>67</v>
      </c>
      <c r="M271">
        <v>90</v>
      </c>
      <c r="N271">
        <f>punkty_rekrutacyjne3[[#This Row],[Osiagniecia]]+(punkty_rekrutacyjne3[[#This Row],[Zachowanie]]=6)*2</f>
        <v>8</v>
      </c>
      <c r="O271">
        <f>punkty_rekrutacyjne3[[#This Row],[GHP]]/10+punkty_rekrutacyjne3[[#This Row],[GHH]]/10+punkty_rekrutacyjne3[[#This Row],[GMM]]/10+punkty_rekrutacyjne3[[#This Row],[GMP]]/10+punkty_rekrutacyjne3[[#This Row],[GJP]]/10</f>
        <v>34.400000000000006</v>
      </c>
      <c r="P27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271" s="1">
        <f>SUM(punkty_rekrutacyjne3[[#This Row],[pkt os.]:[pkt. Oce.]])</f>
        <v>56.400000000000006</v>
      </c>
      <c r="R271" s="1">
        <f>AVERAGE(punkty_rekrutacyjne3[[#This Row],[JP]:[Geog]])</f>
        <v>3</v>
      </c>
      <c r="S271" s="1" t="b">
        <f>AND(punkty_rekrutacyjne3[[#This Row],[Osiagniecia]]=0,punkty_rekrutacyjne3[[#This Row],[Zachowanie]]&gt;=5,punkty_rekrutacyjne3[[#This Row],[avg. Przd.]]&gt;4)</f>
        <v>0</v>
      </c>
    </row>
    <row r="272" spans="1:19" x14ac:dyDescent="0.25">
      <c r="A272" s="1" t="s">
        <v>534</v>
      </c>
      <c r="B272" s="1" t="s">
        <v>90</v>
      </c>
      <c r="C272">
        <v>2</v>
      </c>
      <c r="D272">
        <v>4</v>
      </c>
      <c r="E272">
        <v>5</v>
      </c>
      <c r="F272">
        <v>3</v>
      </c>
      <c r="G272">
        <v>2</v>
      </c>
      <c r="H272">
        <v>2</v>
      </c>
      <c r="I272">
        <v>35</v>
      </c>
      <c r="J272">
        <v>82</v>
      </c>
      <c r="K272">
        <v>52</v>
      </c>
      <c r="L272">
        <v>15</v>
      </c>
      <c r="M272">
        <v>51</v>
      </c>
      <c r="N272">
        <f>punkty_rekrutacyjne3[[#This Row],[Osiagniecia]]+(punkty_rekrutacyjne3[[#This Row],[Zachowanie]]=6)*2</f>
        <v>2</v>
      </c>
      <c r="O272">
        <f>punkty_rekrutacyjne3[[#This Row],[GHP]]/10+punkty_rekrutacyjne3[[#This Row],[GHH]]/10+punkty_rekrutacyjne3[[#This Row],[GMM]]/10+punkty_rekrutacyjne3[[#This Row],[GMP]]/10+punkty_rekrutacyjne3[[#This Row],[GJP]]/10</f>
        <v>23.5</v>
      </c>
      <c r="P27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272" s="1">
        <f>SUM(punkty_rekrutacyjne3[[#This Row],[pkt os.]:[pkt. Oce.]])</f>
        <v>37.5</v>
      </c>
      <c r="R272" s="1">
        <f>AVERAGE(punkty_rekrutacyjne3[[#This Row],[JP]:[Geog]])</f>
        <v>3</v>
      </c>
      <c r="S272" s="1" t="b">
        <f>AND(punkty_rekrutacyjne3[[#This Row],[Osiagniecia]]=0,punkty_rekrutacyjne3[[#This Row],[Zachowanie]]&gt;=5,punkty_rekrutacyjne3[[#This Row],[avg. Przd.]]&gt;4)</f>
        <v>0</v>
      </c>
    </row>
    <row r="273" spans="1:19" x14ac:dyDescent="0.25">
      <c r="A273" s="1" t="s">
        <v>492</v>
      </c>
      <c r="B273" s="1" t="s">
        <v>90</v>
      </c>
      <c r="C273">
        <v>4</v>
      </c>
      <c r="D273">
        <v>2</v>
      </c>
      <c r="E273">
        <v>4</v>
      </c>
      <c r="F273">
        <v>5</v>
      </c>
      <c r="G273">
        <v>4</v>
      </c>
      <c r="H273">
        <v>2</v>
      </c>
      <c r="I273">
        <v>17</v>
      </c>
      <c r="J273">
        <v>17</v>
      </c>
      <c r="K273">
        <v>92</v>
      </c>
      <c r="L273">
        <v>6</v>
      </c>
      <c r="M273">
        <v>64</v>
      </c>
      <c r="N273">
        <f>punkty_rekrutacyjne3[[#This Row],[Osiagniecia]]+(punkty_rekrutacyjne3[[#This Row],[Zachowanie]]=6)*2</f>
        <v>4</v>
      </c>
      <c r="O273">
        <f>punkty_rekrutacyjne3[[#This Row],[GHP]]/10+punkty_rekrutacyjne3[[#This Row],[GHH]]/10+punkty_rekrutacyjne3[[#This Row],[GMM]]/10+punkty_rekrutacyjne3[[#This Row],[GMP]]/10+punkty_rekrutacyjne3[[#This Row],[GJP]]/10</f>
        <v>19.600000000000001</v>
      </c>
      <c r="P27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273" s="1">
        <f>SUM(punkty_rekrutacyjne3[[#This Row],[pkt os.]:[pkt. Oce.]])</f>
        <v>43.6</v>
      </c>
      <c r="R273" s="1">
        <f>AVERAGE(punkty_rekrutacyjne3[[#This Row],[JP]:[Geog]])</f>
        <v>3.75</v>
      </c>
      <c r="S273" s="1" t="b">
        <f>AND(punkty_rekrutacyjne3[[#This Row],[Osiagniecia]]=0,punkty_rekrutacyjne3[[#This Row],[Zachowanie]]&gt;=5,punkty_rekrutacyjne3[[#This Row],[avg. Przd.]]&gt;4)</f>
        <v>0</v>
      </c>
    </row>
    <row r="274" spans="1:19" x14ac:dyDescent="0.25">
      <c r="A274" s="1" t="s">
        <v>639</v>
      </c>
      <c r="B274" s="1" t="s">
        <v>34</v>
      </c>
      <c r="C274">
        <v>0</v>
      </c>
      <c r="D274">
        <v>6</v>
      </c>
      <c r="E274">
        <v>6</v>
      </c>
      <c r="F274">
        <v>3</v>
      </c>
      <c r="G274">
        <v>2</v>
      </c>
      <c r="H274">
        <v>5</v>
      </c>
      <c r="I274">
        <v>25</v>
      </c>
      <c r="J274">
        <v>23</v>
      </c>
      <c r="K274">
        <v>92</v>
      </c>
      <c r="L274">
        <v>37</v>
      </c>
      <c r="M274">
        <v>40</v>
      </c>
      <c r="N274">
        <f>punkty_rekrutacyjne3[[#This Row],[Osiagniecia]]+(punkty_rekrutacyjne3[[#This Row],[Zachowanie]]=6)*2</f>
        <v>2</v>
      </c>
      <c r="O274">
        <f>punkty_rekrutacyjne3[[#This Row],[GHP]]/10+punkty_rekrutacyjne3[[#This Row],[GHH]]/10+punkty_rekrutacyjne3[[#This Row],[GMM]]/10+punkty_rekrutacyjne3[[#This Row],[GMP]]/10+punkty_rekrutacyjne3[[#This Row],[GJP]]/10</f>
        <v>21.7</v>
      </c>
      <c r="P27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274" s="1">
        <f>SUM(punkty_rekrutacyjne3[[#This Row],[pkt os.]:[pkt. Oce.]])</f>
        <v>45.7</v>
      </c>
      <c r="R274" s="1">
        <f>AVERAGE(punkty_rekrutacyjne3[[#This Row],[JP]:[Geog]])</f>
        <v>4</v>
      </c>
      <c r="S274" s="1" t="b">
        <f>AND(punkty_rekrutacyjne3[[#This Row],[Osiagniecia]]=0,punkty_rekrutacyjne3[[#This Row],[Zachowanie]]&gt;=5,punkty_rekrutacyjne3[[#This Row],[avg. Przd.]]&gt;4)</f>
        <v>0</v>
      </c>
    </row>
    <row r="275" spans="1:19" x14ac:dyDescent="0.25">
      <c r="A275" s="1" t="s">
        <v>419</v>
      </c>
      <c r="B275" s="1" t="s">
        <v>260</v>
      </c>
      <c r="C275">
        <v>6</v>
      </c>
      <c r="D275">
        <v>3</v>
      </c>
      <c r="E275">
        <v>6</v>
      </c>
      <c r="F275">
        <v>2</v>
      </c>
      <c r="G275">
        <v>4</v>
      </c>
      <c r="H275">
        <v>6</v>
      </c>
      <c r="I275">
        <v>47</v>
      </c>
      <c r="J275">
        <v>54</v>
      </c>
      <c r="K275">
        <v>40</v>
      </c>
      <c r="L275">
        <v>83</v>
      </c>
      <c r="M275">
        <v>16</v>
      </c>
      <c r="N275">
        <f>punkty_rekrutacyjne3[[#This Row],[Osiagniecia]]+(punkty_rekrutacyjne3[[#This Row],[Zachowanie]]=6)*2</f>
        <v>6</v>
      </c>
      <c r="O275">
        <f>punkty_rekrutacyjne3[[#This Row],[GHP]]/10+punkty_rekrutacyjne3[[#This Row],[GHH]]/10+punkty_rekrutacyjne3[[#This Row],[GMM]]/10+punkty_rekrutacyjne3[[#This Row],[GMP]]/10+punkty_rekrutacyjne3[[#This Row],[GJP]]/10</f>
        <v>24.000000000000004</v>
      </c>
      <c r="P27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75" s="1">
        <f>SUM(punkty_rekrutacyjne3[[#This Row],[pkt os.]:[pkt. Oce.]])</f>
        <v>56</v>
      </c>
      <c r="R275" s="1">
        <f>AVERAGE(punkty_rekrutacyjne3[[#This Row],[JP]:[Geog]])</f>
        <v>4.5</v>
      </c>
      <c r="S275" s="1" t="b">
        <f>AND(punkty_rekrutacyjne3[[#This Row],[Osiagniecia]]=0,punkty_rekrutacyjne3[[#This Row],[Zachowanie]]&gt;=5,punkty_rekrutacyjne3[[#This Row],[avg. Przd.]]&gt;4)</f>
        <v>0</v>
      </c>
    </row>
    <row r="276" spans="1:19" x14ac:dyDescent="0.25">
      <c r="A276" s="1" t="s">
        <v>303</v>
      </c>
      <c r="B276" s="1" t="s">
        <v>90</v>
      </c>
      <c r="C276">
        <v>1</v>
      </c>
      <c r="D276">
        <v>6</v>
      </c>
      <c r="E276">
        <v>4</v>
      </c>
      <c r="F276">
        <v>6</v>
      </c>
      <c r="G276">
        <v>3</v>
      </c>
      <c r="H276">
        <v>2</v>
      </c>
      <c r="I276">
        <v>48</v>
      </c>
      <c r="J276">
        <v>65</v>
      </c>
      <c r="K276">
        <v>86</v>
      </c>
      <c r="L276">
        <v>18</v>
      </c>
      <c r="M276">
        <v>88</v>
      </c>
      <c r="N276">
        <f>punkty_rekrutacyjne3[[#This Row],[Osiagniecia]]+(punkty_rekrutacyjne3[[#This Row],[Zachowanie]]=6)*2</f>
        <v>3</v>
      </c>
      <c r="O276">
        <f>punkty_rekrutacyjne3[[#This Row],[GHP]]/10+punkty_rekrutacyjne3[[#This Row],[GHH]]/10+punkty_rekrutacyjne3[[#This Row],[GMM]]/10+punkty_rekrutacyjne3[[#This Row],[GMP]]/10+punkty_rekrutacyjne3[[#This Row],[GJP]]/10</f>
        <v>30.5</v>
      </c>
      <c r="P27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276" s="1">
        <f>SUM(punkty_rekrutacyjne3[[#This Row],[pkt os.]:[pkt. Oce.]])</f>
        <v>53.5</v>
      </c>
      <c r="R276" s="1">
        <f>AVERAGE(punkty_rekrutacyjne3[[#This Row],[JP]:[Geog]])</f>
        <v>3.75</v>
      </c>
      <c r="S276" s="1" t="b">
        <f>AND(punkty_rekrutacyjne3[[#This Row],[Osiagniecia]]=0,punkty_rekrutacyjne3[[#This Row],[Zachowanie]]&gt;=5,punkty_rekrutacyjne3[[#This Row],[avg. Przd.]]&gt;4)</f>
        <v>0</v>
      </c>
    </row>
    <row r="277" spans="1:19" x14ac:dyDescent="0.25">
      <c r="A277" s="1" t="s">
        <v>556</v>
      </c>
      <c r="B277" s="1" t="s">
        <v>367</v>
      </c>
      <c r="C277">
        <v>7</v>
      </c>
      <c r="D277">
        <v>5</v>
      </c>
      <c r="E277">
        <v>5</v>
      </c>
      <c r="F277">
        <v>5</v>
      </c>
      <c r="G277">
        <v>2</v>
      </c>
      <c r="H277">
        <v>2</v>
      </c>
      <c r="I277">
        <v>35</v>
      </c>
      <c r="J277">
        <v>95</v>
      </c>
      <c r="K277">
        <v>11</v>
      </c>
      <c r="L277">
        <v>36</v>
      </c>
      <c r="M277">
        <v>19</v>
      </c>
      <c r="N277">
        <f>punkty_rekrutacyjne3[[#This Row],[Osiagniecia]]+(punkty_rekrutacyjne3[[#This Row],[Zachowanie]]=6)*2</f>
        <v>7</v>
      </c>
      <c r="O277">
        <f>punkty_rekrutacyjne3[[#This Row],[GHP]]/10+punkty_rekrutacyjne3[[#This Row],[GHH]]/10+punkty_rekrutacyjne3[[#This Row],[GMM]]/10+punkty_rekrutacyjne3[[#This Row],[GMP]]/10+punkty_rekrutacyjne3[[#This Row],[GJP]]/10</f>
        <v>19.599999999999998</v>
      </c>
      <c r="P27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277" s="1">
        <f>SUM(punkty_rekrutacyjne3[[#This Row],[pkt os.]:[pkt. Oce.]])</f>
        <v>42.599999999999994</v>
      </c>
      <c r="R277" s="1">
        <f>AVERAGE(punkty_rekrutacyjne3[[#This Row],[JP]:[Geog]])</f>
        <v>3.5</v>
      </c>
      <c r="S277" s="1" t="b">
        <f>AND(punkty_rekrutacyjne3[[#This Row],[Osiagniecia]]=0,punkty_rekrutacyjne3[[#This Row],[Zachowanie]]&gt;=5,punkty_rekrutacyjne3[[#This Row],[avg. Przd.]]&gt;4)</f>
        <v>0</v>
      </c>
    </row>
    <row r="278" spans="1:19" x14ac:dyDescent="0.25">
      <c r="A278" s="1" t="s">
        <v>259</v>
      </c>
      <c r="B278" s="1" t="s">
        <v>260</v>
      </c>
      <c r="C278">
        <v>2</v>
      </c>
      <c r="D278">
        <v>5</v>
      </c>
      <c r="E278">
        <v>5</v>
      </c>
      <c r="F278">
        <v>2</v>
      </c>
      <c r="G278">
        <v>6</v>
      </c>
      <c r="H278">
        <v>2</v>
      </c>
      <c r="I278">
        <v>79</v>
      </c>
      <c r="J278">
        <v>66</v>
      </c>
      <c r="K278">
        <v>91</v>
      </c>
      <c r="L278">
        <v>30</v>
      </c>
      <c r="M278">
        <v>90</v>
      </c>
      <c r="N278">
        <f>punkty_rekrutacyjne3[[#This Row],[Osiagniecia]]+(punkty_rekrutacyjne3[[#This Row],[Zachowanie]]=6)*2</f>
        <v>2</v>
      </c>
      <c r="O278">
        <f>punkty_rekrutacyjne3[[#This Row],[GHP]]/10+punkty_rekrutacyjne3[[#This Row],[GHH]]/10+punkty_rekrutacyjne3[[#This Row],[GMM]]/10+punkty_rekrutacyjne3[[#This Row],[GMP]]/10+punkty_rekrutacyjne3[[#This Row],[GJP]]/10</f>
        <v>35.6</v>
      </c>
      <c r="P27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78" s="1">
        <f>SUM(punkty_rekrutacyjne3[[#This Row],[pkt os.]:[pkt. Oce.]])</f>
        <v>55.6</v>
      </c>
      <c r="R278" s="1">
        <f>AVERAGE(punkty_rekrutacyjne3[[#This Row],[JP]:[Geog]])</f>
        <v>3.75</v>
      </c>
      <c r="S278" s="1" t="b">
        <f>AND(punkty_rekrutacyjne3[[#This Row],[Osiagniecia]]=0,punkty_rekrutacyjne3[[#This Row],[Zachowanie]]&gt;=5,punkty_rekrutacyjne3[[#This Row],[avg. Przd.]]&gt;4)</f>
        <v>0</v>
      </c>
    </row>
    <row r="279" spans="1:19" x14ac:dyDescent="0.25">
      <c r="A279" s="1" t="s">
        <v>582</v>
      </c>
      <c r="B279" s="1" t="s">
        <v>367</v>
      </c>
      <c r="C279">
        <v>5</v>
      </c>
      <c r="D279">
        <v>3</v>
      </c>
      <c r="E279">
        <v>2</v>
      </c>
      <c r="F279">
        <v>6</v>
      </c>
      <c r="G279">
        <v>2</v>
      </c>
      <c r="H279">
        <v>2</v>
      </c>
      <c r="I279">
        <v>28</v>
      </c>
      <c r="J279">
        <v>28</v>
      </c>
      <c r="K279">
        <v>14</v>
      </c>
      <c r="L279">
        <v>52</v>
      </c>
      <c r="M279">
        <v>35</v>
      </c>
      <c r="N279">
        <f>punkty_rekrutacyjne3[[#This Row],[Osiagniecia]]+(punkty_rekrutacyjne3[[#This Row],[Zachowanie]]=6)*2</f>
        <v>5</v>
      </c>
      <c r="O279">
        <f>punkty_rekrutacyjne3[[#This Row],[GHP]]/10+punkty_rekrutacyjne3[[#This Row],[GHH]]/10+punkty_rekrutacyjne3[[#This Row],[GMM]]/10+punkty_rekrutacyjne3[[#This Row],[GMP]]/10+punkty_rekrutacyjne3[[#This Row],[GJP]]/10</f>
        <v>15.7</v>
      </c>
      <c r="P27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10</v>
      </c>
      <c r="Q279" s="1">
        <f>SUM(punkty_rekrutacyjne3[[#This Row],[pkt os.]:[pkt. Oce.]])</f>
        <v>30.7</v>
      </c>
      <c r="R279" s="1">
        <f>AVERAGE(punkty_rekrutacyjne3[[#This Row],[JP]:[Geog]])</f>
        <v>3</v>
      </c>
      <c r="S279" s="1" t="b">
        <f>AND(punkty_rekrutacyjne3[[#This Row],[Osiagniecia]]=0,punkty_rekrutacyjne3[[#This Row],[Zachowanie]]&gt;=5,punkty_rekrutacyjne3[[#This Row],[avg. Przd.]]&gt;4)</f>
        <v>0</v>
      </c>
    </row>
    <row r="280" spans="1:19" x14ac:dyDescent="0.25">
      <c r="A280" s="1" t="s">
        <v>95</v>
      </c>
      <c r="B280" s="1" t="s">
        <v>96</v>
      </c>
      <c r="C280">
        <v>6</v>
      </c>
      <c r="D280">
        <v>5</v>
      </c>
      <c r="E280">
        <v>5</v>
      </c>
      <c r="F280">
        <v>6</v>
      </c>
      <c r="G280">
        <v>2</v>
      </c>
      <c r="H280">
        <v>4</v>
      </c>
      <c r="I280">
        <v>65</v>
      </c>
      <c r="J280">
        <v>66</v>
      </c>
      <c r="K280">
        <v>87</v>
      </c>
      <c r="L280">
        <v>5</v>
      </c>
      <c r="M280">
        <v>65</v>
      </c>
      <c r="N280">
        <f>punkty_rekrutacyjne3[[#This Row],[Osiagniecia]]+(punkty_rekrutacyjne3[[#This Row],[Zachowanie]]=6)*2</f>
        <v>6</v>
      </c>
      <c r="O280">
        <f>punkty_rekrutacyjne3[[#This Row],[GHP]]/10+punkty_rekrutacyjne3[[#This Row],[GHH]]/10+punkty_rekrutacyjne3[[#This Row],[GMM]]/10+punkty_rekrutacyjne3[[#This Row],[GMP]]/10+punkty_rekrutacyjne3[[#This Row],[GJP]]/10</f>
        <v>28.799999999999997</v>
      </c>
      <c r="P28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280" s="1">
        <f>SUM(punkty_rekrutacyjne3[[#This Row],[pkt os.]:[pkt. Oce.]])</f>
        <v>58.8</v>
      </c>
      <c r="R280" s="1">
        <f>AVERAGE(punkty_rekrutacyjne3[[#This Row],[JP]:[Geog]])</f>
        <v>4.25</v>
      </c>
      <c r="S280" s="1" t="b">
        <f>AND(punkty_rekrutacyjne3[[#This Row],[Osiagniecia]]=0,punkty_rekrutacyjne3[[#This Row],[Zachowanie]]&gt;=5,punkty_rekrutacyjne3[[#This Row],[avg. Przd.]]&gt;4)</f>
        <v>0</v>
      </c>
    </row>
    <row r="281" spans="1:19" x14ac:dyDescent="0.25">
      <c r="A281" s="1" t="s">
        <v>504</v>
      </c>
      <c r="B281" s="1" t="s">
        <v>367</v>
      </c>
      <c r="C281">
        <v>0</v>
      </c>
      <c r="D281">
        <v>2</v>
      </c>
      <c r="E281">
        <v>5</v>
      </c>
      <c r="F281">
        <v>6</v>
      </c>
      <c r="G281">
        <v>6</v>
      </c>
      <c r="H281">
        <v>3</v>
      </c>
      <c r="I281">
        <v>36</v>
      </c>
      <c r="J281">
        <v>94</v>
      </c>
      <c r="K281">
        <v>52</v>
      </c>
      <c r="L281">
        <v>50</v>
      </c>
      <c r="M281">
        <v>57</v>
      </c>
      <c r="N281">
        <f>punkty_rekrutacyjne3[[#This Row],[Osiagniecia]]+(punkty_rekrutacyjne3[[#This Row],[Zachowanie]]=6)*2</f>
        <v>0</v>
      </c>
      <c r="O281">
        <f>punkty_rekrutacyjne3[[#This Row],[GHP]]/10+punkty_rekrutacyjne3[[#This Row],[GHH]]/10+punkty_rekrutacyjne3[[#This Row],[GMM]]/10+punkty_rekrutacyjne3[[#This Row],[GMP]]/10+punkty_rekrutacyjne3[[#This Row],[GJP]]/10</f>
        <v>28.9</v>
      </c>
      <c r="P28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81" s="1">
        <f>SUM(punkty_rekrutacyjne3[[#This Row],[pkt os.]:[pkt. Oce.]])</f>
        <v>60.9</v>
      </c>
      <c r="R281" s="1">
        <f>AVERAGE(punkty_rekrutacyjne3[[#This Row],[JP]:[Geog]])</f>
        <v>5</v>
      </c>
      <c r="S281" s="1" t="b">
        <f>AND(punkty_rekrutacyjne3[[#This Row],[Osiagniecia]]=0,punkty_rekrutacyjne3[[#This Row],[Zachowanie]]&gt;=5,punkty_rekrutacyjne3[[#This Row],[avg. Przd.]]&gt;4)</f>
        <v>0</v>
      </c>
    </row>
    <row r="282" spans="1:19" x14ac:dyDescent="0.25">
      <c r="A282" s="1" t="s">
        <v>366</v>
      </c>
      <c r="B282" s="1" t="s">
        <v>367</v>
      </c>
      <c r="C282">
        <v>3</v>
      </c>
      <c r="D282">
        <v>6</v>
      </c>
      <c r="E282">
        <v>3</v>
      </c>
      <c r="F282">
        <v>4</v>
      </c>
      <c r="G282">
        <v>3</v>
      </c>
      <c r="H282">
        <v>5</v>
      </c>
      <c r="I282">
        <v>86</v>
      </c>
      <c r="J282">
        <v>46</v>
      </c>
      <c r="K282">
        <v>9</v>
      </c>
      <c r="L282">
        <v>68</v>
      </c>
      <c r="M282">
        <v>39</v>
      </c>
      <c r="N282">
        <f>punkty_rekrutacyjne3[[#This Row],[Osiagniecia]]+(punkty_rekrutacyjne3[[#This Row],[Zachowanie]]=6)*2</f>
        <v>5</v>
      </c>
      <c r="O282">
        <f>punkty_rekrutacyjne3[[#This Row],[GHP]]/10+punkty_rekrutacyjne3[[#This Row],[GHH]]/10+punkty_rekrutacyjne3[[#This Row],[GMM]]/10+punkty_rekrutacyjne3[[#This Row],[GMP]]/10+punkty_rekrutacyjne3[[#This Row],[GJP]]/10</f>
        <v>24.799999999999997</v>
      </c>
      <c r="P28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282" s="1">
        <f>SUM(punkty_rekrutacyjne3[[#This Row],[pkt os.]:[pkt. Oce.]])</f>
        <v>51.8</v>
      </c>
      <c r="R282" s="1">
        <f>AVERAGE(punkty_rekrutacyjne3[[#This Row],[JP]:[Geog]])</f>
        <v>3.75</v>
      </c>
      <c r="S282" s="1" t="b">
        <f>AND(punkty_rekrutacyjne3[[#This Row],[Osiagniecia]]=0,punkty_rekrutacyjne3[[#This Row],[Zachowanie]]&gt;=5,punkty_rekrutacyjne3[[#This Row],[avg. Przd.]]&gt;4)</f>
        <v>0</v>
      </c>
    </row>
    <row r="283" spans="1:19" x14ac:dyDescent="0.25">
      <c r="A283" s="1" t="s">
        <v>645</v>
      </c>
      <c r="B283" s="1" t="s">
        <v>646</v>
      </c>
      <c r="C283">
        <v>4</v>
      </c>
      <c r="D283">
        <v>4</v>
      </c>
      <c r="E283">
        <v>6</v>
      </c>
      <c r="F283">
        <v>3</v>
      </c>
      <c r="G283">
        <v>2</v>
      </c>
      <c r="H283">
        <v>3</v>
      </c>
      <c r="I283">
        <v>24</v>
      </c>
      <c r="J283">
        <v>33</v>
      </c>
      <c r="K283">
        <v>90</v>
      </c>
      <c r="L283">
        <v>28</v>
      </c>
      <c r="M283">
        <v>23</v>
      </c>
      <c r="N283">
        <f>punkty_rekrutacyjne3[[#This Row],[Osiagniecia]]+(punkty_rekrutacyjne3[[#This Row],[Zachowanie]]=6)*2</f>
        <v>4</v>
      </c>
      <c r="O283">
        <f>punkty_rekrutacyjne3[[#This Row],[GHP]]/10+punkty_rekrutacyjne3[[#This Row],[GHH]]/10+punkty_rekrutacyjne3[[#This Row],[GMM]]/10+punkty_rekrutacyjne3[[#This Row],[GMP]]/10+punkty_rekrutacyjne3[[#This Row],[GJP]]/10</f>
        <v>19.8</v>
      </c>
      <c r="P28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83" s="1">
        <f>SUM(punkty_rekrutacyjne3[[#This Row],[pkt os.]:[pkt. Oce.]])</f>
        <v>41.8</v>
      </c>
      <c r="R283" s="1">
        <f>AVERAGE(punkty_rekrutacyjne3[[#This Row],[JP]:[Geog]])</f>
        <v>3.5</v>
      </c>
      <c r="S283" s="1" t="b">
        <f>AND(punkty_rekrutacyjne3[[#This Row],[Osiagniecia]]=0,punkty_rekrutacyjne3[[#This Row],[Zachowanie]]&gt;=5,punkty_rekrutacyjne3[[#This Row],[avg. Przd.]]&gt;4)</f>
        <v>0</v>
      </c>
    </row>
    <row r="284" spans="1:19" x14ac:dyDescent="0.25">
      <c r="A284" s="1" t="s">
        <v>577</v>
      </c>
      <c r="B284" s="1" t="s">
        <v>360</v>
      </c>
      <c r="C284">
        <v>3</v>
      </c>
      <c r="D284">
        <v>3</v>
      </c>
      <c r="E284">
        <v>6</v>
      </c>
      <c r="F284">
        <v>4</v>
      </c>
      <c r="G284">
        <v>4</v>
      </c>
      <c r="H284">
        <v>3</v>
      </c>
      <c r="I284">
        <v>87</v>
      </c>
      <c r="J284">
        <v>50</v>
      </c>
      <c r="K284">
        <v>61</v>
      </c>
      <c r="L284">
        <v>48</v>
      </c>
      <c r="M284">
        <v>86</v>
      </c>
      <c r="N284">
        <f>punkty_rekrutacyjne3[[#This Row],[Osiagniecia]]+(punkty_rekrutacyjne3[[#This Row],[Zachowanie]]=6)*2</f>
        <v>3</v>
      </c>
      <c r="O284">
        <f>punkty_rekrutacyjne3[[#This Row],[GHP]]/10+punkty_rekrutacyjne3[[#This Row],[GHH]]/10+punkty_rekrutacyjne3[[#This Row],[GMM]]/10+punkty_rekrutacyjne3[[#This Row],[GMP]]/10+punkty_rekrutacyjne3[[#This Row],[GJP]]/10</f>
        <v>33.199999999999996</v>
      </c>
      <c r="P28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84" s="1">
        <f>SUM(punkty_rekrutacyjne3[[#This Row],[pkt os.]:[pkt. Oce.]])</f>
        <v>62.199999999999996</v>
      </c>
      <c r="R284" s="1">
        <f>AVERAGE(punkty_rekrutacyjne3[[#This Row],[JP]:[Geog]])</f>
        <v>4.25</v>
      </c>
      <c r="S284" s="1" t="b">
        <f>AND(punkty_rekrutacyjne3[[#This Row],[Osiagniecia]]=0,punkty_rekrutacyjne3[[#This Row],[Zachowanie]]&gt;=5,punkty_rekrutacyjne3[[#This Row],[avg. Przd.]]&gt;4)</f>
        <v>0</v>
      </c>
    </row>
    <row r="285" spans="1:19" x14ac:dyDescent="0.25">
      <c r="A285" s="1" t="s">
        <v>607</v>
      </c>
      <c r="B285" s="1" t="s">
        <v>608</v>
      </c>
      <c r="C285">
        <v>2</v>
      </c>
      <c r="D285">
        <v>2</v>
      </c>
      <c r="E285">
        <v>6</v>
      </c>
      <c r="F285">
        <v>5</v>
      </c>
      <c r="G285">
        <v>6</v>
      </c>
      <c r="H285">
        <v>3</v>
      </c>
      <c r="I285">
        <v>74</v>
      </c>
      <c r="J285">
        <v>25</v>
      </c>
      <c r="K285">
        <v>78</v>
      </c>
      <c r="L285">
        <v>6</v>
      </c>
      <c r="M285">
        <v>69</v>
      </c>
      <c r="N285">
        <f>punkty_rekrutacyjne3[[#This Row],[Osiagniecia]]+(punkty_rekrutacyjne3[[#This Row],[Zachowanie]]=6)*2</f>
        <v>2</v>
      </c>
      <c r="O285">
        <f>punkty_rekrutacyjne3[[#This Row],[GHP]]/10+punkty_rekrutacyjne3[[#This Row],[GHH]]/10+punkty_rekrutacyjne3[[#This Row],[GMM]]/10+punkty_rekrutacyjne3[[#This Row],[GMP]]/10+punkty_rekrutacyjne3[[#This Row],[GJP]]/10</f>
        <v>25.200000000000003</v>
      </c>
      <c r="P28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285" s="1">
        <f>SUM(punkty_rekrutacyjne3[[#This Row],[pkt os.]:[pkt. Oce.]])</f>
        <v>59.2</v>
      </c>
      <c r="R285" s="1">
        <f>AVERAGE(punkty_rekrutacyjne3[[#This Row],[JP]:[Geog]])</f>
        <v>5</v>
      </c>
      <c r="S285" s="1" t="b">
        <f>AND(punkty_rekrutacyjne3[[#This Row],[Osiagniecia]]=0,punkty_rekrutacyjne3[[#This Row],[Zachowanie]]&gt;=5,punkty_rekrutacyjne3[[#This Row],[avg. Przd.]]&gt;4)</f>
        <v>0</v>
      </c>
    </row>
    <row r="286" spans="1:19" x14ac:dyDescent="0.25">
      <c r="A286" s="1" t="s">
        <v>359</v>
      </c>
      <c r="B286" s="1" t="s">
        <v>360</v>
      </c>
      <c r="C286">
        <v>7</v>
      </c>
      <c r="D286">
        <v>6</v>
      </c>
      <c r="E286">
        <v>2</v>
      </c>
      <c r="F286">
        <v>3</v>
      </c>
      <c r="G286">
        <v>2</v>
      </c>
      <c r="H286">
        <v>2</v>
      </c>
      <c r="I286">
        <v>91</v>
      </c>
      <c r="J286">
        <v>65</v>
      </c>
      <c r="K286">
        <v>12</v>
      </c>
      <c r="L286">
        <v>78</v>
      </c>
      <c r="M286">
        <v>87</v>
      </c>
      <c r="N286">
        <f>punkty_rekrutacyjne3[[#This Row],[Osiagniecia]]+(punkty_rekrutacyjne3[[#This Row],[Zachowanie]]=6)*2</f>
        <v>9</v>
      </c>
      <c r="O286">
        <f>punkty_rekrutacyjne3[[#This Row],[GHP]]/10+punkty_rekrutacyjne3[[#This Row],[GHH]]/10+punkty_rekrutacyjne3[[#This Row],[GMM]]/10+punkty_rekrutacyjne3[[#This Row],[GMP]]/10+punkty_rekrutacyjne3[[#This Row],[GJP]]/10</f>
        <v>33.299999999999997</v>
      </c>
      <c r="P28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4</v>
      </c>
      <c r="Q286" s="1">
        <f>SUM(punkty_rekrutacyjne3[[#This Row],[pkt os.]:[pkt. Oce.]])</f>
        <v>46.3</v>
      </c>
      <c r="R286" s="1">
        <f>AVERAGE(punkty_rekrutacyjne3[[#This Row],[JP]:[Geog]])</f>
        <v>2.25</v>
      </c>
      <c r="S286" s="1" t="b">
        <f>AND(punkty_rekrutacyjne3[[#This Row],[Osiagniecia]]=0,punkty_rekrutacyjne3[[#This Row],[Zachowanie]]&gt;=5,punkty_rekrutacyjne3[[#This Row],[avg. Przd.]]&gt;4)</f>
        <v>0</v>
      </c>
    </row>
    <row r="287" spans="1:19" x14ac:dyDescent="0.25">
      <c r="A287" s="1" t="s">
        <v>619</v>
      </c>
      <c r="B287" s="1" t="s">
        <v>620</v>
      </c>
      <c r="C287">
        <v>0</v>
      </c>
      <c r="D287">
        <v>3</v>
      </c>
      <c r="E287">
        <v>6</v>
      </c>
      <c r="F287">
        <v>2</v>
      </c>
      <c r="G287">
        <v>5</v>
      </c>
      <c r="H287">
        <v>2</v>
      </c>
      <c r="I287">
        <v>72</v>
      </c>
      <c r="J287">
        <v>53</v>
      </c>
      <c r="K287">
        <v>43</v>
      </c>
      <c r="L287">
        <v>72</v>
      </c>
      <c r="M287">
        <v>52</v>
      </c>
      <c r="N287">
        <f>punkty_rekrutacyjne3[[#This Row],[Osiagniecia]]+(punkty_rekrutacyjne3[[#This Row],[Zachowanie]]=6)*2</f>
        <v>0</v>
      </c>
      <c r="O287">
        <f>punkty_rekrutacyjne3[[#This Row],[GHP]]/10+punkty_rekrutacyjne3[[#This Row],[GHH]]/10+punkty_rekrutacyjne3[[#This Row],[GMM]]/10+punkty_rekrutacyjne3[[#This Row],[GMP]]/10+punkty_rekrutacyjne3[[#This Row],[GJP]]/10</f>
        <v>29.2</v>
      </c>
      <c r="P28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87" s="1">
        <f>SUM(punkty_rekrutacyjne3[[#This Row],[pkt os.]:[pkt. Oce.]])</f>
        <v>47.2</v>
      </c>
      <c r="R287" s="1">
        <f>AVERAGE(punkty_rekrutacyjne3[[#This Row],[JP]:[Geog]])</f>
        <v>3.75</v>
      </c>
      <c r="S287" s="1" t="b">
        <f>AND(punkty_rekrutacyjne3[[#This Row],[Osiagniecia]]=0,punkty_rekrutacyjne3[[#This Row],[Zachowanie]]&gt;=5,punkty_rekrutacyjne3[[#This Row],[avg. Przd.]]&gt;4)</f>
        <v>0</v>
      </c>
    </row>
    <row r="288" spans="1:19" x14ac:dyDescent="0.25">
      <c r="A288" s="1" t="s">
        <v>142</v>
      </c>
      <c r="B288" s="1" t="s">
        <v>130</v>
      </c>
      <c r="C288">
        <v>4</v>
      </c>
      <c r="D288">
        <v>4</v>
      </c>
      <c r="E288">
        <v>2</v>
      </c>
      <c r="F288">
        <v>6</v>
      </c>
      <c r="G288">
        <v>5</v>
      </c>
      <c r="H288">
        <v>2</v>
      </c>
      <c r="I288">
        <v>81</v>
      </c>
      <c r="J288">
        <v>5</v>
      </c>
      <c r="K288">
        <v>60</v>
      </c>
      <c r="L288">
        <v>2</v>
      </c>
      <c r="M288">
        <v>91</v>
      </c>
      <c r="N288">
        <f>punkty_rekrutacyjne3[[#This Row],[Osiagniecia]]+(punkty_rekrutacyjne3[[#This Row],[Zachowanie]]=6)*2</f>
        <v>4</v>
      </c>
      <c r="O288">
        <f>punkty_rekrutacyjne3[[#This Row],[GHP]]/10+punkty_rekrutacyjne3[[#This Row],[GHH]]/10+punkty_rekrutacyjne3[[#This Row],[GMM]]/10+punkty_rekrutacyjne3[[#This Row],[GMP]]/10+punkty_rekrutacyjne3[[#This Row],[GJP]]/10</f>
        <v>23.9</v>
      </c>
      <c r="P28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288" s="1">
        <f>SUM(punkty_rekrutacyjne3[[#This Row],[pkt os.]:[pkt. Oce.]])</f>
        <v>45.9</v>
      </c>
      <c r="R288" s="1">
        <f>AVERAGE(punkty_rekrutacyjne3[[#This Row],[JP]:[Geog]])</f>
        <v>3.75</v>
      </c>
      <c r="S288" s="1" t="b">
        <f>AND(punkty_rekrutacyjne3[[#This Row],[Osiagniecia]]=0,punkty_rekrutacyjne3[[#This Row],[Zachowanie]]&gt;=5,punkty_rekrutacyjne3[[#This Row],[avg. Przd.]]&gt;4)</f>
        <v>0</v>
      </c>
    </row>
    <row r="289" spans="1:19" x14ac:dyDescent="0.25">
      <c r="A289" s="1" t="s">
        <v>539</v>
      </c>
      <c r="B289" s="1" t="s">
        <v>540</v>
      </c>
      <c r="C289">
        <v>8</v>
      </c>
      <c r="D289">
        <v>5</v>
      </c>
      <c r="E289">
        <v>6</v>
      </c>
      <c r="F289">
        <v>2</v>
      </c>
      <c r="G289">
        <v>4</v>
      </c>
      <c r="H289">
        <v>3</v>
      </c>
      <c r="I289">
        <v>78</v>
      </c>
      <c r="J289">
        <v>38</v>
      </c>
      <c r="K289">
        <v>62</v>
      </c>
      <c r="L289">
        <v>45</v>
      </c>
      <c r="M289">
        <v>55</v>
      </c>
      <c r="N289">
        <f>punkty_rekrutacyjne3[[#This Row],[Osiagniecia]]+(punkty_rekrutacyjne3[[#This Row],[Zachowanie]]=6)*2</f>
        <v>8</v>
      </c>
      <c r="O289">
        <f>punkty_rekrutacyjne3[[#This Row],[GHP]]/10+punkty_rekrutacyjne3[[#This Row],[GHH]]/10+punkty_rekrutacyjne3[[#This Row],[GMM]]/10+punkty_rekrutacyjne3[[#This Row],[GMP]]/10+punkty_rekrutacyjne3[[#This Row],[GJP]]/10</f>
        <v>27.8</v>
      </c>
      <c r="P28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289" s="1">
        <f>SUM(punkty_rekrutacyjne3[[#This Row],[pkt os.]:[pkt. Oce.]])</f>
        <v>55.8</v>
      </c>
      <c r="R289" s="1">
        <f>AVERAGE(punkty_rekrutacyjne3[[#This Row],[JP]:[Geog]])</f>
        <v>3.75</v>
      </c>
      <c r="S289" s="1" t="b">
        <f>AND(punkty_rekrutacyjne3[[#This Row],[Osiagniecia]]=0,punkty_rekrutacyjne3[[#This Row],[Zachowanie]]&gt;=5,punkty_rekrutacyjne3[[#This Row],[avg. Przd.]]&gt;4)</f>
        <v>0</v>
      </c>
    </row>
    <row r="290" spans="1:19" x14ac:dyDescent="0.25">
      <c r="A290" s="1" t="s">
        <v>129</v>
      </c>
      <c r="B290" s="1" t="s">
        <v>130</v>
      </c>
      <c r="C290">
        <v>1</v>
      </c>
      <c r="D290">
        <v>5</v>
      </c>
      <c r="E290">
        <v>2</v>
      </c>
      <c r="F290">
        <v>2</v>
      </c>
      <c r="G290">
        <v>3</v>
      </c>
      <c r="H290">
        <v>5</v>
      </c>
      <c r="I290">
        <v>11</v>
      </c>
      <c r="J290">
        <v>24</v>
      </c>
      <c r="K290">
        <v>35</v>
      </c>
      <c r="L290">
        <v>70</v>
      </c>
      <c r="M290">
        <v>6</v>
      </c>
      <c r="N290">
        <f>punkty_rekrutacyjne3[[#This Row],[Osiagniecia]]+(punkty_rekrutacyjne3[[#This Row],[Zachowanie]]=6)*2</f>
        <v>1</v>
      </c>
      <c r="O290">
        <f>punkty_rekrutacyjne3[[#This Row],[GHP]]/10+punkty_rekrutacyjne3[[#This Row],[GHH]]/10+punkty_rekrutacyjne3[[#This Row],[GMM]]/10+punkty_rekrutacyjne3[[#This Row],[GMP]]/10+punkty_rekrutacyjne3[[#This Row],[GJP]]/10</f>
        <v>14.6</v>
      </c>
      <c r="P29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290" s="1">
        <f>SUM(punkty_rekrutacyjne3[[#This Row],[pkt os.]:[pkt. Oce.]])</f>
        <v>27.6</v>
      </c>
      <c r="R290" s="1">
        <f>AVERAGE(punkty_rekrutacyjne3[[#This Row],[JP]:[Geog]])</f>
        <v>3</v>
      </c>
      <c r="S290" s="1" t="b">
        <f>AND(punkty_rekrutacyjne3[[#This Row],[Osiagniecia]]=0,punkty_rekrutacyjne3[[#This Row],[Zachowanie]]&gt;=5,punkty_rekrutacyjne3[[#This Row],[avg. Przd.]]&gt;4)</f>
        <v>0</v>
      </c>
    </row>
    <row r="291" spans="1:19" x14ac:dyDescent="0.25">
      <c r="A291" s="1" t="s">
        <v>669</v>
      </c>
      <c r="B291" s="1" t="s">
        <v>540</v>
      </c>
      <c r="C291">
        <v>8</v>
      </c>
      <c r="D291">
        <v>3</v>
      </c>
      <c r="E291">
        <v>4</v>
      </c>
      <c r="F291">
        <v>5</v>
      </c>
      <c r="G291">
        <v>2</v>
      </c>
      <c r="H291">
        <v>4</v>
      </c>
      <c r="I291">
        <v>30</v>
      </c>
      <c r="J291">
        <v>10</v>
      </c>
      <c r="K291">
        <v>78</v>
      </c>
      <c r="L291">
        <v>57</v>
      </c>
      <c r="M291">
        <v>67</v>
      </c>
      <c r="N291">
        <f>punkty_rekrutacyjne3[[#This Row],[Osiagniecia]]+(punkty_rekrutacyjne3[[#This Row],[Zachowanie]]=6)*2</f>
        <v>8</v>
      </c>
      <c r="O291">
        <f>punkty_rekrutacyjne3[[#This Row],[GHP]]/10+punkty_rekrutacyjne3[[#This Row],[GHH]]/10+punkty_rekrutacyjne3[[#This Row],[GMM]]/10+punkty_rekrutacyjne3[[#This Row],[GMP]]/10+punkty_rekrutacyjne3[[#This Row],[GJP]]/10</f>
        <v>24.2</v>
      </c>
      <c r="P29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291" s="1">
        <f>SUM(punkty_rekrutacyjne3[[#This Row],[pkt os.]:[pkt. Oce.]])</f>
        <v>52.2</v>
      </c>
      <c r="R291" s="1">
        <f>AVERAGE(punkty_rekrutacyjne3[[#This Row],[JP]:[Geog]])</f>
        <v>3.75</v>
      </c>
      <c r="S291" s="1" t="b">
        <f>AND(punkty_rekrutacyjne3[[#This Row],[Osiagniecia]]=0,punkty_rekrutacyjne3[[#This Row],[Zachowanie]]&gt;=5,punkty_rekrutacyjne3[[#This Row],[avg. Przd.]]&gt;4)</f>
        <v>0</v>
      </c>
    </row>
    <row r="292" spans="1:19" x14ac:dyDescent="0.25">
      <c r="A292" s="1" t="s">
        <v>270</v>
      </c>
      <c r="B292" s="1" t="s">
        <v>210</v>
      </c>
      <c r="C292">
        <v>0</v>
      </c>
      <c r="D292">
        <v>4</v>
      </c>
      <c r="E292">
        <v>4</v>
      </c>
      <c r="F292">
        <v>6</v>
      </c>
      <c r="G292">
        <v>4</v>
      </c>
      <c r="H292">
        <v>4</v>
      </c>
      <c r="I292">
        <v>60</v>
      </c>
      <c r="J292">
        <v>36</v>
      </c>
      <c r="K292">
        <v>6</v>
      </c>
      <c r="L292">
        <v>48</v>
      </c>
      <c r="M292">
        <v>31</v>
      </c>
      <c r="N292">
        <f>punkty_rekrutacyjne3[[#This Row],[Osiagniecia]]+(punkty_rekrutacyjne3[[#This Row],[Zachowanie]]=6)*2</f>
        <v>0</v>
      </c>
      <c r="O292">
        <f>punkty_rekrutacyjne3[[#This Row],[GHP]]/10+punkty_rekrutacyjne3[[#This Row],[GHH]]/10+punkty_rekrutacyjne3[[#This Row],[GMM]]/10+punkty_rekrutacyjne3[[#This Row],[GMP]]/10+punkty_rekrutacyjne3[[#This Row],[GJP]]/10</f>
        <v>18.100000000000001</v>
      </c>
      <c r="P29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292" s="1">
        <f>SUM(punkty_rekrutacyjne3[[#This Row],[pkt os.]:[pkt. Oce.]])</f>
        <v>46.1</v>
      </c>
      <c r="R292" s="1">
        <f>AVERAGE(punkty_rekrutacyjne3[[#This Row],[JP]:[Geog]])</f>
        <v>4.5</v>
      </c>
      <c r="S292" s="1" t="b">
        <f>AND(punkty_rekrutacyjne3[[#This Row],[Osiagniecia]]=0,punkty_rekrutacyjne3[[#This Row],[Zachowanie]]&gt;=5,punkty_rekrutacyjne3[[#This Row],[avg. Przd.]]&gt;4)</f>
        <v>0</v>
      </c>
    </row>
    <row r="293" spans="1:19" x14ac:dyDescent="0.25">
      <c r="A293" s="1" t="s">
        <v>348</v>
      </c>
      <c r="B293" s="1" t="s">
        <v>210</v>
      </c>
      <c r="C293">
        <v>7</v>
      </c>
      <c r="D293">
        <v>5</v>
      </c>
      <c r="E293">
        <v>3</v>
      </c>
      <c r="F293">
        <v>2</v>
      </c>
      <c r="G293">
        <v>5</v>
      </c>
      <c r="H293">
        <v>3</v>
      </c>
      <c r="I293">
        <v>89</v>
      </c>
      <c r="J293">
        <v>97</v>
      </c>
      <c r="K293">
        <v>66</v>
      </c>
      <c r="L293">
        <v>5</v>
      </c>
      <c r="M293">
        <v>68</v>
      </c>
      <c r="N293">
        <f>punkty_rekrutacyjne3[[#This Row],[Osiagniecia]]+(punkty_rekrutacyjne3[[#This Row],[Zachowanie]]=6)*2</f>
        <v>7</v>
      </c>
      <c r="O293">
        <f>punkty_rekrutacyjne3[[#This Row],[GHP]]/10+punkty_rekrutacyjne3[[#This Row],[GHH]]/10+punkty_rekrutacyjne3[[#This Row],[GMM]]/10+punkty_rekrutacyjne3[[#This Row],[GMP]]/10+punkty_rekrutacyjne3[[#This Row],[GJP]]/10</f>
        <v>32.5</v>
      </c>
      <c r="P29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293" s="1">
        <f>SUM(punkty_rekrutacyjne3[[#This Row],[pkt os.]:[pkt. Oce.]])</f>
        <v>55.5</v>
      </c>
      <c r="R293" s="1">
        <f>AVERAGE(punkty_rekrutacyjne3[[#This Row],[JP]:[Geog]])</f>
        <v>3.25</v>
      </c>
      <c r="S293" s="1" t="b">
        <f>AND(punkty_rekrutacyjne3[[#This Row],[Osiagniecia]]=0,punkty_rekrutacyjne3[[#This Row],[Zachowanie]]&gt;=5,punkty_rekrutacyjne3[[#This Row],[avg. Przd.]]&gt;4)</f>
        <v>0</v>
      </c>
    </row>
    <row r="294" spans="1:19" x14ac:dyDescent="0.25">
      <c r="A294" s="1" t="s">
        <v>460</v>
      </c>
      <c r="B294" s="1" t="s">
        <v>130</v>
      </c>
      <c r="C294">
        <v>4</v>
      </c>
      <c r="D294">
        <v>4</v>
      </c>
      <c r="E294">
        <v>4</v>
      </c>
      <c r="F294">
        <v>6</v>
      </c>
      <c r="G294">
        <v>6</v>
      </c>
      <c r="H294">
        <v>2</v>
      </c>
      <c r="I294">
        <v>80</v>
      </c>
      <c r="J294">
        <v>75</v>
      </c>
      <c r="K294">
        <v>57</v>
      </c>
      <c r="L294">
        <v>43</v>
      </c>
      <c r="M294">
        <v>92</v>
      </c>
      <c r="N294">
        <f>punkty_rekrutacyjne3[[#This Row],[Osiagniecia]]+(punkty_rekrutacyjne3[[#This Row],[Zachowanie]]=6)*2</f>
        <v>4</v>
      </c>
      <c r="O294">
        <f>punkty_rekrutacyjne3[[#This Row],[GHP]]/10+punkty_rekrutacyjne3[[#This Row],[GHH]]/10+punkty_rekrutacyjne3[[#This Row],[GMM]]/10+punkty_rekrutacyjne3[[#This Row],[GMP]]/10+punkty_rekrutacyjne3[[#This Row],[GJP]]/10</f>
        <v>34.700000000000003</v>
      </c>
      <c r="P29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294" s="1">
        <f>SUM(punkty_rekrutacyjne3[[#This Row],[pkt os.]:[pkt. Oce.]])</f>
        <v>64.7</v>
      </c>
      <c r="R294" s="1">
        <f>AVERAGE(punkty_rekrutacyjne3[[#This Row],[JP]:[Geog]])</f>
        <v>4.5</v>
      </c>
      <c r="S294" s="1" t="b">
        <f>AND(punkty_rekrutacyjne3[[#This Row],[Osiagniecia]]=0,punkty_rekrutacyjne3[[#This Row],[Zachowanie]]&gt;=5,punkty_rekrutacyjne3[[#This Row],[avg. Przd.]]&gt;4)</f>
        <v>0</v>
      </c>
    </row>
    <row r="295" spans="1:19" x14ac:dyDescent="0.25">
      <c r="A295" s="1" t="s">
        <v>336</v>
      </c>
      <c r="B295" s="1" t="s">
        <v>210</v>
      </c>
      <c r="C295">
        <v>8</v>
      </c>
      <c r="D295">
        <v>5</v>
      </c>
      <c r="E295">
        <v>6</v>
      </c>
      <c r="F295">
        <v>4</v>
      </c>
      <c r="G295">
        <v>5</v>
      </c>
      <c r="H295">
        <v>4</v>
      </c>
      <c r="I295">
        <v>5</v>
      </c>
      <c r="J295">
        <v>48</v>
      </c>
      <c r="K295">
        <v>2</v>
      </c>
      <c r="L295">
        <v>12</v>
      </c>
      <c r="M295">
        <v>15</v>
      </c>
      <c r="N295">
        <f>punkty_rekrutacyjne3[[#This Row],[Osiagniecia]]+(punkty_rekrutacyjne3[[#This Row],[Zachowanie]]=6)*2</f>
        <v>8</v>
      </c>
      <c r="O295">
        <f>punkty_rekrutacyjne3[[#This Row],[GHP]]/10+punkty_rekrutacyjne3[[#This Row],[GHH]]/10+punkty_rekrutacyjne3[[#This Row],[GMM]]/10+punkty_rekrutacyjne3[[#This Row],[GMP]]/10+punkty_rekrutacyjne3[[#This Row],[GJP]]/10</f>
        <v>8.1999999999999993</v>
      </c>
      <c r="P29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295" s="1">
        <f>SUM(punkty_rekrutacyjne3[[#This Row],[pkt os.]:[pkt. Oce.]])</f>
        <v>46.2</v>
      </c>
      <c r="R295" s="1">
        <f>AVERAGE(punkty_rekrutacyjne3[[#This Row],[JP]:[Geog]])</f>
        <v>4.75</v>
      </c>
      <c r="S295" s="1" t="b">
        <f>AND(punkty_rekrutacyjne3[[#This Row],[Osiagniecia]]=0,punkty_rekrutacyjne3[[#This Row],[Zachowanie]]&gt;=5,punkty_rekrutacyjne3[[#This Row],[avg. Przd.]]&gt;4)</f>
        <v>0</v>
      </c>
    </row>
    <row r="296" spans="1:19" x14ac:dyDescent="0.25">
      <c r="A296" s="1" t="s">
        <v>459</v>
      </c>
      <c r="B296" s="1" t="s">
        <v>130</v>
      </c>
      <c r="C296">
        <v>6</v>
      </c>
      <c r="D296">
        <v>4</v>
      </c>
      <c r="E296">
        <v>4</v>
      </c>
      <c r="F296">
        <v>2</v>
      </c>
      <c r="G296">
        <v>4</v>
      </c>
      <c r="H296">
        <v>2</v>
      </c>
      <c r="I296">
        <v>30</v>
      </c>
      <c r="J296">
        <v>28</v>
      </c>
      <c r="K296">
        <v>30</v>
      </c>
      <c r="L296">
        <v>66</v>
      </c>
      <c r="M296">
        <v>98</v>
      </c>
      <c r="N296">
        <f>punkty_rekrutacyjne3[[#This Row],[Osiagniecia]]+(punkty_rekrutacyjne3[[#This Row],[Zachowanie]]=6)*2</f>
        <v>6</v>
      </c>
      <c r="O296">
        <f>punkty_rekrutacyjne3[[#This Row],[GHP]]/10+punkty_rekrutacyjne3[[#This Row],[GHH]]/10+punkty_rekrutacyjne3[[#This Row],[GMM]]/10+punkty_rekrutacyjne3[[#This Row],[GMP]]/10+punkty_rekrutacyjne3[[#This Row],[GJP]]/10</f>
        <v>25.200000000000003</v>
      </c>
      <c r="P29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296" s="1">
        <f>SUM(punkty_rekrutacyjne3[[#This Row],[pkt os.]:[pkt. Oce.]])</f>
        <v>43.2</v>
      </c>
      <c r="R296" s="1">
        <f>AVERAGE(punkty_rekrutacyjne3[[#This Row],[JP]:[Geog]])</f>
        <v>3</v>
      </c>
      <c r="S296" s="1" t="b">
        <f>AND(punkty_rekrutacyjne3[[#This Row],[Osiagniecia]]=0,punkty_rekrutacyjne3[[#This Row],[Zachowanie]]&gt;=5,punkty_rekrutacyjne3[[#This Row],[avg. Przd.]]&gt;4)</f>
        <v>0</v>
      </c>
    </row>
    <row r="297" spans="1:19" x14ac:dyDescent="0.25">
      <c r="A297" s="1" t="s">
        <v>209</v>
      </c>
      <c r="B297" s="1" t="s">
        <v>210</v>
      </c>
      <c r="C297">
        <v>8</v>
      </c>
      <c r="D297">
        <v>3</v>
      </c>
      <c r="E297">
        <v>2</v>
      </c>
      <c r="F297">
        <v>3</v>
      </c>
      <c r="G297">
        <v>5</v>
      </c>
      <c r="H297">
        <v>5</v>
      </c>
      <c r="I297">
        <v>31</v>
      </c>
      <c r="J297">
        <v>75</v>
      </c>
      <c r="K297">
        <v>10</v>
      </c>
      <c r="L297">
        <v>37</v>
      </c>
      <c r="M297">
        <v>48</v>
      </c>
      <c r="N297">
        <f>punkty_rekrutacyjne3[[#This Row],[Osiagniecia]]+(punkty_rekrutacyjne3[[#This Row],[Zachowanie]]=6)*2</f>
        <v>8</v>
      </c>
      <c r="O297">
        <f>punkty_rekrutacyjne3[[#This Row],[GHP]]/10+punkty_rekrutacyjne3[[#This Row],[GHH]]/10+punkty_rekrutacyjne3[[#This Row],[GMM]]/10+punkty_rekrutacyjne3[[#This Row],[GMP]]/10+punkty_rekrutacyjne3[[#This Row],[GJP]]/10</f>
        <v>20.100000000000001</v>
      </c>
      <c r="P29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297" s="1">
        <f>SUM(punkty_rekrutacyjne3[[#This Row],[pkt os.]:[pkt. Oce.]])</f>
        <v>48.1</v>
      </c>
      <c r="R297" s="1">
        <f>AVERAGE(punkty_rekrutacyjne3[[#This Row],[JP]:[Geog]])</f>
        <v>3.75</v>
      </c>
      <c r="S297" s="1" t="b">
        <f>AND(punkty_rekrutacyjne3[[#This Row],[Osiagniecia]]=0,punkty_rekrutacyjne3[[#This Row],[Zachowanie]]&gt;=5,punkty_rekrutacyjne3[[#This Row],[avg. Przd.]]&gt;4)</f>
        <v>0</v>
      </c>
    </row>
    <row r="298" spans="1:19" x14ac:dyDescent="0.25">
      <c r="A298" s="1" t="s">
        <v>337</v>
      </c>
      <c r="B298" s="1" t="s">
        <v>338</v>
      </c>
      <c r="C298">
        <v>7</v>
      </c>
      <c r="D298">
        <v>4</v>
      </c>
      <c r="E298">
        <v>3</v>
      </c>
      <c r="F298">
        <v>4</v>
      </c>
      <c r="G298">
        <v>6</v>
      </c>
      <c r="H298">
        <v>6</v>
      </c>
      <c r="I298">
        <v>27</v>
      </c>
      <c r="J298">
        <v>12</v>
      </c>
      <c r="K298">
        <v>19</v>
      </c>
      <c r="L298">
        <v>10</v>
      </c>
      <c r="M298">
        <v>66</v>
      </c>
      <c r="N298">
        <f>punkty_rekrutacyjne3[[#This Row],[Osiagniecia]]+(punkty_rekrutacyjne3[[#This Row],[Zachowanie]]=6)*2</f>
        <v>7</v>
      </c>
      <c r="O298">
        <f>punkty_rekrutacyjne3[[#This Row],[GHP]]/10+punkty_rekrutacyjne3[[#This Row],[GHH]]/10+punkty_rekrutacyjne3[[#This Row],[GMM]]/10+punkty_rekrutacyjne3[[#This Row],[GMP]]/10+punkty_rekrutacyjne3[[#This Row],[GJP]]/10</f>
        <v>13.4</v>
      </c>
      <c r="P29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298" s="1">
        <f>SUM(punkty_rekrutacyjne3[[#This Row],[pkt os.]:[pkt. Oce.]])</f>
        <v>50.4</v>
      </c>
      <c r="R298" s="1">
        <f>AVERAGE(punkty_rekrutacyjne3[[#This Row],[JP]:[Geog]])</f>
        <v>4.75</v>
      </c>
      <c r="S298" s="1" t="b">
        <f>AND(punkty_rekrutacyjne3[[#This Row],[Osiagniecia]]=0,punkty_rekrutacyjne3[[#This Row],[Zachowanie]]&gt;=5,punkty_rekrutacyjne3[[#This Row],[avg. Przd.]]&gt;4)</f>
        <v>0</v>
      </c>
    </row>
    <row r="299" spans="1:19" x14ac:dyDescent="0.25">
      <c r="A299" s="1" t="s">
        <v>469</v>
      </c>
      <c r="B299" s="1" t="s">
        <v>130</v>
      </c>
      <c r="C299">
        <v>5</v>
      </c>
      <c r="D299">
        <v>2</v>
      </c>
      <c r="E299">
        <v>2</v>
      </c>
      <c r="F299">
        <v>2</v>
      </c>
      <c r="G299">
        <v>4</v>
      </c>
      <c r="H299">
        <v>2</v>
      </c>
      <c r="I299">
        <v>27</v>
      </c>
      <c r="J299">
        <v>64</v>
      </c>
      <c r="K299">
        <v>22</v>
      </c>
      <c r="L299">
        <v>32</v>
      </c>
      <c r="M299">
        <v>91</v>
      </c>
      <c r="N299">
        <f>punkty_rekrutacyjne3[[#This Row],[Osiagniecia]]+(punkty_rekrutacyjne3[[#This Row],[Zachowanie]]=6)*2</f>
        <v>5</v>
      </c>
      <c r="O299">
        <f>punkty_rekrutacyjne3[[#This Row],[GHP]]/10+punkty_rekrutacyjne3[[#This Row],[GHH]]/10+punkty_rekrutacyjne3[[#This Row],[GMM]]/10+punkty_rekrutacyjne3[[#This Row],[GMP]]/10+punkty_rekrutacyjne3[[#This Row],[GJP]]/10</f>
        <v>23.6</v>
      </c>
      <c r="P29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6</v>
      </c>
      <c r="Q299" s="1">
        <f>SUM(punkty_rekrutacyjne3[[#This Row],[pkt os.]:[pkt. Oce.]])</f>
        <v>34.6</v>
      </c>
      <c r="R299" s="1">
        <f>AVERAGE(punkty_rekrutacyjne3[[#This Row],[JP]:[Geog]])</f>
        <v>2.5</v>
      </c>
      <c r="S299" s="1" t="b">
        <f>AND(punkty_rekrutacyjne3[[#This Row],[Osiagniecia]]=0,punkty_rekrutacyjne3[[#This Row],[Zachowanie]]&gt;=5,punkty_rekrutacyjne3[[#This Row],[avg. Przd.]]&gt;4)</f>
        <v>0</v>
      </c>
    </row>
    <row r="300" spans="1:19" x14ac:dyDescent="0.25">
      <c r="A300" s="1" t="s">
        <v>200</v>
      </c>
      <c r="B300" s="1" t="s">
        <v>201</v>
      </c>
      <c r="C300">
        <v>5</v>
      </c>
      <c r="D300">
        <v>3</v>
      </c>
      <c r="E300">
        <v>2</v>
      </c>
      <c r="F300">
        <v>2</v>
      </c>
      <c r="G300">
        <v>4</v>
      </c>
      <c r="H300">
        <v>6</v>
      </c>
      <c r="I300">
        <v>24</v>
      </c>
      <c r="J300">
        <v>79</v>
      </c>
      <c r="K300">
        <v>99</v>
      </c>
      <c r="L300">
        <v>6</v>
      </c>
      <c r="M300">
        <v>89</v>
      </c>
      <c r="N300">
        <f>punkty_rekrutacyjne3[[#This Row],[Osiagniecia]]+(punkty_rekrutacyjne3[[#This Row],[Zachowanie]]=6)*2</f>
        <v>5</v>
      </c>
      <c r="O300">
        <f>punkty_rekrutacyjne3[[#This Row],[GHP]]/10+punkty_rekrutacyjne3[[#This Row],[GHH]]/10+punkty_rekrutacyjne3[[#This Row],[GMM]]/10+punkty_rekrutacyjne3[[#This Row],[GMP]]/10+punkty_rekrutacyjne3[[#This Row],[GJP]]/10</f>
        <v>29.700000000000003</v>
      </c>
      <c r="P30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300" s="1">
        <f>SUM(punkty_rekrutacyjne3[[#This Row],[pkt os.]:[pkt. Oce.]])</f>
        <v>50.7</v>
      </c>
      <c r="R300" s="1">
        <f>AVERAGE(punkty_rekrutacyjne3[[#This Row],[JP]:[Geog]])</f>
        <v>3.5</v>
      </c>
      <c r="S300" s="1" t="b">
        <f>AND(punkty_rekrutacyjne3[[#This Row],[Osiagniecia]]=0,punkty_rekrutacyjne3[[#This Row],[Zachowanie]]&gt;=5,punkty_rekrutacyjne3[[#This Row],[avg. Przd.]]&gt;4)</f>
        <v>0</v>
      </c>
    </row>
    <row r="301" spans="1:19" x14ac:dyDescent="0.25">
      <c r="A301" s="1" t="s">
        <v>220</v>
      </c>
      <c r="B301" s="1" t="s">
        <v>130</v>
      </c>
      <c r="C301">
        <v>0</v>
      </c>
      <c r="D301">
        <v>5</v>
      </c>
      <c r="E301">
        <v>2</v>
      </c>
      <c r="F301">
        <v>4</v>
      </c>
      <c r="G301">
        <v>3</v>
      </c>
      <c r="H301">
        <v>3</v>
      </c>
      <c r="I301">
        <v>52</v>
      </c>
      <c r="J301">
        <v>74</v>
      </c>
      <c r="K301">
        <v>79</v>
      </c>
      <c r="L301">
        <v>92</v>
      </c>
      <c r="M301">
        <v>69</v>
      </c>
      <c r="N301">
        <f>punkty_rekrutacyjne3[[#This Row],[Osiagniecia]]+(punkty_rekrutacyjne3[[#This Row],[Zachowanie]]=6)*2</f>
        <v>0</v>
      </c>
      <c r="O301">
        <f>punkty_rekrutacyjne3[[#This Row],[GHP]]/10+punkty_rekrutacyjne3[[#This Row],[GHH]]/10+punkty_rekrutacyjne3[[#This Row],[GMM]]/10+punkty_rekrutacyjne3[[#This Row],[GMP]]/10+punkty_rekrutacyjne3[[#This Row],[GJP]]/10</f>
        <v>36.6</v>
      </c>
      <c r="P30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301" s="1">
        <f>SUM(punkty_rekrutacyjne3[[#This Row],[pkt os.]:[pkt. Oce.]])</f>
        <v>50.6</v>
      </c>
      <c r="R301" s="1">
        <f>AVERAGE(punkty_rekrutacyjne3[[#This Row],[JP]:[Geog]])</f>
        <v>3</v>
      </c>
      <c r="S301" s="1" t="b">
        <f>AND(punkty_rekrutacyjne3[[#This Row],[Osiagniecia]]=0,punkty_rekrutacyjne3[[#This Row],[Zachowanie]]&gt;=5,punkty_rekrutacyjne3[[#This Row],[avg. Przd.]]&gt;4)</f>
        <v>0</v>
      </c>
    </row>
    <row r="302" spans="1:19" x14ac:dyDescent="0.25">
      <c r="A302" s="1" t="s">
        <v>621</v>
      </c>
      <c r="B302" s="1" t="s">
        <v>210</v>
      </c>
      <c r="C302">
        <v>7</v>
      </c>
      <c r="D302">
        <v>5</v>
      </c>
      <c r="E302">
        <v>6</v>
      </c>
      <c r="F302">
        <v>2</v>
      </c>
      <c r="G302">
        <v>5</v>
      </c>
      <c r="H302">
        <v>4</v>
      </c>
      <c r="I302">
        <v>15</v>
      </c>
      <c r="J302">
        <v>64</v>
      </c>
      <c r="K302">
        <v>20</v>
      </c>
      <c r="L302">
        <v>59</v>
      </c>
      <c r="M302">
        <v>52</v>
      </c>
      <c r="N302">
        <f>punkty_rekrutacyjne3[[#This Row],[Osiagniecia]]+(punkty_rekrutacyjne3[[#This Row],[Zachowanie]]=6)*2</f>
        <v>7</v>
      </c>
      <c r="O302">
        <f>punkty_rekrutacyjne3[[#This Row],[GHP]]/10+punkty_rekrutacyjne3[[#This Row],[GHH]]/10+punkty_rekrutacyjne3[[#This Row],[GMM]]/10+punkty_rekrutacyjne3[[#This Row],[GMP]]/10+punkty_rekrutacyjne3[[#This Row],[GJP]]/10</f>
        <v>21</v>
      </c>
      <c r="P30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02" s="1">
        <f>SUM(punkty_rekrutacyjne3[[#This Row],[pkt os.]:[pkt. Oce.]])</f>
        <v>52</v>
      </c>
      <c r="R302" s="1">
        <f>AVERAGE(punkty_rekrutacyjne3[[#This Row],[JP]:[Geog]])</f>
        <v>4.25</v>
      </c>
      <c r="S302" s="1" t="b">
        <f>AND(punkty_rekrutacyjne3[[#This Row],[Osiagniecia]]=0,punkty_rekrutacyjne3[[#This Row],[Zachowanie]]&gt;=5,punkty_rekrutacyjne3[[#This Row],[avg. Przd.]]&gt;4)</f>
        <v>0</v>
      </c>
    </row>
    <row r="303" spans="1:19" x14ac:dyDescent="0.25">
      <c r="A303" s="1" t="s">
        <v>648</v>
      </c>
      <c r="B303" s="1" t="s">
        <v>649</v>
      </c>
      <c r="C303">
        <v>5</v>
      </c>
      <c r="D303">
        <v>3</v>
      </c>
      <c r="E303">
        <v>4</v>
      </c>
      <c r="F303">
        <v>2</v>
      </c>
      <c r="G303">
        <v>6</v>
      </c>
      <c r="H303">
        <v>6</v>
      </c>
      <c r="I303">
        <v>21</v>
      </c>
      <c r="J303">
        <v>40</v>
      </c>
      <c r="K303">
        <v>18</v>
      </c>
      <c r="L303">
        <v>81</v>
      </c>
      <c r="M303">
        <v>88</v>
      </c>
      <c r="N303">
        <f>punkty_rekrutacyjne3[[#This Row],[Osiagniecia]]+(punkty_rekrutacyjne3[[#This Row],[Zachowanie]]=6)*2</f>
        <v>5</v>
      </c>
      <c r="O303">
        <f>punkty_rekrutacyjne3[[#This Row],[GHP]]/10+punkty_rekrutacyjne3[[#This Row],[GHH]]/10+punkty_rekrutacyjne3[[#This Row],[GMM]]/10+punkty_rekrutacyjne3[[#This Row],[GMP]]/10+punkty_rekrutacyjne3[[#This Row],[GJP]]/10</f>
        <v>24.8</v>
      </c>
      <c r="P30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303" s="1">
        <f>SUM(punkty_rekrutacyjne3[[#This Row],[pkt os.]:[pkt. Oce.]])</f>
        <v>55.8</v>
      </c>
      <c r="R303" s="1">
        <f>AVERAGE(punkty_rekrutacyjne3[[#This Row],[JP]:[Geog]])</f>
        <v>4.5</v>
      </c>
      <c r="S303" s="1" t="b">
        <f>AND(punkty_rekrutacyjne3[[#This Row],[Osiagniecia]]=0,punkty_rekrutacyjne3[[#This Row],[Zachowanie]]&gt;=5,punkty_rekrutacyjne3[[#This Row],[avg. Przd.]]&gt;4)</f>
        <v>0</v>
      </c>
    </row>
    <row r="304" spans="1:19" x14ac:dyDescent="0.25">
      <c r="A304" s="1" t="s">
        <v>453</v>
      </c>
      <c r="B304" s="1" t="s">
        <v>130</v>
      </c>
      <c r="C304">
        <v>6</v>
      </c>
      <c r="D304">
        <v>4</v>
      </c>
      <c r="E304">
        <v>4</v>
      </c>
      <c r="F304">
        <v>5</v>
      </c>
      <c r="G304">
        <v>2</v>
      </c>
      <c r="H304">
        <v>4</v>
      </c>
      <c r="I304">
        <v>41</v>
      </c>
      <c r="J304">
        <v>62</v>
      </c>
      <c r="K304">
        <v>60</v>
      </c>
      <c r="L304">
        <v>18</v>
      </c>
      <c r="M304">
        <v>83</v>
      </c>
      <c r="N304">
        <f>punkty_rekrutacyjne3[[#This Row],[Osiagniecia]]+(punkty_rekrutacyjne3[[#This Row],[Zachowanie]]=6)*2</f>
        <v>6</v>
      </c>
      <c r="O304">
        <f>punkty_rekrutacyjne3[[#This Row],[GHP]]/10+punkty_rekrutacyjne3[[#This Row],[GHH]]/10+punkty_rekrutacyjne3[[#This Row],[GMM]]/10+punkty_rekrutacyjne3[[#This Row],[GMP]]/10+punkty_rekrutacyjne3[[#This Row],[GJP]]/10</f>
        <v>26.400000000000002</v>
      </c>
      <c r="P30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04" s="1">
        <f>SUM(punkty_rekrutacyjne3[[#This Row],[pkt os.]:[pkt. Oce.]])</f>
        <v>52.400000000000006</v>
      </c>
      <c r="R304" s="1">
        <f>AVERAGE(punkty_rekrutacyjne3[[#This Row],[JP]:[Geog]])</f>
        <v>3.75</v>
      </c>
      <c r="S304" s="1" t="b">
        <f>AND(punkty_rekrutacyjne3[[#This Row],[Osiagniecia]]=0,punkty_rekrutacyjne3[[#This Row],[Zachowanie]]&gt;=5,punkty_rekrutacyjne3[[#This Row],[avg. Przd.]]&gt;4)</f>
        <v>0</v>
      </c>
    </row>
    <row r="305" spans="1:19" x14ac:dyDescent="0.25">
      <c r="A305" s="1" t="s">
        <v>172</v>
      </c>
      <c r="B305" s="1" t="s">
        <v>130</v>
      </c>
      <c r="C305">
        <v>6</v>
      </c>
      <c r="D305">
        <v>2</v>
      </c>
      <c r="E305">
        <v>3</v>
      </c>
      <c r="F305">
        <v>2</v>
      </c>
      <c r="G305">
        <v>3</v>
      </c>
      <c r="H305">
        <v>6</v>
      </c>
      <c r="I305">
        <v>67</v>
      </c>
      <c r="J305">
        <v>74</v>
      </c>
      <c r="K305">
        <v>49</v>
      </c>
      <c r="L305">
        <v>43</v>
      </c>
      <c r="M305">
        <v>52</v>
      </c>
      <c r="N305">
        <f>punkty_rekrutacyjne3[[#This Row],[Osiagniecia]]+(punkty_rekrutacyjne3[[#This Row],[Zachowanie]]=6)*2</f>
        <v>6</v>
      </c>
      <c r="O305">
        <f>punkty_rekrutacyjne3[[#This Row],[GHP]]/10+punkty_rekrutacyjne3[[#This Row],[GHH]]/10+punkty_rekrutacyjne3[[#This Row],[GMM]]/10+punkty_rekrutacyjne3[[#This Row],[GMP]]/10+punkty_rekrutacyjne3[[#This Row],[GJP]]/10</f>
        <v>28.5</v>
      </c>
      <c r="P30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305" s="1">
        <f>SUM(punkty_rekrutacyjne3[[#This Row],[pkt os.]:[pkt. Oce.]])</f>
        <v>52.5</v>
      </c>
      <c r="R305" s="1">
        <f>AVERAGE(punkty_rekrutacyjne3[[#This Row],[JP]:[Geog]])</f>
        <v>3.5</v>
      </c>
      <c r="S305" s="1" t="b">
        <f>AND(punkty_rekrutacyjne3[[#This Row],[Osiagniecia]]=0,punkty_rekrutacyjne3[[#This Row],[Zachowanie]]&gt;=5,punkty_rekrutacyjne3[[#This Row],[avg. Przd.]]&gt;4)</f>
        <v>0</v>
      </c>
    </row>
    <row r="306" spans="1:19" x14ac:dyDescent="0.25">
      <c r="A306" s="1" t="s">
        <v>614</v>
      </c>
      <c r="B306" s="1" t="s">
        <v>615</v>
      </c>
      <c r="C306">
        <v>7</v>
      </c>
      <c r="D306">
        <v>6</v>
      </c>
      <c r="E306">
        <v>2</v>
      </c>
      <c r="F306">
        <v>3</v>
      </c>
      <c r="G306">
        <v>2</v>
      </c>
      <c r="H306">
        <v>3</v>
      </c>
      <c r="I306">
        <v>21</v>
      </c>
      <c r="J306">
        <v>16</v>
      </c>
      <c r="K306">
        <v>9</v>
      </c>
      <c r="L306">
        <v>49</v>
      </c>
      <c r="M306">
        <v>47</v>
      </c>
      <c r="N306">
        <f>punkty_rekrutacyjne3[[#This Row],[Osiagniecia]]+(punkty_rekrutacyjne3[[#This Row],[Zachowanie]]=6)*2</f>
        <v>9</v>
      </c>
      <c r="O306">
        <f>punkty_rekrutacyjne3[[#This Row],[GHP]]/10+punkty_rekrutacyjne3[[#This Row],[GHH]]/10+punkty_rekrutacyjne3[[#This Row],[GMM]]/10+punkty_rekrutacyjne3[[#This Row],[GMP]]/10+punkty_rekrutacyjne3[[#This Row],[GJP]]/10</f>
        <v>14.2</v>
      </c>
      <c r="P30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8</v>
      </c>
      <c r="Q306" s="1">
        <f>SUM(punkty_rekrutacyjne3[[#This Row],[pkt os.]:[pkt. Oce.]])</f>
        <v>31.2</v>
      </c>
      <c r="R306" s="1">
        <f>AVERAGE(punkty_rekrutacyjne3[[#This Row],[JP]:[Geog]])</f>
        <v>2.5</v>
      </c>
      <c r="S306" s="1" t="b">
        <f>AND(punkty_rekrutacyjne3[[#This Row],[Osiagniecia]]=0,punkty_rekrutacyjne3[[#This Row],[Zachowanie]]&gt;=5,punkty_rekrutacyjne3[[#This Row],[avg. Przd.]]&gt;4)</f>
        <v>0</v>
      </c>
    </row>
    <row r="307" spans="1:19" x14ac:dyDescent="0.25">
      <c r="A307" s="1" t="s">
        <v>252</v>
      </c>
      <c r="B307" s="1" t="s">
        <v>253</v>
      </c>
      <c r="C307">
        <v>1</v>
      </c>
      <c r="D307">
        <v>4</v>
      </c>
      <c r="E307">
        <v>6</v>
      </c>
      <c r="F307">
        <v>6</v>
      </c>
      <c r="G307">
        <v>2</v>
      </c>
      <c r="H307">
        <v>3</v>
      </c>
      <c r="I307">
        <v>43</v>
      </c>
      <c r="J307">
        <v>77</v>
      </c>
      <c r="K307">
        <v>31</v>
      </c>
      <c r="L307">
        <v>88</v>
      </c>
      <c r="M307">
        <v>67</v>
      </c>
      <c r="N307">
        <f>punkty_rekrutacyjne3[[#This Row],[Osiagniecia]]+(punkty_rekrutacyjne3[[#This Row],[Zachowanie]]=6)*2</f>
        <v>1</v>
      </c>
      <c r="O307">
        <f>punkty_rekrutacyjne3[[#This Row],[GHP]]/10+punkty_rekrutacyjne3[[#This Row],[GHH]]/10+punkty_rekrutacyjne3[[#This Row],[GMM]]/10+punkty_rekrutacyjne3[[#This Row],[GMP]]/10+punkty_rekrutacyjne3[[#This Row],[GJP]]/10</f>
        <v>30.599999999999998</v>
      </c>
      <c r="P30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07" s="1">
        <f>SUM(punkty_rekrutacyjne3[[#This Row],[pkt os.]:[pkt. Oce.]])</f>
        <v>55.599999999999994</v>
      </c>
      <c r="R307" s="1">
        <f>AVERAGE(punkty_rekrutacyjne3[[#This Row],[JP]:[Geog]])</f>
        <v>4.25</v>
      </c>
      <c r="S307" s="1" t="b">
        <f>AND(punkty_rekrutacyjne3[[#This Row],[Osiagniecia]]=0,punkty_rekrutacyjne3[[#This Row],[Zachowanie]]&gt;=5,punkty_rekrutacyjne3[[#This Row],[avg. Przd.]]&gt;4)</f>
        <v>0</v>
      </c>
    </row>
    <row r="308" spans="1:19" x14ac:dyDescent="0.25">
      <c r="A308" s="1" t="s">
        <v>346</v>
      </c>
      <c r="B308" s="1" t="s">
        <v>347</v>
      </c>
      <c r="C308">
        <v>4</v>
      </c>
      <c r="D308">
        <v>4</v>
      </c>
      <c r="E308">
        <v>5</v>
      </c>
      <c r="F308">
        <v>2</v>
      </c>
      <c r="G308">
        <v>3</v>
      </c>
      <c r="H308">
        <v>5</v>
      </c>
      <c r="I308">
        <v>80</v>
      </c>
      <c r="J308">
        <v>63</v>
      </c>
      <c r="K308">
        <v>36</v>
      </c>
      <c r="L308">
        <v>13</v>
      </c>
      <c r="M308">
        <v>38</v>
      </c>
      <c r="N308">
        <f>punkty_rekrutacyjne3[[#This Row],[Osiagniecia]]+(punkty_rekrutacyjne3[[#This Row],[Zachowanie]]=6)*2</f>
        <v>4</v>
      </c>
      <c r="O308">
        <f>punkty_rekrutacyjne3[[#This Row],[GHP]]/10+punkty_rekrutacyjne3[[#This Row],[GHH]]/10+punkty_rekrutacyjne3[[#This Row],[GMM]]/10+punkty_rekrutacyjne3[[#This Row],[GMP]]/10+punkty_rekrutacyjne3[[#This Row],[GJP]]/10</f>
        <v>23.000000000000004</v>
      </c>
      <c r="P30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08" s="1">
        <f>SUM(punkty_rekrutacyjne3[[#This Row],[pkt os.]:[pkt. Oce.]])</f>
        <v>47</v>
      </c>
      <c r="R308" s="1">
        <f>AVERAGE(punkty_rekrutacyjne3[[#This Row],[JP]:[Geog]])</f>
        <v>3.75</v>
      </c>
      <c r="S308" s="1" t="b">
        <f>AND(punkty_rekrutacyjne3[[#This Row],[Osiagniecia]]=0,punkty_rekrutacyjne3[[#This Row],[Zachowanie]]&gt;=5,punkty_rekrutacyjne3[[#This Row],[avg. Przd.]]&gt;4)</f>
        <v>0</v>
      </c>
    </row>
    <row r="309" spans="1:19" x14ac:dyDescent="0.25">
      <c r="A309" s="1" t="s">
        <v>545</v>
      </c>
      <c r="B309" s="1" t="s">
        <v>253</v>
      </c>
      <c r="C309">
        <v>4</v>
      </c>
      <c r="D309">
        <v>3</v>
      </c>
      <c r="E309">
        <v>2</v>
      </c>
      <c r="F309">
        <v>4</v>
      </c>
      <c r="G309">
        <v>4</v>
      </c>
      <c r="H309">
        <v>5</v>
      </c>
      <c r="I309">
        <v>70</v>
      </c>
      <c r="J309">
        <v>34</v>
      </c>
      <c r="K309">
        <v>18</v>
      </c>
      <c r="L309">
        <v>27</v>
      </c>
      <c r="M309">
        <v>70</v>
      </c>
      <c r="N309">
        <f>punkty_rekrutacyjne3[[#This Row],[Osiagniecia]]+(punkty_rekrutacyjne3[[#This Row],[Zachowanie]]=6)*2</f>
        <v>4</v>
      </c>
      <c r="O309">
        <f>punkty_rekrutacyjne3[[#This Row],[GHP]]/10+punkty_rekrutacyjne3[[#This Row],[GHH]]/10+punkty_rekrutacyjne3[[#This Row],[GMM]]/10+punkty_rekrutacyjne3[[#This Row],[GMP]]/10+punkty_rekrutacyjne3[[#This Row],[GJP]]/10</f>
        <v>21.900000000000002</v>
      </c>
      <c r="P30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09" s="1">
        <f>SUM(punkty_rekrutacyjne3[[#This Row],[pkt os.]:[pkt. Oce.]])</f>
        <v>45.900000000000006</v>
      </c>
      <c r="R309" s="1">
        <f>AVERAGE(punkty_rekrutacyjne3[[#This Row],[JP]:[Geog]])</f>
        <v>3.75</v>
      </c>
      <c r="S309" s="1" t="b">
        <f>AND(punkty_rekrutacyjne3[[#This Row],[Osiagniecia]]=0,punkty_rekrutacyjne3[[#This Row],[Zachowanie]]&gt;=5,punkty_rekrutacyjne3[[#This Row],[avg. Przd.]]&gt;4)</f>
        <v>0</v>
      </c>
    </row>
    <row r="310" spans="1:19" x14ac:dyDescent="0.25">
      <c r="A310" s="1" t="s">
        <v>125</v>
      </c>
      <c r="B310" s="1" t="s">
        <v>126</v>
      </c>
      <c r="C310">
        <v>4</v>
      </c>
      <c r="D310">
        <v>4</v>
      </c>
      <c r="E310">
        <v>5</v>
      </c>
      <c r="F310">
        <v>5</v>
      </c>
      <c r="G310">
        <v>3</v>
      </c>
      <c r="H310">
        <v>6</v>
      </c>
      <c r="I310">
        <v>44</v>
      </c>
      <c r="J310">
        <v>16</v>
      </c>
      <c r="K310">
        <v>68</v>
      </c>
      <c r="L310">
        <v>55</v>
      </c>
      <c r="M310">
        <v>66</v>
      </c>
      <c r="N310">
        <f>punkty_rekrutacyjne3[[#This Row],[Osiagniecia]]+(punkty_rekrutacyjne3[[#This Row],[Zachowanie]]=6)*2</f>
        <v>4</v>
      </c>
      <c r="O310">
        <f>punkty_rekrutacyjne3[[#This Row],[GHP]]/10+punkty_rekrutacyjne3[[#This Row],[GHH]]/10+punkty_rekrutacyjne3[[#This Row],[GMM]]/10+punkty_rekrutacyjne3[[#This Row],[GMP]]/10+punkty_rekrutacyjne3[[#This Row],[GJP]]/10</f>
        <v>24.9</v>
      </c>
      <c r="P31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310" s="1">
        <f>SUM(punkty_rekrutacyjne3[[#This Row],[pkt os.]:[pkt. Oce.]])</f>
        <v>58.9</v>
      </c>
      <c r="R310" s="1">
        <f>AVERAGE(punkty_rekrutacyjne3[[#This Row],[JP]:[Geog]])</f>
        <v>4.75</v>
      </c>
      <c r="S310" s="1" t="b">
        <f>AND(punkty_rekrutacyjne3[[#This Row],[Osiagniecia]]=0,punkty_rekrutacyjne3[[#This Row],[Zachowanie]]&gt;=5,punkty_rekrutacyjne3[[#This Row],[avg. Przd.]]&gt;4)</f>
        <v>0</v>
      </c>
    </row>
    <row r="311" spans="1:19" x14ac:dyDescent="0.25">
      <c r="A311" s="1" t="s">
        <v>125</v>
      </c>
      <c r="B311" s="1" t="s">
        <v>307</v>
      </c>
      <c r="C311">
        <v>2</v>
      </c>
      <c r="D311">
        <v>2</v>
      </c>
      <c r="E311">
        <v>4</v>
      </c>
      <c r="F311">
        <v>4</v>
      </c>
      <c r="G311">
        <v>4</v>
      </c>
      <c r="H311">
        <v>3</v>
      </c>
      <c r="I311">
        <v>18</v>
      </c>
      <c r="J311">
        <v>50</v>
      </c>
      <c r="K311">
        <v>99</v>
      </c>
      <c r="L311">
        <v>35</v>
      </c>
      <c r="M311">
        <v>8</v>
      </c>
      <c r="N311">
        <f>punkty_rekrutacyjne3[[#This Row],[Osiagniecia]]+(punkty_rekrutacyjne3[[#This Row],[Zachowanie]]=6)*2</f>
        <v>2</v>
      </c>
      <c r="O311">
        <f>punkty_rekrutacyjne3[[#This Row],[GHP]]/10+punkty_rekrutacyjne3[[#This Row],[GHH]]/10+punkty_rekrutacyjne3[[#This Row],[GMM]]/10+punkty_rekrutacyjne3[[#This Row],[GMP]]/10+punkty_rekrutacyjne3[[#This Row],[GJP]]/10</f>
        <v>21</v>
      </c>
      <c r="P31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11" s="1">
        <f>SUM(punkty_rekrutacyjne3[[#This Row],[pkt os.]:[pkt. Oce.]])</f>
        <v>45</v>
      </c>
      <c r="R311" s="1">
        <f>AVERAGE(punkty_rekrutacyjne3[[#This Row],[JP]:[Geog]])</f>
        <v>3.75</v>
      </c>
      <c r="S311" s="1" t="b">
        <f>AND(punkty_rekrutacyjne3[[#This Row],[Osiagniecia]]=0,punkty_rekrutacyjne3[[#This Row],[Zachowanie]]&gt;=5,punkty_rekrutacyjne3[[#This Row],[avg. Przd.]]&gt;4)</f>
        <v>0</v>
      </c>
    </row>
    <row r="312" spans="1:19" x14ac:dyDescent="0.25">
      <c r="A312" s="1" t="s">
        <v>224</v>
      </c>
      <c r="B312" s="1" t="s">
        <v>225</v>
      </c>
      <c r="C312">
        <v>7</v>
      </c>
      <c r="D312">
        <v>6</v>
      </c>
      <c r="E312">
        <v>2</v>
      </c>
      <c r="F312">
        <v>5</v>
      </c>
      <c r="G312">
        <v>6</v>
      </c>
      <c r="H312">
        <v>5</v>
      </c>
      <c r="I312">
        <v>19</v>
      </c>
      <c r="J312">
        <v>56</v>
      </c>
      <c r="K312">
        <v>50</v>
      </c>
      <c r="L312">
        <v>43</v>
      </c>
      <c r="M312">
        <v>66</v>
      </c>
      <c r="N312">
        <f>punkty_rekrutacyjne3[[#This Row],[Osiagniecia]]+(punkty_rekrutacyjne3[[#This Row],[Zachowanie]]=6)*2</f>
        <v>9</v>
      </c>
      <c r="O312">
        <f>punkty_rekrutacyjne3[[#This Row],[GHP]]/10+punkty_rekrutacyjne3[[#This Row],[GHH]]/10+punkty_rekrutacyjne3[[#This Row],[GMM]]/10+punkty_rekrutacyjne3[[#This Row],[GMP]]/10+punkty_rekrutacyjne3[[#This Row],[GJP]]/10</f>
        <v>23.4</v>
      </c>
      <c r="P31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312" s="1">
        <f>SUM(punkty_rekrutacyjne3[[#This Row],[pkt os.]:[pkt. Oce.]])</f>
        <v>58.4</v>
      </c>
      <c r="R312" s="1">
        <f>AVERAGE(punkty_rekrutacyjne3[[#This Row],[JP]:[Geog]])</f>
        <v>4.5</v>
      </c>
      <c r="S312" s="1" t="b">
        <f>AND(punkty_rekrutacyjne3[[#This Row],[Osiagniecia]]=0,punkty_rekrutacyjne3[[#This Row],[Zachowanie]]&gt;=5,punkty_rekrutacyjne3[[#This Row],[avg. Przd.]]&gt;4)</f>
        <v>0</v>
      </c>
    </row>
    <row r="313" spans="1:19" x14ac:dyDescent="0.25">
      <c r="A313" s="1" t="s">
        <v>292</v>
      </c>
      <c r="B313" s="1" t="s">
        <v>225</v>
      </c>
      <c r="C313">
        <v>7</v>
      </c>
      <c r="D313">
        <v>6</v>
      </c>
      <c r="E313">
        <v>4</v>
      </c>
      <c r="F313">
        <v>5</v>
      </c>
      <c r="G313">
        <v>4</v>
      </c>
      <c r="H313">
        <v>6</v>
      </c>
      <c r="I313">
        <v>52</v>
      </c>
      <c r="J313">
        <v>32</v>
      </c>
      <c r="K313">
        <v>57</v>
      </c>
      <c r="L313">
        <v>58</v>
      </c>
      <c r="M313">
        <v>67</v>
      </c>
      <c r="N313">
        <f>punkty_rekrutacyjne3[[#This Row],[Osiagniecia]]+(punkty_rekrutacyjne3[[#This Row],[Zachowanie]]=6)*2</f>
        <v>9</v>
      </c>
      <c r="O313">
        <f>punkty_rekrutacyjne3[[#This Row],[GHP]]/10+punkty_rekrutacyjne3[[#This Row],[GHH]]/10+punkty_rekrutacyjne3[[#This Row],[GMM]]/10+punkty_rekrutacyjne3[[#This Row],[GMP]]/10+punkty_rekrutacyjne3[[#This Row],[GJP]]/10</f>
        <v>26.6</v>
      </c>
      <c r="P31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313" s="1">
        <f>SUM(punkty_rekrutacyjne3[[#This Row],[pkt os.]:[pkt. Oce.]])</f>
        <v>65.599999999999994</v>
      </c>
      <c r="R313" s="1">
        <f>AVERAGE(punkty_rekrutacyjne3[[#This Row],[JP]:[Geog]])</f>
        <v>4.75</v>
      </c>
      <c r="S313" s="1" t="b">
        <f>AND(punkty_rekrutacyjne3[[#This Row],[Osiagniecia]]=0,punkty_rekrutacyjne3[[#This Row],[Zachowanie]]&gt;=5,punkty_rekrutacyjne3[[#This Row],[avg. Przd.]]&gt;4)</f>
        <v>0</v>
      </c>
    </row>
    <row r="314" spans="1:19" x14ac:dyDescent="0.25">
      <c r="A314" s="1" t="s">
        <v>548</v>
      </c>
      <c r="B314" s="1" t="s">
        <v>126</v>
      </c>
      <c r="C314">
        <v>4</v>
      </c>
      <c r="D314">
        <v>6</v>
      </c>
      <c r="E314">
        <v>3</v>
      </c>
      <c r="F314">
        <v>5</v>
      </c>
      <c r="G314">
        <v>4</v>
      </c>
      <c r="H314">
        <v>4</v>
      </c>
      <c r="I314">
        <v>15</v>
      </c>
      <c r="J314">
        <v>57</v>
      </c>
      <c r="K314">
        <v>64</v>
      </c>
      <c r="L314">
        <v>60</v>
      </c>
      <c r="M314">
        <v>60</v>
      </c>
      <c r="N314">
        <f>punkty_rekrutacyjne3[[#This Row],[Osiagniecia]]+(punkty_rekrutacyjne3[[#This Row],[Zachowanie]]=6)*2</f>
        <v>6</v>
      </c>
      <c r="O314">
        <f>punkty_rekrutacyjne3[[#This Row],[GHP]]/10+punkty_rekrutacyjne3[[#This Row],[GHH]]/10+punkty_rekrutacyjne3[[#This Row],[GMM]]/10+punkty_rekrutacyjne3[[#This Row],[GMP]]/10+punkty_rekrutacyjne3[[#This Row],[GJP]]/10</f>
        <v>25.6</v>
      </c>
      <c r="P31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14" s="1">
        <f>SUM(punkty_rekrutacyjne3[[#This Row],[pkt os.]:[pkt. Oce.]])</f>
        <v>55.6</v>
      </c>
      <c r="R314" s="1">
        <f>AVERAGE(punkty_rekrutacyjne3[[#This Row],[JP]:[Geog]])</f>
        <v>4</v>
      </c>
      <c r="S314" s="1" t="b">
        <f>AND(punkty_rekrutacyjne3[[#This Row],[Osiagniecia]]=0,punkty_rekrutacyjne3[[#This Row],[Zachowanie]]&gt;=5,punkty_rekrutacyjne3[[#This Row],[avg. Przd.]]&gt;4)</f>
        <v>0</v>
      </c>
    </row>
    <row r="315" spans="1:19" x14ac:dyDescent="0.25">
      <c r="A315" s="1" t="s">
        <v>380</v>
      </c>
      <c r="B315" s="1" t="s">
        <v>381</v>
      </c>
      <c r="C315">
        <v>3</v>
      </c>
      <c r="D315">
        <v>2</v>
      </c>
      <c r="E315">
        <v>2</v>
      </c>
      <c r="F315">
        <v>4</v>
      </c>
      <c r="G315">
        <v>3</v>
      </c>
      <c r="H315">
        <v>5</v>
      </c>
      <c r="I315">
        <v>40</v>
      </c>
      <c r="J315">
        <v>28</v>
      </c>
      <c r="K315">
        <v>88</v>
      </c>
      <c r="L315">
        <v>11</v>
      </c>
      <c r="M315">
        <v>9</v>
      </c>
      <c r="N315">
        <f>punkty_rekrutacyjne3[[#This Row],[Osiagniecia]]+(punkty_rekrutacyjne3[[#This Row],[Zachowanie]]=6)*2</f>
        <v>3</v>
      </c>
      <c r="O315">
        <f>punkty_rekrutacyjne3[[#This Row],[GHP]]/10+punkty_rekrutacyjne3[[#This Row],[GHH]]/10+punkty_rekrutacyjne3[[#This Row],[GMM]]/10+punkty_rekrutacyjne3[[#This Row],[GMP]]/10+punkty_rekrutacyjne3[[#This Row],[GJP]]/10</f>
        <v>17.600000000000001</v>
      </c>
      <c r="P31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315" s="1">
        <f>SUM(punkty_rekrutacyjne3[[#This Row],[pkt os.]:[pkt. Oce.]])</f>
        <v>38.6</v>
      </c>
      <c r="R315" s="1">
        <f>AVERAGE(punkty_rekrutacyjne3[[#This Row],[JP]:[Geog]])</f>
        <v>3.5</v>
      </c>
      <c r="S315" s="1" t="b">
        <f>AND(punkty_rekrutacyjne3[[#This Row],[Osiagniecia]]=0,punkty_rekrutacyjne3[[#This Row],[Zachowanie]]&gt;=5,punkty_rekrutacyjne3[[#This Row],[avg. Przd.]]&gt;4)</f>
        <v>0</v>
      </c>
    </row>
    <row r="316" spans="1:19" x14ac:dyDescent="0.25">
      <c r="A316" s="1" t="s">
        <v>380</v>
      </c>
      <c r="B316" s="1" t="s">
        <v>126</v>
      </c>
      <c r="C316">
        <v>7</v>
      </c>
      <c r="D316">
        <v>6</v>
      </c>
      <c r="E316">
        <v>2</v>
      </c>
      <c r="F316">
        <v>6</v>
      </c>
      <c r="G316">
        <v>2</v>
      </c>
      <c r="H316">
        <v>6</v>
      </c>
      <c r="I316">
        <v>75</v>
      </c>
      <c r="J316">
        <v>60</v>
      </c>
      <c r="K316">
        <v>80</v>
      </c>
      <c r="L316">
        <v>86</v>
      </c>
      <c r="M316">
        <v>91</v>
      </c>
      <c r="N316">
        <f>punkty_rekrutacyjne3[[#This Row],[Osiagniecia]]+(punkty_rekrutacyjne3[[#This Row],[Zachowanie]]=6)*2</f>
        <v>9</v>
      </c>
      <c r="O316">
        <f>punkty_rekrutacyjne3[[#This Row],[GHP]]/10+punkty_rekrutacyjne3[[#This Row],[GHH]]/10+punkty_rekrutacyjne3[[#This Row],[GMM]]/10+punkty_rekrutacyjne3[[#This Row],[GMP]]/10+punkty_rekrutacyjne3[[#This Row],[GJP]]/10</f>
        <v>39.200000000000003</v>
      </c>
      <c r="P31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16" s="1">
        <f>SUM(punkty_rekrutacyjne3[[#This Row],[pkt os.]:[pkt. Oce.]])</f>
        <v>68.2</v>
      </c>
      <c r="R316" s="1">
        <f>AVERAGE(punkty_rekrutacyjne3[[#This Row],[JP]:[Geog]])</f>
        <v>4</v>
      </c>
      <c r="S316" s="1" t="b">
        <f>AND(punkty_rekrutacyjne3[[#This Row],[Osiagniecia]]=0,punkty_rekrutacyjne3[[#This Row],[Zachowanie]]&gt;=5,punkty_rekrutacyjne3[[#This Row],[avg. Przd.]]&gt;4)</f>
        <v>0</v>
      </c>
    </row>
    <row r="317" spans="1:19" x14ac:dyDescent="0.25">
      <c r="A317" s="1" t="s">
        <v>275</v>
      </c>
      <c r="B317" s="1" t="s">
        <v>126</v>
      </c>
      <c r="C317">
        <v>5</v>
      </c>
      <c r="D317">
        <v>2</v>
      </c>
      <c r="E317">
        <v>4</v>
      </c>
      <c r="F317">
        <v>6</v>
      </c>
      <c r="G317">
        <v>5</v>
      </c>
      <c r="H317">
        <v>3</v>
      </c>
      <c r="I317">
        <v>78</v>
      </c>
      <c r="J317">
        <v>78</v>
      </c>
      <c r="K317">
        <v>90</v>
      </c>
      <c r="L317">
        <v>83</v>
      </c>
      <c r="M317">
        <v>63</v>
      </c>
      <c r="N317">
        <f>punkty_rekrutacyjne3[[#This Row],[Osiagniecia]]+(punkty_rekrutacyjne3[[#This Row],[Zachowanie]]=6)*2</f>
        <v>5</v>
      </c>
      <c r="O317">
        <f>punkty_rekrutacyjne3[[#This Row],[GHP]]/10+punkty_rekrutacyjne3[[#This Row],[GHH]]/10+punkty_rekrutacyjne3[[#This Row],[GMM]]/10+punkty_rekrutacyjne3[[#This Row],[GMP]]/10+punkty_rekrutacyjne3[[#This Row],[GJP]]/10</f>
        <v>39.200000000000003</v>
      </c>
      <c r="P31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17" s="1">
        <f>SUM(punkty_rekrutacyjne3[[#This Row],[pkt os.]:[pkt. Oce.]])</f>
        <v>72.2</v>
      </c>
      <c r="R317" s="1">
        <f>AVERAGE(punkty_rekrutacyjne3[[#This Row],[JP]:[Geog]])</f>
        <v>4.5</v>
      </c>
      <c r="S317" s="1" t="b">
        <f>AND(punkty_rekrutacyjne3[[#This Row],[Osiagniecia]]=0,punkty_rekrutacyjne3[[#This Row],[Zachowanie]]&gt;=5,punkty_rekrutacyjne3[[#This Row],[avg. Przd.]]&gt;4)</f>
        <v>0</v>
      </c>
    </row>
    <row r="318" spans="1:19" x14ac:dyDescent="0.25">
      <c r="A318" s="1" t="s">
        <v>670</v>
      </c>
      <c r="B318" s="1" t="s">
        <v>302</v>
      </c>
      <c r="C318">
        <v>7</v>
      </c>
      <c r="D318">
        <v>6</v>
      </c>
      <c r="E318">
        <v>4</v>
      </c>
      <c r="F318">
        <v>6</v>
      </c>
      <c r="G318">
        <v>2</v>
      </c>
      <c r="H318">
        <v>2</v>
      </c>
      <c r="I318">
        <v>29</v>
      </c>
      <c r="J318">
        <v>64</v>
      </c>
      <c r="K318">
        <v>39</v>
      </c>
      <c r="L318">
        <v>62</v>
      </c>
      <c r="M318">
        <v>1</v>
      </c>
      <c r="N318">
        <f>punkty_rekrutacyjne3[[#This Row],[Osiagniecia]]+(punkty_rekrutacyjne3[[#This Row],[Zachowanie]]=6)*2</f>
        <v>9</v>
      </c>
      <c r="O318">
        <f>punkty_rekrutacyjne3[[#This Row],[GHP]]/10+punkty_rekrutacyjne3[[#This Row],[GHH]]/10+punkty_rekrutacyjne3[[#This Row],[GMM]]/10+punkty_rekrutacyjne3[[#This Row],[GMP]]/10+punkty_rekrutacyjne3[[#This Row],[GJP]]/10</f>
        <v>19.500000000000004</v>
      </c>
      <c r="P31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318" s="1">
        <f>SUM(punkty_rekrutacyjne3[[#This Row],[pkt os.]:[pkt. Oce.]])</f>
        <v>44.5</v>
      </c>
      <c r="R318" s="1">
        <f>AVERAGE(punkty_rekrutacyjne3[[#This Row],[JP]:[Geog]])</f>
        <v>3.5</v>
      </c>
      <c r="S318" s="1" t="b">
        <f>AND(punkty_rekrutacyjne3[[#This Row],[Osiagniecia]]=0,punkty_rekrutacyjne3[[#This Row],[Zachowanie]]&gt;=5,punkty_rekrutacyjne3[[#This Row],[avg. Przd.]]&gt;4)</f>
        <v>0</v>
      </c>
    </row>
    <row r="319" spans="1:19" x14ac:dyDescent="0.25">
      <c r="A319" s="1" t="s">
        <v>301</v>
      </c>
      <c r="B319" s="1" t="s">
        <v>302</v>
      </c>
      <c r="C319">
        <v>8</v>
      </c>
      <c r="D319">
        <v>4</v>
      </c>
      <c r="E319">
        <v>5</v>
      </c>
      <c r="F319">
        <v>4</v>
      </c>
      <c r="G319">
        <v>4</v>
      </c>
      <c r="H319">
        <v>5</v>
      </c>
      <c r="I319">
        <v>83</v>
      </c>
      <c r="J319">
        <v>18</v>
      </c>
      <c r="K319">
        <v>29</v>
      </c>
      <c r="L319">
        <v>17</v>
      </c>
      <c r="M319">
        <v>9</v>
      </c>
      <c r="N319">
        <f>punkty_rekrutacyjne3[[#This Row],[Osiagniecia]]+(punkty_rekrutacyjne3[[#This Row],[Zachowanie]]=6)*2</f>
        <v>8</v>
      </c>
      <c r="O319">
        <f>punkty_rekrutacyjne3[[#This Row],[GHP]]/10+punkty_rekrutacyjne3[[#This Row],[GHH]]/10+punkty_rekrutacyjne3[[#This Row],[GMM]]/10+punkty_rekrutacyjne3[[#This Row],[GMP]]/10+punkty_rekrutacyjne3[[#This Row],[GJP]]/10</f>
        <v>15.600000000000001</v>
      </c>
      <c r="P31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19" s="1">
        <f>SUM(punkty_rekrutacyjne3[[#This Row],[pkt os.]:[pkt. Oce.]])</f>
        <v>51.6</v>
      </c>
      <c r="R319" s="1">
        <f>AVERAGE(punkty_rekrutacyjne3[[#This Row],[JP]:[Geog]])</f>
        <v>4.5</v>
      </c>
      <c r="S319" s="1" t="b">
        <f>AND(punkty_rekrutacyjne3[[#This Row],[Osiagniecia]]=0,punkty_rekrutacyjne3[[#This Row],[Zachowanie]]&gt;=5,punkty_rekrutacyjne3[[#This Row],[avg. Przd.]]&gt;4)</f>
        <v>0</v>
      </c>
    </row>
    <row r="320" spans="1:19" x14ac:dyDescent="0.25">
      <c r="A320" s="1" t="s">
        <v>565</v>
      </c>
      <c r="B320" s="1" t="s">
        <v>302</v>
      </c>
      <c r="C320">
        <v>3</v>
      </c>
      <c r="D320">
        <v>5</v>
      </c>
      <c r="E320">
        <v>6</v>
      </c>
      <c r="F320">
        <v>4</v>
      </c>
      <c r="G320">
        <v>6</v>
      </c>
      <c r="H320">
        <v>6</v>
      </c>
      <c r="I320">
        <v>79</v>
      </c>
      <c r="J320">
        <v>52</v>
      </c>
      <c r="K320">
        <v>11</v>
      </c>
      <c r="L320">
        <v>9</v>
      </c>
      <c r="M320">
        <v>83</v>
      </c>
      <c r="N320">
        <f>punkty_rekrutacyjne3[[#This Row],[Osiagniecia]]+(punkty_rekrutacyjne3[[#This Row],[Zachowanie]]=6)*2</f>
        <v>3</v>
      </c>
      <c r="O320">
        <f>punkty_rekrutacyjne3[[#This Row],[GHP]]/10+punkty_rekrutacyjne3[[#This Row],[GHH]]/10+punkty_rekrutacyjne3[[#This Row],[GMM]]/10+punkty_rekrutacyjne3[[#This Row],[GMP]]/10+punkty_rekrutacyjne3[[#This Row],[GJP]]/10</f>
        <v>23.400000000000002</v>
      </c>
      <c r="P32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36</v>
      </c>
      <c r="Q320" s="1">
        <f>SUM(punkty_rekrutacyjne3[[#This Row],[pkt os.]:[pkt. Oce.]])</f>
        <v>62.400000000000006</v>
      </c>
      <c r="R320" s="1">
        <f>AVERAGE(punkty_rekrutacyjne3[[#This Row],[JP]:[Geog]])</f>
        <v>5.5</v>
      </c>
      <c r="S320" s="1" t="b">
        <f>AND(punkty_rekrutacyjne3[[#This Row],[Osiagniecia]]=0,punkty_rekrutacyjne3[[#This Row],[Zachowanie]]&gt;=5,punkty_rekrutacyjne3[[#This Row],[avg. Przd.]]&gt;4)</f>
        <v>0</v>
      </c>
    </row>
    <row r="321" spans="1:19" x14ac:dyDescent="0.25">
      <c r="A321" s="1" t="s">
        <v>659</v>
      </c>
      <c r="B321" s="1" t="s">
        <v>660</v>
      </c>
      <c r="C321">
        <v>7</v>
      </c>
      <c r="D321">
        <v>3</v>
      </c>
      <c r="E321">
        <v>4</v>
      </c>
      <c r="F321">
        <v>6</v>
      </c>
      <c r="G321">
        <v>3</v>
      </c>
      <c r="H321">
        <v>6</v>
      </c>
      <c r="I321">
        <v>14</v>
      </c>
      <c r="J321">
        <v>42</v>
      </c>
      <c r="K321">
        <v>40</v>
      </c>
      <c r="L321">
        <v>48</v>
      </c>
      <c r="M321">
        <v>35</v>
      </c>
      <c r="N321">
        <f>punkty_rekrutacyjne3[[#This Row],[Osiagniecia]]+(punkty_rekrutacyjne3[[#This Row],[Zachowanie]]=6)*2</f>
        <v>7</v>
      </c>
      <c r="O321">
        <f>punkty_rekrutacyjne3[[#This Row],[GHP]]/10+punkty_rekrutacyjne3[[#This Row],[GHH]]/10+punkty_rekrutacyjne3[[#This Row],[GMM]]/10+punkty_rekrutacyjne3[[#This Row],[GMP]]/10+punkty_rekrutacyjne3[[#This Row],[GJP]]/10</f>
        <v>17.899999999999999</v>
      </c>
      <c r="P32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321" s="1">
        <f>SUM(punkty_rekrutacyjne3[[#This Row],[pkt os.]:[pkt. Oce.]])</f>
        <v>54.9</v>
      </c>
      <c r="R321" s="1">
        <f>AVERAGE(punkty_rekrutacyjne3[[#This Row],[JP]:[Geog]])</f>
        <v>4.75</v>
      </c>
      <c r="S321" s="1" t="b">
        <f>AND(punkty_rekrutacyjne3[[#This Row],[Osiagniecia]]=0,punkty_rekrutacyjne3[[#This Row],[Zachowanie]]&gt;=5,punkty_rekrutacyjne3[[#This Row],[avg. Przd.]]&gt;4)</f>
        <v>0</v>
      </c>
    </row>
    <row r="322" spans="1:19" x14ac:dyDescent="0.25">
      <c r="A322" s="1" t="s">
        <v>528</v>
      </c>
      <c r="B322" s="1" t="s">
        <v>126</v>
      </c>
      <c r="C322">
        <v>3</v>
      </c>
      <c r="D322">
        <v>3</v>
      </c>
      <c r="E322">
        <v>6</v>
      </c>
      <c r="F322">
        <v>2</v>
      </c>
      <c r="G322">
        <v>4</v>
      </c>
      <c r="H322">
        <v>6</v>
      </c>
      <c r="I322">
        <v>95</v>
      </c>
      <c r="J322">
        <v>18</v>
      </c>
      <c r="K322">
        <v>32</v>
      </c>
      <c r="L322">
        <v>67</v>
      </c>
      <c r="M322">
        <v>36</v>
      </c>
      <c r="N322">
        <f>punkty_rekrutacyjne3[[#This Row],[Osiagniecia]]+(punkty_rekrutacyjne3[[#This Row],[Zachowanie]]=6)*2</f>
        <v>3</v>
      </c>
      <c r="O322">
        <f>punkty_rekrutacyjne3[[#This Row],[GHP]]/10+punkty_rekrutacyjne3[[#This Row],[GHH]]/10+punkty_rekrutacyjne3[[#This Row],[GMM]]/10+punkty_rekrutacyjne3[[#This Row],[GMP]]/10+punkty_rekrutacyjne3[[#This Row],[GJP]]/10</f>
        <v>24.8</v>
      </c>
      <c r="P32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322" s="1">
        <f>SUM(punkty_rekrutacyjne3[[#This Row],[pkt os.]:[pkt. Oce.]])</f>
        <v>53.8</v>
      </c>
      <c r="R322" s="1">
        <f>AVERAGE(punkty_rekrutacyjne3[[#This Row],[JP]:[Geog]])</f>
        <v>4.5</v>
      </c>
      <c r="S322" s="1" t="b">
        <f>AND(punkty_rekrutacyjne3[[#This Row],[Osiagniecia]]=0,punkty_rekrutacyjne3[[#This Row],[Zachowanie]]&gt;=5,punkty_rekrutacyjne3[[#This Row],[avg. Przd.]]&gt;4)</f>
        <v>0</v>
      </c>
    </row>
    <row r="323" spans="1:19" x14ac:dyDescent="0.25">
      <c r="A323" s="1" t="s">
        <v>505</v>
      </c>
      <c r="B323" s="1" t="s">
        <v>506</v>
      </c>
      <c r="C323">
        <v>2</v>
      </c>
      <c r="D323">
        <v>3</v>
      </c>
      <c r="E323">
        <v>2</v>
      </c>
      <c r="F323">
        <v>2</v>
      </c>
      <c r="G323">
        <v>5</v>
      </c>
      <c r="H323">
        <v>6</v>
      </c>
      <c r="I323">
        <v>100</v>
      </c>
      <c r="J323">
        <v>48</v>
      </c>
      <c r="K323">
        <v>88</v>
      </c>
      <c r="L323">
        <v>48</v>
      </c>
      <c r="M323">
        <v>8</v>
      </c>
      <c r="N323">
        <f>punkty_rekrutacyjne3[[#This Row],[Osiagniecia]]+(punkty_rekrutacyjne3[[#This Row],[Zachowanie]]=6)*2</f>
        <v>2</v>
      </c>
      <c r="O323">
        <f>punkty_rekrutacyjne3[[#This Row],[GHP]]/10+punkty_rekrutacyjne3[[#This Row],[GHH]]/10+punkty_rekrutacyjne3[[#This Row],[GMM]]/10+punkty_rekrutacyjne3[[#This Row],[GMP]]/10+punkty_rekrutacyjne3[[#This Row],[GJP]]/10</f>
        <v>29.200000000000003</v>
      </c>
      <c r="P32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323" s="1">
        <f>SUM(punkty_rekrutacyjne3[[#This Row],[pkt os.]:[pkt. Oce.]])</f>
        <v>49.2</v>
      </c>
      <c r="R323" s="1">
        <f>AVERAGE(punkty_rekrutacyjne3[[#This Row],[JP]:[Geog]])</f>
        <v>3.75</v>
      </c>
      <c r="S323" s="1" t="b">
        <f>AND(punkty_rekrutacyjne3[[#This Row],[Osiagniecia]]=0,punkty_rekrutacyjne3[[#This Row],[Zachowanie]]&gt;=5,punkty_rekrutacyjne3[[#This Row],[avg. Przd.]]&gt;4)</f>
        <v>0</v>
      </c>
    </row>
    <row r="324" spans="1:19" x14ac:dyDescent="0.25">
      <c r="A324" s="1" t="s">
        <v>437</v>
      </c>
      <c r="B324" s="1" t="s">
        <v>438</v>
      </c>
      <c r="C324">
        <v>5</v>
      </c>
      <c r="D324">
        <v>2</v>
      </c>
      <c r="E324">
        <v>6</v>
      </c>
      <c r="F324">
        <v>3</v>
      </c>
      <c r="G324">
        <v>3</v>
      </c>
      <c r="H324">
        <v>5</v>
      </c>
      <c r="I324">
        <v>69</v>
      </c>
      <c r="J324">
        <v>15</v>
      </c>
      <c r="K324">
        <v>39</v>
      </c>
      <c r="L324">
        <v>69</v>
      </c>
      <c r="M324">
        <v>39</v>
      </c>
      <c r="N324">
        <f>punkty_rekrutacyjne3[[#This Row],[Osiagniecia]]+(punkty_rekrutacyjne3[[#This Row],[Zachowanie]]=6)*2</f>
        <v>5</v>
      </c>
      <c r="O324">
        <f>punkty_rekrutacyjne3[[#This Row],[GHP]]/10+punkty_rekrutacyjne3[[#This Row],[GHH]]/10+punkty_rekrutacyjne3[[#This Row],[GMM]]/10+punkty_rekrutacyjne3[[#This Row],[GMP]]/10+punkty_rekrutacyjne3[[#This Row],[GJP]]/10</f>
        <v>23.1</v>
      </c>
      <c r="P32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324" s="1">
        <f>SUM(punkty_rekrutacyjne3[[#This Row],[pkt os.]:[pkt. Oce.]])</f>
        <v>54.1</v>
      </c>
      <c r="R324" s="1">
        <f>AVERAGE(punkty_rekrutacyjne3[[#This Row],[JP]:[Geog]])</f>
        <v>4.25</v>
      </c>
      <c r="S324" s="1" t="b">
        <f>AND(punkty_rekrutacyjne3[[#This Row],[Osiagniecia]]=0,punkty_rekrutacyjne3[[#This Row],[Zachowanie]]&gt;=5,punkty_rekrutacyjne3[[#This Row],[avg. Przd.]]&gt;4)</f>
        <v>0</v>
      </c>
    </row>
    <row r="325" spans="1:19" x14ac:dyDescent="0.25">
      <c r="A325" s="1" t="s">
        <v>622</v>
      </c>
      <c r="B325" s="1" t="s">
        <v>448</v>
      </c>
      <c r="C325">
        <v>1</v>
      </c>
      <c r="D325">
        <v>2</v>
      </c>
      <c r="E325">
        <v>3</v>
      </c>
      <c r="F325">
        <v>3</v>
      </c>
      <c r="G325">
        <v>2</v>
      </c>
      <c r="H325">
        <v>6</v>
      </c>
      <c r="I325">
        <v>35</v>
      </c>
      <c r="J325">
        <v>20</v>
      </c>
      <c r="K325">
        <v>46</v>
      </c>
      <c r="L325">
        <v>84</v>
      </c>
      <c r="M325">
        <v>11</v>
      </c>
      <c r="N325">
        <f>punkty_rekrutacyjne3[[#This Row],[Osiagniecia]]+(punkty_rekrutacyjne3[[#This Row],[Zachowanie]]=6)*2</f>
        <v>1</v>
      </c>
      <c r="O325">
        <f>punkty_rekrutacyjne3[[#This Row],[GHP]]/10+punkty_rekrutacyjne3[[#This Row],[GHH]]/10+punkty_rekrutacyjne3[[#This Row],[GMM]]/10+punkty_rekrutacyjne3[[#This Row],[GMP]]/10+punkty_rekrutacyjne3[[#This Row],[GJP]]/10</f>
        <v>19.600000000000001</v>
      </c>
      <c r="P32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325" s="1">
        <f>SUM(punkty_rekrutacyjne3[[#This Row],[pkt os.]:[pkt. Oce.]])</f>
        <v>38.6</v>
      </c>
      <c r="R325" s="1">
        <f>AVERAGE(punkty_rekrutacyjne3[[#This Row],[JP]:[Geog]])</f>
        <v>3.5</v>
      </c>
      <c r="S325" s="1" t="b">
        <f>AND(punkty_rekrutacyjne3[[#This Row],[Osiagniecia]]=0,punkty_rekrutacyjne3[[#This Row],[Zachowanie]]&gt;=5,punkty_rekrutacyjne3[[#This Row],[avg. Przd.]]&gt;4)</f>
        <v>0</v>
      </c>
    </row>
    <row r="326" spans="1:19" x14ac:dyDescent="0.25">
      <c r="A326" s="1" t="s">
        <v>447</v>
      </c>
      <c r="B326" s="1" t="s">
        <v>448</v>
      </c>
      <c r="C326">
        <v>0</v>
      </c>
      <c r="D326">
        <v>4</v>
      </c>
      <c r="E326">
        <v>4</v>
      </c>
      <c r="F326">
        <v>5</v>
      </c>
      <c r="G326">
        <v>4</v>
      </c>
      <c r="H326">
        <v>3</v>
      </c>
      <c r="I326">
        <v>82</v>
      </c>
      <c r="J326">
        <v>31</v>
      </c>
      <c r="K326">
        <v>77</v>
      </c>
      <c r="L326">
        <v>49</v>
      </c>
      <c r="M326">
        <v>81</v>
      </c>
      <c r="N326">
        <f>punkty_rekrutacyjne3[[#This Row],[Osiagniecia]]+(punkty_rekrutacyjne3[[#This Row],[Zachowanie]]=6)*2</f>
        <v>0</v>
      </c>
      <c r="O326">
        <f>punkty_rekrutacyjne3[[#This Row],[GHP]]/10+punkty_rekrutacyjne3[[#This Row],[GHH]]/10+punkty_rekrutacyjne3[[#This Row],[GMM]]/10+punkty_rekrutacyjne3[[#This Row],[GMP]]/10+punkty_rekrutacyjne3[[#This Row],[GJP]]/10</f>
        <v>32</v>
      </c>
      <c r="P32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26" s="1">
        <f>SUM(punkty_rekrutacyjne3[[#This Row],[pkt os.]:[pkt. Oce.]])</f>
        <v>56</v>
      </c>
      <c r="R326" s="1">
        <f>AVERAGE(punkty_rekrutacyjne3[[#This Row],[JP]:[Geog]])</f>
        <v>4</v>
      </c>
      <c r="S326" s="1" t="b">
        <f>AND(punkty_rekrutacyjne3[[#This Row],[Osiagniecia]]=0,punkty_rekrutacyjne3[[#This Row],[Zachowanie]]&gt;=5,punkty_rekrutacyjne3[[#This Row],[avg. Przd.]]&gt;4)</f>
        <v>0</v>
      </c>
    </row>
    <row r="327" spans="1:19" x14ac:dyDescent="0.25">
      <c r="A327" s="1" t="s">
        <v>413</v>
      </c>
      <c r="B327" s="1" t="s">
        <v>414</v>
      </c>
      <c r="C327">
        <v>3</v>
      </c>
      <c r="D327">
        <v>4</v>
      </c>
      <c r="E327">
        <v>4</v>
      </c>
      <c r="F327">
        <v>4</v>
      </c>
      <c r="G327">
        <v>3</v>
      </c>
      <c r="H327">
        <v>3</v>
      </c>
      <c r="I327">
        <v>93</v>
      </c>
      <c r="J327">
        <v>12</v>
      </c>
      <c r="K327">
        <v>63</v>
      </c>
      <c r="L327">
        <v>3</v>
      </c>
      <c r="M327">
        <v>60</v>
      </c>
      <c r="N327">
        <f>punkty_rekrutacyjne3[[#This Row],[Osiagniecia]]+(punkty_rekrutacyjne3[[#This Row],[Zachowanie]]=6)*2</f>
        <v>3</v>
      </c>
      <c r="O327">
        <f>punkty_rekrutacyjne3[[#This Row],[GHP]]/10+punkty_rekrutacyjne3[[#This Row],[GHH]]/10+punkty_rekrutacyjne3[[#This Row],[GMM]]/10+punkty_rekrutacyjne3[[#This Row],[GMP]]/10+punkty_rekrutacyjne3[[#This Row],[GJP]]/10</f>
        <v>23.1</v>
      </c>
      <c r="P32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27" s="1">
        <f>SUM(punkty_rekrutacyjne3[[#This Row],[pkt os.]:[pkt. Oce.]])</f>
        <v>46.1</v>
      </c>
      <c r="R327" s="1">
        <f>AVERAGE(punkty_rekrutacyjne3[[#This Row],[JP]:[Geog]])</f>
        <v>3.5</v>
      </c>
      <c r="S327" s="1" t="b">
        <f>AND(punkty_rekrutacyjne3[[#This Row],[Osiagniecia]]=0,punkty_rekrutacyjne3[[#This Row],[Zachowanie]]&gt;=5,punkty_rekrutacyjne3[[#This Row],[avg. Przd.]]&gt;4)</f>
        <v>0</v>
      </c>
    </row>
    <row r="328" spans="1:19" x14ac:dyDescent="0.25">
      <c r="A328" s="1" t="s">
        <v>624</v>
      </c>
      <c r="B328" s="1" t="s">
        <v>414</v>
      </c>
      <c r="C328">
        <v>6</v>
      </c>
      <c r="D328">
        <v>2</v>
      </c>
      <c r="E328">
        <v>4</v>
      </c>
      <c r="F328">
        <v>3</v>
      </c>
      <c r="G328">
        <v>3</v>
      </c>
      <c r="H328">
        <v>2</v>
      </c>
      <c r="I328">
        <v>72</v>
      </c>
      <c r="J328">
        <v>79</v>
      </c>
      <c r="K328">
        <v>98</v>
      </c>
      <c r="L328">
        <v>86</v>
      </c>
      <c r="M328">
        <v>31</v>
      </c>
      <c r="N328">
        <f>punkty_rekrutacyjne3[[#This Row],[Osiagniecia]]+(punkty_rekrutacyjne3[[#This Row],[Zachowanie]]=6)*2</f>
        <v>6</v>
      </c>
      <c r="O328">
        <f>punkty_rekrutacyjne3[[#This Row],[GHP]]/10+punkty_rekrutacyjne3[[#This Row],[GHH]]/10+punkty_rekrutacyjne3[[#This Row],[GMM]]/10+punkty_rekrutacyjne3[[#This Row],[GMP]]/10+punkty_rekrutacyjne3[[#This Row],[GJP]]/10</f>
        <v>36.6</v>
      </c>
      <c r="P32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328" s="1">
        <f>SUM(punkty_rekrutacyjne3[[#This Row],[pkt os.]:[pkt. Oce.]])</f>
        <v>56.6</v>
      </c>
      <c r="R328" s="1">
        <f>AVERAGE(punkty_rekrutacyjne3[[#This Row],[JP]:[Geog]])</f>
        <v>3</v>
      </c>
      <c r="S328" s="1" t="b">
        <f>AND(punkty_rekrutacyjne3[[#This Row],[Osiagniecia]]=0,punkty_rekrutacyjne3[[#This Row],[Zachowanie]]&gt;=5,punkty_rekrutacyjne3[[#This Row],[avg. Przd.]]&gt;4)</f>
        <v>0</v>
      </c>
    </row>
    <row r="329" spans="1:19" x14ac:dyDescent="0.25">
      <c r="A329" s="1" t="s">
        <v>502</v>
      </c>
      <c r="B329" s="1" t="s">
        <v>503</v>
      </c>
      <c r="C329">
        <v>5</v>
      </c>
      <c r="D329">
        <v>2</v>
      </c>
      <c r="E329">
        <v>6</v>
      </c>
      <c r="F329">
        <v>3</v>
      </c>
      <c r="G329">
        <v>2</v>
      </c>
      <c r="H329">
        <v>5</v>
      </c>
      <c r="I329">
        <v>35</v>
      </c>
      <c r="J329">
        <v>56</v>
      </c>
      <c r="K329">
        <v>6</v>
      </c>
      <c r="L329">
        <v>84</v>
      </c>
      <c r="M329">
        <v>54</v>
      </c>
      <c r="N329">
        <f>punkty_rekrutacyjne3[[#This Row],[Osiagniecia]]+(punkty_rekrutacyjne3[[#This Row],[Zachowanie]]=6)*2</f>
        <v>5</v>
      </c>
      <c r="O329">
        <f>punkty_rekrutacyjne3[[#This Row],[GHP]]/10+punkty_rekrutacyjne3[[#This Row],[GHH]]/10+punkty_rekrutacyjne3[[#This Row],[GMM]]/10+punkty_rekrutacyjne3[[#This Row],[GMP]]/10+punkty_rekrutacyjne3[[#This Row],[GJP]]/10</f>
        <v>23.5</v>
      </c>
      <c r="P32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29" s="1">
        <f>SUM(punkty_rekrutacyjne3[[#This Row],[pkt os.]:[pkt. Oce.]])</f>
        <v>50.5</v>
      </c>
      <c r="R329" s="1">
        <f>AVERAGE(punkty_rekrutacyjne3[[#This Row],[JP]:[Geog]])</f>
        <v>4</v>
      </c>
      <c r="S329" s="1" t="b">
        <f>AND(punkty_rekrutacyjne3[[#This Row],[Osiagniecia]]=0,punkty_rekrutacyjne3[[#This Row],[Zachowanie]]&gt;=5,punkty_rekrutacyjne3[[#This Row],[avg. Przd.]]&gt;4)</f>
        <v>0</v>
      </c>
    </row>
    <row r="330" spans="1:19" x14ac:dyDescent="0.25">
      <c r="A330" s="1" t="s">
        <v>208</v>
      </c>
      <c r="B330" s="1" t="s">
        <v>30</v>
      </c>
      <c r="C330">
        <v>3</v>
      </c>
      <c r="D330">
        <v>6</v>
      </c>
      <c r="E330">
        <v>6</v>
      </c>
      <c r="F330">
        <v>3</v>
      </c>
      <c r="G330">
        <v>4</v>
      </c>
      <c r="H330">
        <v>5</v>
      </c>
      <c r="I330">
        <v>35</v>
      </c>
      <c r="J330">
        <v>1</v>
      </c>
      <c r="K330">
        <v>100</v>
      </c>
      <c r="L330">
        <v>65</v>
      </c>
      <c r="M330">
        <v>86</v>
      </c>
      <c r="N330">
        <f>punkty_rekrutacyjne3[[#This Row],[Osiagniecia]]+(punkty_rekrutacyjne3[[#This Row],[Zachowanie]]=6)*2</f>
        <v>5</v>
      </c>
      <c r="O330">
        <f>punkty_rekrutacyjne3[[#This Row],[GHP]]/10+punkty_rekrutacyjne3[[#This Row],[GHH]]/10+punkty_rekrutacyjne3[[#This Row],[GMM]]/10+punkty_rekrutacyjne3[[#This Row],[GMP]]/10+punkty_rekrutacyjne3[[#This Row],[GJP]]/10</f>
        <v>28.700000000000003</v>
      </c>
      <c r="P33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30" s="1">
        <f>SUM(punkty_rekrutacyjne3[[#This Row],[pkt os.]:[pkt. Oce.]])</f>
        <v>61.7</v>
      </c>
      <c r="R330" s="1">
        <f>AVERAGE(punkty_rekrutacyjne3[[#This Row],[JP]:[Geog]])</f>
        <v>4.5</v>
      </c>
      <c r="S330" s="1" t="b">
        <f>AND(punkty_rekrutacyjne3[[#This Row],[Osiagniecia]]=0,punkty_rekrutacyjne3[[#This Row],[Zachowanie]]&gt;=5,punkty_rekrutacyjne3[[#This Row],[avg. Przd.]]&gt;4)</f>
        <v>0</v>
      </c>
    </row>
    <row r="331" spans="1:19" x14ac:dyDescent="0.25">
      <c r="A331" s="1" t="s">
        <v>271</v>
      </c>
      <c r="B331" s="1" t="s">
        <v>30</v>
      </c>
      <c r="C331">
        <v>6</v>
      </c>
      <c r="D331">
        <v>3</v>
      </c>
      <c r="E331">
        <v>2</v>
      </c>
      <c r="F331">
        <v>2</v>
      </c>
      <c r="G331">
        <v>6</v>
      </c>
      <c r="H331">
        <v>6</v>
      </c>
      <c r="I331">
        <v>47</v>
      </c>
      <c r="J331">
        <v>36</v>
      </c>
      <c r="K331">
        <v>64</v>
      </c>
      <c r="L331">
        <v>67</v>
      </c>
      <c r="M331">
        <v>13</v>
      </c>
      <c r="N331">
        <f>punkty_rekrutacyjne3[[#This Row],[Osiagniecia]]+(punkty_rekrutacyjne3[[#This Row],[Zachowanie]]=6)*2</f>
        <v>6</v>
      </c>
      <c r="O331">
        <f>punkty_rekrutacyjne3[[#This Row],[GHP]]/10+punkty_rekrutacyjne3[[#This Row],[GHH]]/10+punkty_rekrutacyjne3[[#This Row],[GMM]]/10+punkty_rekrutacyjne3[[#This Row],[GMP]]/10+punkty_rekrutacyjne3[[#This Row],[GJP]]/10</f>
        <v>22.700000000000003</v>
      </c>
      <c r="P33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31" s="1">
        <f>SUM(punkty_rekrutacyjne3[[#This Row],[pkt os.]:[pkt. Oce.]])</f>
        <v>48.7</v>
      </c>
      <c r="R331" s="1">
        <f>AVERAGE(punkty_rekrutacyjne3[[#This Row],[JP]:[Geog]])</f>
        <v>4</v>
      </c>
      <c r="S331" s="1" t="b">
        <f>AND(punkty_rekrutacyjne3[[#This Row],[Osiagniecia]]=0,punkty_rekrutacyjne3[[#This Row],[Zachowanie]]&gt;=5,punkty_rekrutacyjne3[[#This Row],[avg. Przd.]]&gt;4)</f>
        <v>0</v>
      </c>
    </row>
    <row r="332" spans="1:19" x14ac:dyDescent="0.25">
      <c r="A332" s="1" t="s">
        <v>479</v>
      </c>
      <c r="B332" s="1" t="s">
        <v>30</v>
      </c>
      <c r="C332">
        <v>7</v>
      </c>
      <c r="D332">
        <v>4</v>
      </c>
      <c r="E332">
        <v>4</v>
      </c>
      <c r="F332">
        <v>6</v>
      </c>
      <c r="G332">
        <v>5</v>
      </c>
      <c r="H332">
        <v>5</v>
      </c>
      <c r="I332">
        <v>10</v>
      </c>
      <c r="J332">
        <v>32</v>
      </c>
      <c r="K332">
        <v>73</v>
      </c>
      <c r="L332">
        <v>96</v>
      </c>
      <c r="M332">
        <v>29</v>
      </c>
      <c r="N332">
        <f>punkty_rekrutacyjne3[[#This Row],[Osiagniecia]]+(punkty_rekrutacyjne3[[#This Row],[Zachowanie]]=6)*2</f>
        <v>7</v>
      </c>
      <c r="O332">
        <f>punkty_rekrutacyjne3[[#This Row],[GHP]]/10+punkty_rekrutacyjne3[[#This Row],[GHH]]/10+punkty_rekrutacyjne3[[#This Row],[GMM]]/10+punkty_rekrutacyjne3[[#This Row],[GMP]]/10+punkty_rekrutacyjne3[[#This Row],[GJP]]/10</f>
        <v>24</v>
      </c>
      <c r="P33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332" s="1">
        <f>SUM(punkty_rekrutacyjne3[[#This Row],[pkt os.]:[pkt. Oce.]])</f>
        <v>63</v>
      </c>
      <c r="R332" s="1">
        <f>AVERAGE(punkty_rekrutacyjne3[[#This Row],[JP]:[Geog]])</f>
        <v>5</v>
      </c>
      <c r="S332" s="1" t="b">
        <f>AND(punkty_rekrutacyjne3[[#This Row],[Osiagniecia]]=0,punkty_rekrutacyjne3[[#This Row],[Zachowanie]]&gt;=5,punkty_rekrutacyjne3[[#This Row],[avg. Przd.]]&gt;4)</f>
        <v>0</v>
      </c>
    </row>
    <row r="333" spans="1:19" x14ac:dyDescent="0.25">
      <c r="A333" s="1" t="s">
        <v>417</v>
      </c>
      <c r="B333" s="1" t="s">
        <v>110</v>
      </c>
      <c r="C333">
        <v>1</v>
      </c>
      <c r="D333">
        <v>3</v>
      </c>
      <c r="E333">
        <v>5</v>
      </c>
      <c r="F333">
        <v>2</v>
      </c>
      <c r="G333">
        <v>2</v>
      </c>
      <c r="H333">
        <v>5</v>
      </c>
      <c r="I333">
        <v>45</v>
      </c>
      <c r="J333">
        <v>30</v>
      </c>
      <c r="K333">
        <v>64</v>
      </c>
      <c r="L333">
        <v>95</v>
      </c>
      <c r="M333">
        <v>83</v>
      </c>
      <c r="N333">
        <f>punkty_rekrutacyjne3[[#This Row],[Osiagniecia]]+(punkty_rekrutacyjne3[[#This Row],[Zachowanie]]=6)*2</f>
        <v>1</v>
      </c>
      <c r="O333">
        <f>punkty_rekrutacyjne3[[#This Row],[GHP]]/10+punkty_rekrutacyjne3[[#This Row],[GHH]]/10+punkty_rekrutacyjne3[[#This Row],[GMM]]/10+punkty_rekrutacyjne3[[#This Row],[GMP]]/10+punkty_rekrutacyjne3[[#This Row],[GJP]]/10</f>
        <v>31.7</v>
      </c>
      <c r="P33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333" s="1">
        <f>SUM(punkty_rekrutacyjne3[[#This Row],[pkt os.]:[pkt. Oce.]])</f>
        <v>48.7</v>
      </c>
      <c r="R333" s="1">
        <f>AVERAGE(punkty_rekrutacyjne3[[#This Row],[JP]:[Geog]])</f>
        <v>3.5</v>
      </c>
      <c r="S333" s="1" t="b">
        <f>AND(punkty_rekrutacyjne3[[#This Row],[Osiagniecia]]=0,punkty_rekrutacyjne3[[#This Row],[Zachowanie]]&gt;=5,punkty_rekrutacyjne3[[#This Row],[avg. Przd.]]&gt;4)</f>
        <v>0</v>
      </c>
    </row>
    <row r="334" spans="1:19" x14ac:dyDescent="0.25">
      <c r="A334" s="1" t="s">
        <v>109</v>
      </c>
      <c r="B334" s="1" t="s">
        <v>110</v>
      </c>
      <c r="C334">
        <v>8</v>
      </c>
      <c r="D334">
        <v>2</v>
      </c>
      <c r="E334">
        <v>4</v>
      </c>
      <c r="F334">
        <v>5</v>
      </c>
      <c r="G334">
        <v>2</v>
      </c>
      <c r="H334">
        <v>4</v>
      </c>
      <c r="I334">
        <v>20</v>
      </c>
      <c r="J334">
        <v>78</v>
      </c>
      <c r="K334">
        <v>54</v>
      </c>
      <c r="L334">
        <v>34</v>
      </c>
      <c r="M334">
        <v>95</v>
      </c>
      <c r="N334">
        <f>punkty_rekrutacyjne3[[#This Row],[Osiagniecia]]+(punkty_rekrutacyjne3[[#This Row],[Zachowanie]]=6)*2</f>
        <v>8</v>
      </c>
      <c r="O334">
        <f>punkty_rekrutacyjne3[[#This Row],[GHP]]/10+punkty_rekrutacyjne3[[#This Row],[GHH]]/10+punkty_rekrutacyjne3[[#This Row],[GMM]]/10+punkty_rekrutacyjne3[[#This Row],[GMP]]/10+punkty_rekrutacyjne3[[#This Row],[GJP]]/10</f>
        <v>28.1</v>
      </c>
      <c r="P33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34" s="1">
        <f>SUM(punkty_rekrutacyjne3[[#This Row],[pkt os.]:[pkt. Oce.]])</f>
        <v>56.1</v>
      </c>
      <c r="R334" s="1">
        <f>AVERAGE(punkty_rekrutacyjne3[[#This Row],[JP]:[Geog]])</f>
        <v>3.75</v>
      </c>
      <c r="S334" s="1" t="b">
        <f>AND(punkty_rekrutacyjne3[[#This Row],[Osiagniecia]]=0,punkty_rekrutacyjne3[[#This Row],[Zachowanie]]&gt;=5,punkty_rekrutacyjne3[[#This Row],[avg. Przd.]]&gt;4)</f>
        <v>0</v>
      </c>
    </row>
    <row r="335" spans="1:19" x14ac:dyDescent="0.25">
      <c r="A335" s="1" t="s">
        <v>330</v>
      </c>
      <c r="B335" s="1" t="s">
        <v>30</v>
      </c>
      <c r="C335">
        <v>3</v>
      </c>
      <c r="D335">
        <v>6</v>
      </c>
      <c r="E335">
        <v>5</v>
      </c>
      <c r="F335">
        <v>2</v>
      </c>
      <c r="G335">
        <v>5</v>
      </c>
      <c r="H335">
        <v>4</v>
      </c>
      <c r="I335">
        <v>18</v>
      </c>
      <c r="J335">
        <v>33</v>
      </c>
      <c r="K335">
        <v>57</v>
      </c>
      <c r="L335">
        <v>34</v>
      </c>
      <c r="M335">
        <v>74</v>
      </c>
      <c r="N335">
        <f>punkty_rekrutacyjne3[[#This Row],[Osiagniecia]]+(punkty_rekrutacyjne3[[#This Row],[Zachowanie]]=6)*2</f>
        <v>5</v>
      </c>
      <c r="O335">
        <f>punkty_rekrutacyjne3[[#This Row],[GHP]]/10+punkty_rekrutacyjne3[[#This Row],[GHH]]/10+punkty_rekrutacyjne3[[#This Row],[GMM]]/10+punkty_rekrutacyjne3[[#This Row],[GMP]]/10+punkty_rekrutacyjne3[[#This Row],[GJP]]/10</f>
        <v>21.6</v>
      </c>
      <c r="P33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35" s="1">
        <f>SUM(punkty_rekrutacyjne3[[#This Row],[pkt os.]:[pkt. Oce.]])</f>
        <v>48.6</v>
      </c>
      <c r="R335" s="1">
        <f>AVERAGE(punkty_rekrutacyjne3[[#This Row],[JP]:[Geog]])</f>
        <v>4</v>
      </c>
      <c r="S335" s="1" t="b">
        <f>AND(punkty_rekrutacyjne3[[#This Row],[Osiagniecia]]=0,punkty_rekrutacyjne3[[#This Row],[Zachowanie]]&gt;=5,punkty_rekrutacyjne3[[#This Row],[avg. Przd.]]&gt;4)</f>
        <v>0</v>
      </c>
    </row>
    <row r="336" spans="1:19" x14ac:dyDescent="0.25">
      <c r="A336" s="1" t="s">
        <v>162</v>
      </c>
      <c r="B336" s="1" t="s">
        <v>30</v>
      </c>
      <c r="C336">
        <v>5</v>
      </c>
      <c r="D336">
        <v>5</v>
      </c>
      <c r="E336">
        <v>6</v>
      </c>
      <c r="F336">
        <v>6</v>
      </c>
      <c r="G336">
        <v>5</v>
      </c>
      <c r="H336">
        <v>6</v>
      </c>
      <c r="I336">
        <v>45</v>
      </c>
      <c r="J336">
        <v>97</v>
      </c>
      <c r="K336">
        <v>5</v>
      </c>
      <c r="L336">
        <v>73</v>
      </c>
      <c r="M336">
        <v>12</v>
      </c>
      <c r="N336">
        <f>punkty_rekrutacyjne3[[#This Row],[Osiagniecia]]+(punkty_rekrutacyjne3[[#This Row],[Zachowanie]]=6)*2</f>
        <v>5</v>
      </c>
      <c r="O336">
        <f>punkty_rekrutacyjne3[[#This Row],[GHP]]/10+punkty_rekrutacyjne3[[#This Row],[GHH]]/10+punkty_rekrutacyjne3[[#This Row],[GMM]]/10+punkty_rekrutacyjne3[[#This Row],[GMP]]/10+punkty_rekrutacyjne3[[#This Row],[GJP]]/10</f>
        <v>23.2</v>
      </c>
      <c r="P33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38</v>
      </c>
      <c r="Q336" s="1">
        <f>SUM(punkty_rekrutacyjne3[[#This Row],[pkt os.]:[pkt. Oce.]])</f>
        <v>66.2</v>
      </c>
      <c r="R336" s="1">
        <f>AVERAGE(punkty_rekrutacyjne3[[#This Row],[JP]:[Geog]])</f>
        <v>5.75</v>
      </c>
      <c r="S336" s="1" t="b">
        <f>AND(punkty_rekrutacyjne3[[#This Row],[Osiagniecia]]=0,punkty_rekrutacyjne3[[#This Row],[Zachowanie]]&gt;=5,punkty_rekrutacyjne3[[#This Row],[avg. Przd.]]&gt;4)</f>
        <v>0</v>
      </c>
    </row>
    <row r="337" spans="1:19" x14ac:dyDescent="0.25">
      <c r="A337" s="1" t="s">
        <v>446</v>
      </c>
      <c r="B337" s="1" t="s">
        <v>30</v>
      </c>
      <c r="C337">
        <v>3</v>
      </c>
      <c r="D337">
        <v>2</v>
      </c>
      <c r="E337">
        <v>5</v>
      </c>
      <c r="F337">
        <v>3</v>
      </c>
      <c r="G337">
        <v>3</v>
      </c>
      <c r="H337">
        <v>4</v>
      </c>
      <c r="I337">
        <v>95</v>
      </c>
      <c r="J337">
        <v>25</v>
      </c>
      <c r="K337">
        <v>48</v>
      </c>
      <c r="L337">
        <v>27</v>
      </c>
      <c r="M337">
        <v>23</v>
      </c>
      <c r="N337">
        <f>punkty_rekrutacyjne3[[#This Row],[Osiagniecia]]+(punkty_rekrutacyjne3[[#This Row],[Zachowanie]]=6)*2</f>
        <v>3</v>
      </c>
      <c r="O337">
        <f>punkty_rekrutacyjne3[[#This Row],[GHP]]/10+punkty_rekrutacyjne3[[#This Row],[GHH]]/10+punkty_rekrutacyjne3[[#This Row],[GMM]]/10+punkty_rekrutacyjne3[[#This Row],[GMP]]/10+punkty_rekrutacyjne3[[#This Row],[GJP]]/10</f>
        <v>21.8</v>
      </c>
      <c r="P33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37" s="1">
        <f>SUM(punkty_rekrutacyjne3[[#This Row],[pkt os.]:[pkt. Oce.]])</f>
        <v>46.8</v>
      </c>
      <c r="R337" s="1">
        <f>AVERAGE(punkty_rekrutacyjne3[[#This Row],[JP]:[Geog]])</f>
        <v>3.75</v>
      </c>
      <c r="S337" s="1" t="b">
        <f>AND(punkty_rekrutacyjne3[[#This Row],[Osiagniecia]]=0,punkty_rekrutacyjne3[[#This Row],[Zachowanie]]&gt;=5,punkty_rekrutacyjne3[[#This Row],[avg. Przd.]]&gt;4)</f>
        <v>0</v>
      </c>
    </row>
    <row r="338" spans="1:19" x14ac:dyDescent="0.25">
      <c r="A338" s="1" t="s">
        <v>289</v>
      </c>
      <c r="B338" s="1" t="s">
        <v>30</v>
      </c>
      <c r="C338">
        <v>3</v>
      </c>
      <c r="D338">
        <v>6</v>
      </c>
      <c r="E338">
        <v>3</v>
      </c>
      <c r="F338">
        <v>6</v>
      </c>
      <c r="G338">
        <v>2</v>
      </c>
      <c r="H338">
        <v>5</v>
      </c>
      <c r="I338">
        <v>25</v>
      </c>
      <c r="J338">
        <v>78</v>
      </c>
      <c r="K338">
        <v>36</v>
      </c>
      <c r="L338">
        <v>67</v>
      </c>
      <c r="M338">
        <v>37</v>
      </c>
      <c r="N338">
        <f>punkty_rekrutacyjne3[[#This Row],[Osiagniecia]]+(punkty_rekrutacyjne3[[#This Row],[Zachowanie]]=6)*2</f>
        <v>5</v>
      </c>
      <c r="O338">
        <f>punkty_rekrutacyjne3[[#This Row],[GHP]]/10+punkty_rekrutacyjne3[[#This Row],[GHH]]/10+punkty_rekrutacyjne3[[#This Row],[GMM]]/10+punkty_rekrutacyjne3[[#This Row],[GMP]]/10+punkty_rekrutacyjne3[[#This Row],[GJP]]/10</f>
        <v>24.3</v>
      </c>
      <c r="P33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38" s="1">
        <f>SUM(punkty_rekrutacyjne3[[#This Row],[pkt os.]:[pkt. Oce.]])</f>
        <v>51.3</v>
      </c>
      <c r="R338" s="1">
        <f>AVERAGE(punkty_rekrutacyjne3[[#This Row],[JP]:[Geog]])</f>
        <v>4</v>
      </c>
      <c r="S338" s="1" t="b">
        <f>AND(punkty_rekrutacyjne3[[#This Row],[Osiagniecia]]=0,punkty_rekrutacyjne3[[#This Row],[Zachowanie]]&gt;=5,punkty_rekrutacyjne3[[#This Row],[avg. Przd.]]&gt;4)</f>
        <v>0</v>
      </c>
    </row>
    <row r="339" spans="1:19" x14ac:dyDescent="0.25">
      <c r="A339" s="1" t="s">
        <v>308</v>
      </c>
      <c r="B339" s="1" t="s">
        <v>166</v>
      </c>
      <c r="C339">
        <v>6</v>
      </c>
      <c r="D339">
        <v>6</v>
      </c>
      <c r="E339">
        <v>4</v>
      </c>
      <c r="F339">
        <v>3</v>
      </c>
      <c r="G339">
        <v>6</v>
      </c>
      <c r="H339">
        <v>2</v>
      </c>
      <c r="I339">
        <v>68</v>
      </c>
      <c r="J339">
        <v>82</v>
      </c>
      <c r="K339">
        <v>74</v>
      </c>
      <c r="L339">
        <v>4</v>
      </c>
      <c r="M339">
        <v>9</v>
      </c>
      <c r="N339">
        <f>punkty_rekrutacyjne3[[#This Row],[Osiagniecia]]+(punkty_rekrutacyjne3[[#This Row],[Zachowanie]]=6)*2</f>
        <v>8</v>
      </c>
      <c r="O339">
        <f>punkty_rekrutacyjne3[[#This Row],[GHP]]/10+punkty_rekrutacyjne3[[#This Row],[GHH]]/10+punkty_rekrutacyjne3[[#This Row],[GMM]]/10+punkty_rekrutacyjne3[[#This Row],[GMP]]/10+punkty_rekrutacyjne3[[#This Row],[GJP]]/10</f>
        <v>23.699999999999996</v>
      </c>
      <c r="P33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39" s="1">
        <f>SUM(punkty_rekrutacyjne3[[#This Row],[pkt os.]:[pkt. Oce.]])</f>
        <v>51.699999999999996</v>
      </c>
      <c r="R339" s="1">
        <f>AVERAGE(punkty_rekrutacyjne3[[#This Row],[JP]:[Geog]])</f>
        <v>3.75</v>
      </c>
      <c r="S339" s="1" t="b">
        <f>AND(punkty_rekrutacyjne3[[#This Row],[Osiagniecia]]=0,punkty_rekrutacyjne3[[#This Row],[Zachowanie]]&gt;=5,punkty_rekrutacyjne3[[#This Row],[avg. Przd.]]&gt;4)</f>
        <v>0</v>
      </c>
    </row>
    <row r="340" spans="1:19" x14ac:dyDescent="0.25">
      <c r="A340" s="1" t="s">
        <v>308</v>
      </c>
      <c r="B340" s="1" t="s">
        <v>30</v>
      </c>
      <c r="C340">
        <v>8</v>
      </c>
      <c r="D340">
        <v>3</v>
      </c>
      <c r="E340">
        <v>5</v>
      </c>
      <c r="F340">
        <v>2</v>
      </c>
      <c r="G340">
        <v>4</v>
      </c>
      <c r="H340">
        <v>6</v>
      </c>
      <c r="I340">
        <v>46</v>
      </c>
      <c r="J340">
        <v>88</v>
      </c>
      <c r="K340">
        <v>1</v>
      </c>
      <c r="L340">
        <v>49</v>
      </c>
      <c r="M340">
        <v>84</v>
      </c>
      <c r="N340">
        <f>punkty_rekrutacyjne3[[#This Row],[Osiagniecia]]+(punkty_rekrutacyjne3[[#This Row],[Zachowanie]]=6)*2</f>
        <v>8</v>
      </c>
      <c r="O340">
        <f>punkty_rekrutacyjne3[[#This Row],[GHP]]/10+punkty_rekrutacyjne3[[#This Row],[GHH]]/10+punkty_rekrutacyjne3[[#This Row],[GMM]]/10+punkty_rekrutacyjne3[[#This Row],[GMP]]/10+punkty_rekrutacyjne3[[#This Row],[GJP]]/10</f>
        <v>26.799999999999997</v>
      </c>
      <c r="P34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40" s="1">
        <f>SUM(punkty_rekrutacyjne3[[#This Row],[pkt os.]:[pkt. Oce.]])</f>
        <v>58.8</v>
      </c>
      <c r="R340" s="1">
        <f>AVERAGE(punkty_rekrutacyjne3[[#This Row],[JP]:[Geog]])</f>
        <v>4.25</v>
      </c>
      <c r="S340" s="1" t="b">
        <f>AND(punkty_rekrutacyjne3[[#This Row],[Osiagniecia]]=0,punkty_rekrutacyjne3[[#This Row],[Zachowanie]]&gt;=5,punkty_rekrutacyjne3[[#This Row],[avg. Przd.]]&gt;4)</f>
        <v>0</v>
      </c>
    </row>
    <row r="341" spans="1:19" x14ac:dyDescent="0.25">
      <c r="A341" s="1" t="s">
        <v>632</v>
      </c>
      <c r="B341" s="1" t="s">
        <v>633</v>
      </c>
      <c r="C341">
        <v>0</v>
      </c>
      <c r="D341">
        <v>4</v>
      </c>
      <c r="E341">
        <v>6</v>
      </c>
      <c r="F341">
        <v>5</v>
      </c>
      <c r="G341">
        <v>2</v>
      </c>
      <c r="H341">
        <v>4</v>
      </c>
      <c r="I341">
        <v>72</v>
      </c>
      <c r="J341">
        <v>33</v>
      </c>
      <c r="K341">
        <v>40</v>
      </c>
      <c r="L341">
        <v>62</v>
      </c>
      <c r="M341">
        <v>19</v>
      </c>
      <c r="N341">
        <f>punkty_rekrutacyjne3[[#This Row],[Osiagniecia]]+(punkty_rekrutacyjne3[[#This Row],[Zachowanie]]=6)*2</f>
        <v>0</v>
      </c>
      <c r="O341">
        <f>punkty_rekrutacyjne3[[#This Row],[GHP]]/10+punkty_rekrutacyjne3[[#This Row],[GHH]]/10+punkty_rekrutacyjne3[[#This Row],[GMM]]/10+punkty_rekrutacyjne3[[#This Row],[GMP]]/10+punkty_rekrutacyjne3[[#This Row],[GJP]]/10</f>
        <v>22.599999999999998</v>
      </c>
      <c r="P34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41" s="1">
        <f>SUM(punkty_rekrutacyjne3[[#This Row],[pkt os.]:[pkt. Oce.]])</f>
        <v>46.599999999999994</v>
      </c>
      <c r="R341" s="1">
        <f>AVERAGE(punkty_rekrutacyjne3[[#This Row],[JP]:[Geog]])</f>
        <v>4.25</v>
      </c>
      <c r="S341" s="1" t="b">
        <f>AND(punkty_rekrutacyjne3[[#This Row],[Osiagniecia]]=0,punkty_rekrutacyjne3[[#This Row],[Zachowanie]]&gt;=5,punkty_rekrutacyjne3[[#This Row],[avg. Przd.]]&gt;4)</f>
        <v>0</v>
      </c>
    </row>
    <row r="342" spans="1:19" x14ac:dyDescent="0.25">
      <c r="A342" s="1" t="s">
        <v>192</v>
      </c>
      <c r="B342" s="1" t="s">
        <v>30</v>
      </c>
      <c r="C342">
        <v>1</v>
      </c>
      <c r="D342">
        <v>4</v>
      </c>
      <c r="E342">
        <v>4</v>
      </c>
      <c r="F342">
        <v>3</v>
      </c>
      <c r="G342">
        <v>3</v>
      </c>
      <c r="H342">
        <v>6</v>
      </c>
      <c r="I342">
        <v>25</v>
      </c>
      <c r="J342">
        <v>23</v>
      </c>
      <c r="K342">
        <v>20</v>
      </c>
      <c r="L342">
        <v>93</v>
      </c>
      <c r="M342">
        <v>78</v>
      </c>
      <c r="N342">
        <f>punkty_rekrutacyjne3[[#This Row],[Osiagniecia]]+(punkty_rekrutacyjne3[[#This Row],[Zachowanie]]=6)*2</f>
        <v>1</v>
      </c>
      <c r="O342">
        <f>punkty_rekrutacyjne3[[#This Row],[GHP]]/10+punkty_rekrutacyjne3[[#This Row],[GHH]]/10+punkty_rekrutacyjne3[[#This Row],[GMM]]/10+punkty_rekrutacyjne3[[#This Row],[GMP]]/10+punkty_rekrutacyjne3[[#This Row],[GJP]]/10</f>
        <v>23.900000000000002</v>
      </c>
      <c r="P34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42" s="1">
        <f>SUM(punkty_rekrutacyjne3[[#This Row],[pkt os.]:[pkt. Oce.]])</f>
        <v>48.900000000000006</v>
      </c>
      <c r="R342" s="1">
        <f>AVERAGE(punkty_rekrutacyjne3[[#This Row],[JP]:[Geog]])</f>
        <v>4</v>
      </c>
      <c r="S342" s="1" t="b">
        <f>AND(punkty_rekrutacyjne3[[#This Row],[Osiagniecia]]=0,punkty_rekrutacyjne3[[#This Row],[Zachowanie]]&gt;=5,punkty_rekrutacyjne3[[#This Row],[avg. Przd.]]&gt;4)</f>
        <v>0</v>
      </c>
    </row>
    <row r="343" spans="1:19" x14ac:dyDescent="0.25">
      <c r="A343" s="1" t="s">
        <v>378</v>
      </c>
      <c r="B343" s="1" t="s">
        <v>30</v>
      </c>
      <c r="C343">
        <v>6</v>
      </c>
      <c r="D343">
        <v>3</v>
      </c>
      <c r="E343">
        <v>3</v>
      </c>
      <c r="F343">
        <v>6</v>
      </c>
      <c r="G343">
        <v>6</v>
      </c>
      <c r="H343">
        <v>3</v>
      </c>
      <c r="I343">
        <v>78</v>
      </c>
      <c r="J343">
        <v>57</v>
      </c>
      <c r="K343">
        <v>69</v>
      </c>
      <c r="L343">
        <v>18</v>
      </c>
      <c r="M343">
        <v>87</v>
      </c>
      <c r="N343">
        <f>punkty_rekrutacyjne3[[#This Row],[Osiagniecia]]+(punkty_rekrutacyjne3[[#This Row],[Zachowanie]]=6)*2</f>
        <v>6</v>
      </c>
      <c r="O343">
        <f>punkty_rekrutacyjne3[[#This Row],[GHP]]/10+punkty_rekrutacyjne3[[#This Row],[GHH]]/10+punkty_rekrutacyjne3[[#This Row],[GMM]]/10+punkty_rekrutacyjne3[[#This Row],[GMP]]/10+punkty_rekrutacyjne3[[#This Row],[GJP]]/10</f>
        <v>30.9</v>
      </c>
      <c r="P34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43" s="1">
        <f>SUM(punkty_rekrutacyjne3[[#This Row],[pkt os.]:[pkt. Oce.]])</f>
        <v>64.900000000000006</v>
      </c>
      <c r="R343" s="1">
        <f>AVERAGE(punkty_rekrutacyjne3[[#This Row],[JP]:[Geog]])</f>
        <v>4.5</v>
      </c>
      <c r="S343" s="1" t="b">
        <f>AND(punkty_rekrutacyjne3[[#This Row],[Osiagniecia]]=0,punkty_rekrutacyjne3[[#This Row],[Zachowanie]]&gt;=5,punkty_rekrutacyjne3[[#This Row],[avg. Przd.]]&gt;4)</f>
        <v>0</v>
      </c>
    </row>
    <row r="344" spans="1:19" x14ac:dyDescent="0.25">
      <c r="A344" s="1" t="s">
        <v>587</v>
      </c>
      <c r="B344" s="1" t="s">
        <v>495</v>
      </c>
      <c r="C344">
        <v>7</v>
      </c>
      <c r="D344">
        <v>4</v>
      </c>
      <c r="E344">
        <v>6</v>
      </c>
      <c r="F344">
        <v>5</v>
      </c>
      <c r="G344">
        <v>4</v>
      </c>
      <c r="H344">
        <v>6</v>
      </c>
      <c r="I344">
        <v>3</v>
      </c>
      <c r="J344">
        <v>73</v>
      </c>
      <c r="K344">
        <v>19</v>
      </c>
      <c r="L344">
        <v>42</v>
      </c>
      <c r="M344">
        <v>88</v>
      </c>
      <c r="N344">
        <f>punkty_rekrutacyjne3[[#This Row],[Osiagniecia]]+(punkty_rekrutacyjne3[[#This Row],[Zachowanie]]=6)*2</f>
        <v>7</v>
      </c>
      <c r="O344">
        <f>punkty_rekrutacyjne3[[#This Row],[GHP]]/10+punkty_rekrutacyjne3[[#This Row],[GHH]]/10+punkty_rekrutacyjne3[[#This Row],[GMM]]/10+punkty_rekrutacyjne3[[#This Row],[GMP]]/10+punkty_rekrutacyjne3[[#This Row],[GJP]]/10</f>
        <v>22.5</v>
      </c>
      <c r="P34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344" s="1">
        <f>SUM(punkty_rekrutacyjne3[[#This Row],[pkt os.]:[pkt. Oce.]])</f>
        <v>63.5</v>
      </c>
      <c r="R344" s="1">
        <f>AVERAGE(punkty_rekrutacyjne3[[#This Row],[JP]:[Geog]])</f>
        <v>5.25</v>
      </c>
      <c r="S344" s="1" t="b">
        <f>AND(punkty_rekrutacyjne3[[#This Row],[Osiagniecia]]=0,punkty_rekrutacyjne3[[#This Row],[Zachowanie]]&gt;=5,punkty_rekrutacyjne3[[#This Row],[avg. Przd.]]&gt;4)</f>
        <v>0</v>
      </c>
    </row>
    <row r="345" spans="1:19" x14ac:dyDescent="0.25">
      <c r="A345" s="1" t="s">
        <v>494</v>
      </c>
      <c r="B345" s="1" t="s">
        <v>495</v>
      </c>
      <c r="C345">
        <v>4</v>
      </c>
      <c r="D345">
        <v>5</v>
      </c>
      <c r="E345">
        <v>5</v>
      </c>
      <c r="F345">
        <v>6</v>
      </c>
      <c r="G345">
        <v>2</v>
      </c>
      <c r="H345">
        <v>3</v>
      </c>
      <c r="I345">
        <v>35</v>
      </c>
      <c r="J345">
        <v>49</v>
      </c>
      <c r="K345">
        <v>59</v>
      </c>
      <c r="L345">
        <v>44</v>
      </c>
      <c r="M345">
        <v>68</v>
      </c>
      <c r="N345">
        <f>punkty_rekrutacyjne3[[#This Row],[Osiagniecia]]+(punkty_rekrutacyjne3[[#This Row],[Zachowanie]]=6)*2</f>
        <v>4</v>
      </c>
      <c r="O345">
        <f>punkty_rekrutacyjne3[[#This Row],[GHP]]/10+punkty_rekrutacyjne3[[#This Row],[GHH]]/10+punkty_rekrutacyjne3[[#This Row],[GMM]]/10+punkty_rekrutacyjne3[[#This Row],[GMP]]/10+punkty_rekrutacyjne3[[#This Row],[GJP]]/10</f>
        <v>25.500000000000004</v>
      </c>
      <c r="P34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45" s="1">
        <f>SUM(punkty_rekrutacyjne3[[#This Row],[pkt os.]:[pkt. Oce.]])</f>
        <v>51.5</v>
      </c>
      <c r="R345" s="1">
        <f>AVERAGE(punkty_rekrutacyjne3[[#This Row],[JP]:[Geog]])</f>
        <v>4</v>
      </c>
      <c r="S345" s="1" t="b">
        <f>AND(punkty_rekrutacyjne3[[#This Row],[Osiagniecia]]=0,punkty_rekrutacyjne3[[#This Row],[Zachowanie]]&gt;=5,punkty_rekrutacyjne3[[#This Row],[avg. Przd.]]&gt;4)</f>
        <v>0</v>
      </c>
    </row>
    <row r="346" spans="1:19" x14ac:dyDescent="0.25">
      <c r="A346" s="1" t="s">
        <v>304</v>
      </c>
      <c r="B346" s="1" t="s">
        <v>70</v>
      </c>
      <c r="C346">
        <v>4</v>
      </c>
      <c r="D346">
        <v>5</v>
      </c>
      <c r="E346">
        <v>3</v>
      </c>
      <c r="F346">
        <v>5</v>
      </c>
      <c r="G346">
        <v>5</v>
      </c>
      <c r="H346">
        <v>2</v>
      </c>
      <c r="I346">
        <v>70</v>
      </c>
      <c r="J346">
        <v>20</v>
      </c>
      <c r="K346">
        <v>38</v>
      </c>
      <c r="L346">
        <v>18</v>
      </c>
      <c r="M346">
        <v>65</v>
      </c>
      <c r="N346">
        <f>punkty_rekrutacyjne3[[#This Row],[Osiagniecia]]+(punkty_rekrutacyjne3[[#This Row],[Zachowanie]]=6)*2</f>
        <v>4</v>
      </c>
      <c r="O346">
        <f>punkty_rekrutacyjne3[[#This Row],[GHP]]/10+punkty_rekrutacyjne3[[#This Row],[GHH]]/10+punkty_rekrutacyjne3[[#This Row],[GMM]]/10+punkty_rekrutacyjne3[[#This Row],[GMP]]/10+punkty_rekrutacyjne3[[#This Row],[GJP]]/10</f>
        <v>21.1</v>
      </c>
      <c r="P34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46" s="1">
        <f>SUM(punkty_rekrutacyjne3[[#This Row],[pkt os.]:[pkt. Oce.]])</f>
        <v>45.1</v>
      </c>
      <c r="R346" s="1">
        <f>AVERAGE(punkty_rekrutacyjne3[[#This Row],[JP]:[Geog]])</f>
        <v>3.75</v>
      </c>
      <c r="S346" s="1" t="b">
        <f>AND(punkty_rekrutacyjne3[[#This Row],[Osiagniecia]]=0,punkty_rekrutacyjne3[[#This Row],[Zachowanie]]&gt;=5,punkty_rekrutacyjne3[[#This Row],[avg. Przd.]]&gt;4)</f>
        <v>0</v>
      </c>
    </row>
    <row r="347" spans="1:19" x14ac:dyDescent="0.25">
      <c r="A347" s="1" t="s">
        <v>442</v>
      </c>
      <c r="B347" s="1" t="s">
        <v>70</v>
      </c>
      <c r="C347">
        <v>0</v>
      </c>
      <c r="D347">
        <v>6</v>
      </c>
      <c r="E347">
        <v>4</v>
      </c>
      <c r="F347">
        <v>2</v>
      </c>
      <c r="G347">
        <v>4</v>
      </c>
      <c r="H347">
        <v>5</v>
      </c>
      <c r="I347">
        <v>72</v>
      </c>
      <c r="J347">
        <v>100</v>
      </c>
      <c r="K347">
        <v>96</v>
      </c>
      <c r="L347">
        <v>5</v>
      </c>
      <c r="M347">
        <v>41</v>
      </c>
      <c r="N347">
        <f>punkty_rekrutacyjne3[[#This Row],[Osiagniecia]]+(punkty_rekrutacyjne3[[#This Row],[Zachowanie]]=6)*2</f>
        <v>2</v>
      </c>
      <c r="O347">
        <f>punkty_rekrutacyjne3[[#This Row],[GHP]]/10+punkty_rekrutacyjne3[[#This Row],[GHH]]/10+punkty_rekrutacyjne3[[#This Row],[GMM]]/10+punkty_rekrutacyjne3[[#This Row],[GMP]]/10+punkty_rekrutacyjne3[[#This Row],[GJP]]/10</f>
        <v>31.4</v>
      </c>
      <c r="P34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47" s="1">
        <f>SUM(punkty_rekrutacyjne3[[#This Row],[pkt os.]:[pkt. Oce.]])</f>
        <v>53.4</v>
      </c>
      <c r="R347" s="1">
        <f>AVERAGE(punkty_rekrutacyjne3[[#This Row],[JP]:[Geog]])</f>
        <v>3.75</v>
      </c>
      <c r="S347" s="1" t="b">
        <f>AND(punkty_rekrutacyjne3[[#This Row],[Osiagniecia]]=0,punkty_rekrutacyjne3[[#This Row],[Zachowanie]]&gt;=5,punkty_rekrutacyjne3[[#This Row],[avg. Przd.]]&gt;4)</f>
        <v>0</v>
      </c>
    </row>
    <row r="348" spans="1:19" x14ac:dyDescent="0.25">
      <c r="A348" s="1" t="s">
        <v>585</v>
      </c>
      <c r="B348" s="1" t="s">
        <v>586</v>
      </c>
      <c r="C348">
        <v>6</v>
      </c>
      <c r="D348">
        <v>5</v>
      </c>
      <c r="E348">
        <v>4</v>
      </c>
      <c r="F348">
        <v>5</v>
      </c>
      <c r="G348">
        <v>6</v>
      </c>
      <c r="H348">
        <v>3</v>
      </c>
      <c r="I348">
        <v>90</v>
      </c>
      <c r="J348">
        <v>98</v>
      </c>
      <c r="K348">
        <v>10</v>
      </c>
      <c r="L348">
        <v>95</v>
      </c>
      <c r="M348">
        <v>63</v>
      </c>
      <c r="N348">
        <f>punkty_rekrutacyjne3[[#This Row],[Osiagniecia]]+(punkty_rekrutacyjne3[[#This Row],[Zachowanie]]=6)*2</f>
        <v>6</v>
      </c>
      <c r="O348">
        <f>punkty_rekrutacyjne3[[#This Row],[GHP]]/10+punkty_rekrutacyjne3[[#This Row],[GHH]]/10+punkty_rekrutacyjne3[[#This Row],[GMM]]/10+punkty_rekrutacyjne3[[#This Row],[GMP]]/10+punkty_rekrutacyjne3[[#This Row],[GJP]]/10</f>
        <v>35.6</v>
      </c>
      <c r="P34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48" s="1">
        <f>SUM(punkty_rekrutacyjne3[[#This Row],[pkt os.]:[pkt. Oce.]])</f>
        <v>69.599999999999994</v>
      </c>
      <c r="R348" s="1">
        <f>AVERAGE(punkty_rekrutacyjne3[[#This Row],[JP]:[Geog]])</f>
        <v>4.5</v>
      </c>
      <c r="S348" s="1" t="b">
        <f>AND(punkty_rekrutacyjne3[[#This Row],[Osiagniecia]]=0,punkty_rekrutacyjne3[[#This Row],[Zachowanie]]&gt;=5,punkty_rekrutacyjne3[[#This Row],[avg. Przd.]]&gt;4)</f>
        <v>0</v>
      </c>
    </row>
    <row r="349" spans="1:19" x14ac:dyDescent="0.25">
      <c r="A349" s="1" t="s">
        <v>581</v>
      </c>
      <c r="B349" s="1" t="s">
        <v>70</v>
      </c>
      <c r="C349">
        <v>6</v>
      </c>
      <c r="D349">
        <v>2</v>
      </c>
      <c r="E349">
        <v>6</v>
      </c>
      <c r="F349">
        <v>4</v>
      </c>
      <c r="G349">
        <v>4</v>
      </c>
      <c r="H349">
        <v>6</v>
      </c>
      <c r="I349">
        <v>51</v>
      </c>
      <c r="J349">
        <v>98</v>
      </c>
      <c r="K349">
        <v>20</v>
      </c>
      <c r="L349">
        <v>37</v>
      </c>
      <c r="M349">
        <v>54</v>
      </c>
      <c r="N349">
        <f>punkty_rekrutacyjne3[[#This Row],[Osiagniecia]]+(punkty_rekrutacyjne3[[#This Row],[Zachowanie]]=6)*2</f>
        <v>6</v>
      </c>
      <c r="O349">
        <f>punkty_rekrutacyjne3[[#This Row],[GHP]]/10+punkty_rekrutacyjne3[[#This Row],[GHH]]/10+punkty_rekrutacyjne3[[#This Row],[GMM]]/10+punkty_rekrutacyjne3[[#This Row],[GMP]]/10+punkty_rekrutacyjne3[[#This Row],[GJP]]/10</f>
        <v>26</v>
      </c>
      <c r="P34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349" s="1">
        <f>SUM(punkty_rekrutacyjne3[[#This Row],[pkt os.]:[pkt. Oce.]])</f>
        <v>64</v>
      </c>
      <c r="R349" s="1">
        <f>AVERAGE(punkty_rekrutacyjne3[[#This Row],[JP]:[Geog]])</f>
        <v>5</v>
      </c>
      <c r="S349" s="1" t="b">
        <f>AND(punkty_rekrutacyjne3[[#This Row],[Osiagniecia]]=0,punkty_rekrutacyjne3[[#This Row],[Zachowanie]]&gt;=5,punkty_rekrutacyjne3[[#This Row],[avg. Przd.]]&gt;4)</f>
        <v>0</v>
      </c>
    </row>
    <row r="350" spans="1:19" x14ac:dyDescent="0.25">
      <c r="A350" s="1" t="s">
        <v>588</v>
      </c>
      <c r="B350" s="1" t="s">
        <v>586</v>
      </c>
      <c r="C350">
        <v>0</v>
      </c>
      <c r="D350">
        <v>2</v>
      </c>
      <c r="E350">
        <v>3</v>
      </c>
      <c r="F350">
        <v>3</v>
      </c>
      <c r="G350">
        <v>5</v>
      </c>
      <c r="H350">
        <v>2</v>
      </c>
      <c r="I350">
        <v>82</v>
      </c>
      <c r="J350">
        <v>61</v>
      </c>
      <c r="K350">
        <v>59</v>
      </c>
      <c r="L350">
        <v>51</v>
      </c>
      <c r="M350">
        <v>71</v>
      </c>
      <c r="N350">
        <f>punkty_rekrutacyjne3[[#This Row],[Osiagniecia]]+(punkty_rekrutacyjne3[[#This Row],[Zachowanie]]=6)*2</f>
        <v>0</v>
      </c>
      <c r="O350">
        <f>punkty_rekrutacyjne3[[#This Row],[GHP]]/10+punkty_rekrutacyjne3[[#This Row],[GHH]]/10+punkty_rekrutacyjne3[[#This Row],[GMM]]/10+punkty_rekrutacyjne3[[#This Row],[GMP]]/10+punkty_rekrutacyjne3[[#This Row],[GJP]]/10</f>
        <v>32.4</v>
      </c>
      <c r="P35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350" s="1">
        <f>SUM(punkty_rekrutacyjne3[[#This Row],[pkt os.]:[pkt. Oce.]])</f>
        <v>48.4</v>
      </c>
      <c r="R350" s="1">
        <f>AVERAGE(punkty_rekrutacyjne3[[#This Row],[JP]:[Geog]])</f>
        <v>3.25</v>
      </c>
      <c r="S350" s="1" t="b">
        <f>AND(punkty_rekrutacyjne3[[#This Row],[Osiagniecia]]=0,punkty_rekrutacyjne3[[#This Row],[Zachowanie]]&gt;=5,punkty_rekrutacyjne3[[#This Row],[avg. Przd.]]&gt;4)</f>
        <v>0</v>
      </c>
    </row>
    <row r="351" spans="1:19" x14ac:dyDescent="0.25">
      <c r="A351" s="1" t="s">
        <v>91</v>
      </c>
      <c r="B351" s="1" t="s">
        <v>70</v>
      </c>
      <c r="C351">
        <v>1</v>
      </c>
      <c r="D351">
        <v>5</v>
      </c>
      <c r="E351">
        <v>3</v>
      </c>
      <c r="F351">
        <v>6</v>
      </c>
      <c r="G351">
        <v>4</v>
      </c>
      <c r="H351">
        <v>4</v>
      </c>
      <c r="I351">
        <v>38</v>
      </c>
      <c r="J351">
        <v>43</v>
      </c>
      <c r="K351">
        <v>49</v>
      </c>
      <c r="L351">
        <v>89</v>
      </c>
      <c r="M351">
        <v>16</v>
      </c>
      <c r="N351">
        <f>punkty_rekrutacyjne3[[#This Row],[Osiagniecia]]+(punkty_rekrutacyjne3[[#This Row],[Zachowanie]]=6)*2</f>
        <v>1</v>
      </c>
      <c r="O351">
        <f>punkty_rekrutacyjne3[[#This Row],[GHP]]/10+punkty_rekrutacyjne3[[#This Row],[GHH]]/10+punkty_rekrutacyjne3[[#This Row],[GMM]]/10+punkty_rekrutacyjne3[[#This Row],[GMP]]/10+punkty_rekrutacyjne3[[#This Row],[GJP]]/10</f>
        <v>23.5</v>
      </c>
      <c r="P35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351" s="1">
        <f>SUM(punkty_rekrutacyjne3[[#This Row],[pkt os.]:[pkt. Oce.]])</f>
        <v>50.5</v>
      </c>
      <c r="R351" s="1">
        <f>AVERAGE(punkty_rekrutacyjne3[[#This Row],[JP]:[Geog]])</f>
        <v>4.25</v>
      </c>
      <c r="S351" s="1" t="b">
        <f>AND(punkty_rekrutacyjne3[[#This Row],[Osiagniecia]]=0,punkty_rekrutacyjne3[[#This Row],[Zachowanie]]&gt;=5,punkty_rekrutacyjne3[[#This Row],[avg. Przd.]]&gt;4)</f>
        <v>0</v>
      </c>
    </row>
    <row r="352" spans="1:19" x14ac:dyDescent="0.25">
      <c r="A352" s="1" t="s">
        <v>131</v>
      </c>
      <c r="B352" s="1" t="s">
        <v>70</v>
      </c>
      <c r="C352">
        <v>5</v>
      </c>
      <c r="D352">
        <v>2</v>
      </c>
      <c r="E352">
        <v>2</v>
      </c>
      <c r="F352">
        <v>6</v>
      </c>
      <c r="G352">
        <v>5</v>
      </c>
      <c r="H352">
        <v>6</v>
      </c>
      <c r="I352">
        <v>44</v>
      </c>
      <c r="J352">
        <v>43</v>
      </c>
      <c r="K352">
        <v>19</v>
      </c>
      <c r="L352">
        <v>86</v>
      </c>
      <c r="M352">
        <v>18</v>
      </c>
      <c r="N352">
        <f>punkty_rekrutacyjne3[[#This Row],[Osiagniecia]]+(punkty_rekrutacyjne3[[#This Row],[Zachowanie]]=6)*2</f>
        <v>5</v>
      </c>
      <c r="O352">
        <f>punkty_rekrutacyjne3[[#This Row],[GHP]]/10+punkty_rekrutacyjne3[[#This Row],[GHH]]/10+punkty_rekrutacyjne3[[#This Row],[GMM]]/10+punkty_rekrutacyjne3[[#This Row],[GMP]]/10+punkty_rekrutacyjne3[[#This Row],[GJP]]/10</f>
        <v>21</v>
      </c>
      <c r="P35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52" s="1">
        <f>SUM(punkty_rekrutacyjne3[[#This Row],[pkt os.]:[pkt. Oce.]])</f>
        <v>54</v>
      </c>
      <c r="R352" s="1">
        <f>AVERAGE(punkty_rekrutacyjne3[[#This Row],[JP]:[Geog]])</f>
        <v>4.75</v>
      </c>
      <c r="S352" s="1" t="b">
        <f>AND(punkty_rekrutacyjne3[[#This Row],[Osiagniecia]]=0,punkty_rekrutacyjne3[[#This Row],[Zachowanie]]&gt;=5,punkty_rekrutacyjne3[[#This Row],[avg. Przd.]]&gt;4)</f>
        <v>0</v>
      </c>
    </row>
    <row r="353" spans="1:19" x14ac:dyDescent="0.25">
      <c r="A353" s="1" t="s">
        <v>131</v>
      </c>
      <c r="B353" s="1" t="s">
        <v>171</v>
      </c>
      <c r="C353">
        <v>8</v>
      </c>
      <c r="D353">
        <v>4</v>
      </c>
      <c r="E353">
        <v>3</v>
      </c>
      <c r="F353">
        <v>2</v>
      </c>
      <c r="G353">
        <v>6</v>
      </c>
      <c r="H353">
        <v>5</v>
      </c>
      <c r="I353">
        <v>67</v>
      </c>
      <c r="J353">
        <v>34</v>
      </c>
      <c r="K353">
        <v>96</v>
      </c>
      <c r="L353">
        <v>61</v>
      </c>
      <c r="M353">
        <v>40</v>
      </c>
      <c r="N353">
        <f>punkty_rekrutacyjne3[[#This Row],[Osiagniecia]]+(punkty_rekrutacyjne3[[#This Row],[Zachowanie]]=6)*2</f>
        <v>8</v>
      </c>
      <c r="O353">
        <f>punkty_rekrutacyjne3[[#This Row],[GHP]]/10+punkty_rekrutacyjne3[[#This Row],[GHH]]/10+punkty_rekrutacyjne3[[#This Row],[GMM]]/10+punkty_rekrutacyjne3[[#This Row],[GMP]]/10+punkty_rekrutacyjne3[[#This Row],[GJP]]/10</f>
        <v>29.799999999999997</v>
      </c>
      <c r="P35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53" s="1">
        <f>SUM(punkty_rekrutacyjne3[[#This Row],[pkt os.]:[pkt. Oce.]])</f>
        <v>59.8</v>
      </c>
      <c r="R353" s="1">
        <f>AVERAGE(punkty_rekrutacyjne3[[#This Row],[JP]:[Geog]])</f>
        <v>4</v>
      </c>
      <c r="S353" s="1" t="b">
        <f>AND(punkty_rekrutacyjne3[[#This Row],[Osiagniecia]]=0,punkty_rekrutacyjne3[[#This Row],[Zachowanie]]&gt;=5,punkty_rekrutacyjne3[[#This Row],[avg. Przd.]]&gt;4)</f>
        <v>0</v>
      </c>
    </row>
    <row r="354" spans="1:19" x14ac:dyDescent="0.25">
      <c r="A354" s="1" t="s">
        <v>184</v>
      </c>
      <c r="B354" s="1" t="s">
        <v>185</v>
      </c>
      <c r="C354">
        <v>3</v>
      </c>
      <c r="D354">
        <v>3</v>
      </c>
      <c r="E354">
        <v>4</v>
      </c>
      <c r="F354">
        <v>5</v>
      </c>
      <c r="G354">
        <v>6</v>
      </c>
      <c r="H354">
        <v>3</v>
      </c>
      <c r="I354">
        <v>59</v>
      </c>
      <c r="J354">
        <v>13</v>
      </c>
      <c r="K354">
        <v>14</v>
      </c>
      <c r="L354">
        <v>22</v>
      </c>
      <c r="M354">
        <v>96</v>
      </c>
      <c r="N354">
        <f>punkty_rekrutacyjne3[[#This Row],[Osiagniecia]]+(punkty_rekrutacyjne3[[#This Row],[Zachowanie]]=6)*2</f>
        <v>3</v>
      </c>
      <c r="O354">
        <f>punkty_rekrutacyjne3[[#This Row],[GHP]]/10+punkty_rekrutacyjne3[[#This Row],[GHH]]/10+punkty_rekrutacyjne3[[#This Row],[GMM]]/10+punkty_rekrutacyjne3[[#This Row],[GMP]]/10+punkty_rekrutacyjne3[[#This Row],[GJP]]/10</f>
        <v>20.399999999999999</v>
      </c>
      <c r="P35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54" s="1">
        <f>SUM(punkty_rekrutacyjne3[[#This Row],[pkt os.]:[pkt. Oce.]])</f>
        <v>51.4</v>
      </c>
      <c r="R354" s="1">
        <f>AVERAGE(punkty_rekrutacyjne3[[#This Row],[JP]:[Geog]])</f>
        <v>4.5</v>
      </c>
      <c r="S354" s="1" t="b">
        <f>AND(punkty_rekrutacyjne3[[#This Row],[Osiagniecia]]=0,punkty_rekrutacyjne3[[#This Row],[Zachowanie]]&gt;=5,punkty_rekrutacyjne3[[#This Row],[avg. Przd.]]&gt;4)</f>
        <v>0</v>
      </c>
    </row>
    <row r="355" spans="1:19" x14ac:dyDescent="0.25">
      <c r="A355" s="1" t="s">
        <v>69</v>
      </c>
      <c r="B355" s="1" t="s">
        <v>70</v>
      </c>
      <c r="C355">
        <v>6</v>
      </c>
      <c r="D355">
        <v>3</v>
      </c>
      <c r="E355">
        <v>2</v>
      </c>
      <c r="F355">
        <v>2</v>
      </c>
      <c r="G355">
        <v>2</v>
      </c>
      <c r="H355">
        <v>4</v>
      </c>
      <c r="I355">
        <v>82</v>
      </c>
      <c r="J355">
        <v>95</v>
      </c>
      <c r="K355">
        <v>8</v>
      </c>
      <c r="L355">
        <v>46</v>
      </c>
      <c r="M355">
        <v>76</v>
      </c>
      <c r="N355">
        <f>punkty_rekrutacyjne3[[#This Row],[Osiagniecia]]+(punkty_rekrutacyjne3[[#This Row],[Zachowanie]]=6)*2</f>
        <v>6</v>
      </c>
      <c r="O355">
        <f>punkty_rekrutacyjne3[[#This Row],[GHP]]/10+punkty_rekrutacyjne3[[#This Row],[GHH]]/10+punkty_rekrutacyjne3[[#This Row],[GMM]]/10+punkty_rekrutacyjne3[[#This Row],[GMP]]/10+punkty_rekrutacyjne3[[#This Row],[GJP]]/10</f>
        <v>30.700000000000003</v>
      </c>
      <c r="P35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6</v>
      </c>
      <c r="Q355" s="1">
        <f>SUM(punkty_rekrutacyjne3[[#This Row],[pkt os.]:[pkt. Oce.]])</f>
        <v>42.7</v>
      </c>
      <c r="R355" s="1">
        <f>AVERAGE(punkty_rekrutacyjne3[[#This Row],[JP]:[Geog]])</f>
        <v>2.5</v>
      </c>
      <c r="S355" s="1" t="b">
        <f>AND(punkty_rekrutacyjne3[[#This Row],[Osiagniecia]]=0,punkty_rekrutacyjne3[[#This Row],[Zachowanie]]&gt;=5,punkty_rekrutacyjne3[[#This Row],[avg. Przd.]]&gt;4)</f>
        <v>0</v>
      </c>
    </row>
    <row r="356" spans="1:19" x14ac:dyDescent="0.25">
      <c r="A356" s="1" t="s">
        <v>69</v>
      </c>
      <c r="B356" s="1" t="s">
        <v>70</v>
      </c>
      <c r="C356">
        <v>3</v>
      </c>
      <c r="D356">
        <v>5</v>
      </c>
      <c r="E356">
        <v>4</v>
      </c>
      <c r="F356">
        <v>4</v>
      </c>
      <c r="G356">
        <v>6</v>
      </c>
      <c r="H356">
        <v>4</v>
      </c>
      <c r="I356">
        <v>77</v>
      </c>
      <c r="J356">
        <v>80</v>
      </c>
      <c r="K356">
        <v>44</v>
      </c>
      <c r="L356">
        <v>96</v>
      </c>
      <c r="M356">
        <v>10</v>
      </c>
      <c r="N356">
        <f>punkty_rekrutacyjne3[[#This Row],[Osiagniecia]]+(punkty_rekrutacyjne3[[#This Row],[Zachowanie]]=6)*2</f>
        <v>3</v>
      </c>
      <c r="O356">
        <f>punkty_rekrutacyjne3[[#This Row],[GHP]]/10+punkty_rekrutacyjne3[[#This Row],[GHH]]/10+punkty_rekrutacyjne3[[#This Row],[GMM]]/10+punkty_rekrutacyjne3[[#This Row],[GMP]]/10+punkty_rekrutacyjne3[[#This Row],[GJP]]/10</f>
        <v>30.700000000000003</v>
      </c>
      <c r="P35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56" s="1">
        <f>SUM(punkty_rekrutacyjne3[[#This Row],[pkt os.]:[pkt. Oce.]])</f>
        <v>61.7</v>
      </c>
      <c r="R356" s="1">
        <f>AVERAGE(punkty_rekrutacyjne3[[#This Row],[JP]:[Geog]])</f>
        <v>4.5</v>
      </c>
      <c r="S356" s="1" t="b">
        <f>AND(punkty_rekrutacyjne3[[#This Row],[Osiagniecia]]=0,punkty_rekrutacyjne3[[#This Row],[Zachowanie]]&gt;=5,punkty_rekrutacyjne3[[#This Row],[avg. Przd.]]&gt;4)</f>
        <v>0</v>
      </c>
    </row>
    <row r="357" spans="1:19" x14ac:dyDescent="0.25">
      <c r="A357" s="1" t="s">
        <v>151</v>
      </c>
      <c r="B357" s="1" t="s">
        <v>70</v>
      </c>
      <c r="C357">
        <v>1</v>
      </c>
      <c r="D357">
        <v>3</v>
      </c>
      <c r="E357">
        <v>6</v>
      </c>
      <c r="F357">
        <v>4</v>
      </c>
      <c r="G357">
        <v>6</v>
      </c>
      <c r="H357">
        <v>2</v>
      </c>
      <c r="I357">
        <v>30</v>
      </c>
      <c r="J357">
        <v>35</v>
      </c>
      <c r="K357">
        <v>100</v>
      </c>
      <c r="L357">
        <v>100</v>
      </c>
      <c r="M357">
        <v>100</v>
      </c>
      <c r="N357">
        <f>punkty_rekrutacyjne3[[#This Row],[Osiagniecia]]+(punkty_rekrutacyjne3[[#This Row],[Zachowanie]]=6)*2</f>
        <v>1</v>
      </c>
      <c r="O357">
        <f>punkty_rekrutacyjne3[[#This Row],[GHP]]/10+punkty_rekrutacyjne3[[#This Row],[GHH]]/10+punkty_rekrutacyjne3[[#This Row],[GMM]]/10+punkty_rekrutacyjne3[[#This Row],[GMP]]/10+punkty_rekrutacyjne3[[#This Row],[GJP]]/10</f>
        <v>36.5</v>
      </c>
      <c r="P35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357" s="1">
        <f>SUM(punkty_rekrutacyjne3[[#This Row],[pkt os.]:[pkt. Oce.]])</f>
        <v>63.5</v>
      </c>
      <c r="R357" s="1">
        <f>AVERAGE(punkty_rekrutacyjne3[[#This Row],[JP]:[Geog]])</f>
        <v>4.5</v>
      </c>
      <c r="S357" s="1" t="b">
        <f>AND(punkty_rekrutacyjne3[[#This Row],[Osiagniecia]]=0,punkty_rekrutacyjne3[[#This Row],[Zachowanie]]&gt;=5,punkty_rekrutacyjne3[[#This Row],[avg. Przd.]]&gt;4)</f>
        <v>0</v>
      </c>
    </row>
    <row r="358" spans="1:19" x14ac:dyDescent="0.25">
      <c r="A358" s="1" t="s">
        <v>376</v>
      </c>
      <c r="B358" s="1" t="s">
        <v>38</v>
      </c>
      <c r="C358">
        <v>3</v>
      </c>
      <c r="D358">
        <v>5</v>
      </c>
      <c r="E358">
        <v>3</v>
      </c>
      <c r="F358">
        <v>6</v>
      </c>
      <c r="G358">
        <v>2</v>
      </c>
      <c r="H358">
        <v>4</v>
      </c>
      <c r="I358">
        <v>91</v>
      </c>
      <c r="J358">
        <v>99</v>
      </c>
      <c r="K358">
        <v>61</v>
      </c>
      <c r="L358">
        <v>2</v>
      </c>
      <c r="M358">
        <v>52</v>
      </c>
      <c r="N358">
        <f>punkty_rekrutacyjne3[[#This Row],[Osiagniecia]]+(punkty_rekrutacyjne3[[#This Row],[Zachowanie]]=6)*2</f>
        <v>3</v>
      </c>
      <c r="O358">
        <f>punkty_rekrutacyjne3[[#This Row],[GHP]]/10+punkty_rekrutacyjne3[[#This Row],[GHH]]/10+punkty_rekrutacyjne3[[#This Row],[GMM]]/10+punkty_rekrutacyjne3[[#This Row],[GMP]]/10+punkty_rekrutacyjne3[[#This Row],[GJP]]/10</f>
        <v>30.5</v>
      </c>
      <c r="P35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58" s="1">
        <f>SUM(punkty_rekrutacyjne3[[#This Row],[pkt os.]:[pkt. Oce.]])</f>
        <v>53.5</v>
      </c>
      <c r="R358" s="1">
        <f>AVERAGE(punkty_rekrutacyjne3[[#This Row],[JP]:[Geog]])</f>
        <v>3.75</v>
      </c>
      <c r="S358" s="1" t="b">
        <f>AND(punkty_rekrutacyjne3[[#This Row],[Osiagniecia]]=0,punkty_rekrutacyjne3[[#This Row],[Zachowanie]]&gt;=5,punkty_rekrutacyjne3[[#This Row],[avg. Przd.]]&gt;4)</f>
        <v>0</v>
      </c>
    </row>
    <row r="359" spans="1:19" x14ac:dyDescent="0.25">
      <c r="A359" s="1" t="s">
        <v>189</v>
      </c>
      <c r="B359" s="1" t="s">
        <v>70</v>
      </c>
      <c r="C359">
        <v>5</v>
      </c>
      <c r="D359">
        <v>6</v>
      </c>
      <c r="E359">
        <v>4</v>
      </c>
      <c r="F359">
        <v>3</v>
      </c>
      <c r="G359">
        <v>5</v>
      </c>
      <c r="H359">
        <v>2</v>
      </c>
      <c r="I359">
        <v>18</v>
      </c>
      <c r="J359">
        <v>29</v>
      </c>
      <c r="K359">
        <v>18</v>
      </c>
      <c r="L359">
        <v>5</v>
      </c>
      <c r="M359">
        <v>64</v>
      </c>
      <c r="N359">
        <f>punkty_rekrutacyjne3[[#This Row],[Osiagniecia]]+(punkty_rekrutacyjne3[[#This Row],[Zachowanie]]=6)*2</f>
        <v>7</v>
      </c>
      <c r="O359">
        <f>punkty_rekrutacyjne3[[#This Row],[GHP]]/10+punkty_rekrutacyjne3[[#This Row],[GHH]]/10+punkty_rekrutacyjne3[[#This Row],[GMM]]/10+punkty_rekrutacyjne3[[#This Row],[GMP]]/10+punkty_rekrutacyjne3[[#This Row],[GJP]]/10</f>
        <v>13.4</v>
      </c>
      <c r="P35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359" s="1">
        <f>SUM(punkty_rekrutacyjne3[[#This Row],[pkt os.]:[pkt. Oce.]])</f>
        <v>38.4</v>
      </c>
      <c r="R359" s="1">
        <f>AVERAGE(punkty_rekrutacyjne3[[#This Row],[JP]:[Geog]])</f>
        <v>3.5</v>
      </c>
      <c r="S359" s="1" t="b">
        <f>AND(punkty_rekrutacyjne3[[#This Row],[Osiagniecia]]=0,punkty_rekrutacyjne3[[#This Row],[Zachowanie]]&gt;=5,punkty_rekrutacyjne3[[#This Row],[avg. Przd.]]&gt;4)</f>
        <v>0</v>
      </c>
    </row>
    <row r="360" spans="1:19" x14ac:dyDescent="0.25">
      <c r="A360" s="1" t="s">
        <v>406</v>
      </c>
      <c r="B360" s="1" t="s">
        <v>38</v>
      </c>
      <c r="C360">
        <v>0</v>
      </c>
      <c r="D360">
        <v>5</v>
      </c>
      <c r="E360">
        <v>6</v>
      </c>
      <c r="F360">
        <v>2</v>
      </c>
      <c r="G360">
        <v>2</v>
      </c>
      <c r="H360">
        <v>3</v>
      </c>
      <c r="I360">
        <v>50</v>
      </c>
      <c r="J360">
        <v>5</v>
      </c>
      <c r="K360">
        <v>14</v>
      </c>
      <c r="L360">
        <v>44</v>
      </c>
      <c r="M360">
        <v>45</v>
      </c>
      <c r="N360">
        <f>punkty_rekrutacyjne3[[#This Row],[Osiagniecia]]+(punkty_rekrutacyjne3[[#This Row],[Zachowanie]]=6)*2</f>
        <v>0</v>
      </c>
      <c r="O360">
        <f>punkty_rekrutacyjne3[[#This Row],[GHP]]/10+punkty_rekrutacyjne3[[#This Row],[GHH]]/10+punkty_rekrutacyjne3[[#This Row],[GMM]]/10+punkty_rekrutacyjne3[[#This Row],[GMP]]/10+punkty_rekrutacyjne3[[#This Row],[GJP]]/10</f>
        <v>15.8</v>
      </c>
      <c r="P36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360" s="1">
        <f>SUM(punkty_rekrutacyjne3[[#This Row],[pkt os.]:[pkt. Oce.]])</f>
        <v>29.8</v>
      </c>
      <c r="R360" s="1">
        <f>AVERAGE(punkty_rekrutacyjne3[[#This Row],[JP]:[Geog]])</f>
        <v>3.25</v>
      </c>
      <c r="S360" s="1" t="b">
        <f>AND(punkty_rekrutacyjne3[[#This Row],[Osiagniecia]]=0,punkty_rekrutacyjne3[[#This Row],[Zachowanie]]&gt;=5,punkty_rekrutacyjne3[[#This Row],[avg. Przd.]]&gt;4)</f>
        <v>0</v>
      </c>
    </row>
    <row r="361" spans="1:19" x14ac:dyDescent="0.25">
      <c r="A361" s="1" t="s">
        <v>186</v>
      </c>
      <c r="B361" s="1" t="s">
        <v>70</v>
      </c>
      <c r="C361">
        <v>1</v>
      </c>
      <c r="D361">
        <v>3</v>
      </c>
      <c r="E361">
        <v>3</v>
      </c>
      <c r="F361">
        <v>4</v>
      </c>
      <c r="G361">
        <v>3</v>
      </c>
      <c r="H361">
        <v>4</v>
      </c>
      <c r="I361">
        <v>7</v>
      </c>
      <c r="J361">
        <v>13</v>
      </c>
      <c r="K361">
        <v>73</v>
      </c>
      <c r="L361">
        <v>73</v>
      </c>
      <c r="M361">
        <v>78</v>
      </c>
      <c r="N361">
        <f>punkty_rekrutacyjne3[[#This Row],[Osiagniecia]]+(punkty_rekrutacyjne3[[#This Row],[Zachowanie]]=6)*2</f>
        <v>1</v>
      </c>
      <c r="O361">
        <f>punkty_rekrutacyjne3[[#This Row],[GHP]]/10+punkty_rekrutacyjne3[[#This Row],[GHH]]/10+punkty_rekrutacyjne3[[#This Row],[GMM]]/10+punkty_rekrutacyjne3[[#This Row],[GMP]]/10+punkty_rekrutacyjne3[[#This Row],[GJP]]/10</f>
        <v>24.400000000000002</v>
      </c>
      <c r="P36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61" s="1">
        <f>SUM(punkty_rekrutacyjne3[[#This Row],[pkt os.]:[pkt. Oce.]])</f>
        <v>45.400000000000006</v>
      </c>
      <c r="R361" s="1">
        <f>AVERAGE(punkty_rekrutacyjne3[[#This Row],[JP]:[Geog]])</f>
        <v>3.5</v>
      </c>
      <c r="S361" s="1" t="b">
        <f>AND(punkty_rekrutacyjne3[[#This Row],[Osiagniecia]]=0,punkty_rekrutacyjne3[[#This Row],[Zachowanie]]&gt;=5,punkty_rekrutacyjne3[[#This Row],[avg. Przd.]]&gt;4)</f>
        <v>0</v>
      </c>
    </row>
    <row r="362" spans="1:19" x14ac:dyDescent="0.25">
      <c r="A362" s="1" t="s">
        <v>472</v>
      </c>
      <c r="B362" s="1" t="s">
        <v>70</v>
      </c>
      <c r="C362">
        <v>2</v>
      </c>
      <c r="D362">
        <v>4</v>
      </c>
      <c r="E362">
        <v>4</v>
      </c>
      <c r="F362">
        <v>6</v>
      </c>
      <c r="G362">
        <v>5</v>
      </c>
      <c r="H362">
        <v>4</v>
      </c>
      <c r="I362">
        <v>35</v>
      </c>
      <c r="J362">
        <v>77</v>
      </c>
      <c r="K362">
        <v>81</v>
      </c>
      <c r="L362">
        <v>17</v>
      </c>
      <c r="M362">
        <v>27</v>
      </c>
      <c r="N362">
        <f>punkty_rekrutacyjne3[[#This Row],[Osiagniecia]]+(punkty_rekrutacyjne3[[#This Row],[Zachowanie]]=6)*2</f>
        <v>2</v>
      </c>
      <c r="O362">
        <f>punkty_rekrutacyjne3[[#This Row],[GHP]]/10+punkty_rekrutacyjne3[[#This Row],[GHH]]/10+punkty_rekrutacyjne3[[#This Row],[GMM]]/10+punkty_rekrutacyjne3[[#This Row],[GMP]]/10+punkty_rekrutacyjne3[[#This Row],[GJP]]/10</f>
        <v>23.699999999999996</v>
      </c>
      <c r="P36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362" s="1">
        <f>SUM(punkty_rekrutacyjne3[[#This Row],[pkt os.]:[pkt. Oce.]])</f>
        <v>55.699999999999996</v>
      </c>
      <c r="R362" s="1">
        <f>AVERAGE(punkty_rekrutacyjne3[[#This Row],[JP]:[Geog]])</f>
        <v>4.75</v>
      </c>
      <c r="S362" s="1" t="b">
        <f>AND(punkty_rekrutacyjne3[[#This Row],[Osiagniecia]]=0,punkty_rekrutacyjne3[[#This Row],[Zachowanie]]&gt;=5,punkty_rekrutacyjne3[[#This Row],[avg. Przd.]]&gt;4)</f>
        <v>0</v>
      </c>
    </row>
    <row r="363" spans="1:19" x14ac:dyDescent="0.25">
      <c r="A363" s="1" t="s">
        <v>135</v>
      </c>
      <c r="B363" s="1" t="s">
        <v>38</v>
      </c>
      <c r="C363">
        <v>3</v>
      </c>
      <c r="D363">
        <v>6</v>
      </c>
      <c r="E363">
        <v>3</v>
      </c>
      <c r="F363">
        <v>6</v>
      </c>
      <c r="G363">
        <v>3</v>
      </c>
      <c r="H363">
        <v>5</v>
      </c>
      <c r="I363">
        <v>66</v>
      </c>
      <c r="J363">
        <v>42</v>
      </c>
      <c r="K363">
        <v>40</v>
      </c>
      <c r="L363">
        <v>91</v>
      </c>
      <c r="M363">
        <v>74</v>
      </c>
      <c r="N363">
        <f>punkty_rekrutacyjne3[[#This Row],[Osiagniecia]]+(punkty_rekrutacyjne3[[#This Row],[Zachowanie]]=6)*2</f>
        <v>5</v>
      </c>
      <c r="O363">
        <f>punkty_rekrutacyjne3[[#This Row],[GHP]]/10+punkty_rekrutacyjne3[[#This Row],[GHH]]/10+punkty_rekrutacyjne3[[#This Row],[GMM]]/10+punkty_rekrutacyjne3[[#This Row],[GMP]]/10+punkty_rekrutacyjne3[[#This Row],[GJP]]/10</f>
        <v>31.299999999999997</v>
      </c>
      <c r="P36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363" s="1">
        <f>SUM(punkty_rekrutacyjne3[[#This Row],[pkt os.]:[pkt. Oce.]])</f>
        <v>62.3</v>
      </c>
      <c r="R363" s="1">
        <f>AVERAGE(punkty_rekrutacyjne3[[#This Row],[JP]:[Geog]])</f>
        <v>4.25</v>
      </c>
      <c r="S363" s="1" t="b">
        <f>AND(punkty_rekrutacyjne3[[#This Row],[Osiagniecia]]=0,punkty_rekrutacyjne3[[#This Row],[Zachowanie]]&gt;=5,punkty_rekrutacyjne3[[#This Row],[avg. Przd.]]&gt;4)</f>
        <v>0</v>
      </c>
    </row>
    <row r="364" spans="1:19" x14ac:dyDescent="0.25">
      <c r="A364" s="1" t="s">
        <v>105</v>
      </c>
      <c r="B364" s="1" t="s">
        <v>70</v>
      </c>
      <c r="C364">
        <v>3</v>
      </c>
      <c r="D364">
        <v>6</v>
      </c>
      <c r="E364">
        <v>3</v>
      </c>
      <c r="F364">
        <v>5</v>
      </c>
      <c r="G364">
        <v>5</v>
      </c>
      <c r="H364">
        <v>2</v>
      </c>
      <c r="I364">
        <v>49</v>
      </c>
      <c r="J364">
        <v>99</v>
      </c>
      <c r="K364">
        <v>78</v>
      </c>
      <c r="L364">
        <v>70</v>
      </c>
      <c r="M364">
        <v>60</v>
      </c>
      <c r="N364">
        <f>punkty_rekrutacyjne3[[#This Row],[Osiagniecia]]+(punkty_rekrutacyjne3[[#This Row],[Zachowanie]]=6)*2</f>
        <v>5</v>
      </c>
      <c r="O364">
        <f>punkty_rekrutacyjne3[[#This Row],[GHP]]/10+punkty_rekrutacyjne3[[#This Row],[GHH]]/10+punkty_rekrutacyjne3[[#This Row],[GMM]]/10+punkty_rekrutacyjne3[[#This Row],[GMP]]/10+punkty_rekrutacyjne3[[#This Row],[GJP]]/10</f>
        <v>35.6</v>
      </c>
      <c r="P36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64" s="1">
        <f>SUM(punkty_rekrutacyjne3[[#This Row],[pkt os.]:[pkt. Oce.]])</f>
        <v>60.6</v>
      </c>
      <c r="R364" s="1">
        <f>AVERAGE(punkty_rekrutacyjne3[[#This Row],[JP]:[Geog]])</f>
        <v>3.75</v>
      </c>
      <c r="S364" s="1" t="b">
        <f>AND(punkty_rekrutacyjne3[[#This Row],[Osiagniecia]]=0,punkty_rekrutacyjne3[[#This Row],[Zachowanie]]&gt;=5,punkty_rekrutacyjne3[[#This Row],[avg. Przd.]]&gt;4)</f>
        <v>0</v>
      </c>
    </row>
    <row r="365" spans="1:19" x14ac:dyDescent="0.25">
      <c r="A365" s="1" t="s">
        <v>486</v>
      </c>
      <c r="B365" s="1" t="s">
        <v>70</v>
      </c>
      <c r="C365">
        <v>0</v>
      </c>
      <c r="D365">
        <v>2</v>
      </c>
      <c r="E365">
        <v>5</v>
      </c>
      <c r="F365">
        <v>3</v>
      </c>
      <c r="G365">
        <v>6</v>
      </c>
      <c r="H365">
        <v>6</v>
      </c>
      <c r="I365">
        <v>5</v>
      </c>
      <c r="J365">
        <v>93</v>
      </c>
      <c r="K365">
        <v>4</v>
      </c>
      <c r="L365">
        <v>59</v>
      </c>
      <c r="M365">
        <v>71</v>
      </c>
      <c r="N365">
        <f>punkty_rekrutacyjne3[[#This Row],[Osiagniecia]]+(punkty_rekrutacyjne3[[#This Row],[Zachowanie]]=6)*2</f>
        <v>0</v>
      </c>
      <c r="O365">
        <f>punkty_rekrutacyjne3[[#This Row],[GHP]]/10+punkty_rekrutacyjne3[[#This Row],[GHH]]/10+punkty_rekrutacyjne3[[#This Row],[GMM]]/10+punkty_rekrutacyjne3[[#This Row],[GMP]]/10+punkty_rekrutacyjne3[[#This Row],[GJP]]/10</f>
        <v>23.200000000000003</v>
      </c>
      <c r="P36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365" s="1">
        <f>SUM(punkty_rekrutacyjne3[[#This Row],[pkt os.]:[pkt. Oce.]])</f>
        <v>55.2</v>
      </c>
      <c r="R365" s="1">
        <f>AVERAGE(punkty_rekrutacyjne3[[#This Row],[JP]:[Geog]])</f>
        <v>5</v>
      </c>
      <c r="S365" s="1" t="b">
        <f>AND(punkty_rekrutacyjne3[[#This Row],[Osiagniecia]]=0,punkty_rekrutacyjne3[[#This Row],[Zachowanie]]&gt;=5,punkty_rekrutacyjne3[[#This Row],[avg. Przd.]]&gt;4)</f>
        <v>0</v>
      </c>
    </row>
    <row r="366" spans="1:19" x14ac:dyDescent="0.25">
      <c r="A366" s="1" t="s">
        <v>143</v>
      </c>
      <c r="B366" s="1" t="s">
        <v>70</v>
      </c>
      <c r="C366">
        <v>1</v>
      </c>
      <c r="D366">
        <v>4</v>
      </c>
      <c r="E366">
        <v>6</v>
      </c>
      <c r="F366">
        <v>4</v>
      </c>
      <c r="G366">
        <v>3</v>
      </c>
      <c r="H366">
        <v>6</v>
      </c>
      <c r="I366">
        <v>100</v>
      </c>
      <c r="J366">
        <v>100</v>
      </c>
      <c r="K366">
        <v>100</v>
      </c>
      <c r="L366">
        <v>36</v>
      </c>
      <c r="M366">
        <v>10</v>
      </c>
      <c r="N366">
        <f>punkty_rekrutacyjne3[[#This Row],[Osiagniecia]]+(punkty_rekrutacyjne3[[#This Row],[Zachowanie]]=6)*2</f>
        <v>1</v>
      </c>
      <c r="O366">
        <f>punkty_rekrutacyjne3[[#This Row],[GHP]]/10+punkty_rekrutacyjne3[[#This Row],[GHH]]/10+punkty_rekrutacyjne3[[#This Row],[GMM]]/10+punkty_rekrutacyjne3[[#This Row],[GMP]]/10+punkty_rekrutacyjne3[[#This Row],[GJP]]/10</f>
        <v>34.6</v>
      </c>
      <c r="P36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366" s="1">
        <f>SUM(punkty_rekrutacyjne3[[#This Row],[pkt os.]:[pkt. Oce.]])</f>
        <v>65.599999999999994</v>
      </c>
      <c r="R366" s="1">
        <f>AVERAGE(punkty_rekrutacyjne3[[#This Row],[JP]:[Geog]])</f>
        <v>4.75</v>
      </c>
      <c r="S366" s="1" t="b">
        <f>AND(punkty_rekrutacyjne3[[#This Row],[Osiagniecia]]=0,punkty_rekrutacyjne3[[#This Row],[Zachowanie]]&gt;=5,punkty_rekrutacyjne3[[#This Row],[avg. Przd.]]&gt;4)</f>
        <v>0</v>
      </c>
    </row>
    <row r="367" spans="1:19" x14ac:dyDescent="0.25">
      <c r="A367" s="1" t="s">
        <v>102</v>
      </c>
      <c r="B367" s="1" t="s">
        <v>70</v>
      </c>
      <c r="C367">
        <v>3</v>
      </c>
      <c r="D367">
        <v>6</v>
      </c>
      <c r="E367">
        <v>5</v>
      </c>
      <c r="F367">
        <v>2</v>
      </c>
      <c r="G367">
        <v>4</v>
      </c>
      <c r="H367">
        <v>6</v>
      </c>
      <c r="I367">
        <v>51</v>
      </c>
      <c r="J367">
        <v>96</v>
      </c>
      <c r="K367">
        <v>78</v>
      </c>
      <c r="L367">
        <v>72</v>
      </c>
      <c r="M367">
        <v>39</v>
      </c>
      <c r="N367">
        <f>punkty_rekrutacyjne3[[#This Row],[Osiagniecia]]+(punkty_rekrutacyjne3[[#This Row],[Zachowanie]]=6)*2</f>
        <v>5</v>
      </c>
      <c r="O367">
        <f>punkty_rekrutacyjne3[[#This Row],[GHP]]/10+punkty_rekrutacyjne3[[#This Row],[GHH]]/10+punkty_rekrutacyjne3[[#This Row],[GMM]]/10+punkty_rekrutacyjne3[[#This Row],[GMP]]/10+punkty_rekrutacyjne3[[#This Row],[GJP]]/10</f>
        <v>33.6</v>
      </c>
      <c r="P36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67" s="1">
        <f>SUM(punkty_rekrutacyjne3[[#This Row],[pkt os.]:[pkt. Oce.]])</f>
        <v>62.6</v>
      </c>
      <c r="R367" s="1">
        <f>AVERAGE(punkty_rekrutacyjne3[[#This Row],[JP]:[Geog]])</f>
        <v>4.25</v>
      </c>
      <c r="S367" s="1" t="b">
        <f>AND(punkty_rekrutacyjne3[[#This Row],[Osiagniecia]]=0,punkty_rekrutacyjne3[[#This Row],[Zachowanie]]&gt;=5,punkty_rekrutacyjne3[[#This Row],[avg. Przd.]]&gt;4)</f>
        <v>0</v>
      </c>
    </row>
    <row r="368" spans="1:19" x14ac:dyDescent="0.25">
      <c r="A368" s="1" t="s">
        <v>655</v>
      </c>
      <c r="B368" s="1" t="s">
        <v>38</v>
      </c>
      <c r="C368">
        <v>7</v>
      </c>
      <c r="D368">
        <v>2</v>
      </c>
      <c r="E368">
        <v>6</v>
      </c>
      <c r="F368">
        <v>6</v>
      </c>
      <c r="G368">
        <v>6</v>
      </c>
      <c r="H368">
        <v>5</v>
      </c>
      <c r="I368">
        <v>27</v>
      </c>
      <c r="J368">
        <v>93</v>
      </c>
      <c r="K368">
        <v>10</v>
      </c>
      <c r="L368">
        <v>43</v>
      </c>
      <c r="M368">
        <v>28</v>
      </c>
      <c r="N368">
        <f>punkty_rekrutacyjne3[[#This Row],[Osiagniecia]]+(punkty_rekrutacyjne3[[#This Row],[Zachowanie]]=6)*2</f>
        <v>7</v>
      </c>
      <c r="O368">
        <f>punkty_rekrutacyjne3[[#This Row],[GHP]]/10+punkty_rekrutacyjne3[[#This Row],[GHH]]/10+punkty_rekrutacyjne3[[#This Row],[GMM]]/10+punkty_rekrutacyjne3[[#This Row],[GMP]]/10+punkty_rekrutacyjne3[[#This Row],[GJP]]/10</f>
        <v>20.100000000000001</v>
      </c>
      <c r="P36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38</v>
      </c>
      <c r="Q368" s="1">
        <f>SUM(punkty_rekrutacyjne3[[#This Row],[pkt os.]:[pkt. Oce.]])</f>
        <v>65.099999999999994</v>
      </c>
      <c r="R368" s="1">
        <f>AVERAGE(punkty_rekrutacyjne3[[#This Row],[JP]:[Geog]])</f>
        <v>5.75</v>
      </c>
      <c r="S368" s="1" t="b">
        <f>AND(punkty_rekrutacyjne3[[#This Row],[Osiagniecia]]=0,punkty_rekrutacyjne3[[#This Row],[Zachowanie]]&gt;=5,punkty_rekrutacyjne3[[#This Row],[avg. Przd.]]&gt;4)</f>
        <v>0</v>
      </c>
    </row>
    <row r="369" spans="1:19" x14ac:dyDescent="0.25">
      <c r="A369" s="1" t="s">
        <v>81</v>
      </c>
      <c r="B369" s="1" t="s">
        <v>38</v>
      </c>
      <c r="C369">
        <v>5</v>
      </c>
      <c r="D369">
        <v>6</v>
      </c>
      <c r="E369">
        <v>6</v>
      </c>
      <c r="F369">
        <v>6</v>
      </c>
      <c r="G369">
        <v>5</v>
      </c>
      <c r="H369">
        <v>5</v>
      </c>
      <c r="I369">
        <v>57</v>
      </c>
      <c r="J369">
        <v>22</v>
      </c>
      <c r="K369">
        <v>16</v>
      </c>
      <c r="L369">
        <v>20</v>
      </c>
      <c r="M369">
        <v>67</v>
      </c>
      <c r="N369">
        <f>punkty_rekrutacyjne3[[#This Row],[Osiagniecia]]+(punkty_rekrutacyjne3[[#This Row],[Zachowanie]]=6)*2</f>
        <v>7</v>
      </c>
      <c r="O369">
        <f>punkty_rekrutacyjne3[[#This Row],[GHP]]/10+punkty_rekrutacyjne3[[#This Row],[GHH]]/10+punkty_rekrutacyjne3[[#This Row],[GMM]]/10+punkty_rekrutacyjne3[[#This Row],[GMP]]/10+punkty_rekrutacyjne3[[#This Row],[GJP]]/10</f>
        <v>18.2</v>
      </c>
      <c r="P36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36</v>
      </c>
      <c r="Q369" s="1">
        <f>SUM(punkty_rekrutacyjne3[[#This Row],[pkt os.]:[pkt. Oce.]])</f>
        <v>61.2</v>
      </c>
      <c r="R369" s="1">
        <f>AVERAGE(punkty_rekrutacyjne3[[#This Row],[JP]:[Geog]])</f>
        <v>5.5</v>
      </c>
      <c r="S369" s="1" t="b">
        <f>AND(punkty_rekrutacyjne3[[#This Row],[Osiagniecia]]=0,punkty_rekrutacyjne3[[#This Row],[Zachowanie]]&gt;=5,punkty_rekrutacyjne3[[#This Row],[avg. Przd.]]&gt;4)</f>
        <v>0</v>
      </c>
    </row>
    <row r="370" spans="1:19" x14ac:dyDescent="0.25">
      <c r="A370" s="1" t="s">
        <v>410</v>
      </c>
      <c r="B370" s="1" t="s">
        <v>70</v>
      </c>
      <c r="C370">
        <v>2</v>
      </c>
      <c r="D370">
        <v>5</v>
      </c>
      <c r="E370">
        <v>6</v>
      </c>
      <c r="F370">
        <v>4</v>
      </c>
      <c r="G370">
        <v>6</v>
      </c>
      <c r="H370">
        <v>3</v>
      </c>
      <c r="I370">
        <v>88</v>
      </c>
      <c r="J370">
        <v>14</v>
      </c>
      <c r="K370">
        <v>98</v>
      </c>
      <c r="L370">
        <v>46</v>
      </c>
      <c r="M370">
        <v>66</v>
      </c>
      <c r="N370">
        <f>punkty_rekrutacyjne3[[#This Row],[Osiagniecia]]+(punkty_rekrutacyjne3[[#This Row],[Zachowanie]]=6)*2</f>
        <v>2</v>
      </c>
      <c r="O370">
        <f>punkty_rekrutacyjne3[[#This Row],[GHP]]/10+punkty_rekrutacyjne3[[#This Row],[GHH]]/10+punkty_rekrutacyjne3[[#This Row],[GMM]]/10+punkty_rekrutacyjne3[[#This Row],[GMP]]/10+punkty_rekrutacyjne3[[#This Row],[GJP]]/10</f>
        <v>31.200000000000003</v>
      </c>
      <c r="P37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370" s="1">
        <f>SUM(punkty_rekrutacyjne3[[#This Row],[pkt os.]:[pkt. Oce.]])</f>
        <v>63.2</v>
      </c>
      <c r="R370" s="1">
        <f>AVERAGE(punkty_rekrutacyjne3[[#This Row],[JP]:[Geog]])</f>
        <v>4.75</v>
      </c>
      <c r="S370" s="1" t="b">
        <f>AND(punkty_rekrutacyjne3[[#This Row],[Osiagniecia]]=0,punkty_rekrutacyjne3[[#This Row],[Zachowanie]]&gt;=5,punkty_rekrutacyjne3[[#This Row],[avg. Przd.]]&gt;4)</f>
        <v>0</v>
      </c>
    </row>
    <row r="371" spans="1:19" x14ac:dyDescent="0.25">
      <c r="A371" s="1" t="s">
        <v>514</v>
      </c>
      <c r="B371" s="1" t="s">
        <v>316</v>
      </c>
      <c r="C371">
        <v>3</v>
      </c>
      <c r="D371">
        <v>5</v>
      </c>
      <c r="E371">
        <v>5</v>
      </c>
      <c r="F371">
        <v>3</v>
      </c>
      <c r="G371">
        <v>2</v>
      </c>
      <c r="H371">
        <v>2</v>
      </c>
      <c r="I371">
        <v>53</v>
      </c>
      <c r="J371">
        <v>89</v>
      </c>
      <c r="K371">
        <v>16</v>
      </c>
      <c r="L371">
        <v>27</v>
      </c>
      <c r="M371">
        <v>62</v>
      </c>
      <c r="N371">
        <f>punkty_rekrutacyjne3[[#This Row],[Osiagniecia]]+(punkty_rekrutacyjne3[[#This Row],[Zachowanie]]=6)*2</f>
        <v>3</v>
      </c>
      <c r="O371">
        <f>punkty_rekrutacyjne3[[#This Row],[GHP]]/10+punkty_rekrutacyjne3[[#This Row],[GHH]]/10+punkty_rekrutacyjne3[[#This Row],[GMM]]/10+punkty_rekrutacyjne3[[#This Row],[GMP]]/10+punkty_rekrutacyjne3[[#This Row],[GJP]]/10</f>
        <v>24.7</v>
      </c>
      <c r="P37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371" s="1">
        <f>SUM(punkty_rekrutacyjne3[[#This Row],[pkt os.]:[pkt. Oce.]])</f>
        <v>39.700000000000003</v>
      </c>
      <c r="R371" s="1">
        <f>AVERAGE(punkty_rekrutacyjne3[[#This Row],[JP]:[Geog]])</f>
        <v>3</v>
      </c>
      <c r="S371" s="1" t="b">
        <f>AND(punkty_rekrutacyjne3[[#This Row],[Osiagniecia]]=0,punkty_rekrutacyjne3[[#This Row],[Zachowanie]]&gt;=5,punkty_rekrutacyjne3[[#This Row],[avg. Przd.]]&gt;4)</f>
        <v>0</v>
      </c>
    </row>
    <row r="372" spans="1:19" x14ac:dyDescent="0.25">
      <c r="A372" s="1" t="s">
        <v>598</v>
      </c>
      <c r="B372" s="1" t="s">
        <v>166</v>
      </c>
      <c r="C372">
        <v>8</v>
      </c>
      <c r="D372">
        <v>5</v>
      </c>
      <c r="E372">
        <v>5</v>
      </c>
      <c r="F372">
        <v>4</v>
      </c>
      <c r="G372">
        <v>6</v>
      </c>
      <c r="H372">
        <v>2</v>
      </c>
      <c r="I372">
        <v>60</v>
      </c>
      <c r="J372">
        <v>31</v>
      </c>
      <c r="K372">
        <v>86</v>
      </c>
      <c r="L372">
        <v>76</v>
      </c>
      <c r="M372">
        <v>64</v>
      </c>
      <c r="N372">
        <f>punkty_rekrutacyjne3[[#This Row],[Osiagniecia]]+(punkty_rekrutacyjne3[[#This Row],[Zachowanie]]=6)*2</f>
        <v>8</v>
      </c>
      <c r="O372">
        <f>punkty_rekrutacyjne3[[#This Row],[GHP]]/10+punkty_rekrutacyjne3[[#This Row],[GHH]]/10+punkty_rekrutacyjne3[[#This Row],[GMM]]/10+punkty_rekrutacyjne3[[#This Row],[GMP]]/10+punkty_rekrutacyjne3[[#This Row],[GJP]]/10</f>
        <v>31.699999999999996</v>
      </c>
      <c r="P37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72" s="1">
        <f>SUM(punkty_rekrutacyjne3[[#This Row],[pkt os.]:[pkt. Oce.]])</f>
        <v>63.699999999999996</v>
      </c>
      <c r="R372" s="1">
        <f>AVERAGE(punkty_rekrutacyjne3[[#This Row],[JP]:[Geog]])</f>
        <v>4.25</v>
      </c>
      <c r="S372" s="1" t="b">
        <f>AND(punkty_rekrutacyjne3[[#This Row],[Osiagniecia]]=0,punkty_rekrutacyjne3[[#This Row],[Zachowanie]]&gt;=5,punkty_rekrutacyjne3[[#This Row],[avg. Przd.]]&gt;4)</f>
        <v>0</v>
      </c>
    </row>
    <row r="373" spans="1:19" x14ac:dyDescent="0.25">
      <c r="A373" s="1" t="s">
        <v>284</v>
      </c>
      <c r="B373" s="1" t="s">
        <v>166</v>
      </c>
      <c r="C373">
        <v>3</v>
      </c>
      <c r="D373">
        <v>5</v>
      </c>
      <c r="E373">
        <v>3</v>
      </c>
      <c r="F373">
        <v>2</v>
      </c>
      <c r="G373">
        <v>6</v>
      </c>
      <c r="H373">
        <v>6</v>
      </c>
      <c r="I373">
        <v>77</v>
      </c>
      <c r="J373">
        <v>9</v>
      </c>
      <c r="K373">
        <v>73</v>
      </c>
      <c r="L373">
        <v>35</v>
      </c>
      <c r="M373">
        <v>96</v>
      </c>
      <c r="N373">
        <f>punkty_rekrutacyjne3[[#This Row],[Osiagniecia]]+(punkty_rekrutacyjne3[[#This Row],[Zachowanie]]=6)*2</f>
        <v>3</v>
      </c>
      <c r="O373">
        <f>punkty_rekrutacyjne3[[#This Row],[GHP]]/10+punkty_rekrutacyjne3[[#This Row],[GHH]]/10+punkty_rekrutacyjne3[[#This Row],[GMM]]/10+punkty_rekrutacyjne3[[#This Row],[GMP]]/10+punkty_rekrutacyjne3[[#This Row],[GJP]]/10</f>
        <v>29</v>
      </c>
      <c r="P37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73" s="1">
        <f>SUM(punkty_rekrutacyjne3[[#This Row],[pkt os.]:[pkt. Oce.]])</f>
        <v>56</v>
      </c>
      <c r="R373" s="1">
        <f>AVERAGE(punkty_rekrutacyjne3[[#This Row],[JP]:[Geog]])</f>
        <v>4.25</v>
      </c>
      <c r="S373" s="1" t="b">
        <f>AND(punkty_rekrutacyjne3[[#This Row],[Osiagniecia]]=0,punkty_rekrutacyjne3[[#This Row],[Zachowanie]]&gt;=5,punkty_rekrutacyjne3[[#This Row],[avg. Przd.]]&gt;4)</f>
        <v>0</v>
      </c>
    </row>
    <row r="374" spans="1:19" x14ac:dyDescent="0.25">
      <c r="A374" s="1" t="s">
        <v>39</v>
      </c>
      <c r="B374" s="1" t="s">
        <v>38</v>
      </c>
      <c r="C374">
        <v>5</v>
      </c>
      <c r="D374">
        <v>2</v>
      </c>
      <c r="E374">
        <v>4</v>
      </c>
      <c r="F374">
        <v>2</v>
      </c>
      <c r="G374">
        <v>3</v>
      </c>
      <c r="H374">
        <v>5</v>
      </c>
      <c r="I374">
        <v>80</v>
      </c>
      <c r="J374">
        <v>75</v>
      </c>
      <c r="K374">
        <v>60</v>
      </c>
      <c r="L374">
        <v>54</v>
      </c>
      <c r="M374">
        <v>69</v>
      </c>
      <c r="N374">
        <f>punkty_rekrutacyjne3[[#This Row],[Osiagniecia]]+(punkty_rekrutacyjne3[[#This Row],[Zachowanie]]=6)*2</f>
        <v>5</v>
      </c>
      <c r="O374">
        <f>punkty_rekrutacyjne3[[#This Row],[GHP]]/10+punkty_rekrutacyjne3[[#This Row],[GHH]]/10+punkty_rekrutacyjne3[[#This Row],[GMM]]/10+punkty_rekrutacyjne3[[#This Row],[GMP]]/10+punkty_rekrutacyjne3[[#This Row],[GJP]]/10</f>
        <v>33.799999999999997</v>
      </c>
      <c r="P37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374" s="1">
        <f>SUM(punkty_rekrutacyjne3[[#This Row],[pkt os.]:[pkt. Oce.]])</f>
        <v>56.8</v>
      </c>
      <c r="R374" s="1">
        <f>AVERAGE(punkty_rekrutacyjne3[[#This Row],[JP]:[Geog]])</f>
        <v>3.5</v>
      </c>
      <c r="S374" s="1" t="b">
        <f>AND(punkty_rekrutacyjne3[[#This Row],[Osiagniecia]]=0,punkty_rekrutacyjne3[[#This Row],[Zachowanie]]&gt;=5,punkty_rekrutacyjne3[[#This Row],[avg. Przd.]]&gt;4)</f>
        <v>0</v>
      </c>
    </row>
    <row r="375" spans="1:19" x14ac:dyDescent="0.25">
      <c r="A375" s="1" t="s">
        <v>269</v>
      </c>
      <c r="B375" s="1" t="s">
        <v>205</v>
      </c>
      <c r="C375">
        <v>1</v>
      </c>
      <c r="D375">
        <v>2</v>
      </c>
      <c r="E375">
        <v>6</v>
      </c>
      <c r="F375">
        <v>4</v>
      </c>
      <c r="G375">
        <v>6</v>
      </c>
      <c r="H375">
        <v>5</v>
      </c>
      <c r="I375">
        <v>5</v>
      </c>
      <c r="J375">
        <v>79</v>
      </c>
      <c r="K375">
        <v>31</v>
      </c>
      <c r="L375">
        <v>60</v>
      </c>
      <c r="M375">
        <v>44</v>
      </c>
      <c r="N375">
        <f>punkty_rekrutacyjne3[[#This Row],[Osiagniecia]]+(punkty_rekrutacyjne3[[#This Row],[Zachowanie]]=6)*2</f>
        <v>1</v>
      </c>
      <c r="O375">
        <f>punkty_rekrutacyjne3[[#This Row],[GHP]]/10+punkty_rekrutacyjne3[[#This Row],[GHH]]/10+punkty_rekrutacyjne3[[#This Row],[GMM]]/10+punkty_rekrutacyjne3[[#This Row],[GMP]]/10+punkty_rekrutacyjne3[[#This Row],[GJP]]/10</f>
        <v>21.9</v>
      </c>
      <c r="P37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375" s="1">
        <f>SUM(punkty_rekrutacyjne3[[#This Row],[pkt os.]:[pkt. Oce.]])</f>
        <v>56.9</v>
      </c>
      <c r="R375" s="1">
        <f>AVERAGE(punkty_rekrutacyjne3[[#This Row],[JP]:[Geog]])</f>
        <v>5.25</v>
      </c>
      <c r="S375" s="1" t="b">
        <f>AND(punkty_rekrutacyjne3[[#This Row],[Osiagniecia]]=0,punkty_rekrutacyjne3[[#This Row],[Zachowanie]]&gt;=5,punkty_rekrutacyjne3[[#This Row],[avg. Przd.]]&gt;4)</f>
        <v>0</v>
      </c>
    </row>
    <row r="376" spans="1:19" x14ac:dyDescent="0.25">
      <c r="A376" s="1" t="s">
        <v>269</v>
      </c>
      <c r="B376" s="1" t="s">
        <v>171</v>
      </c>
      <c r="C376">
        <v>3</v>
      </c>
      <c r="D376">
        <v>5</v>
      </c>
      <c r="E376">
        <v>2</v>
      </c>
      <c r="F376">
        <v>3</v>
      </c>
      <c r="G376">
        <v>2</v>
      </c>
      <c r="H376">
        <v>6</v>
      </c>
      <c r="I376">
        <v>81</v>
      </c>
      <c r="J376">
        <v>8</v>
      </c>
      <c r="K376">
        <v>48</v>
      </c>
      <c r="L376">
        <v>7</v>
      </c>
      <c r="M376">
        <v>21</v>
      </c>
      <c r="N376">
        <f>punkty_rekrutacyjne3[[#This Row],[Osiagniecia]]+(punkty_rekrutacyjne3[[#This Row],[Zachowanie]]=6)*2</f>
        <v>3</v>
      </c>
      <c r="O376">
        <f>punkty_rekrutacyjne3[[#This Row],[GHP]]/10+punkty_rekrutacyjne3[[#This Row],[GHH]]/10+punkty_rekrutacyjne3[[#This Row],[GMM]]/10+punkty_rekrutacyjne3[[#This Row],[GMP]]/10+punkty_rekrutacyjne3[[#This Row],[GJP]]/10</f>
        <v>16.5</v>
      </c>
      <c r="P37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376" s="1">
        <f>SUM(punkty_rekrutacyjne3[[#This Row],[pkt os.]:[pkt. Oce.]])</f>
        <v>33.5</v>
      </c>
      <c r="R376" s="1">
        <f>AVERAGE(punkty_rekrutacyjne3[[#This Row],[JP]:[Geog]])</f>
        <v>3.25</v>
      </c>
      <c r="S376" s="1" t="b">
        <f>AND(punkty_rekrutacyjne3[[#This Row],[Osiagniecia]]=0,punkty_rekrutacyjne3[[#This Row],[Zachowanie]]&gt;=5,punkty_rekrutacyjne3[[#This Row],[avg. Przd.]]&gt;4)</f>
        <v>0</v>
      </c>
    </row>
    <row r="377" spans="1:19" x14ac:dyDescent="0.25">
      <c r="A377" s="1" t="s">
        <v>375</v>
      </c>
      <c r="B377" s="1" t="s">
        <v>205</v>
      </c>
      <c r="C377">
        <v>6</v>
      </c>
      <c r="D377">
        <v>6</v>
      </c>
      <c r="E377">
        <v>3</v>
      </c>
      <c r="F377">
        <v>6</v>
      </c>
      <c r="G377">
        <v>6</v>
      </c>
      <c r="H377">
        <v>2</v>
      </c>
      <c r="I377">
        <v>1</v>
      </c>
      <c r="J377">
        <v>34</v>
      </c>
      <c r="K377">
        <v>76</v>
      </c>
      <c r="L377">
        <v>39</v>
      </c>
      <c r="M377">
        <v>56</v>
      </c>
      <c r="N377">
        <f>punkty_rekrutacyjne3[[#This Row],[Osiagniecia]]+(punkty_rekrutacyjne3[[#This Row],[Zachowanie]]=6)*2</f>
        <v>8</v>
      </c>
      <c r="O377">
        <f>punkty_rekrutacyjne3[[#This Row],[GHP]]/10+punkty_rekrutacyjne3[[#This Row],[GHH]]/10+punkty_rekrutacyjne3[[#This Row],[GMM]]/10+punkty_rekrutacyjne3[[#This Row],[GMP]]/10+punkty_rekrutacyjne3[[#This Row],[GJP]]/10</f>
        <v>20.6</v>
      </c>
      <c r="P37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77" s="1">
        <f>SUM(punkty_rekrutacyjne3[[#This Row],[pkt os.]:[pkt. Oce.]])</f>
        <v>52.6</v>
      </c>
      <c r="R377" s="1">
        <f>AVERAGE(punkty_rekrutacyjne3[[#This Row],[JP]:[Geog]])</f>
        <v>4.25</v>
      </c>
      <c r="S377" s="1" t="b">
        <f>AND(punkty_rekrutacyjne3[[#This Row],[Osiagniecia]]=0,punkty_rekrutacyjne3[[#This Row],[Zachowanie]]&gt;=5,punkty_rekrutacyjne3[[#This Row],[avg. Przd.]]&gt;4)</f>
        <v>0</v>
      </c>
    </row>
    <row r="378" spans="1:19" x14ac:dyDescent="0.25">
      <c r="A378" s="1" t="s">
        <v>204</v>
      </c>
      <c r="B378" s="1" t="s">
        <v>205</v>
      </c>
      <c r="C378">
        <v>7</v>
      </c>
      <c r="D378">
        <v>6</v>
      </c>
      <c r="E378">
        <v>6</v>
      </c>
      <c r="F378">
        <v>2</v>
      </c>
      <c r="G378">
        <v>2</v>
      </c>
      <c r="H378">
        <v>4</v>
      </c>
      <c r="I378">
        <v>2</v>
      </c>
      <c r="J378">
        <v>65</v>
      </c>
      <c r="K378">
        <v>47</v>
      </c>
      <c r="L378">
        <v>64</v>
      </c>
      <c r="M378">
        <v>89</v>
      </c>
      <c r="N378">
        <f>punkty_rekrutacyjne3[[#This Row],[Osiagniecia]]+(punkty_rekrutacyjne3[[#This Row],[Zachowanie]]=6)*2</f>
        <v>9</v>
      </c>
      <c r="O378">
        <f>punkty_rekrutacyjne3[[#This Row],[GHP]]/10+punkty_rekrutacyjne3[[#This Row],[GHH]]/10+punkty_rekrutacyjne3[[#This Row],[GMM]]/10+punkty_rekrutacyjne3[[#This Row],[GMP]]/10+punkty_rekrutacyjne3[[#This Row],[GJP]]/10</f>
        <v>26.700000000000003</v>
      </c>
      <c r="P37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378" s="1">
        <f>SUM(punkty_rekrutacyjne3[[#This Row],[pkt os.]:[pkt. Oce.]])</f>
        <v>51.7</v>
      </c>
      <c r="R378" s="1">
        <f>AVERAGE(punkty_rekrutacyjne3[[#This Row],[JP]:[Geog]])</f>
        <v>3.5</v>
      </c>
      <c r="S378" s="1" t="b">
        <f>AND(punkty_rekrutacyjne3[[#This Row],[Osiagniecia]]=0,punkty_rekrutacyjne3[[#This Row],[Zachowanie]]&gt;=5,punkty_rekrutacyjne3[[#This Row],[avg. Przd.]]&gt;4)</f>
        <v>0</v>
      </c>
    </row>
    <row r="379" spans="1:19" x14ac:dyDescent="0.25">
      <c r="A379" s="1" t="s">
        <v>626</v>
      </c>
      <c r="B379" s="1" t="s">
        <v>38</v>
      </c>
      <c r="C379">
        <v>8</v>
      </c>
      <c r="D379">
        <v>2</v>
      </c>
      <c r="E379">
        <v>2</v>
      </c>
      <c r="F379">
        <v>3</v>
      </c>
      <c r="G379">
        <v>4</v>
      </c>
      <c r="H379">
        <v>4</v>
      </c>
      <c r="I379">
        <v>96</v>
      </c>
      <c r="J379">
        <v>47</v>
      </c>
      <c r="K379">
        <v>90</v>
      </c>
      <c r="L379">
        <v>24</v>
      </c>
      <c r="M379">
        <v>96</v>
      </c>
      <c r="N379">
        <f>punkty_rekrutacyjne3[[#This Row],[Osiagniecia]]+(punkty_rekrutacyjne3[[#This Row],[Zachowanie]]=6)*2</f>
        <v>8</v>
      </c>
      <c r="O379">
        <f>punkty_rekrutacyjne3[[#This Row],[GHP]]/10+punkty_rekrutacyjne3[[#This Row],[GHH]]/10+punkty_rekrutacyjne3[[#This Row],[GMM]]/10+punkty_rekrutacyjne3[[#This Row],[GMP]]/10+punkty_rekrutacyjne3[[#This Row],[GJP]]/10</f>
        <v>35.299999999999997</v>
      </c>
      <c r="P37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379" s="1">
        <f>SUM(punkty_rekrutacyjne3[[#This Row],[pkt os.]:[pkt. Oce.]])</f>
        <v>59.3</v>
      </c>
      <c r="R379" s="1">
        <f>AVERAGE(punkty_rekrutacyjne3[[#This Row],[JP]:[Geog]])</f>
        <v>3.25</v>
      </c>
      <c r="S379" s="1" t="b">
        <f>AND(punkty_rekrutacyjne3[[#This Row],[Osiagniecia]]=0,punkty_rekrutacyjne3[[#This Row],[Zachowanie]]&gt;=5,punkty_rekrutacyjne3[[#This Row],[avg. Przd.]]&gt;4)</f>
        <v>0</v>
      </c>
    </row>
    <row r="380" spans="1:19" x14ac:dyDescent="0.25">
      <c r="A380" s="1" t="s">
        <v>84</v>
      </c>
      <c r="B380" s="1" t="s">
        <v>38</v>
      </c>
      <c r="C380">
        <v>7</v>
      </c>
      <c r="D380">
        <v>4</v>
      </c>
      <c r="E380">
        <v>6</v>
      </c>
      <c r="F380">
        <v>4</v>
      </c>
      <c r="G380">
        <v>3</v>
      </c>
      <c r="H380">
        <v>3</v>
      </c>
      <c r="I380">
        <v>12</v>
      </c>
      <c r="J380">
        <v>86</v>
      </c>
      <c r="K380">
        <v>61</v>
      </c>
      <c r="L380">
        <v>94</v>
      </c>
      <c r="M380">
        <v>74</v>
      </c>
      <c r="N380">
        <f>punkty_rekrutacyjne3[[#This Row],[Osiagniecia]]+(punkty_rekrutacyjne3[[#This Row],[Zachowanie]]=6)*2</f>
        <v>7</v>
      </c>
      <c r="O380">
        <f>punkty_rekrutacyjne3[[#This Row],[GHP]]/10+punkty_rekrutacyjne3[[#This Row],[GHH]]/10+punkty_rekrutacyjne3[[#This Row],[GMM]]/10+punkty_rekrutacyjne3[[#This Row],[GMP]]/10+punkty_rekrutacyjne3[[#This Row],[GJP]]/10</f>
        <v>32.699999999999996</v>
      </c>
      <c r="P38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80" s="1">
        <f>SUM(punkty_rekrutacyjne3[[#This Row],[pkt os.]:[pkt. Oce.]])</f>
        <v>63.699999999999996</v>
      </c>
      <c r="R380" s="1">
        <f>AVERAGE(punkty_rekrutacyjne3[[#This Row],[JP]:[Geog]])</f>
        <v>4</v>
      </c>
      <c r="S380" s="1" t="b">
        <f>AND(punkty_rekrutacyjne3[[#This Row],[Osiagniecia]]=0,punkty_rekrutacyjne3[[#This Row],[Zachowanie]]&gt;=5,punkty_rekrutacyjne3[[#This Row],[avg. Przd.]]&gt;4)</f>
        <v>0</v>
      </c>
    </row>
    <row r="381" spans="1:19" x14ac:dyDescent="0.25">
      <c r="A381" s="1" t="s">
        <v>49</v>
      </c>
      <c r="B381" s="1" t="s">
        <v>38</v>
      </c>
      <c r="C381">
        <v>3</v>
      </c>
      <c r="D381">
        <v>3</v>
      </c>
      <c r="E381">
        <v>2</v>
      </c>
      <c r="F381">
        <v>3</v>
      </c>
      <c r="G381">
        <v>3</v>
      </c>
      <c r="H381">
        <v>2</v>
      </c>
      <c r="I381">
        <v>38</v>
      </c>
      <c r="J381">
        <v>71</v>
      </c>
      <c r="K381">
        <v>35</v>
      </c>
      <c r="L381">
        <v>95</v>
      </c>
      <c r="M381">
        <v>84</v>
      </c>
      <c r="N381">
        <f>punkty_rekrutacyjne3[[#This Row],[Osiagniecia]]+(punkty_rekrutacyjne3[[#This Row],[Zachowanie]]=6)*2</f>
        <v>3</v>
      </c>
      <c r="O381">
        <f>punkty_rekrutacyjne3[[#This Row],[GHP]]/10+punkty_rekrutacyjne3[[#This Row],[GHH]]/10+punkty_rekrutacyjne3[[#This Row],[GMM]]/10+punkty_rekrutacyjne3[[#This Row],[GMP]]/10+punkty_rekrutacyjne3[[#This Row],[GJP]]/10</f>
        <v>32.299999999999997</v>
      </c>
      <c r="P38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8</v>
      </c>
      <c r="Q381" s="1">
        <f>SUM(punkty_rekrutacyjne3[[#This Row],[pkt os.]:[pkt. Oce.]])</f>
        <v>43.3</v>
      </c>
      <c r="R381" s="1">
        <f>AVERAGE(punkty_rekrutacyjne3[[#This Row],[JP]:[Geog]])</f>
        <v>2.5</v>
      </c>
      <c r="S381" s="1" t="b">
        <f>AND(punkty_rekrutacyjne3[[#This Row],[Osiagniecia]]=0,punkty_rekrutacyjne3[[#This Row],[Zachowanie]]&gt;=5,punkty_rekrutacyjne3[[#This Row],[avg. Przd.]]&gt;4)</f>
        <v>0</v>
      </c>
    </row>
    <row r="382" spans="1:19" x14ac:dyDescent="0.25">
      <c r="A382" s="1" t="s">
        <v>56</v>
      </c>
      <c r="B382" s="1" t="s">
        <v>38</v>
      </c>
      <c r="C382">
        <v>8</v>
      </c>
      <c r="D382">
        <v>6</v>
      </c>
      <c r="E382">
        <v>3</v>
      </c>
      <c r="F382">
        <v>4</v>
      </c>
      <c r="G382">
        <v>2</v>
      </c>
      <c r="H382">
        <v>4</v>
      </c>
      <c r="I382">
        <v>8</v>
      </c>
      <c r="J382">
        <v>78</v>
      </c>
      <c r="K382">
        <v>64</v>
      </c>
      <c r="L382">
        <v>10</v>
      </c>
      <c r="M382">
        <v>55</v>
      </c>
      <c r="N382">
        <f>punkty_rekrutacyjne3[[#This Row],[Osiagniecia]]+(punkty_rekrutacyjne3[[#This Row],[Zachowanie]]=6)*2</f>
        <v>10</v>
      </c>
      <c r="O382">
        <f>punkty_rekrutacyjne3[[#This Row],[GHP]]/10+punkty_rekrutacyjne3[[#This Row],[GHH]]/10+punkty_rekrutacyjne3[[#This Row],[GMM]]/10+punkty_rekrutacyjne3[[#This Row],[GMP]]/10+punkty_rekrutacyjne3[[#This Row],[GJP]]/10</f>
        <v>21.5</v>
      </c>
      <c r="P38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382" s="1">
        <f>SUM(punkty_rekrutacyjne3[[#This Row],[pkt os.]:[pkt. Oce.]])</f>
        <v>47.5</v>
      </c>
      <c r="R382" s="1">
        <f>AVERAGE(punkty_rekrutacyjne3[[#This Row],[JP]:[Geog]])</f>
        <v>3.25</v>
      </c>
      <c r="S382" s="1" t="b">
        <f>AND(punkty_rekrutacyjne3[[#This Row],[Osiagniecia]]=0,punkty_rekrutacyjne3[[#This Row],[Zachowanie]]&gt;=5,punkty_rekrutacyjne3[[#This Row],[avg. Przd.]]&gt;4)</f>
        <v>0</v>
      </c>
    </row>
    <row r="383" spans="1:19" x14ac:dyDescent="0.25">
      <c r="A383" s="1" t="s">
        <v>37</v>
      </c>
      <c r="B383" s="1" t="s">
        <v>38</v>
      </c>
      <c r="C383">
        <v>6</v>
      </c>
      <c r="D383">
        <v>6</v>
      </c>
      <c r="E383">
        <v>5</v>
      </c>
      <c r="F383">
        <v>3</v>
      </c>
      <c r="G383">
        <v>2</v>
      </c>
      <c r="H383">
        <v>6</v>
      </c>
      <c r="I383">
        <v>11</v>
      </c>
      <c r="J383">
        <v>36</v>
      </c>
      <c r="K383">
        <v>4</v>
      </c>
      <c r="L383">
        <v>41</v>
      </c>
      <c r="M383">
        <v>62</v>
      </c>
      <c r="N383">
        <f>punkty_rekrutacyjne3[[#This Row],[Osiagniecia]]+(punkty_rekrutacyjne3[[#This Row],[Zachowanie]]=6)*2</f>
        <v>8</v>
      </c>
      <c r="O383">
        <f>punkty_rekrutacyjne3[[#This Row],[GHP]]/10+punkty_rekrutacyjne3[[#This Row],[GHH]]/10+punkty_rekrutacyjne3[[#This Row],[GMM]]/10+punkty_rekrutacyjne3[[#This Row],[GMP]]/10+punkty_rekrutacyjne3[[#This Row],[GJP]]/10</f>
        <v>15.399999999999999</v>
      </c>
      <c r="P38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83" s="1">
        <f>SUM(punkty_rekrutacyjne3[[#This Row],[pkt os.]:[pkt. Oce.]])</f>
        <v>45.4</v>
      </c>
      <c r="R383" s="1">
        <f>AVERAGE(punkty_rekrutacyjne3[[#This Row],[JP]:[Geog]])</f>
        <v>4</v>
      </c>
      <c r="S383" s="1" t="b">
        <f>AND(punkty_rekrutacyjne3[[#This Row],[Osiagniecia]]=0,punkty_rekrutacyjne3[[#This Row],[Zachowanie]]&gt;=5,punkty_rekrutacyjne3[[#This Row],[avg. Przd.]]&gt;4)</f>
        <v>0</v>
      </c>
    </row>
    <row r="384" spans="1:19" x14ac:dyDescent="0.25">
      <c r="A384" s="1" t="s">
        <v>79</v>
      </c>
      <c r="B384" s="1" t="s">
        <v>80</v>
      </c>
      <c r="C384">
        <v>2</v>
      </c>
      <c r="D384">
        <v>2</v>
      </c>
      <c r="E384">
        <v>4</v>
      </c>
      <c r="F384">
        <v>4</v>
      </c>
      <c r="G384">
        <v>4</v>
      </c>
      <c r="H384">
        <v>6</v>
      </c>
      <c r="I384">
        <v>30</v>
      </c>
      <c r="J384">
        <v>55</v>
      </c>
      <c r="K384">
        <v>59</v>
      </c>
      <c r="L384">
        <v>77</v>
      </c>
      <c r="M384">
        <v>58</v>
      </c>
      <c r="N384">
        <f>punkty_rekrutacyjne3[[#This Row],[Osiagniecia]]+(punkty_rekrutacyjne3[[#This Row],[Zachowanie]]=6)*2</f>
        <v>2</v>
      </c>
      <c r="O384">
        <f>punkty_rekrutacyjne3[[#This Row],[GHP]]/10+punkty_rekrutacyjne3[[#This Row],[GHH]]/10+punkty_rekrutacyjne3[[#This Row],[GMM]]/10+punkty_rekrutacyjne3[[#This Row],[GMP]]/10+punkty_rekrutacyjne3[[#This Row],[GJP]]/10</f>
        <v>27.900000000000002</v>
      </c>
      <c r="P38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84" s="1">
        <f>SUM(punkty_rekrutacyjne3[[#This Row],[pkt os.]:[pkt. Oce.]])</f>
        <v>57.900000000000006</v>
      </c>
      <c r="R384" s="1">
        <f>AVERAGE(punkty_rekrutacyjne3[[#This Row],[JP]:[Geog]])</f>
        <v>4.5</v>
      </c>
      <c r="S384" s="1" t="b">
        <f>AND(punkty_rekrutacyjne3[[#This Row],[Osiagniecia]]=0,punkty_rekrutacyjne3[[#This Row],[Zachowanie]]&gt;=5,punkty_rekrutacyjne3[[#This Row],[avg. Przd.]]&gt;4)</f>
        <v>0</v>
      </c>
    </row>
    <row r="385" spans="1:19" x14ac:dyDescent="0.25">
      <c r="A385" s="1" t="s">
        <v>62</v>
      </c>
      <c r="B385" s="1" t="s">
        <v>38</v>
      </c>
      <c r="C385">
        <v>5</v>
      </c>
      <c r="D385">
        <v>3</v>
      </c>
      <c r="E385">
        <v>3</v>
      </c>
      <c r="F385">
        <v>4</v>
      </c>
      <c r="G385">
        <v>6</v>
      </c>
      <c r="H385">
        <v>6</v>
      </c>
      <c r="I385">
        <v>84</v>
      </c>
      <c r="J385">
        <v>87</v>
      </c>
      <c r="K385">
        <v>96</v>
      </c>
      <c r="L385">
        <v>8</v>
      </c>
      <c r="M385">
        <v>17</v>
      </c>
      <c r="N385">
        <f>punkty_rekrutacyjne3[[#This Row],[Osiagniecia]]+(punkty_rekrutacyjne3[[#This Row],[Zachowanie]]=6)*2</f>
        <v>5</v>
      </c>
      <c r="O385">
        <f>punkty_rekrutacyjne3[[#This Row],[GHP]]/10+punkty_rekrutacyjne3[[#This Row],[GHH]]/10+punkty_rekrutacyjne3[[#This Row],[GMM]]/10+punkty_rekrutacyjne3[[#This Row],[GMP]]/10+punkty_rekrutacyjne3[[#This Row],[GJP]]/10</f>
        <v>29.200000000000003</v>
      </c>
      <c r="P38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385" s="1">
        <f>SUM(punkty_rekrutacyjne3[[#This Row],[pkt os.]:[pkt. Oce.]])</f>
        <v>64.2</v>
      </c>
      <c r="R385" s="1">
        <f>AVERAGE(punkty_rekrutacyjne3[[#This Row],[JP]:[Geog]])</f>
        <v>4.75</v>
      </c>
      <c r="S385" s="1" t="b">
        <f>AND(punkty_rekrutacyjne3[[#This Row],[Osiagniecia]]=0,punkty_rekrutacyjne3[[#This Row],[Zachowanie]]&gt;=5,punkty_rekrutacyjne3[[#This Row],[avg. Przd.]]&gt;4)</f>
        <v>0</v>
      </c>
    </row>
    <row r="386" spans="1:19" x14ac:dyDescent="0.25">
      <c r="A386" s="1" t="s">
        <v>490</v>
      </c>
      <c r="B386" s="1" t="s">
        <v>38</v>
      </c>
      <c r="C386">
        <v>2</v>
      </c>
      <c r="D386">
        <v>4</v>
      </c>
      <c r="E386">
        <v>3</v>
      </c>
      <c r="F386">
        <v>5</v>
      </c>
      <c r="G386">
        <v>2</v>
      </c>
      <c r="H386">
        <v>3</v>
      </c>
      <c r="I386">
        <v>96</v>
      </c>
      <c r="J386">
        <v>32</v>
      </c>
      <c r="K386">
        <v>73</v>
      </c>
      <c r="L386">
        <v>7</v>
      </c>
      <c r="M386">
        <v>74</v>
      </c>
      <c r="N386">
        <f>punkty_rekrutacyjne3[[#This Row],[Osiagniecia]]+(punkty_rekrutacyjne3[[#This Row],[Zachowanie]]=6)*2</f>
        <v>2</v>
      </c>
      <c r="O386">
        <f>punkty_rekrutacyjne3[[#This Row],[GHP]]/10+punkty_rekrutacyjne3[[#This Row],[GHH]]/10+punkty_rekrutacyjne3[[#This Row],[GMM]]/10+punkty_rekrutacyjne3[[#This Row],[GMP]]/10+punkty_rekrutacyjne3[[#This Row],[GJP]]/10</f>
        <v>28.200000000000003</v>
      </c>
      <c r="P38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386" s="1">
        <f>SUM(punkty_rekrutacyjne3[[#This Row],[pkt os.]:[pkt. Oce.]])</f>
        <v>46.2</v>
      </c>
      <c r="R386" s="1">
        <f>AVERAGE(punkty_rekrutacyjne3[[#This Row],[JP]:[Geog]])</f>
        <v>3.25</v>
      </c>
      <c r="S386" s="1" t="b">
        <f>AND(punkty_rekrutacyjne3[[#This Row],[Osiagniecia]]=0,punkty_rekrutacyjne3[[#This Row],[Zachowanie]]&gt;=5,punkty_rekrutacyjne3[[#This Row],[avg. Przd.]]&gt;4)</f>
        <v>0</v>
      </c>
    </row>
    <row r="387" spans="1:19" x14ac:dyDescent="0.25">
      <c r="A387" s="1" t="s">
        <v>513</v>
      </c>
      <c r="B387" s="1" t="s">
        <v>48</v>
      </c>
      <c r="C387">
        <v>8</v>
      </c>
      <c r="D387">
        <v>3</v>
      </c>
      <c r="E387">
        <v>5</v>
      </c>
      <c r="F387">
        <v>3</v>
      </c>
      <c r="G387">
        <v>5</v>
      </c>
      <c r="H387">
        <v>3</v>
      </c>
      <c r="I387">
        <v>28</v>
      </c>
      <c r="J387">
        <v>5</v>
      </c>
      <c r="K387">
        <v>29</v>
      </c>
      <c r="L387">
        <v>7</v>
      </c>
      <c r="M387">
        <v>19</v>
      </c>
      <c r="N387">
        <f>punkty_rekrutacyjne3[[#This Row],[Osiagniecia]]+(punkty_rekrutacyjne3[[#This Row],[Zachowanie]]=6)*2</f>
        <v>8</v>
      </c>
      <c r="O387">
        <f>punkty_rekrutacyjne3[[#This Row],[GHP]]/10+punkty_rekrutacyjne3[[#This Row],[GHH]]/10+punkty_rekrutacyjne3[[#This Row],[GMM]]/10+punkty_rekrutacyjne3[[#This Row],[GMP]]/10+punkty_rekrutacyjne3[[#This Row],[GJP]]/10</f>
        <v>8.7999999999999989</v>
      </c>
      <c r="P38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87" s="1">
        <f>SUM(punkty_rekrutacyjne3[[#This Row],[pkt os.]:[pkt. Oce.]])</f>
        <v>40.799999999999997</v>
      </c>
      <c r="R387" s="1">
        <f>AVERAGE(punkty_rekrutacyjne3[[#This Row],[JP]:[Geog]])</f>
        <v>4</v>
      </c>
      <c r="S387" s="1" t="b">
        <f>AND(punkty_rekrutacyjne3[[#This Row],[Osiagniecia]]=0,punkty_rekrutacyjne3[[#This Row],[Zachowanie]]&gt;=5,punkty_rekrutacyjne3[[#This Row],[avg. Przd.]]&gt;4)</f>
        <v>0</v>
      </c>
    </row>
    <row r="388" spans="1:19" x14ac:dyDescent="0.25">
      <c r="A388" s="1" t="s">
        <v>580</v>
      </c>
      <c r="B388" s="1" t="s">
        <v>14</v>
      </c>
      <c r="C388">
        <v>1</v>
      </c>
      <c r="D388">
        <v>6</v>
      </c>
      <c r="E388">
        <v>5</v>
      </c>
      <c r="F388">
        <v>2</v>
      </c>
      <c r="G388">
        <v>5</v>
      </c>
      <c r="H388">
        <v>5</v>
      </c>
      <c r="I388">
        <v>59</v>
      </c>
      <c r="J388">
        <v>30</v>
      </c>
      <c r="K388">
        <v>96</v>
      </c>
      <c r="L388">
        <v>53</v>
      </c>
      <c r="M388">
        <v>87</v>
      </c>
      <c r="N388">
        <f>punkty_rekrutacyjne3[[#This Row],[Osiagniecia]]+(punkty_rekrutacyjne3[[#This Row],[Zachowanie]]=6)*2</f>
        <v>3</v>
      </c>
      <c r="O388">
        <f>punkty_rekrutacyjne3[[#This Row],[GHP]]/10+punkty_rekrutacyjne3[[#This Row],[GHH]]/10+punkty_rekrutacyjne3[[#This Row],[GMM]]/10+punkty_rekrutacyjne3[[#This Row],[GMP]]/10+punkty_rekrutacyjne3[[#This Row],[GJP]]/10</f>
        <v>32.5</v>
      </c>
      <c r="P38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88" s="1">
        <f>SUM(punkty_rekrutacyjne3[[#This Row],[pkt os.]:[pkt. Oce.]])</f>
        <v>59.5</v>
      </c>
      <c r="R388" s="1">
        <f>AVERAGE(punkty_rekrutacyjne3[[#This Row],[JP]:[Geog]])</f>
        <v>4.25</v>
      </c>
      <c r="S388" s="1" t="b">
        <f>AND(punkty_rekrutacyjne3[[#This Row],[Osiagniecia]]=0,punkty_rekrutacyjne3[[#This Row],[Zachowanie]]&gt;=5,punkty_rekrutacyjne3[[#This Row],[avg. Przd.]]&gt;4)</f>
        <v>0</v>
      </c>
    </row>
    <row r="389" spans="1:19" x14ac:dyDescent="0.25">
      <c r="A389" s="1" t="s">
        <v>47</v>
      </c>
      <c r="B389" s="1" t="s">
        <v>48</v>
      </c>
      <c r="C389">
        <v>5</v>
      </c>
      <c r="D389">
        <v>4</v>
      </c>
      <c r="E389">
        <v>3</v>
      </c>
      <c r="F389">
        <v>3</v>
      </c>
      <c r="G389">
        <v>3</v>
      </c>
      <c r="H389">
        <v>6</v>
      </c>
      <c r="I389">
        <v>98</v>
      </c>
      <c r="J389">
        <v>48</v>
      </c>
      <c r="K389">
        <v>6</v>
      </c>
      <c r="L389">
        <v>70</v>
      </c>
      <c r="M389">
        <v>6</v>
      </c>
      <c r="N389">
        <f>punkty_rekrutacyjne3[[#This Row],[Osiagniecia]]+(punkty_rekrutacyjne3[[#This Row],[Zachowanie]]=6)*2</f>
        <v>5</v>
      </c>
      <c r="O389">
        <f>punkty_rekrutacyjne3[[#This Row],[GHP]]/10+punkty_rekrutacyjne3[[#This Row],[GHH]]/10+punkty_rekrutacyjne3[[#This Row],[GMM]]/10+punkty_rekrutacyjne3[[#This Row],[GMP]]/10+punkty_rekrutacyjne3[[#This Row],[GJP]]/10</f>
        <v>22.800000000000004</v>
      </c>
      <c r="P38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389" s="1">
        <f>SUM(punkty_rekrutacyjne3[[#This Row],[pkt os.]:[pkt. Oce.]])</f>
        <v>49.800000000000004</v>
      </c>
      <c r="R389" s="1">
        <f>AVERAGE(punkty_rekrutacyjne3[[#This Row],[JP]:[Geog]])</f>
        <v>3.75</v>
      </c>
      <c r="S389" s="1" t="b">
        <f>AND(punkty_rekrutacyjne3[[#This Row],[Osiagniecia]]=0,punkty_rekrutacyjne3[[#This Row],[Zachowanie]]&gt;=5,punkty_rekrutacyjne3[[#This Row],[avg. Przd.]]&gt;4)</f>
        <v>0</v>
      </c>
    </row>
    <row r="390" spans="1:19" x14ac:dyDescent="0.25">
      <c r="A390" s="1" t="s">
        <v>94</v>
      </c>
      <c r="B390" s="1" t="s">
        <v>48</v>
      </c>
      <c r="C390">
        <v>6</v>
      </c>
      <c r="D390">
        <v>3</v>
      </c>
      <c r="E390">
        <v>3</v>
      </c>
      <c r="F390">
        <v>6</v>
      </c>
      <c r="G390">
        <v>4</v>
      </c>
      <c r="H390">
        <v>5</v>
      </c>
      <c r="I390">
        <v>25</v>
      </c>
      <c r="J390">
        <v>73</v>
      </c>
      <c r="K390">
        <v>78</v>
      </c>
      <c r="L390">
        <v>61</v>
      </c>
      <c r="M390">
        <v>29</v>
      </c>
      <c r="N390">
        <f>punkty_rekrutacyjne3[[#This Row],[Osiagniecia]]+(punkty_rekrutacyjne3[[#This Row],[Zachowanie]]=6)*2</f>
        <v>6</v>
      </c>
      <c r="O390">
        <f>punkty_rekrutacyjne3[[#This Row],[GHP]]/10+punkty_rekrutacyjne3[[#This Row],[GHH]]/10+punkty_rekrutacyjne3[[#This Row],[GMM]]/10+punkty_rekrutacyjne3[[#This Row],[GMP]]/10+punkty_rekrutacyjne3[[#This Row],[GJP]]/10</f>
        <v>26.6</v>
      </c>
      <c r="P39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90" s="1">
        <f>SUM(punkty_rekrutacyjne3[[#This Row],[pkt os.]:[pkt. Oce.]])</f>
        <v>60.6</v>
      </c>
      <c r="R390" s="1">
        <f>AVERAGE(punkty_rekrutacyjne3[[#This Row],[JP]:[Geog]])</f>
        <v>4.5</v>
      </c>
      <c r="S390" s="1" t="b">
        <f>AND(punkty_rekrutacyjne3[[#This Row],[Osiagniecia]]=0,punkty_rekrutacyjne3[[#This Row],[Zachowanie]]&gt;=5,punkty_rekrutacyjne3[[#This Row],[avg. Przd.]]&gt;4)</f>
        <v>0</v>
      </c>
    </row>
    <row r="391" spans="1:19" x14ac:dyDescent="0.25">
      <c r="A391" s="1" t="s">
        <v>387</v>
      </c>
      <c r="B391" s="1" t="s">
        <v>388</v>
      </c>
      <c r="C391">
        <v>8</v>
      </c>
      <c r="D391">
        <v>2</v>
      </c>
      <c r="E391">
        <v>6</v>
      </c>
      <c r="F391">
        <v>4</v>
      </c>
      <c r="G391">
        <v>3</v>
      </c>
      <c r="H391">
        <v>2</v>
      </c>
      <c r="I391">
        <v>77</v>
      </c>
      <c r="J391">
        <v>98</v>
      </c>
      <c r="K391">
        <v>4</v>
      </c>
      <c r="L391">
        <v>85</v>
      </c>
      <c r="M391">
        <v>63</v>
      </c>
      <c r="N391">
        <f>punkty_rekrutacyjne3[[#This Row],[Osiagniecia]]+(punkty_rekrutacyjne3[[#This Row],[Zachowanie]]=6)*2</f>
        <v>8</v>
      </c>
      <c r="O391">
        <f>punkty_rekrutacyjne3[[#This Row],[GHP]]/10+punkty_rekrutacyjne3[[#This Row],[GHH]]/10+punkty_rekrutacyjne3[[#This Row],[GMM]]/10+punkty_rekrutacyjne3[[#This Row],[GMP]]/10+punkty_rekrutacyjne3[[#This Row],[GJP]]/10</f>
        <v>32.699999999999996</v>
      </c>
      <c r="P39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91" s="1">
        <f>SUM(punkty_rekrutacyjne3[[#This Row],[pkt os.]:[pkt. Oce.]])</f>
        <v>60.699999999999996</v>
      </c>
      <c r="R391" s="1">
        <f>AVERAGE(punkty_rekrutacyjne3[[#This Row],[JP]:[Geog]])</f>
        <v>3.75</v>
      </c>
      <c r="S391" s="1" t="b">
        <f>AND(punkty_rekrutacyjne3[[#This Row],[Osiagniecia]]=0,punkty_rekrutacyjne3[[#This Row],[Zachowanie]]&gt;=5,punkty_rekrutacyjne3[[#This Row],[avg. Przd.]]&gt;4)</f>
        <v>0</v>
      </c>
    </row>
    <row r="392" spans="1:19" x14ac:dyDescent="0.25">
      <c r="A392" s="1" t="s">
        <v>361</v>
      </c>
      <c r="B392" s="1" t="s">
        <v>362</v>
      </c>
      <c r="C392">
        <v>2</v>
      </c>
      <c r="D392">
        <v>6</v>
      </c>
      <c r="E392">
        <v>6</v>
      </c>
      <c r="F392">
        <v>6</v>
      </c>
      <c r="G392">
        <v>2</v>
      </c>
      <c r="H392">
        <v>3</v>
      </c>
      <c r="I392">
        <v>65</v>
      </c>
      <c r="J392">
        <v>28</v>
      </c>
      <c r="K392">
        <v>80</v>
      </c>
      <c r="L392">
        <v>55</v>
      </c>
      <c r="M392">
        <v>60</v>
      </c>
      <c r="N392">
        <f>punkty_rekrutacyjne3[[#This Row],[Osiagniecia]]+(punkty_rekrutacyjne3[[#This Row],[Zachowanie]]=6)*2</f>
        <v>4</v>
      </c>
      <c r="O392">
        <f>punkty_rekrutacyjne3[[#This Row],[GHP]]/10+punkty_rekrutacyjne3[[#This Row],[GHH]]/10+punkty_rekrutacyjne3[[#This Row],[GMM]]/10+punkty_rekrutacyjne3[[#This Row],[GMP]]/10+punkty_rekrutacyjne3[[#This Row],[GJP]]/10</f>
        <v>28.8</v>
      </c>
      <c r="P39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92" s="1">
        <f>SUM(punkty_rekrutacyjne3[[#This Row],[pkt os.]:[pkt. Oce.]])</f>
        <v>56.8</v>
      </c>
      <c r="R392" s="1">
        <f>AVERAGE(punkty_rekrutacyjne3[[#This Row],[JP]:[Geog]])</f>
        <v>4.25</v>
      </c>
      <c r="S392" s="1" t="b">
        <f>AND(punkty_rekrutacyjne3[[#This Row],[Osiagniecia]]=0,punkty_rekrutacyjne3[[#This Row],[Zachowanie]]&gt;=5,punkty_rekrutacyjne3[[#This Row],[avg. Przd.]]&gt;4)</f>
        <v>0</v>
      </c>
    </row>
    <row r="393" spans="1:19" x14ac:dyDescent="0.25">
      <c r="A393" s="1" t="s">
        <v>25</v>
      </c>
      <c r="B393" s="1" t="s">
        <v>26</v>
      </c>
      <c r="C393">
        <v>6</v>
      </c>
      <c r="D393">
        <v>6</v>
      </c>
      <c r="E393">
        <v>2</v>
      </c>
      <c r="F393">
        <v>5</v>
      </c>
      <c r="G393">
        <v>5</v>
      </c>
      <c r="H393">
        <v>3</v>
      </c>
      <c r="I393">
        <v>12</v>
      </c>
      <c r="J393">
        <v>17</v>
      </c>
      <c r="K393">
        <v>14</v>
      </c>
      <c r="L393">
        <v>4</v>
      </c>
      <c r="M393">
        <v>3</v>
      </c>
      <c r="N393">
        <f>punkty_rekrutacyjne3[[#This Row],[Osiagniecia]]+(punkty_rekrutacyjne3[[#This Row],[Zachowanie]]=6)*2</f>
        <v>8</v>
      </c>
      <c r="O393">
        <f>punkty_rekrutacyjne3[[#This Row],[GHP]]/10+punkty_rekrutacyjne3[[#This Row],[GHH]]/10+punkty_rekrutacyjne3[[#This Row],[GMM]]/10+punkty_rekrutacyjne3[[#This Row],[GMP]]/10+punkty_rekrutacyjne3[[#This Row],[GJP]]/10</f>
        <v>5</v>
      </c>
      <c r="P39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93" s="1">
        <f>SUM(punkty_rekrutacyjne3[[#This Row],[pkt os.]:[pkt. Oce.]])</f>
        <v>33</v>
      </c>
      <c r="R393" s="1">
        <f>AVERAGE(punkty_rekrutacyjne3[[#This Row],[JP]:[Geog]])</f>
        <v>3.75</v>
      </c>
      <c r="S393" s="1" t="b">
        <f>AND(punkty_rekrutacyjne3[[#This Row],[Osiagniecia]]=0,punkty_rekrutacyjne3[[#This Row],[Zachowanie]]&gt;=5,punkty_rekrutacyjne3[[#This Row],[avg. Przd.]]&gt;4)</f>
        <v>0</v>
      </c>
    </row>
    <row r="394" spans="1:19" x14ac:dyDescent="0.25">
      <c r="A394" s="1" t="s">
        <v>88</v>
      </c>
      <c r="B394" s="1" t="s">
        <v>26</v>
      </c>
      <c r="C394">
        <v>3</v>
      </c>
      <c r="D394">
        <v>2</v>
      </c>
      <c r="E394">
        <v>3</v>
      </c>
      <c r="F394">
        <v>3</v>
      </c>
      <c r="G394">
        <v>6</v>
      </c>
      <c r="H394">
        <v>6</v>
      </c>
      <c r="I394">
        <v>10</v>
      </c>
      <c r="J394">
        <v>21</v>
      </c>
      <c r="K394">
        <v>35</v>
      </c>
      <c r="L394">
        <v>98</v>
      </c>
      <c r="M394">
        <v>21</v>
      </c>
      <c r="N394">
        <f>punkty_rekrutacyjne3[[#This Row],[Osiagniecia]]+(punkty_rekrutacyjne3[[#This Row],[Zachowanie]]=6)*2</f>
        <v>3</v>
      </c>
      <c r="O394">
        <f>punkty_rekrutacyjne3[[#This Row],[GHP]]/10+punkty_rekrutacyjne3[[#This Row],[GHH]]/10+punkty_rekrutacyjne3[[#This Row],[GMM]]/10+punkty_rekrutacyjne3[[#This Row],[GMP]]/10+punkty_rekrutacyjne3[[#This Row],[GJP]]/10</f>
        <v>18.5</v>
      </c>
      <c r="P39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94" s="1">
        <f>SUM(punkty_rekrutacyjne3[[#This Row],[pkt os.]:[pkt. Oce.]])</f>
        <v>49.5</v>
      </c>
      <c r="R394" s="1">
        <f>AVERAGE(punkty_rekrutacyjne3[[#This Row],[JP]:[Geog]])</f>
        <v>4.5</v>
      </c>
      <c r="S394" s="1" t="b">
        <f>AND(punkty_rekrutacyjne3[[#This Row],[Osiagniecia]]=0,punkty_rekrutacyjne3[[#This Row],[Zachowanie]]&gt;=5,punkty_rekrutacyjne3[[#This Row],[avg. Przd.]]&gt;4)</f>
        <v>0</v>
      </c>
    </row>
    <row r="395" spans="1:19" x14ac:dyDescent="0.25">
      <c r="A395" s="1" t="s">
        <v>650</v>
      </c>
      <c r="B395" s="1" t="s">
        <v>651</v>
      </c>
      <c r="C395">
        <v>6</v>
      </c>
      <c r="D395">
        <v>2</v>
      </c>
      <c r="E395">
        <v>3</v>
      </c>
      <c r="F395">
        <v>6</v>
      </c>
      <c r="G395">
        <v>5</v>
      </c>
      <c r="H395">
        <v>4</v>
      </c>
      <c r="I395">
        <v>78</v>
      </c>
      <c r="J395">
        <v>1</v>
      </c>
      <c r="K395">
        <v>9</v>
      </c>
      <c r="L395">
        <v>33</v>
      </c>
      <c r="M395">
        <v>81</v>
      </c>
      <c r="N395">
        <f>punkty_rekrutacyjne3[[#This Row],[Osiagniecia]]+(punkty_rekrutacyjne3[[#This Row],[Zachowanie]]=6)*2</f>
        <v>6</v>
      </c>
      <c r="O395">
        <f>punkty_rekrutacyjne3[[#This Row],[GHP]]/10+punkty_rekrutacyjne3[[#This Row],[GHH]]/10+punkty_rekrutacyjne3[[#This Row],[GMM]]/10+punkty_rekrutacyjne3[[#This Row],[GMP]]/10+punkty_rekrutacyjne3[[#This Row],[GJP]]/10</f>
        <v>20.199999999999996</v>
      </c>
      <c r="P39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395" s="1">
        <f>SUM(punkty_rekrutacyjne3[[#This Row],[pkt os.]:[pkt. Oce.]])</f>
        <v>54.199999999999996</v>
      </c>
      <c r="R395" s="1">
        <f>AVERAGE(punkty_rekrutacyjne3[[#This Row],[JP]:[Geog]])</f>
        <v>4.5</v>
      </c>
      <c r="S395" s="1" t="b">
        <f>AND(punkty_rekrutacyjne3[[#This Row],[Osiagniecia]]=0,punkty_rekrutacyjne3[[#This Row],[Zachowanie]]&gt;=5,punkty_rekrutacyjne3[[#This Row],[avg. Przd.]]&gt;4)</f>
        <v>0</v>
      </c>
    </row>
    <row r="396" spans="1:19" x14ac:dyDescent="0.25">
      <c r="A396" s="1" t="s">
        <v>499</v>
      </c>
      <c r="B396" s="1" t="s">
        <v>498</v>
      </c>
      <c r="C396">
        <v>4</v>
      </c>
      <c r="D396">
        <v>6</v>
      </c>
      <c r="E396">
        <v>2</v>
      </c>
      <c r="F396">
        <v>6</v>
      </c>
      <c r="G396">
        <v>4</v>
      </c>
      <c r="H396">
        <v>5</v>
      </c>
      <c r="I396">
        <v>98</v>
      </c>
      <c r="J396">
        <v>42</v>
      </c>
      <c r="K396">
        <v>49</v>
      </c>
      <c r="L396">
        <v>83</v>
      </c>
      <c r="M396">
        <v>32</v>
      </c>
      <c r="N396">
        <f>punkty_rekrutacyjne3[[#This Row],[Osiagniecia]]+(punkty_rekrutacyjne3[[#This Row],[Zachowanie]]=6)*2</f>
        <v>6</v>
      </c>
      <c r="O396">
        <f>punkty_rekrutacyjne3[[#This Row],[GHP]]/10+punkty_rekrutacyjne3[[#This Row],[GHH]]/10+punkty_rekrutacyjne3[[#This Row],[GMM]]/10+punkty_rekrutacyjne3[[#This Row],[GMP]]/10+punkty_rekrutacyjne3[[#This Row],[GJP]]/10</f>
        <v>30.4</v>
      </c>
      <c r="P39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96" s="1">
        <f>SUM(punkty_rekrutacyjne3[[#This Row],[pkt os.]:[pkt. Oce.]])</f>
        <v>60.4</v>
      </c>
      <c r="R396" s="1">
        <f>AVERAGE(punkty_rekrutacyjne3[[#This Row],[JP]:[Geog]])</f>
        <v>4.25</v>
      </c>
      <c r="S396" s="1" t="b">
        <f>AND(punkty_rekrutacyjne3[[#This Row],[Osiagniecia]]=0,punkty_rekrutacyjne3[[#This Row],[Zachowanie]]&gt;=5,punkty_rekrutacyjne3[[#This Row],[avg. Przd.]]&gt;4)</f>
        <v>0</v>
      </c>
    </row>
    <row r="397" spans="1:19" x14ac:dyDescent="0.25">
      <c r="A397" s="1" t="s">
        <v>497</v>
      </c>
      <c r="B397" s="1" t="s">
        <v>498</v>
      </c>
      <c r="C397">
        <v>5</v>
      </c>
      <c r="D397">
        <v>6</v>
      </c>
      <c r="E397">
        <v>2</v>
      </c>
      <c r="F397">
        <v>3</v>
      </c>
      <c r="G397">
        <v>4</v>
      </c>
      <c r="H397">
        <v>3</v>
      </c>
      <c r="I397">
        <v>2</v>
      </c>
      <c r="J397">
        <v>97</v>
      </c>
      <c r="K397">
        <v>14</v>
      </c>
      <c r="L397">
        <v>81</v>
      </c>
      <c r="M397">
        <v>38</v>
      </c>
      <c r="N397">
        <f>punkty_rekrutacyjne3[[#This Row],[Osiagniecia]]+(punkty_rekrutacyjne3[[#This Row],[Zachowanie]]=6)*2</f>
        <v>7</v>
      </c>
      <c r="O397">
        <f>punkty_rekrutacyjne3[[#This Row],[GHP]]/10+punkty_rekrutacyjne3[[#This Row],[GHH]]/10+punkty_rekrutacyjne3[[#This Row],[GMM]]/10+punkty_rekrutacyjne3[[#This Row],[GMP]]/10+punkty_rekrutacyjne3[[#This Row],[GJP]]/10</f>
        <v>23.2</v>
      </c>
      <c r="P39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397" s="1">
        <f>SUM(punkty_rekrutacyjne3[[#This Row],[pkt os.]:[pkt. Oce.]])</f>
        <v>44.2</v>
      </c>
      <c r="R397" s="1">
        <f>AVERAGE(punkty_rekrutacyjne3[[#This Row],[JP]:[Geog]])</f>
        <v>3</v>
      </c>
      <c r="S397" s="1" t="b">
        <f>AND(punkty_rekrutacyjne3[[#This Row],[Osiagniecia]]=0,punkty_rekrutacyjne3[[#This Row],[Zachowanie]]&gt;=5,punkty_rekrutacyjne3[[#This Row],[avg. Przd.]]&gt;4)</f>
        <v>0</v>
      </c>
    </row>
    <row r="398" spans="1:19" x14ac:dyDescent="0.25">
      <c r="A398" s="1" t="s">
        <v>485</v>
      </c>
      <c r="B398" s="1" t="s">
        <v>58</v>
      </c>
      <c r="C398">
        <v>7</v>
      </c>
      <c r="D398">
        <v>6</v>
      </c>
      <c r="E398">
        <v>4</v>
      </c>
      <c r="F398">
        <v>5</v>
      </c>
      <c r="G398">
        <v>4</v>
      </c>
      <c r="H398">
        <v>3</v>
      </c>
      <c r="I398">
        <v>17</v>
      </c>
      <c r="J398">
        <v>54</v>
      </c>
      <c r="K398">
        <v>78</v>
      </c>
      <c r="L398">
        <v>68</v>
      </c>
      <c r="M398">
        <v>41</v>
      </c>
      <c r="N398">
        <f>punkty_rekrutacyjne3[[#This Row],[Osiagniecia]]+(punkty_rekrutacyjne3[[#This Row],[Zachowanie]]=6)*2</f>
        <v>9</v>
      </c>
      <c r="O398">
        <f>punkty_rekrutacyjne3[[#This Row],[GHP]]/10+punkty_rekrutacyjne3[[#This Row],[GHH]]/10+punkty_rekrutacyjne3[[#This Row],[GMM]]/10+punkty_rekrutacyjne3[[#This Row],[GMP]]/10+punkty_rekrutacyjne3[[#This Row],[GJP]]/10</f>
        <v>25.799999999999997</v>
      </c>
      <c r="P39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398" s="1">
        <f>SUM(punkty_rekrutacyjne3[[#This Row],[pkt os.]:[pkt. Oce.]])</f>
        <v>58.8</v>
      </c>
      <c r="R398" s="1">
        <f>AVERAGE(punkty_rekrutacyjne3[[#This Row],[JP]:[Geog]])</f>
        <v>4</v>
      </c>
      <c r="S398" s="1" t="b">
        <f>AND(punkty_rekrutacyjne3[[#This Row],[Osiagniecia]]=0,punkty_rekrutacyjne3[[#This Row],[Zachowanie]]&gt;=5,punkty_rekrutacyjne3[[#This Row],[avg. Przd.]]&gt;4)</f>
        <v>0</v>
      </c>
    </row>
    <row r="399" spans="1:19" x14ac:dyDescent="0.25">
      <c r="A399" s="1" t="s">
        <v>57</v>
      </c>
      <c r="B399" s="1" t="s">
        <v>58</v>
      </c>
      <c r="C399">
        <v>3</v>
      </c>
      <c r="D399">
        <v>5</v>
      </c>
      <c r="E399">
        <v>2</v>
      </c>
      <c r="F399">
        <v>4</v>
      </c>
      <c r="G399">
        <v>3</v>
      </c>
      <c r="H399">
        <v>6</v>
      </c>
      <c r="I399">
        <v>41</v>
      </c>
      <c r="J399">
        <v>37</v>
      </c>
      <c r="K399">
        <v>5</v>
      </c>
      <c r="L399">
        <v>34</v>
      </c>
      <c r="M399">
        <v>93</v>
      </c>
      <c r="N399">
        <f>punkty_rekrutacyjne3[[#This Row],[Osiagniecia]]+(punkty_rekrutacyjne3[[#This Row],[Zachowanie]]=6)*2</f>
        <v>3</v>
      </c>
      <c r="O399">
        <f>punkty_rekrutacyjne3[[#This Row],[GHP]]/10+punkty_rekrutacyjne3[[#This Row],[GHH]]/10+punkty_rekrutacyjne3[[#This Row],[GMM]]/10+punkty_rekrutacyjne3[[#This Row],[GMP]]/10+punkty_rekrutacyjne3[[#This Row],[GJP]]/10</f>
        <v>21</v>
      </c>
      <c r="P39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399" s="1">
        <f>SUM(punkty_rekrutacyjne3[[#This Row],[pkt os.]:[pkt. Oce.]])</f>
        <v>44</v>
      </c>
      <c r="R399" s="1">
        <f>AVERAGE(punkty_rekrutacyjne3[[#This Row],[JP]:[Geog]])</f>
        <v>3.75</v>
      </c>
      <c r="S399" s="1" t="b">
        <f>AND(punkty_rekrutacyjne3[[#This Row],[Osiagniecia]]=0,punkty_rekrutacyjne3[[#This Row],[Zachowanie]]&gt;=5,punkty_rekrutacyjne3[[#This Row],[avg. Przd.]]&gt;4)</f>
        <v>0</v>
      </c>
    </row>
    <row r="400" spans="1:19" x14ac:dyDescent="0.25">
      <c r="A400" s="1" t="s">
        <v>602</v>
      </c>
      <c r="B400" s="1" t="s">
        <v>58</v>
      </c>
      <c r="C400">
        <v>1</v>
      </c>
      <c r="D400">
        <v>5</v>
      </c>
      <c r="E400">
        <v>4</v>
      </c>
      <c r="F400">
        <v>6</v>
      </c>
      <c r="G400">
        <v>4</v>
      </c>
      <c r="H400">
        <v>2</v>
      </c>
      <c r="I400">
        <v>4</v>
      </c>
      <c r="J400">
        <v>97</v>
      </c>
      <c r="K400">
        <v>75</v>
      </c>
      <c r="L400">
        <v>86</v>
      </c>
      <c r="M400">
        <v>10</v>
      </c>
      <c r="N400">
        <f>punkty_rekrutacyjne3[[#This Row],[Osiagniecia]]+(punkty_rekrutacyjne3[[#This Row],[Zachowanie]]=6)*2</f>
        <v>1</v>
      </c>
      <c r="O400">
        <f>punkty_rekrutacyjne3[[#This Row],[GHP]]/10+punkty_rekrutacyjne3[[#This Row],[GHH]]/10+punkty_rekrutacyjne3[[#This Row],[GMM]]/10+punkty_rekrutacyjne3[[#This Row],[GMP]]/10+punkty_rekrutacyjne3[[#This Row],[GJP]]/10</f>
        <v>27.200000000000003</v>
      </c>
      <c r="P40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00" s="1">
        <f>SUM(punkty_rekrutacyjne3[[#This Row],[pkt os.]:[pkt. Oce.]])</f>
        <v>50.2</v>
      </c>
      <c r="R400" s="1">
        <f>AVERAGE(punkty_rekrutacyjne3[[#This Row],[JP]:[Geog]])</f>
        <v>4</v>
      </c>
      <c r="S400" s="1" t="b">
        <f>AND(punkty_rekrutacyjne3[[#This Row],[Osiagniecia]]=0,punkty_rekrutacyjne3[[#This Row],[Zachowanie]]&gt;=5,punkty_rekrutacyjne3[[#This Row],[avg. Przd.]]&gt;4)</f>
        <v>0</v>
      </c>
    </row>
    <row r="401" spans="1:19" x14ac:dyDescent="0.25">
      <c r="A401" s="1" t="s">
        <v>440</v>
      </c>
      <c r="B401" s="1" t="s">
        <v>251</v>
      </c>
      <c r="C401">
        <v>1</v>
      </c>
      <c r="D401">
        <v>6</v>
      </c>
      <c r="E401">
        <v>6</v>
      </c>
      <c r="F401">
        <v>5</v>
      </c>
      <c r="G401">
        <v>3</v>
      </c>
      <c r="H401">
        <v>6</v>
      </c>
      <c r="I401">
        <v>8</v>
      </c>
      <c r="J401">
        <v>17</v>
      </c>
      <c r="K401">
        <v>37</v>
      </c>
      <c r="L401">
        <v>10</v>
      </c>
      <c r="M401">
        <v>56</v>
      </c>
      <c r="N401">
        <f>punkty_rekrutacyjne3[[#This Row],[Osiagniecia]]+(punkty_rekrutacyjne3[[#This Row],[Zachowanie]]=6)*2</f>
        <v>3</v>
      </c>
      <c r="O401">
        <f>punkty_rekrutacyjne3[[#This Row],[GHP]]/10+punkty_rekrutacyjne3[[#This Row],[GHH]]/10+punkty_rekrutacyjne3[[#This Row],[GMM]]/10+punkty_rekrutacyjne3[[#This Row],[GMP]]/10+punkty_rekrutacyjne3[[#This Row],[GJP]]/10</f>
        <v>12.8</v>
      </c>
      <c r="P40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401" s="1">
        <f>SUM(punkty_rekrutacyjne3[[#This Row],[pkt os.]:[pkt. Oce.]])</f>
        <v>47.8</v>
      </c>
      <c r="R401" s="1">
        <f>AVERAGE(punkty_rekrutacyjne3[[#This Row],[JP]:[Geog]])</f>
        <v>5</v>
      </c>
      <c r="S401" s="1" t="b">
        <f>AND(punkty_rekrutacyjne3[[#This Row],[Osiagniecia]]=0,punkty_rekrutacyjne3[[#This Row],[Zachowanie]]&gt;=5,punkty_rekrutacyjne3[[#This Row],[avg. Przd.]]&gt;4)</f>
        <v>0</v>
      </c>
    </row>
    <row r="402" spans="1:19" x14ac:dyDescent="0.25">
      <c r="A402" s="1" t="s">
        <v>411</v>
      </c>
      <c r="B402" s="1" t="s">
        <v>412</v>
      </c>
      <c r="C402">
        <v>3</v>
      </c>
      <c r="D402">
        <v>2</v>
      </c>
      <c r="E402">
        <v>4</v>
      </c>
      <c r="F402">
        <v>2</v>
      </c>
      <c r="G402">
        <v>6</v>
      </c>
      <c r="H402">
        <v>6</v>
      </c>
      <c r="I402">
        <v>85</v>
      </c>
      <c r="J402">
        <v>91</v>
      </c>
      <c r="K402">
        <v>9</v>
      </c>
      <c r="L402">
        <v>9</v>
      </c>
      <c r="M402">
        <v>53</v>
      </c>
      <c r="N402">
        <f>punkty_rekrutacyjne3[[#This Row],[Osiagniecia]]+(punkty_rekrutacyjne3[[#This Row],[Zachowanie]]=6)*2</f>
        <v>3</v>
      </c>
      <c r="O402">
        <f>punkty_rekrutacyjne3[[#This Row],[GHP]]/10+punkty_rekrutacyjne3[[#This Row],[GHH]]/10+punkty_rekrutacyjne3[[#This Row],[GMM]]/10+punkty_rekrutacyjne3[[#This Row],[GMP]]/10+punkty_rekrutacyjne3[[#This Row],[GJP]]/10</f>
        <v>24.7</v>
      </c>
      <c r="P40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02" s="1">
        <f>SUM(punkty_rekrutacyjne3[[#This Row],[pkt os.]:[pkt. Oce.]])</f>
        <v>53.7</v>
      </c>
      <c r="R402" s="1">
        <f>AVERAGE(punkty_rekrutacyjne3[[#This Row],[JP]:[Geog]])</f>
        <v>4.5</v>
      </c>
      <c r="S402" s="1" t="b">
        <f>AND(punkty_rekrutacyjne3[[#This Row],[Osiagniecia]]=0,punkty_rekrutacyjne3[[#This Row],[Zachowanie]]&gt;=5,punkty_rekrutacyjne3[[#This Row],[avg. Przd.]]&gt;4)</f>
        <v>0</v>
      </c>
    </row>
    <row r="403" spans="1:19" x14ac:dyDescent="0.25">
      <c r="A403" s="1" t="s">
        <v>411</v>
      </c>
      <c r="B403" s="1" t="s">
        <v>515</v>
      </c>
      <c r="C403">
        <v>0</v>
      </c>
      <c r="D403">
        <v>6</v>
      </c>
      <c r="E403">
        <v>6</v>
      </c>
      <c r="F403">
        <v>3</v>
      </c>
      <c r="G403">
        <v>4</v>
      </c>
      <c r="H403">
        <v>3</v>
      </c>
      <c r="I403">
        <v>86</v>
      </c>
      <c r="J403">
        <v>20</v>
      </c>
      <c r="K403">
        <v>40</v>
      </c>
      <c r="L403">
        <v>37</v>
      </c>
      <c r="M403">
        <v>24</v>
      </c>
      <c r="N403">
        <f>punkty_rekrutacyjne3[[#This Row],[Osiagniecia]]+(punkty_rekrutacyjne3[[#This Row],[Zachowanie]]=6)*2</f>
        <v>2</v>
      </c>
      <c r="O403">
        <f>punkty_rekrutacyjne3[[#This Row],[GHP]]/10+punkty_rekrutacyjne3[[#This Row],[GHH]]/10+punkty_rekrutacyjne3[[#This Row],[GMM]]/10+punkty_rekrutacyjne3[[#This Row],[GMP]]/10+punkty_rekrutacyjne3[[#This Row],[GJP]]/10</f>
        <v>20.7</v>
      </c>
      <c r="P40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03" s="1">
        <f>SUM(punkty_rekrutacyjne3[[#This Row],[pkt os.]:[pkt. Oce.]])</f>
        <v>46.7</v>
      </c>
      <c r="R403" s="1">
        <f>AVERAGE(punkty_rekrutacyjne3[[#This Row],[JP]:[Geog]])</f>
        <v>4</v>
      </c>
      <c r="S403" s="1" t="b">
        <f>AND(punkty_rekrutacyjne3[[#This Row],[Osiagniecia]]=0,punkty_rekrutacyjne3[[#This Row],[Zachowanie]]&gt;=5,punkty_rekrutacyjne3[[#This Row],[avg. Przd.]]&gt;4)</f>
        <v>0</v>
      </c>
    </row>
    <row r="404" spans="1:19" x14ac:dyDescent="0.25">
      <c r="A404" s="1" t="s">
        <v>44</v>
      </c>
      <c r="B404" s="1" t="s">
        <v>45</v>
      </c>
      <c r="C404">
        <v>8</v>
      </c>
      <c r="D404">
        <v>4</v>
      </c>
      <c r="E404">
        <v>3</v>
      </c>
      <c r="F404">
        <v>4</v>
      </c>
      <c r="G404">
        <v>6</v>
      </c>
      <c r="H404">
        <v>2</v>
      </c>
      <c r="I404">
        <v>23</v>
      </c>
      <c r="J404">
        <v>49</v>
      </c>
      <c r="K404">
        <v>16</v>
      </c>
      <c r="L404">
        <v>3</v>
      </c>
      <c r="M404">
        <v>81</v>
      </c>
      <c r="N404">
        <f>punkty_rekrutacyjne3[[#This Row],[Osiagniecia]]+(punkty_rekrutacyjne3[[#This Row],[Zachowanie]]=6)*2</f>
        <v>8</v>
      </c>
      <c r="O404">
        <f>punkty_rekrutacyjne3[[#This Row],[GHP]]/10+punkty_rekrutacyjne3[[#This Row],[GHH]]/10+punkty_rekrutacyjne3[[#This Row],[GMM]]/10+punkty_rekrutacyjne3[[#This Row],[GMP]]/10+punkty_rekrutacyjne3[[#This Row],[GJP]]/10</f>
        <v>17.200000000000003</v>
      </c>
      <c r="P40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04" s="1">
        <f>SUM(punkty_rekrutacyjne3[[#This Row],[pkt os.]:[pkt. Oce.]])</f>
        <v>45.2</v>
      </c>
      <c r="R404" s="1">
        <f>AVERAGE(punkty_rekrutacyjne3[[#This Row],[JP]:[Geog]])</f>
        <v>3.75</v>
      </c>
      <c r="S404" s="1" t="b">
        <f>AND(punkty_rekrutacyjne3[[#This Row],[Osiagniecia]]=0,punkty_rekrutacyjne3[[#This Row],[Zachowanie]]&gt;=5,punkty_rekrutacyjne3[[#This Row],[avg. Przd.]]&gt;4)</f>
        <v>0</v>
      </c>
    </row>
    <row r="405" spans="1:19" x14ac:dyDescent="0.25">
      <c r="A405" s="1" t="s">
        <v>351</v>
      </c>
      <c r="B405" s="1" t="s">
        <v>45</v>
      </c>
      <c r="C405">
        <v>2</v>
      </c>
      <c r="D405">
        <v>2</v>
      </c>
      <c r="E405">
        <v>3</v>
      </c>
      <c r="F405">
        <v>4</v>
      </c>
      <c r="G405">
        <v>2</v>
      </c>
      <c r="H405">
        <v>6</v>
      </c>
      <c r="I405">
        <v>43</v>
      </c>
      <c r="J405">
        <v>45</v>
      </c>
      <c r="K405">
        <v>16</v>
      </c>
      <c r="L405">
        <v>56</v>
      </c>
      <c r="M405">
        <v>7</v>
      </c>
      <c r="N405">
        <f>punkty_rekrutacyjne3[[#This Row],[Osiagniecia]]+(punkty_rekrutacyjne3[[#This Row],[Zachowanie]]=6)*2</f>
        <v>2</v>
      </c>
      <c r="O405">
        <f>punkty_rekrutacyjne3[[#This Row],[GHP]]/10+punkty_rekrutacyjne3[[#This Row],[GHH]]/10+punkty_rekrutacyjne3[[#This Row],[GMM]]/10+punkty_rekrutacyjne3[[#This Row],[GMP]]/10+punkty_rekrutacyjne3[[#This Row],[GJP]]/10</f>
        <v>16.7</v>
      </c>
      <c r="P40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05" s="1">
        <f>SUM(punkty_rekrutacyjne3[[#This Row],[pkt os.]:[pkt. Oce.]])</f>
        <v>38.700000000000003</v>
      </c>
      <c r="R405" s="1">
        <f>AVERAGE(punkty_rekrutacyjne3[[#This Row],[JP]:[Geog]])</f>
        <v>3.75</v>
      </c>
      <c r="S405" s="1" t="b">
        <f>AND(punkty_rekrutacyjne3[[#This Row],[Osiagniecia]]=0,punkty_rekrutacyjne3[[#This Row],[Zachowanie]]&gt;=5,punkty_rekrutacyjne3[[#This Row],[avg. Przd.]]&gt;4)</f>
        <v>0</v>
      </c>
    </row>
    <row r="406" spans="1:19" x14ac:dyDescent="0.25">
      <c r="A406" s="1" t="s">
        <v>65</v>
      </c>
      <c r="B406" s="1" t="s">
        <v>66</v>
      </c>
      <c r="C406">
        <v>0</v>
      </c>
      <c r="D406">
        <v>2</v>
      </c>
      <c r="E406">
        <v>6</v>
      </c>
      <c r="F406">
        <v>5</v>
      </c>
      <c r="G406">
        <v>6</v>
      </c>
      <c r="H406">
        <v>3</v>
      </c>
      <c r="I406">
        <v>89</v>
      </c>
      <c r="J406">
        <v>40</v>
      </c>
      <c r="K406">
        <v>28</v>
      </c>
      <c r="L406">
        <v>32</v>
      </c>
      <c r="M406">
        <v>47</v>
      </c>
      <c r="N406">
        <f>punkty_rekrutacyjne3[[#This Row],[Osiagniecia]]+(punkty_rekrutacyjne3[[#This Row],[Zachowanie]]=6)*2</f>
        <v>0</v>
      </c>
      <c r="O406">
        <f>punkty_rekrutacyjne3[[#This Row],[GHP]]/10+punkty_rekrutacyjne3[[#This Row],[GHH]]/10+punkty_rekrutacyjne3[[#This Row],[GMM]]/10+punkty_rekrutacyjne3[[#This Row],[GMP]]/10+punkty_rekrutacyjne3[[#This Row],[GJP]]/10</f>
        <v>23.599999999999998</v>
      </c>
      <c r="P40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406" s="1">
        <f>SUM(punkty_rekrutacyjne3[[#This Row],[pkt os.]:[pkt. Oce.]])</f>
        <v>55.599999999999994</v>
      </c>
      <c r="R406" s="1">
        <f>AVERAGE(punkty_rekrutacyjne3[[#This Row],[JP]:[Geog]])</f>
        <v>5</v>
      </c>
      <c r="S406" s="1" t="b">
        <f>AND(punkty_rekrutacyjne3[[#This Row],[Osiagniecia]]=0,punkty_rekrutacyjne3[[#This Row],[Zachowanie]]&gt;=5,punkty_rekrutacyjne3[[#This Row],[avg. Przd.]]&gt;4)</f>
        <v>0</v>
      </c>
    </row>
    <row r="407" spans="1:19" x14ac:dyDescent="0.25">
      <c r="A407" s="1" t="s">
        <v>533</v>
      </c>
      <c r="B407" s="1" t="s">
        <v>45</v>
      </c>
      <c r="C407">
        <v>3</v>
      </c>
      <c r="D407">
        <v>6</v>
      </c>
      <c r="E407">
        <v>6</v>
      </c>
      <c r="F407">
        <v>6</v>
      </c>
      <c r="G407">
        <v>2</v>
      </c>
      <c r="H407">
        <v>5</v>
      </c>
      <c r="I407">
        <v>57</v>
      </c>
      <c r="J407">
        <v>44</v>
      </c>
      <c r="K407">
        <v>90</v>
      </c>
      <c r="L407">
        <v>33</v>
      </c>
      <c r="M407">
        <v>78</v>
      </c>
      <c r="N407">
        <f>punkty_rekrutacyjne3[[#This Row],[Osiagniecia]]+(punkty_rekrutacyjne3[[#This Row],[Zachowanie]]=6)*2</f>
        <v>5</v>
      </c>
      <c r="O407">
        <f>punkty_rekrutacyjne3[[#This Row],[GHP]]/10+punkty_rekrutacyjne3[[#This Row],[GHH]]/10+punkty_rekrutacyjne3[[#This Row],[GMM]]/10+punkty_rekrutacyjne3[[#This Row],[GMP]]/10+punkty_rekrutacyjne3[[#This Row],[GJP]]/10</f>
        <v>30.200000000000003</v>
      </c>
      <c r="P40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07" s="1">
        <f>SUM(punkty_rekrutacyjne3[[#This Row],[pkt os.]:[pkt. Oce.]])</f>
        <v>63.2</v>
      </c>
      <c r="R407" s="1">
        <f>AVERAGE(punkty_rekrutacyjne3[[#This Row],[JP]:[Geog]])</f>
        <v>4.75</v>
      </c>
      <c r="S407" s="1" t="b">
        <f>AND(punkty_rekrutacyjne3[[#This Row],[Osiagniecia]]=0,punkty_rekrutacyjne3[[#This Row],[Zachowanie]]&gt;=5,punkty_rekrutacyjne3[[#This Row],[avg. Przd.]]&gt;4)</f>
        <v>0</v>
      </c>
    </row>
    <row r="408" spans="1:19" x14ac:dyDescent="0.25">
      <c r="A408" s="1" t="s">
        <v>578</v>
      </c>
      <c r="B408" s="1" t="s">
        <v>579</v>
      </c>
      <c r="C408">
        <v>5</v>
      </c>
      <c r="D408">
        <v>6</v>
      </c>
      <c r="E408">
        <v>4</v>
      </c>
      <c r="F408">
        <v>2</v>
      </c>
      <c r="G408">
        <v>4</v>
      </c>
      <c r="H408">
        <v>3</v>
      </c>
      <c r="I408">
        <v>100</v>
      </c>
      <c r="J408">
        <v>74</v>
      </c>
      <c r="K408">
        <v>76</v>
      </c>
      <c r="L408">
        <v>47</v>
      </c>
      <c r="M408">
        <v>29</v>
      </c>
      <c r="N408">
        <f>punkty_rekrutacyjne3[[#This Row],[Osiagniecia]]+(punkty_rekrutacyjne3[[#This Row],[Zachowanie]]=6)*2</f>
        <v>7</v>
      </c>
      <c r="O408">
        <f>punkty_rekrutacyjne3[[#This Row],[GHP]]/10+punkty_rekrutacyjne3[[#This Row],[GHH]]/10+punkty_rekrutacyjne3[[#This Row],[GMM]]/10+punkty_rekrutacyjne3[[#This Row],[GMP]]/10+punkty_rekrutacyjne3[[#This Row],[GJP]]/10</f>
        <v>32.6</v>
      </c>
      <c r="P40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408" s="1">
        <f>SUM(punkty_rekrutacyjne3[[#This Row],[pkt os.]:[pkt. Oce.]])</f>
        <v>55.6</v>
      </c>
      <c r="R408" s="1">
        <f>AVERAGE(punkty_rekrutacyjne3[[#This Row],[JP]:[Geog]])</f>
        <v>3.25</v>
      </c>
      <c r="S408" s="1" t="b">
        <f>AND(punkty_rekrutacyjne3[[#This Row],[Osiagniecia]]=0,punkty_rekrutacyjne3[[#This Row],[Zachowanie]]&gt;=5,punkty_rekrutacyjne3[[#This Row],[avg. Przd.]]&gt;4)</f>
        <v>0</v>
      </c>
    </row>
    <row r="409" spans="1:19" x14ac:dyDescent="0.25">
      <c r="A409" s="1" t="s">
        <v>629</v>
      </c>
      <c r="B409" s="1" t="s">
        <v>430</v>
      </c>
      <c r="C409">
        <v>7</v>
      </c>
      <c r="D409">
        <v>5</v>
      </c>
      <c r="E409">
        <v>5</v>
      </c>
      <c r="F409">
        <v>2</v>
      </c>
      <c r="G409">
        <v>6</v>
      </c>
      <c r="H409">
        <v>6</v>
      </c>
      <c r="I409">
        <v>6</v>
      </c>
      <c r="J409">
        <v>88</v>
      </c>
      <c r="K409">
        <v>24</v>
      </c>
      <c r="L409">
        <v>3</v>
      </c>
      <c r="M409">
        <v>43</v>
      </c>
      <c r="N409">
        <f>punkty_rekrutacyjne3[[#This Row],[Osiagniecia]]+(punkty_rekrutacyjne3[[#This Row],[Zachowanie]]=6)*2</f>
        <v>7</v>
      </c>
      <c r="O409">
        <f>punkty_rekrutacyjne3[[#This Row],[GHP]]/10+punkty_rekrutacyjne3[[#This Row],[GHH]]/10+punkty_rekrutacyjne3[[#This Row],[GMM]]/10+punkty_rekrutacyjne3[[#This Row],[GMP]]/10+punkty_rekrutacyjne3[[#This Row],[GJP]]/10</f>
        <v>16.400000000000002</v>
      </c>
      <c r="P40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09" s="1">
        <f>SUM(punkty_rekrutacyjne3[[#This Row],[pkt os.]:[pkt. Oce.]])</f>
        <v>51.400000000000006</v>
      </c>
      <c r="R409" s="1">
        <f>AVERAGE(punkty_rekrutacyjne3[[#This Row],[JP]:[Geog]])</f>
        <v>4.75</v>
      </c>
      <c r="S409" s="1" t="b">
        <f>AND(punkty_rekrutacyjne3[[#This Row],[Osiagniecia]]=0,punkty_rekrutacyjne3[[#This Row],[Zachowanie]]&gt;=5,punkty_rekrutacyjne3[[#This Row],[avg. Przd.]]&gt;4)</f>
        <v>0</v>
      </c>
    </row>
    <row r="410" spans="1:19" x14ac:dyDescent="0.25">
      <c r="A410" s="1" t="s">
        <v>576</v>
      </c>
      <c r="B410" s="1" t="s">
        <v>430</v>
      </c>
      <c r="C410">
        <v>7</v>
      </c>
      <c r="D410">
        <v>2</v>
      </c>
      <c r="E410">
        <v>2</v>
      </c>
      <c r="F410">
        <v>2</v>
      </c>
      <c r="G410">
        <v>2</v>
      </c>
      <c r="H410">
        <v>2</v>
      </c>
      <c r="I410">
        <v>1</v>
      </c>
      <c r="J410">
        <v>25</v>
      </c>
      <c r="K410">
        <v>33</v>
      </c>
      <c r="L410">
        <v>91</v>
      </c>
      <c r="M410">
        <v>60</v>
      </c>
      <c r="N410">
        <f>punkty_rekrutacyjne3[[#This Row],[Osiagniecia]]+(punkty_rekrutacyjne3[[#This Row],[Zachowanie]]=6)*2</f>
        <v>7</v>
      </c>
      <c r="O410">
        <f>punkty_rekrutacyjne3[[#This Row],[GHP]]/10+punkty_rekrutacyjne3[[#This Row],[GHH]]/10+punkty_rekrutacyjne3[[#This Row],[GMM]]/10+punkty_rekrutacyjne3[[#This Row],[GMP]]/10+punkty_rekrutacyjne3[[#This Row],[GJP]]/10</f>
        <v>21</v>
      </c>
      <c r="P41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0</v>
      </c>
      <c r="Q410" s="1">
        <f>SUM(punkty_rekrutacyjne3[[#This Row],[pkt os.]:[pkt. Oce.]])</f>
        <v>28</v>
      </c>
      <c r="R410" s="1">
        <f>AVERAGE(punkty_rekrutacyjne3[[#This Row],[JP]:[Geog]])</f>
        <v>2</v>
      </c>
      <c r="S410" s="1" t="b">
        <f>AND(punkty_rekrutacyjne3[[#This Row],[Osiagniecia]]=0,punkty_rekrutacyjne3[[#This Row],[Zachowanie]]&gt;=5,punkty_rekrutacyjne3[[#This Row],[avg. Przd.]]&gt;4)</f>
        <v>0</v>
      </c>
    </row>
    <row r="411" spans="1:19" x14ac:dyDescent="0.25">
      <c r="A411" s="1" t="s">
        <v>640</v>
      </c>
      <c r="B411" s="1" t="s">
        <v>249</v>
      </c>
      <c r="C411">
        <v>8</v>
      </c>
      <c r="D411">
        <v>4</v>
      </c>
      <c r="E411">
        <v>6</v>
      </c>
      <c r="F411">
        <v>4</v>
      </c>
      <c r="G411">
        <v>3</v>
      </c>
      <c r="H411">
        <v>2</v>
      </c>
      <c r="I411">
        <v>12</v>
      </c>
      <c r="J411">
        <v>56</v>
      </c>
      <c r="K411">
        <v>75</v>
      </c>
      <c r="L411">
        <v>76</v>
      </c>
      <c r="M411">
        <v>41</v>
      </c>
      <c r="N411">
        <f>punkty_rekrutacyjne3[[#This Row],[Osiagniecia]]+(punkty_rekrutacyjne3[[#This Row],[Zachowanie]]=6)*2</f>
        <v>8</v>
      </c>
      <c r="O411">
        <f>punkty_rekrutacyjne3[[#This Row],[GHP]]/10+punkty_rekrutacyjne3[[#This Row],[GHH]]/10+punkty_rekrutacyjne3[[#This Row],[GMM]]/10+punkty_rekrutacyjne3[[#This Row],[GMP]]/10+punkty_rekrutacyjne3[[#This Row],[GJP]]/10</f>
        <v>26</v>
      </c>
      <c r="P41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11" s="1">
        <f>SUM(punkty_rekrutacyjne3[[#This Row],[pkt os.]:[pkt. Oce.]])</f>
        <v>54</v>
      </c>
      <c r="R411" s="1">
        <f>AVERAGE(punkty_rekrutacyjne3[[#This Row],[JP]:[Geog]])</f>
        <v>3.75</v>
      </c>
      <c r="S411" s="1" t="b">
        <f>AND(punkty_rekrutacyjne3[[#This Row],[Osiagniecia]]=0,punkty_rekrutacyjne3[[#This Row],[Zachowanie]]&gt;=5,punkty_rekrutacyjne3[[#This Row],[avg. Przd.]]&gt;4)</f>
        <v>0</v>
      </c>
    </row>
    <row r="412" spans="1:19" x14ac:dyDescent="0.25">
      <c r="A412" s="1" t="s">
        <v>92</v>
      </c>
      <c r="B412" s="1" t="s">
        <v>45</v>
      </c>
      <c r="C412">
        <v>6</v>
      </c>
      <c r="D412">
        <v>6</v>
      </c>
      <c r="E412">
        <v>4</v>
      </c>
      <c r="F412">
        <v>6</v>
      </c>
      <c r="G412">
        <v>5</v>
      </c>
      <c r="H412">
        <v>3</v>
      </c>
      <c r="I412">
        <v>99</v>
      </c>
      <c r="J412">
        <v>95</v>
      </c>
      <c r="K412">
        <v>48</v>
      </c>
      <c r="L412">
        <v>16</v>
      </c>
      <c r="M412">
        <v>11</v>
      </c>
      <c r="N412">
        <f>punkty_rekrutacyjne3[[#This Row],[Osiagniecia]]+(punkty_rekrutacyjne3[[#This Row],[Zachowanie]]=6)*2</f>
        <v>8</v>
      </c>
      <c r="O412">
        <f>punkty_rekrutacyjne3[[#This Row],[GHP]]/10+punkty_rekrutacyjne3[[#This Row],[GHH]]/10+punkty_rekrutacyjne3[[#This Row],[GMM]]/10+punkty_rekrutacyjne3[[#This Row],[GMP]]/10+punkty_rekrutacyjne3[[#This Row],[GJP]]/10</f>
        <v>26.900000000000002</v>
      </c>
      <c r="P41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12" s="1">
        <f>SUM(punkty_rekrutacyjne3[[#This Row],[pkt os.]:[pkt. Oce.]])</f>
        <v>62.900000000000006</v>
      </c>
      <c r="R412" s="1">
        <f>AVERAGE(punkty_rekrutacyjne3[[#This Row],[JP]:[Geog]])</f>
        <v>4.5</v>
      </c>
      <c r="S412" s="1" t="b">
        <f>AND(punkty_rekrutacyjne3[[#This Row],[Osiagniecia]]=0,punkty_rekrutacyjne3[[#This Row],[Zachowanie]]&gt;=5,punkty_rekrutacyjne3[[#This Row],[avg. Przd.]]&gt;4)</f>
        <v>0</v>
      </c>
    </row>
    <row r="413" spans="1:19" x14ac:dyDescent="0.25">
      <c r="A413" s="1" t="s">
        <v>140</v>
      </c>
      <c r="B413" s="1" t="s">
        <v>45</v>
      </c>
      <c r="C413">
        <v>4</v>
      </c>
      <c r="D413">
        <v>5</v>
      </c>
      <c r="E413">
        <v>4</v>
      </c>
      <c r="F413">
        <v>2</v>
      </c>
      <c r="G413">
        <v>3</v>
      </c>
      <c r="H413">
        <v>4</v>
      </c>
      <c r="I413">
        <v>21</v>
      </c>
      <c r="J413">
        <v>58</v>
      </c>
      <c r="K413">
        <v>66</v>
      </c>
      <c r="L413">
        <v>93</v>
      </c>
      <c r="M413">
        <v>89</v>
      </c>
      <c r="N413">
        <f>punkty_rekrutacyjne3[[#This Row],[Osiagniecia]]+(punkty_rekrutacyjne3[[#This Row],[Zachowanie]]=6)*2</f>
        <v>4</v>
      </c>
      <c r="O413">
        <f>punkty_rekrutacyjne3[[#This Row],[GHP]]/10+punkty_rekrutacyjne3[[#This Row],[GHH]]/10+punkty_rekrutacyjne3[[#This Row],[GMM]]/10+punkty_rekrutacyjne3[[#This Row],[GMP]]/10+punkty_rekrutacyjne3[[#This Row],[GJP]]/10</f>
        <v>32.700000000000003</v>
      </c>
      <c r="P41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413" s="1">
        <f>SUM(punkty_rekrutacyjne3[[#This Row],[pkt os.]:[pkt. Oce.]])</f>
        <v>52.7</v>
      </c>
      <c r="R413" s="1">
        <f>AVERAGE(punkty_rekrutacyjne3[[#This Row],[JP]:[Geog]])</f>
        <v>3.25</v>
      </c>
      <c r="S413" s="1" t="b">
        <f>AND(punkty_rekrutacyjne3[[#This Row],[Osiagniecia]]=0,punkty_rekrutacyjne3[[#This Row],[Zachowanie]]&gt;=5,punkty_rekrutacyjne3[[#This Row],[avg. Przd.]]&gt;4)</f>
        <v>0</v>
      </c>
    </row>
    <row r="414" spans="1:19" x14ac:dyDescent="0.25">
      <c r="A414" s="1" t="s">
        <v>428</v>
      </c>
      <c r="B414" s="1" t="s">
        <v>429</v>
      </c>
      <c r="C414">
        <v>3</v>
      </c>
      <c r="D414">
        <v>2</v>
      </c>
      <c r="E414">
        <v>5</v>
      </c>
      <c r="F414">
        <v>5</v>
      </c>
      <c r="G414">
        <v>2</v>
      </c>
      <c r="H414">
        <v>2</v>
      </c>
      <c r="I414">
        <v>81</v>
      </c>
      <c r="J414">
        <v>88</v>
      </c>
      <c r="K414">
        <v>99</v>
      </c>
      <c r="L414">
        <v>75</v>
      </c>
      <c r="M414">
        <v>60</v>
      </c>
      <c r="N414">
        <f>punkty_rekrutacyjne3[[#This Row],[Osiagniecia]]+(punkty_rekrutacyjne3[[#This Row],[Zachowanie]]=6)*2</f>
        <v>3</v>
      </c>
      <c r="O414">
        <f>punkty_rekrutacyjne3[[#This Row],[GHP]]/10+punkty_rekrutacyjne3[[#This Row],[GHH]]/10+punkty_rekrutacyjne3[[#This Row],[GMM]]/10+punkty_rekrutacyjne3[[#This Row],[GMP]]/10+punkty_rekrutacyjne3[[#This Row],[GJP]]/10</f>
        <v>40.299999999999997</v>
      </c>
      <c r="P41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414" s="1">
        <f>SUM(punkty_rekrutacyjne3[[#This Row],[pkt os.]:[pkt. Oce.]])</f>
        <v>59.3</v>
      </c>
      <c r="R414" s="1">
        <f>AVERAGE(punkty_rekrutacyjne3[[#This Row],[JP]:[Geog]])</f>
        <v>3.5</v>
      </c>
      <c r="S414" s="1" t="b">
        <f>AND(punkty_rekrutacyjne3[[#This Row],[Osiagniecia]]=0,punkty_rekrutacyjne3[[#This Row],[Zachowanie]]&gt;=5,punkty_rekrutacyjne3[[#This Row],[avg. Przd.]]&gt;4)</f>
        <v>0</v>
      </c>
    </row>
    <row r="415" spans="1:19" x14ac:dyDescent="0.25">
      <c r="A415" s="1" t="s">
        <v>428</v>
      </c>
      <c r="B415" s="1" t="s">
        <v>430</v>
      </c>
      <c r="C415">
        <v>3</v>
      </c>
      <c r="D415">
        <v>6</v>
      </c>
      <c r="E415">
        <v>2</v>
      </c>
      <c r="F415">
        <v>5</v>
      </c>
      <c r="G415">
        <v>6</v>
      </c>
      <c r="H415">
        <v>4</v>
      </c>
      <c r="I415">
        <v>36</v>
      </c>
      <c r="J415">
        <v>63</v>
      </c>
      <c r="K415">
        <v>40</v>
      </c>
      <c r="L415">
        <v>82</v>
      </c>
      <c r="M415">
        <v>89</v>
      </c>
      <c r="N415">
        <f>punkty_rekrutacyjne3[[#This Row],[Osiagniecia]]+(punkty_rekrutacyjne3[[#This Row],[Zachowanie]]=6)*2</f>
        <v>5</v>
      </c>
      <c r="O415">
        <f>punkty_rekrutacyjne3[[#This Row],[GHP]]/10+punkty_rekrutacyjne3[[#This Row],[GHH]]/10+punkty_rekrutacyjne3[[#This Row],[GMM]]/10+punkty_rekrutacyjne3[[#This Row],[GMP]]/10+punkty_rekrutacyjne3[[#This Row],[GJP]]/10</f>
        <v>31</v>
      </c>
      <c r="P41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15" s="1">
        <f>SUM(punkty_rekrutacyjne3[[#This Row],[pkt os.]:[pkt. Oce.]])</f>
        <v>60</v>
      </c>
      <c r="R415" s="1">
        <f>AVERAGE(punkty_rekrutacyjne3[[#This Row],[JP]:[Geog]])</f>
        <v>4.25</v>
      </c>
      <c r="S415" s="1" t="b">
        <f>AND(punkty_rekrutacyjne3[[#This Row],[Osiagniecia]]=0,punkty_rekrutacyjne3[[#This Row],[Zachowanie]]&gt;=5,punkty_rekrutacyjne3[[#This Row],[avg. Przd.]]&gt;4)</f>
        <v>0</v>
      </c>
    </row>
    <row r="416" spans="1:19" x14ac:dyDescent="0.25">
      <c r="A416" s="1" t="s">
        <v>432</v>
      </c>
      <c r="B416" s="1" t="s">
        <v>429</v>
      </c>
      <c r="C416">
        <v>8</v>
      </c>
      <c r="D416">
        <v>5</v>
      </c>
      <c r="E416">
        <v>5</v>
      </c>
      <c r="F416">
        <v>5</v>
      </c>
      <c r="G416">
        <v>4</v>
      </c>
      <c r="H416">
        <v>6</v>
      </c>
      <c r="I416">
        <v>65</v>
      </c>
      <c r="J416">
        <v>57</v>
      </c>
      <c r="K416">
        <v>24</v>
      </c>
      <c r="L416">
        <v>97</v>
      </c>
      <c r="M416">
        <v>47</v>
      </c>
      <c r="N416">
        <f>punkty_rekrutacyjne3[[#This Row],[Osiagniecia]]+(punkty_rekrutacyjne3[[#This Row],[Zachowanie]]=6)*2</f>
        <v>8</v>
      </c>
      <c r="O416">
        <f>punkty_rekrutacyjne3[[#This Row],[GHP]]/10+punkty_rekrutacyjne3[[#This Row],[GHH]]/10+punkty_rekrutacyjne3[[#This Row],[GMM]]/10+punkty_rekrutacyjne3[[#This Row],[GMP]]/10+punkty_rekrutacyjne3[[#This Row],[GJP]]/10</f>
        <v>28.999999999999996</v>
      </c>
      <c r="P41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416" s="1">
        <f>SUM(punkty_rekrutacyjne3[[#This Row],[pkt os.]:[pkt. Oce.]])</f>
        <v>69</v>
      </c>
      <c r="R416" s="1">
        <f>AVERAGE(punkty_rekrutacyjne3[[#This Row],[JP]:[Geog]])</f>
        <v>5</v>
      </c>
      <c r="S416" s="1" t="b">
        <f>AND(punkty_rekrutacyjne3[[#This Row],[Osiagniecia]]=0,punkty_rekrutacyjne3[[#This Row],[Zachowanie]]&gt;=5,punkty_rekrutacyjne3[[#This Row],[avg. Przd.]]&gt;4)</f>
        <v>0</v>
      </c>
    </row>
    <row r="417" spans="1:19" x14ac:dyDescent="0.25">
      <c r="A417" s="1" t="s">
        <v>54</v>
      </c>
      <c r="B417" s="1" t="s">
        <v>55</v>
      </c>
      <c r="C417">
        <v>3</v>
      </c>
      <c r="D417">
        <v>3</v>
      </c>
      <c r="E417">
        <v>5</v>
      </c>
      <c r="F417">
        <v>5</v>
      </c>
      <c r="G417">
        <v>2</v>
      </c>
      <c r="H417">
        <v>6</v>
      </c>
      <c r="I417">
        <v>26</v>
      </c>
      <c r="J417">
        <v>14</v>
      </c>
      <c r="K417">
        <v>18</v>
      </c>
      <c r="L417">
        <v>96</v>
      </c>
      <c r="M417">
        <v>41</v>
      </c>
      <c r="N417">
        <f>punkty_rekrutacyjne3[[#This Row],[Osiagniecia]]+(punkty_rekrutacyjne3[[#This Row],[Zachowanie]]=6)*2</f>
        <v>3</v>
      </c>
      <c r="O417">
        <f>punkty_rekrutacyjne3[[#This Row],[GHP]]/10+punkty_rekrutacyjne3[[#This Row],[GHH]]/10+punkty_rekrutacyjne3[[#This Row],[GMM]]/10+punkty_rekrutacyjne3[[#This Row],[GMP]]/10+punkty_rekrutacyjne3[[#This Row],[GJP]]/10</f>
        <v>19.5</v>
      </c>
      <c r="P41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17" s="1">
        <f>SUM(punkty_rekrutacyjne3[[#This Row],[pkt os.]:[pkt. Oce.]])</f>
        <v>48.5</v>
      </c>
      <c r="R417" s="1">
        <f>AVERAGE(punkty_rekrutacyjne3[[#This Row],[JP]:[Geog]])</f>
        <v>4.5</v>
      </c>
      <c r="S417" s="1" t="b">
        <f>AND(punkty_rekrutacyjne3[[#This Row],[Osiagniecia]]=0,punkty_rekrutacyjne3[[#This Row],[Zachowanie]]&gt;=5,punkty_rekrutacyjne3[[#This Row],[avg. Przd.]]&gt;4)</f>
        <v>0</v>
      </c>
    </row>
    <row r="418" spans="1:19" x14ac:dyDescent="0.25">
      <c r="A418" s="1" t="s">
        <v>103</v>
      </c>
      <c r="B418" s="1" t="s">
        <v>55</v>
      </c>
      <c r="C418">
        <v>8</v>
      </c>
      <c r="D418">
        <v>6</v>
      </c>
      <c r="E418">
        <v>2</v>
      </c>
      <c r="F418">
        <v>2</v>
      </c>
      <c r="G418">
        <v>6</v>
      </c>
      <c r="H418">
        <v>6</v>
      </c>
      <c r="I418">
        <v>86</v>
      </c>
      <c r="J418">
        <v>67</v>
      </c>
      <c r="K418">
        <v>94</v>
      </c>
      <c r="L418">
        <v>38</v>
      </c>
      <c r="M418">
        <v>45</v>
      </c>
      <c r="N418">
        <f>punkty_rekrutacyjne3[[#This Row],[Osiagniecia]]+(punkty_rekrutacyjne3[[#This Row],[Zachowanie]]=6)*2</f>
        <v>10</v>
      </c>
      <c r="O418">
        <f>punkty_rekrutacyjne3[[#This Row],[GHP]]/10+punkty_rekrutacyjne3[[#This Row],[GHH]]/10+punkty_rekrutacyjne3[[#This Row],[GMM]]/10+punkty_rekrutacyjne3[[#This Row],[GMP]]/10+punkty_rekrutacyjne3[[#This Row],[GJP]]/10</f>
        <v>33</v>
      </c>
      <c r="P41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18" s="1">
        <f>SUM(punkty_rekrutacyjne3[[#This Row],[pkt os.]:[pkt. Oce.]])</f>
        <v>63</v>
      </c>
      <c r="R418" s="1">
        <f>AVERAGE(punkty_rekrutacyjne3[[#This Row],[JP]:[Geog]])</f>
        <v>4</v>
      </c>
      <c r="S418" s="1" t="b">
        <f>AND(punkty_rekrutacyjne3[[#This Row],[Osiagniecia]]=0,punkty_rekrutacyjne3[[#This Row],[Zachowanie]]&gt;=5,punkty_rekrutacyjne3[[#This Row],[avg. Przd.]]&gt;4)</f>
        <v>0</v>
      </c>
    </row>
    <row r="419" spans="1:19" x14ac:dyDescent="0.25">
      <c r="A419" s="1" t="s">
        <v>473</v>
      </c>
      <c r="B419" s="1" t="s">
        <v>55</v>
      </c>
      <c r="C419">
        <v>7</v>
      </c>
      <c r="D419">
        <v>5</v>
      </c>
      <c r="E419">
        <v>4</v>
      </c>
      <c r="F419">
        <v>3</v>
      </c>
      <c r="G419">
        <v>3</v>
      </c>
      <c r="H419">
        <v>2</v>
      </c>
      <c r="I419">
        <v>2</v>
      </c>
      <c r="J419">
        <v>88</v>
      </c>
      <c r="K419">
        <v>61</v>
      </c>
      <c r="L419">
        <v>2</v>
      </c>
      <c r="M419">
        <v>49</v>
      </c>
      <c r="N419">
        <f>punkty_rekrutacyjne3[[#This Row],[Osiagniecia]]+(punkty_rekrutacyjne3[[#This Row],[Zachowanie]]=6)*2</f>
        <v>7</v>
      </c>
      <c r="O419">
        <f>punkty_rekrutacyjne3[[#This Row],[GHP]]/10+punkty_rekrutacyjne3[[#This Row],[GHH]]/10+punkty_rekrutacyjne3[[#This Row],[GMM]]/10+punkty_rekrutacyjne3[[#This Row],[GMP]]/10+punkty_rekrutacyjne3[[#This Row],[GJP]]/10</f>
        <v>20.2</v>
      </c>
      <c r="P41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419" s="1">
        <f>SUM(punkty_rekrutacyjne3[[#This Row],[pkt os.]:[pkt. Oce.]])</f>
        <v>41.2</v>
      </c>
      <c r="R419" s="1">
        <f>AVERAGE(punkty_rekrutacyjne3[[#This Row],[JP]:[Geog]])</f>
        <v>3</v>
      </c>
      <c r="S419" s="1" t="b">
        <f>AND(punkty_rekrutacyjne3[[#This Row],[Osiagniecia]]=0,punkty_rekrutacyjne3[[#This Row],[Zachowanie]]&gt;=5,punkty_rekrutacyjne3[[#This Row],[avg. Przd.]]&gt;4)</f>
        <v>0</v>
      </c>
    </row>
    <row r="420" spans="1:19" x14ac:dyDescent="0.25">
      <c r="A420" s="1" t="s">
        <v>87</v>
      </c>
      <c r="B420" s="1" t="s">
        <v>55</v>
      </c>
      <c r="C420">
        <v>2</v>
      </c>
      <c r="D420">
        <v>2</v>
      </c>
      <c r="E420">
        <v>5</v>
      </c>
      <c r="F420">
        <v>5</v>
      </c>
      <c r="G420">
        <v>2</v>
      </c>
      <c r="H420">
        <v>2</v>
      </c>
      <c r="I420">
        <v>65</v>
      </c>
      <c r="J420">
        <v>87</v>
      </c>
      <c r="K420">
        <v>53</v>
      </c>
      <c r="L420">
        <v>98</v>
      </c>
      <c r="M420">
        <v>50</v>
      </c>
      <c r="N420">
        <f>punkty_rekrutacyjne3[[#This Row],[Osiagniecia]]+(punkty_rekrutacyjne3[[#This Row],[Zachowanie]]=6)*2</f>
        <v>2</v>
      </c>
      <c r="O420">
        <f>punkty_rekrutacyjne3[[#This Row],[GHP]]/10+punkty_rekrutacyjne3[[#This Row],[GHH]]/10+punkty_rekrutacyjne3[[#This Row],[GMM]]/10+punkty_rekrutacyjne3[[#This Row],[GMP]]/10+punkty_rekrutacyjne3[[#This Row],[GJP]]/10</f>
        <v>35.299999999999997</v>
      </c>
      <c r="P42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420" s="1">
        <f>SUM(punkty_rekrutacyjne3[[#This Row],[pkt os.]:[pkt. Oce.]])</f>
        <v>53.3</v>
      </c>
      <c r="R420" s="1">
        <f>AVERAGE(punkty_rekrutacyjne3[[#This Row],[JP]:[Geog]])</f>
        <v>3.5</v>
      </c>
      <c r="S420" s="1" t="b">
        <f>AND(punkty_rekrutacyjne3[[#This Row],[Osiagniecia]]=0,punkty_rekrutacyjne3[[#This Row],[Zachowanie]]&gt;=5,punkty_rekrutacyjne3[[#This Row],[avg. Przd.]]&gt;4)</f>
        <v>0</v>
      </c>
    </row>
    <row r="421" spans="1:19" x14ac:dyDescent="0.25">
      <c r="A421" s="1" t="s">
        <v>573</v>
      </c>
      <c r="B421" s="1" t="s">
        <v>526</v>
      </c>
      <c r="C421">
        <v>4</v>
      </c>
      <c r="D421">
        <v>3</v>
      </c>
      <c r="E421">
        <v>5</v>
      </c>
      <c r="F421">
        <v>6</v>
      </c>
      <c r="G421">
        <v>3</v>
      </c>
      <c r="H421">
        <v>4</v>
      </c>
      <c r="I421">
        <v>68</v>
      </c>
      <c r="J421">
        <v>19</v>
      </c>
      <c r="K421">
        <v>94</v>
      </c>
      <c r="L421">
        <v>92</v>
      </c>
      <c r="M421">
        <v>62</v>
      </c>
      <c r="N421">
        <f>punkty_rekrutacyjne3[[#This Row],[Osiagniecia]]+(punkty_rekrutacyjne3[[#This Row],[Zachowanie]]=6)*2</f>
        <v>4</v>
      </c>
      <c r="O421">
        <f>punkty_rekrutacyjne3[[#This Row],[GHP]]/10+punkty_rekrutacyjne3[[#This Row],[GHH]]/10+punkty_rekrutacyjne3[[#This Row],[GMM]]/10+punkty_rekrutacyjne3[[#This Row],[GMP]]/10+punkty_rekrutacyjne3[[#This Row],[GJP]]/10</f>
        <v>33.5</v>
      </c>
      <c r="P42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21" s="1">
        <f>SUM(punkty_rekrutacyjne3[[#This Row],[pkt os.]:[pkt. Oce.]])</f>
        <v>65.5</v>
      </c>
      <c r="R421" s="1">
        <f>AVERAGE(punkty_rekrutacyjne3[[#This Row],[JP]:[Geog]])</f>
        <v>4.5</v>
      </c>
      <c r="S421" s="1" t="b">
        <f>AND(punkty_rekrutacyjne3[[#This Row],[Osiagniecia]]=0,punkty_rekrutacyjne3[[#This Row],[Zachowanie]]&gt;=5,punkty_rekrutacyjne3[[#This Row],[avg. Przd.]]&gt;4)</f>
        <v>0</v>
      </c>
    </row>
    <row r="422" spans="1:19" x14ac:dyDescent="0.25">
      <c r="A422" s="1" t="s">
        <v>525</v>
      </c>
      <c r="B422" s="1" t="s">
        <v>526</v>
      </c>
      <c r="C422">
        <v>5</v>
      </c>
      <c r="D422">
        <v>2</v>
      </c>
      <c r="E422">
        <v>5</v>
      </c>
      <c r="F422">
        <v>6</v>
      </c>
      <c r="G422">
        <v>3</v>
      </c>
      <c r="H422">
        <v>3</v>
      </c>
      <c r="I422">
        <v>23</v>
      </c>
      <c r="J422">
        <v>10</v>
      </c>
      <c r="K422">
        <v>99</v>
      </c>
      <c r="L422">
        <v>23</v>
      </c>
      <c r="M422">
        <v>4</v>
      </c>
      <c r="N422">
        <f>punkty_rekrutacyjne3[[#This Row],[Osiagniecia]]+(punkty_rekrutacyjne3[[#This Row],[Zachowanie]]=6)*2</f>
        <v>5</v>
      </c>
      <c r="O422">
        <f>punkty_rekrutacyjne3[[#This Row],[GHP]]/10+punkty_rekrutacyjne3[[#This Row],[GHH]]/10+punkty_rekrutacyjne3[[#This Row],[GMM]]/10+punkty_rekrutacyjne3[[#This Row],[GMP]]/10+punkty_rekrutacyjne3[[#This Row],[GJP]]/10</f>
        <v>15.9</v>
      </c>
      <c r="P42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22" s="1">
        <f>SUM(punkty_rekrutacyjne3[[#This Row],[pkt os.]:[pkt. Oce.]])</f>
        <v>46.9</v>
      </c>
      <c r="R422" s="1">
        <f>AVERAGE(punkty_rekrutacyjne3[[#This Row],[JP]:[Geog]])</f>
        <v>4.25</v>
      </c>
      <c r="S422" s="1" t="b">
        <f>AND(punkty_rekrutacyjne3[[#This Row],[Osiagniecia]]=0,punkty_rekrutacyjne3[[#This Row],[Zachowanie]]&gt;=5,punkty_rekrutacyjne3[[#This Row],[avg. Przd.]]&gt;4)</f>
        <v>0</v>
      </c>
    </row>
    <row r="423" spans="1:19" x14ac:dyDescent="0.25">
      <c r="A423" s="1" t="s">
        <v>547</v>
      </c>
      <c r="B423" s="1" t="s">
        <v>526</v>
      </c>
      <c r="C423">
        <v>6</v>
      </c>
      <c r="D423">
        <v>2</v>
      </c>
      <c r="E423">
        <v>4</v>
      </c>
      <c r="F423">
        <v>2</v>
      </c>
      <c r="G423">
        <v>3</v>
      </c>
      <c r="H423">
        <v>2</v>
      </c>
      <c r="I423">
        <v>63</v>
      </c>
      <c r="J423">
        <v>31</v>
      </c>
      <c r="K423">
        <v>2</v>
      </c>
      <c r="L423">
        <v>74</v>
      </c>
      <c r="M423">
        <v>15</v>
      </c>
      <c r="N423">
        <f>punkty_rekrutacyjne3[[#This Row],[Osiagniecia]]+(punkty_rekrutacyjne3[[#This Row],[Zachowanie]]=6)*2</f>
        <v>6</v>
      </c>
      <c r="O423">
        <f>punkty_rekrutacyjne3[[#This Row],[GHP]]/10+punkty_rekrutacyjne3[[#This Row],[GHH]]/10+punkty_rekrutacyjne3[[#This Row],[GMM]]/10+punkty_rekrutacyjne3[[#This Row],[GMP]]/10+punkty_rekrutacyjne3[[#This Row],[GJP]]/10</f>
        <v>18.5</v>
      </c>
      <c r="P42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10</v>
      </c>
      <c r="Q423" s="1">
        <f>SUM(punkty_rekrutacyjne3[[#This Row],[pkt os.]:[pkt. Oce.]])</f>
        <v>34.5</v>
      </c>
      <c r="R423" s="1">
        <f>AVERAGE(punkty_rekrutacyjne3[[#This Row],[JP]:[Geog]])</f>
        <v>2.75</v>
      </c>
      <c r="S423" s="1" t="b">
        <f>AND(punkty_rekrutacyjne3[[#This Row],[Osiagniecia]]=0,punkty_rekrutacyjne3[[#This Row],[Zachowanie]]&gt;=5,punkty_rekrutacyjne3[[#This Row],[avg. Przd.]]&gt;4)</f>
        <v>0</v>
      </c>
    </row>
    <row r="424" spans="1:19" x14ac:dyDescent="0.25">
      <c r="A424" s="1" t="s">
        <v>128</v>
      </c>
      <c r="B424" s="1" t="s">
        <v>45</v>
      </c>
      <c r="C424">
        <v>5</v>
      </c>
      <c r="D424">
        <v>5</v>
      </c>
      <c r="E424">
        <v>2</v>
      </c>
      <c r="F424">
        <v>6</v>
      </c>
      <c r="G424">
        <v>2</v>
      </c>
      <c r="H424">
        <v>2</v>
      </c>
      <c r="I424">
        <v>90</v>
      </c>
      <c r="J424">
        <v>88</v>
      </c>
      <c r="K424">
        <v>73</v>
      </c>
      <c r="L424">
        <v>83</v>
      </c>
      <c r="M424">
        <v>51</v>
      </c>
      <c r="N424">
        <f>punkty_rekrutacyjne3[[#This Row],[Osiagniecia]]+(punkty_rekrutacyjne3[[#This Row],[Zachowanie]]=6)*2</f>
        <v>5</v>
      </c>
      <c r="O424">
        <f>punkty_rekrutacyjne3[[#This Row],[GHP]]/10+punkty_rekrutacyjne3[[#This Row],[GHH]]/10+punkty_rekrutacyjne3[[#This Row],[GMM]]/10+punkty_rekrutacyjne3[[#This Row],[GMP]]/10+punkty_rekrutacyjne3[[#This Row],[GJP]]/10</f>
        <v>38.500000000000007</v>
      </c>
      <c r="P42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10</v>
      </c>
      <c r="Q424" s="1">
        <f>SUM(punkty_rekrutacyjne3[[#This Row],[pkt os.]:[pkt. Oce.]])</f>
        <v>53.500000000000007</v>
      </c>
      <c r="R424" s="1">
        <f>AVERAGE(punkty_rekrutacyjne3[[#This Row],[JP]:[Geog]])</f>
        <v>3</v>
      </c>
      <c r="S424" s="1" t="b">
        <f>AND(punkty_rekrutacyjne3[[#This Row],[Osiagniecia]]=0,punkty_rekrutacyjne3[[#This Row],[Zachowanie]]&gt;=5,punkty_rekrutacyjne3[[#This Row],[avg. Przd.]]&gt;4)</f>
        <v>0</v>
      </c>
    </row>
    <row r="425" spans="1:19" x14ac:dyDescent="0.25">
      <c r="A425" s="1" t="s">
        <v>175</v>
      </c>
      <c r="B425" s="1" t="s">
        <v>45</v>
      </c>
      <c r="C425">
        <v>8</v>
      </c>
      <c r="D425">
        <v>2</v>
      </c>
      <c r="E425">
        <v>4</v>
      </c>
      <c r="F425">
        <v>3</v>
      </c>
      <c r="G425">
        <v>5</v>
      </c>
      <c r="H425">
        <v>4</v>
      </c>
      <c r="I425">
        <v>32</v>
      </c>
      <c r="J425">
        <v>83</v>
      </c>
      <c r="K425">
        <v>14</v>
      </c>
      <c r="L425">
        <v>77</v>
      </c>
      <c r="M425">
        <v>71</v>
      </c>
      <c r="N425">
        <f>punkty_rekrutacyjne3[[#This Row],[Osiagniecia]]+(punkty_rekrutacyjne3[[#This Row],[Zachowanie]]=6)*2</f>
        <v>8</v>
      </c>
      <c r="O425">
        <f>punkty_rekrutacyjne3[[#This Row],[GHP]]/10+punkty_rekrutacyjne3[[#This Row],[GHH]]/10+punkty_rekrutacyjne3[[#This Row],[GMM]]/10+punkty_rekrutacyjne3[[#This Row],[GMP]]/10+punkty_rekrutacyjne3[[#This Row],[GJP]]/10</f>
        <v>27.700000000000003</v>
      </c>
      <c r="P42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25" s="1">
        <f>SUM(punkty_rekrutacyjne3[[#This Row],[pkt os.]:[pkt. Oce.]])</f>
        <v>59.7</v>
      </c>
      <c r="R425" s="1">
        <f>AVERAGE(punkty_rekrutacyjne3[[#This Row],[JP]:[Geog]])</f>
        <v>4</v>
      </c>
      <c r="S425" s="1" t="b">
        <f>AND(punkty_rekrutacyjne3[[#This Row],[Osiagniecia]]=0,punkty_rekrutacyjne3[[#This Row],[Zachowanie]]&gt;=5,punkty_rekrutacyjne3[[#This Row],[avg. Przd.]]&gt;4)</f>
        <v>0</v>
      </c>
    </row>
    <row r="426" spans="1:19" x14ac:dyDescent="0.25">
      <c r="A426" s="1" t="s">
        <v>382</v>
      </c>
      <c r="B426" s="1" t="s">
        <v>45</v>
      </c>
      <c r="C426">
        <v>2</v>
      </c>
      <c r="D426">
        <v>5</v>
      </c>
      <c r="E426">
        <v>3</v>
      </c>
      <c r="F426">
        <v>4</v>
      </c>
      <c r="G426">
        <v>6</v>
      </c>
      <c r="H426">
        <v>3</v>
      </c>
      <c r="I426">
        <v>8</v>
      </c>
      <c r="J426">
        <v>46</v>
      </c>
      <c r="K426">
        <v>55</v>
      </c>
      <c r="L426">
        <v>39</v>
      </c>
      <c r="M426">
        <v>21</v>
      </c>
      <c r="N426">
        <f>punkty_rekrutacyjne3[[#This Row],[Osiagniecia]]+(punkty_rekrutacyjne3[[#This Row],[Zachowanie]]=6)*2</f>
        <v>2</v>
      </c>
      <c r="O426">
        <f>punkty_rekrutacyjne3[[#This Row],[GHP]]/10+punkty_rekrutacyjne3[[#This Row],[GHH]]/10+punkty_rekrutacyjne3[[#This Row],[GMM]]/10+punkty_rekrutacyjne3[[#This Row],[GMP]]/10+punkty_rekrutacyjne3[[#This Row],[GJP]]/10</f>
        <v>16.899999999999999</v>
      </c>
      <c r="P42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26" s="1">
        <f>SUM(punkty_rekrutacyjne3[[#This Row],[pkt os.]:[pkt. Oce.]])</f>
        <v>42.9</v>
      </c>
      <c r="R426" s="1">
        <f>AVERAGE(punkty_rekrutacyjne3[[#This Row],[JP]:[Geog]])</f>
        <v>4</v>
      </c>
      <c r="S426" s="1" t="b">
        <f>AND(punkty_rekrutacyjne3[[#This Row],[Osiagniecia]]=0,punkty_rekrutacyjne3[[#This Row],[Zachowanie]]&gt;=5,punkty_rekrutacyjne3[[#This Row],[avg. Przd.]]&gt;4)</f>
        <v>0</v>
      </c>
    </row>
    <row r="427" spans="1:19" x14ac:dyDescent="0.25">
      <c r="A427" s="1" t="s">
        <v>134</v>
      </c>
      <c r="B427" s="1" t="s">
        <v>45</v>
      </c>
      <c r="C427">
        <v>6</v>
      </c>
      <c r="D427">
        <v>3</v>
      </c>
      <c r="E427">
        <v>4</v>
      </c>
      <c r="F427">
        <v>5</v>
      </c>
      <c r="G427">
        <v>3</v>
      </c>
      <c r="H427">
        <v>4</v>
      </c>
      <c r="I427">
        <v>38</v>
      </c>
      <c r="J427">
        <v>48</v>
      </c>
      <c r="K427">
        <v>3</v>
      </c>
      <c r="L427">
        <v>38</v>
      </c>
      <c r="M427">
        <v>91</v>
      </c>
      <c r="N427">
        <f>punkty_rekrutacyjne3[[#This Row],[Osiagniecia]]+(punkty_rekrutacyjne3[[#This Row],[Zachowanie]]=6)*2</f>
        <v>6</v>
      </c>
      <c r="O427">
        <f>punkty_rekrutacyjne3[[#This Row],[GHP]]/10+punkty_rekrutacyjne3[[#This Row],[GHH]]/10+punkty_rekrutacyjne3[[#This Row],[GMM]]/10+punkty_rekrutacyjne3[[#This Row],[GMP]]/10+punkty_rekrutacyjne3[[#This Row],[GJP]]/10</f>
        <v>21.799999999999997</v>
      </c>
      <c r="P42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27" s="1">
        <f>SUM(punkty_rekrutacyjne3[[#This Row],[pkt os.]:[pkt. Oce.]])</f>
        <v>51.8</v>
      </c>
      <c r="R427" s="1">
        <f>AVERAGE(punkty_rekrutacyjne3[[#This Row],[JP]:[Geog]])</f>
        <v>4</v>
      </c>
      <c r="S427" s="1" t="b">
        <f>AND(punkty_rekrutacyjne3[[#This Row],[Osiagniecia]]=0,punkty_rekrutacyjne3[[#This Row],[Zachowanie]]&gt;=5,punkty_rekrutacyjne3[[#This Row],[avg. Przd.]]&gt;4)</f>
        <v>0</v>
      </c>
    </row>
    <row r="428" spans="1:19" x14ac:dyDescent="0.25">
      <c r="A428" s="1" t="s">
        <v>537</v>
      </c>
      <c r="B428" s="1" t="s">
        <v>538</v>
      </c>
      <c r="C428">
        <v>0</v>
      </c>
      <c r="D428">
        <v>5</v>
      </c>
      <c r="E428">
        <v>2</v>
      </c>
      <c r="F428">
        <v>2</v>
      </c>
      <c r="G428">
        <v>5</v>
      </c>
      <c r="H428">
        <v>3</v>
      </c>
      <c r="I428">
        <v>45</v>
      </c>
      <c r="J428">
        <v>52</v>
      </c>
      <c r="K428">
        <v>32</v>
      </c>
      <c r="L428">
        <v>42</v>
      </c>
      <c r="M428">
        <v>33</v>
      </c>
      <c r="N428">
        <f>punkty_rekrutacyjne3[[#This Row],[Osiagniecia]]+(punkty_rekrutacyjne3[[#This Row],[Zachowanie]]=6)*2</f>
        <v>0</v>
      </c>
      <c r="O428">
        <f>punkty_rekrutacyjne3[[#This Row],[GHP]]/10+punkty_rekrutacyjne3[[#This Row],[GHH]]/10+punkty_rekrutacyjne3[[#This Row],[GMM]]/10+punkty_rekrutacyjne3[[#This Row],[GMP]]/10+punkty_rekrutacyjne3[[#This Row],[GJP]]/10</f>
        <v>20.399999999999999</v>
      </c>
      <c r="P42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428" s="1">
        <f>SUM(punkty_rekrutacyjne3[[#This Row],[pkt os.]:[pkt. Oce.]])</f>
        <v>32.4</v>
      </c>
      <c r="R428" s="1">
        <f>AVERAGE(punkty_rekrutacyjne3[[#This Row],[JP]:[Geog]])</f>
        <v>3</v>
      </c>
      <c r="S428" s="1" t="b">
        <f>AND(punkty_rekrutacyjne3[[#This Row],[Osiagniecia]]=0,punkty_rekrutacyjne3[[#This Row],[Zachowanie]]&gt;=5,punkty_rekrutacyjne3[[#This Row],[avg. Przd.]]&gt;4)</f>
        <v>0</v>
      </c>
    </row>
    <row r="429" spans="1:19" x14ac:dyDescent="0.25">
      <c r="A429" s="1" t="s">
        <v>589</v>
      </c>
      <c r="B429" s="1" t="s">
        <v>590</v>
      </c>
      <c r="C429">
        <v>4</v>
      </c>
      <c r="D429">
        <v>2</v>
      </c>
      <c r="E429">
        <v>4</v>
      </c>
      <c r="F429">
        <v>4</v>
      </c>
      <c r="G429">
        <v>4</v>
      </c>
      <c r="H429">
        <v>3</v>
      </c>
      <c r="I429">
        <v>25</v>
      </c>
      <c r="J429">
        <v>86</v>
      </c>
      <c r="K429">
        <v>7</v>
      </c>
      <c r="L429">
        <v>3</v>
      </c>
      <c r="M429">
        <v>94</v>
      </c>
      <c r="N429">
        <f>punkty_rekrutacyjne3[[#This Row],[Osiagniecia]]+(punkty_rekrutacyjne3[[#This Row],[Zachowanie]]=6)*2</f>
        <v>4</v>
      </c>
      <c r="O429">
        <f>punkty_rekrutacyjne3[[#This Row],[GHP]]/10+punkty_rekrutacyjne3[[#This Row],[GHH]]/10+punkty_rekrutacyjne3[[#This Row],[GMM]]/10+punkty_rekrutacyjne3[[#This Row],[GMP]]/10+punkty_rekrutacyjne3[[#This Row],[GJP]]/10</f>
        <v>21.5</v>
      </c>
      <c r="P42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29" s="1">
        <f>SUM(punkty_rekrutacyjne3[[#This Row],[pkt os.]:[pkt. Oce.]])</f>
        <v>47.5</v>
      </c>
      <c r="R429" s="1">
        <f>AVERAGE(punkty_rekrutacyjne3[[#This Row],[JP]:[Geog]])</f>
        <v>3.75</v>
      </c>
      <c r="S429" s="1" t="b">
        <f>AND(punkty_rekrutacyjne3[[#This Row],[Osiagniecia]]=0,punkty_rekrutacyjne3[[#This Row],[Zachowanie]]&gt;=5,punkty_rekrutacyjne3[[#This Row],[avg. Przd.]]&gt;4)</f>
        <v>0</v>
      </c>
    </row>
    <row r="430" spans="1:19" x14ac:dyDescent="0.25">
      <c r="A430" s="1" t="s">
        <v>106</v>
      </c>
      <c r="B430" s="1" t="s">
        <v>107</v>
      </c>
      <c r="C430">
        <v>3</v>
      </c>
      <c r="D430">
        <v>6</v>
      </c>
      <c r="E430">
        <v>3</v>
      </c>
      <c r="F430">
        <v>5</v>
      </c>
      <c r="G430">
        <v>4</v>
      </c>
      <c r="H430">
        <v>2</v>
      </c>
      <c r="I430">
        <v>94</v>
      </c>
      <c r="J430">
        <v>27</v>
      </c>
      <c r="K430">
        <v>20</v>
      </c>
      <c r="L430">
        <v>13</v>
      </c>
      <c r="M430">
        <v>49</v>
      </c>
      <c r="N430">
        <f>punkty_rekrutacyjne3[[#This Row],[Osiagniecia]]+(punkty_rekrutacyjne3[[#This Row],[Zachowanie]]=6)*2</f>
        <v>5</v>
      </c>
      <c r="O430">
        <f>punkty_rekrutacyjne3[[#This Row],[GHP]]/10+punkty_rekrutacyjne3[[#This Row],[GHH]]/10+punkty_rekrutacyjne3[[#This Row],[GMM]]/10+punkty_rekrutacyjne3[[#This Row],[GMP]]/10+punkty_rekrutacyjne3[[#This Row],[GJP]]/10</f>
        <v>20.300000000000004</v>
      </c>
      <c r="P43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30" s="1">
        <f>SUM(punkty_rekrutacyjne3[[#This Row],[pkt os.]:[pkt. Oce.]])</f>
        <v>43.300000000000004</v>
      </c>
      <c r="R430" s="1">
        <f>AVERAGE(punkty_rekrutacyjne3[[#This Row],[JP]:[Geog]])</f>
        <v>3.5</v>
      </c>
      <c r="S430" s="1" t="b">
        <f>AND(punkty_rekrutacyjne3[[#This Row],[Osiagniecia]]=0,punkty_rekrutacyjne3[[#This Row],[Zachowanie]]&gt;=5,punkty_rekrutacyjne3[[#This Row],[avg. Przd.]]&gt;4)</f>
        <v>0</v>
      </c>
    </row>
    <row r="431" spans="1:19" x14ac:dyDescent="0.25">
      <c r="A431" s="1" t="s">
        <v>393</v>
      </c>
      <c r="B431" s="1" t="s">
        <v>251</v>
      </c>
      <c r="C431">
        <v>2</v>
      </c>
      <c r="D431">
        <v>5</v>
      </c>
      <c r="E431">
        <v>3</v>
      </c>
      <c r="F431">
        <v>6</v>
      </c>
      <c r="G431">
        <v>6</v>
      </c>
      <c r="H431">
        <v>2</v>
      </c>
      <c r="I431">
        <v>87</v>
      </c>
      <c r="J431">
        <v>23</v>
      </c>
      <c r="K431">
        <v>15</v>
      </c>
      <c r="L431">
        <v>44</v>
      </c>
      <c r="M431">
        <v>30</v>
      </c>
      <c r="N431">
        <f>punkty_rekrutacyjne3[[#This Row],[Osiagniecia]]+(punkty_rekrutacyjne3[[#This Row],[Zachowanie]]=6)*2</f>
        <v>2</v>
      </c>
      <c r="O431">
        <f>punkty_rekrutacyjne3[[#This Row],[GHP]]/10+punkty_rekrutacyjne3[[#This Row],[GHH]]/10+punkty_rekrutacyjne3[[#This Row],[GMM]]/10+punkty_rekrutacyjne3[[#This Row],[GMP]]/10+punkty_rekrutacyjne3[[#This Row],[GJP]]/10</f>
        <v>19.899999999999999</v>
      </c>
      <c r="P43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31" s="1">
        <f>SUM(punkty_rekrutacyjne3[[#This Row],[pkt os.]:[pkt. Oce.]])</f>
        <v>45.9</v>
      </c>
      <c r="R431" s="1">
        <f>AVERAGE(punkty_rekrutacyjne3[[#This Row],[JP]:[Geog]])</f>
        <v>4.25</v>
      </c>
      <c r="S431" s="1" t="b">
        <f>AND(punkty_rekrutacyjne3[[#This Row],[Osiagniecia]]=0,punkty_rekrutacyjne3[[#This Row],[Zachowanie]]&gt;=5,punkty_rekrutacyjne3[[#This Row],[avg. Przd.]]&gt;4)</f>
        <v>0</v>
      </c>
    </row>
    <row r="432" spans="1:19" x14ac:dyDescent="0.25">
      <c r="A432" s="1" t="s">
        <v>13</v>
      </c>
      <c r="B432" s="1" t="s">
        <v>14</v>
      </c>
      <c r="C432">
        <v>0</v>
      </c>
      <c r="D432">
        <v>4</v>
      </c>
      <c r="E432">
        <v>4</v>
      </c>
      <c r="F432">
        <v>5</v>
      </c>
      <c r="G432">
        <v>6</v>
      </c>
      <c r="H432">
        <v>6</v>
      </c>
      <c r="I432">
        <v>62</v>
      </c>
      <c r="J432">
        <v>13</v>
      </c>
      <c r="K432">
        <v>26</v>
      </c>
      <c r="L432">
        <v>67</v>
      </c>
      <c r="M432">
        <v>62</v>
      </c>
      <c r="N432">
        <f>punkty_rekrutacyjne3[[#This Row],[Osiagniecia]]+(punkty_rekrutacyjne3[[#This Row],[Zachowanie]]=6)*2</f>
        <v>0</v>
      </c>
      <c r="O432">
        <f>punkty_rekrutacyjne3[[#This Row],[GHP]]/10+punkty_rekrutacyjne3[[#This Row],[GHH]]/10+punkty_rekrutacyjne3[[#This Row],[GMM]]/10+punkty_rekrutacyjne3[[#This Row],[GMP]]/10+punkty_rekrutacyjne3[[#This Row],[GJP]]/10</f>
        <v>23</v>
      </c>
      <c r="P43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432" s="1">
        <f>SUM(punkty_rekrutacyjne3[[#This Row],[pkt os.]:[pkt. Oce.]])</f>
        <v>57</v>
      </c>
      <c r="R432" s="1">
        <f>AVERAGE(punkty_rekrutacyjne3[[#This Row],[JP]:[Geog]])</f>
        <v>5.25</v>
      </c>
      <c r="S432" s="1" t="b">
        <f>AND(punkty_rekrutacyjne3[[#This Row],[Osiagniecia]]=0,punkty_rekrutacyjne3[[#This Row],[Zachowanie]]&gt;=5,punkty_rekrutacyjne3[[#This Row],[avg. Przd.]]&gt;4)</f>
        <v>0</v>
      </c>
    </row>
    <row r="433" spans="1:19" x14ac:dyDescent="0.25">
      <c r="A433" s="1" t="s">
        <v>457</v>
      </c>
      <c r="B433" s="1" t="s">
        <v>409</v>
      </c>
      <c r="C433">
        <v>0</v>
      </c>
      <c r="D433">
        <v>3</v>
      </c>
      <c r="E433">
        <v>6</v>
      </c>
      <c r="F433">
        <v>4</v>
      </c>
      <c r="G433">
        <v>6</v>
      </c>
      <c r="H433">
        <v>3</v>
      </c>
      <c r="I433">
        <v>13</v>
      </c>
      <c r="J433">
        <v>42</v>
      </c>
      <c r="K433">
        <v>23</v>
      </c>
      <c r="L433">
        <v>14</v>
      </c>
      <c r="M433">
        <v>73</v>
      </c>
      <c r="N433">
        <f>punkty_rekrutacyjne3[[#This Row],[Osiagniecia]]+(punkty_rekrutacyjne3[[#This Row],[Zachowanie]]=6)*2</f>
        <v>0</v>
      </c>
      <c r="O433">
        <f>punkty_rekrutacyjne3[[#This Row],[GHP]]/10+punkty_rekrutacyjne3[[#This Row],[GHH]]/10+punkty_rekrutacyjne3[[#This Row],[GMM]]/10+punkty_rekrutacyjne3[[#This Row],[GMP]]/10+punkty_rekrutacyjne3[[#This Row],[GJP]]/10</f>
        <v>16.5</v>
      </c>
      <c r="P43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433" s="1">
        <f>SUM(punkty_rekrutacyjne3[[#This Row],[pkt os.]:[pkt. Oce.]])</f>
        <v>46.5</v>
      </c>
      <c r="R433" s="1">
        <f>AVERAGE(punkty_rekrutacyjne3[[#This Row],[JP]:[Geog]])</f>
        <v>4.75</v>
      </c>
      <c r="S433" s="1" t="b">
        <f>AND(punkty_rekrutacyjne3[[#This Row],[Osiagniecia]]=0,punkty_rekrutacyjne3[[#This Row],[Zachowanie]]&gt;=5,punkty_rekrutacyjne3[[#This Row],[avg. Przd.]]&gt;4)</f>
        <v>0</v>
      </c>
    </row>
    <row r="434" spans="1:19" x14ac:dyDescent="0.25">
      <c r="A434" s="1" t="s">
        <v>52</v>
      </c>
      <c r="B434" s="1" t="s">
        <v>53</v>
      </c>
      <c r="C434">
        <v>7</v>
      </c>
      <c r="D434">
        <v>2</v>
      </c>
      <c r="E434">
        <v>4</v>
      </c>
      <c r="F434">
        <v>5</v>
      </c>
      <c r="G434">
        <v>3</v>
      </c>
      <c r="H434">
        <v>4</v>
      </c>
      <c r="I434">
        <v>59</v>
      </c>
      <c r="J434">
        <v>14</v>
      </c>
      <c r="K434">
        <v>99</v>
      </c>
      <c r="L434">
        <v>4</v>
      </c>
      <c r="M434">
        <v>3</v>
      </c>
      <c r="N434">
        <f>punkty_rekrutacyjne3[[#This Row],[Osiagniecia]]+(punkty_rekrutacyjne3[[#This Row],[Zachowanie]]=6)*2</f>
        <v>7</v>
      </c>
      <c r="O434">
        <f>punkty_rekrutacyjne3[[#This Row],[GHP]]/10+punkty_rekrutacyjne3[[#This Row],[GHH]]/10+punkty_rekrutacyjne3[[#This Row],[GMM]]/10+punkty_rekrutacyjne3[[#This Row],[GMP]]/10+punkty_rekrutacyjne3[[#This Row],[GJP]]/10</f>
        <v>17.900000000000002</v>
      </c>
      <c r="P43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34" s="1">
        <f>SUM(punkty_rekrutacyjne3[[#This Row],[pkt os.]:[pkt. Oce.]])</f>
        <v>48.900000000000006</v>
      </c>
      <c r="R434" s="1">
        <f>AVERAGE(punkty_rekrutacyjne3[[#This Row],[JP]:[Geog]])</f>
        <v>4</v>
      </c>
      <c r="S434" s="1" t="b">
        <f>AND(punkty_rekrutacyjne3[[#This Row],[Osiagniecia]]=0,punkty_rekrutacyjne3[[#This Row],[Zachowanie]]&gt;=5,punkty_rekrutacyjne3[[#This Row],[avg. Przd.]]&gt;4)</f>
        <v>0</v>
      </c>
    </row>
    <row r="435" spans="1:19" x14ac:dyDescent="0.25">
      <c r="A435" s="1" t="s">
        <v>141</v>
      </c>
      <c r="B435" s="1" t="s">
        <v>99</v>
      </c>
      <c r="C435">
        <v>0</v>
      </c>
      <c r="D435">
        <v>2</v>
      </c>
      <c r="E435">
        <v>2</v>
      </c>
      <c r="F435">
        <v>4</v>
      </c>
      <c r="G435">
        <v>3</v>
      </c>
      <c r="H435">
        <v>3</v>
      </c>
      <c r="I435">
        <v>3</v>
      </c>
      <c r="J435">
        <v>25</v>
      </c>
      <c r="K435">
        <v>93</v>
      </c>
      <c r="L435">
        <v>92</v>
      </c>
      <c r="M435">
        <v>73</v>
      </c>
      <c r="N435">
        <f>punkty_rekrutacyjne3[[#This Row],[Osiagniecia]]+(punkty_rekrutacyjne3[[#This Row],[Zachowanie]]=6)*2</f>
        <v>0</v>
      </c>
      <c r="O435">
        <f>punkty_rekrutacyjne3[[#This Row],[GHP]]/10+punkty_rekrutacyjne3[[#This Row],[GHH]]/10+punkty_rekrutacyjne3[[#This Row],[GMM]]/10+punkty_rekrutacyjne3[[#This Row],[GMP]]/10+punkty_rekrutacyjne3[[#This Row],[GJP]]/10</f>
        <v>28.6</v>
      </c>
      <c r="P43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435" s="1">
        <f>SUM(punkty_rekrutacyjne3[[#This Row],[pkt os.]:[pkt. Oce.]])</f>
        <v>42.6</v>
      </c>
      <c r="R435" s="1">
        <f>AVERAGE(punkty_rekrutacyjne3[[#This Row],[JP]:[Geog]])</f>
        <v>3</v>
      </c>
      <c r="S435" s="1" t="b">
        <f>AND(punkty_rekrutacyjne3[[#This Row],[Osiagniecia]]=0,punkty_rekrutacyjne3[[#This Row],[Zachowanie]]&gt;=5,punkty_rekrutacyjne3[[#This Row],[avg. Przd.]]&gt;4)</f>
        <v>0</v>
      </c>
    </row>
    <row r="436" spans="1:19" x14ac:dyDescent="0.25">
      <c r="A436" s="1" t="s">
        <v>363</v>
      </c>
      <c r="B436" s="1" t="s">
        <v>139</v>
      </c>
      <c r="C436">
        <v>4</v>
      </c>
      <c r="D436">
        <v>4</v>
      </c>
      <c r="E436">
        <v>2</v>
      </c>
      <c r="F436">
        <v>3</v>
      </c>
      <c r="G436">
        <v>3</v>
      </c>
      <c r="H436">
        <v>5</v>
      </c>
      <c r="I436">
        <v>14</v>
      </c>
      <c r="J436">
        <v>4</v>
      </c>
      <c r="K436">
        <v>93</v>
      </c>
      <c r="L436">
        <v>36</v>
      </c>
      <c r="M436">
        <v>26</v>
      </c>
      <c r="N436">
        <f>punkty_rekrutacyjne3[[#This Row],[Osiagniecia]]+(punkty_rekrutacyjne3[[#This Row],[Zachowanie]]=6)*2</f>
        <v>4</v>
      </c>
      <c r="O436">
        <f>punkty_rekrutacyjne3[[#This Row],[GHP]]/10+punkty_rekrutacyjne3[[#This Row],[GHH]]/10+punkty_rekrutacyjne3[[#This Row],[GMM]]/10+punkty_rekrutacyjne3[[#This Row],[GMP]]/10+punkty_rekrutacyjne3[[#This Row],[GJP]]/10</f>
        <v>17.3</v>
      </c>
      <c r="P43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436" s="1">
        <f>SUM(punkty_rekrutacyjne3[[#This Row],[pkt os.]:[pkt. Oce.]])</f>
        <v>37.299999999999997</v>
      </c>
      <c r="R436" s="1">
        <f>AVERAGE(punkty_rekrutacyjne3[[#This Row],[JP]:[Geog]])</f>
        <v>3.25</v>
      </c>
      <c r="S436" s="1" t="b">
        <f>AND(punkty_rekrutacyjne3[[#This Row],[Osiagniecia]]=0,punkty_rekrutacyjne3[[#This Row],[Zachowanie]]&gt;=5,punkty_rekrutacyjne3[[#This Row],[avg. Przd.]]&gt;4)</f>
        <v>0</v>
      </c>
    </row>
    <row r="437" spans="1:19" x14ac:dyDescent="0.25">
      <c r="A437" s="1" t="s">
        <v>570</v>
      </c>
      <c r="B437" s="1" t="s">
        <v>571</v>
      </c>
      <c r="C437">
        <v>5</v>
      </c>
      <c r="D437">
        <v>3</v>
      </c>
      <c r="E437">
        <v>5</v>
      </c>
      <c r="F437">
        <v>5</v>
      </c>
      <c r="G437">
        <v>3</v>
      </c>
      <c r="H437">
        <v>2</v>
      </c>
      <c r="I437">
        <v>25</v>
      </c>
      <c r="J437">
        <v>24</v>
      </c>
      <c r="K437">
        <v>28</v>
      </c>
      <c r="L437">
        <v>21</v>
      </c>
      <c r="M437">
        <v>24</v>
      </c>
      <c r="N437">
        <f>punkty_rekrutacyjne3[[#This Row],[Osiagniecia]]+(punkty_rekrutacyjne3[[#This Row],[Zachowanie]]=6)*2</f>
        <v>5</v>
      </c>
      <c r="O437">
        <f>punkty_rekrutacyjne3[[#This Row],[GHP]]/10+punkty_rekrutacyjne3[[#This Row],[GHH]]/10+punkty_rekrutacyjne3[[#This Row],[GMM]]/10+punkty_rekrutacyjne3[[#This Row],[GMP]]/10+punkty_rekrutacyjne3[[#This Row],[GJP]]/10</f>
        <v>12.200000000000001</v>
      </c>
      <c r="P43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37" s="1">
        <f>SUM(punkty_rekrutacyjne3[[#This Row],[pkt os.]:[pkt. Oce.]])</f>
        <v>37.200000000000003</v>
      </c>
      <c r="R437" s="1">
        <f>AVERAGE(punkty_rekrutacyjne3[[#This Row],[JP]:[Geog]])</f>
        <v>3.75</v>
      </c>
      <c r="S437" s="1" t="b">
        <f>AND(punkty_rekrutacyjne3[[#This Row],[Osiagniecia]]=0,punkty_rekrutacyjne3[[#This Row],[Zachowanie]]&gt;=5,punkty_rekrutacyjne3[[#This Row],[avg. Przd.]]&gt;4)</f>
        <v>0</v>
      </c>
    </row>
    <row r="438" spans="1:19" x14ac:dyDescent="0.25">
      <c r="A438" s="1" t="s">
        <v>524</v>
      </c>
      <c r="B438" s="1" t="s">
        <v>99</v>
      </c>
      <c r="C438">
        <v>5</v>
      </c>
      <c r="D438">
        <v>6</v>
      </c>
      <c r="E438">
        <v>5</v>
      </c>
      <c r="F438">
        <v>3</v>
      </c>
      <c r="G438">
        <v>2</v>
      </c>
      <c r="H438">
        <v>4</v>
      </c>
      <c r="I438">
        <v>55</v>
      </c>
      <c r="J438">
        <v>18</v>
      </c>
      <c r="K438">
        <v>46</v>
      </c>
      <c r="L438">
        <v>82</v>
      </c>
      <c r="M438">
        <v>71</v>
      </c>
      <c r="N438">
        <f>punkty_rekrutacyjne3[[#This Row],[Osiagniecia]]+(punkty_rekrutacyjne3[[#This Row],[Zachowanie]]=6)*2</f>
        <v>7</v>
      </c>
      <c r="O438">
        <f>punkty_rekrutacyjne3[[#This Row],[GHP]]/10+punkty_rekrutacyjne3[[#This Row],[GHH]]/10+punkty_rekrutacyjne3[[#This Row],[GMM]]/10+punkty_rekrutacyjne3[[#This Row],[GMP]]/10+punkty_rekrutacyjne3[[#This Row],[GJP]]/10</f>
        <v>27.199999999999996</v>
      </c>
      <c r="P43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38" s="1">
        <f>SUM(punkty_rekrutacyjne3[[#This Row],[pkt os.]:[pkt. Oce.]])</f>
        <v>52.199999999999996</v>
      </c>
      <c r="R438" s="1">
        <f>AVERAGE(punkty_rekrutacyjne3[[#This Row],[JP]:[Geog]])</f>
        <v>3.5</v>
      </c>
      <c r="S438" s="1" t="b">
        <f>AND(punkty_rekrutacyjne3[[#This Row],[Osiagniecia]]=0,punkty_rekrutacyjne3[[#This Row],[Zachowanie]]&gt;=5,punkty_rekrutacyjne3[[#This Row],[avg. Przd.]]&gt;4)</f>
        <v>0</v>
      </c>
    </row>
    <row r="439" spans="1:19" x14ac:dyDescent="0.25">
      <c r="A439" s="1" t="s">
        <v>98</v>
      </c>
      <c r="B439" s="1" t="s">
        <v>99</v>
      </c>
      <c r="C439">
        <v>0</v>
      </c>
      <c r="D439">
        <v>3</v>
      </c>
      <c r="E439">
        <v>4</v>
      </c>
      <c r="F439">
        <v>6</v>
      </c>
      <c r="G439">
        <v>4</v>
      </c>
      <c r="H439">
        <v>4</v>
      </c>
      <c r="I439">
        <v>41</v>
      </c>
      <c r="J439">
        <v>88</v>
      </c>
      <c r="K439">
        <v>4</v>
      </c>
      <c r="L439">
        <v>24</v>
      </c>
      <c r="M439">
        <v>37</v>
      </c>
      <c r="N439">
        <f>punkty_rekrutacyjne3[[#This Row],[Osiagniecia]]+(punkty_rekrutacyjne3[[#This Row],[Zachowanie]]=6)*2</f>
        <v>0</v>
      </c>
      <c r="O439">
        <f>punkty_rekrutacyjne3[[#This Row],[GHP]]/10+punkty_rekrutacyjne3[[#This Row],[GHH]]/10+punkty_rekrutacyjne3[[#This Row],[GMM]]/10+punkty_rekrutacyjne3[[#This Row],[GMP]]/10+punkty_rekrutacyjne3[[#This Row],[GJP]]/10</f>
        <v>19.400000000000002</v>
      </c>
      <c r="P43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39" s="1">
        <f>SUM(punkty_rekrutacyjne3[[#This Row],[pkt os.]:[pkt. Oce.]])</f>
        <v>47.400000000000006</v>
      </c>
      <c r="R439" s="1">
        <f>AVERAGE(punkty_rekrutacyjne3[[#This Row],[JP]:[Geog]])</f>
        <v>4.5</v>
      </c>
      <c r="S439" s="1" t="b">
        <f>AND(punkty_rekrutacyjne3[[#This Row],[Osiagniecia]]=0,punkty_rekrutacyjne3[[#This Row],[Zachowanie]]&gt;=5,punkty_rekrutacyjne3[[#This Row],[avg. Przd.]]&gt;4)</f>
        <v>0</v>
      </c>
    </row>
    <row r="440" spans="1:19" x14ac:dyDescent="0.25">
      <c r="A440" s="1" t="s">
        <v>370</v>
      </c>
      <c r="B440" s="1" t="s">
        <v>371</v>
      </c>
      <c r="C440">
        <v>4</v>
      </c>
      <c r="D440">
        <v>2</v>
      </c>
      <c r="E440">
        <v>4</v>
      </c>
      <c r="F440">
        <v>3</v>
      </c>
      <c r="G440">
        <v>5</v>
      </c>
      <c r="H440">
        <v>2</v>
      </c>
      <c r="I440">
        <v>68</v>
      </c>
      <c r="J440">
        <v>87</v>
      </c>
      <c r="K440">
        <v>48</v>
      </c>
      <c r="L440">
        <v>54</v>
      </c>
      <c r="M440">
        <v>39</v>
      </c>
      <c r="N440">
        <f>punkty_rekrutacyjne3[[#This Row],[Osiagniecia]]+(punkty_rekrutacyjne3[[#This Row],[Zachowanie]]=6)*2</f>
        <v>4</v>
      </c>
      <c r="O440">
        <f>punkty_rekrutacyjne3[[#This Row],[GHP]]/10+punkty_rekrutacyjne3[[#This Row],[GHH]]/10+punkty_rekrutacyjne3[[#This Row],[GMM]]/10+punkty_rekrutacyjne3[[#This Row],[GMP]]/10+punkty_rekrutacyjne3[[#This Row],[GJP]]/10</f>
        <v>29.6</v>
      </c>
      <c r="P44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40" s="1">
        <f>SUM(punkty_rekrutacyjne3[[#This Row],[pkt os.]:[pkt. Oce.]])</f>
        <v>51.6</v>
      </c>
      <c r="R440" s="1">
        <f>AVERAGE(punkty_rekrutacyjne3[[#This Row],[JP]:[Geog]])</f>
        <v>3.5</v>
      </c>
      <c r="S440" s="1" t="b">
        <f>AND(punkty_rekrutacyjne3[[#This Row],[Osiagniecia]]=0,punkty_rekrutacyjne3[[#This Row],[Zachowanie]]&gt;=5,punkty_rekrutacyjne3[[#This Row],[avg. Przd.]]&gt;4)</f>
        <v>0</v>
      </c>
    </row>
    <row r="441" spans="1:19" x14ac:dyDescent="0.25">
      <c r="A441" s="1" t="s">
        <v>202</v>
      </c>
      <c r="B441" s="1" t="s">
        <v>203</v>
      </c>
      <c r="C441">
        <v>7</v>
      </c>
      <c r="D441">
        <v>2</v>
      </c>
      <c r="E441">
        <v>2</v>
      </c>
      <c r="F441">
        <v>4</v>
      </c>
      <c r="G441">
        <v>4</v>
      </c>
      <c r="H441">
        <v>6</v>
      </c>
      <c r="I441">
        <v>57</v>
      </c>
      <c r="J441">
        <v>11</v>
      </c>
      <c r="K441">
        <v>80</v>
      </c>
      <c r="L441">
        <v>27</v>
      </c>
      <c r="M441">
        <v>21</v>
      </c>
      <c r="N441">
        <f>punkty_rekrutacyjne3[[#This Row],[Osiagniecia]]+(punkty_rekrutacyjne3[[#This Row],[Zachowanie]]=6)*2</f>
        <v>7</v>
      </c>
      <c r="O441">
        <f>punkty_rekrutacyjne3[[#This Row],[GHP]]/10+punkty_rekrutacyjne3[[#This Row],[GHH]]/10+punkty_rekrutacyjne3[[#This Row],[GMM]]/10+punkty_rekrutacyjne3[[#This Row],[GMP]]/10+punkty_rekrutacyjne3[[#This Row],[GJP]]/10</f>
        <v>19.600000000000001</v>
      </c>
      <c r="P44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41" s="1">
        <f>SUM(punkty_rekrutacyjne3[[#This Row],[pkt os.]:[pkt. Oce.]])</f>
        <v>48.6</v>
      </c>
      <c r="R441" s="1">
        <f>AVERAGE(punkty_rekrutacyjne3[[#This Row],[JP]:[Geog]])</f>
        <v>4</v>
      </c>
      <c r="S441" s="1" t="b">
        <f>AND(punkty_rekrutacyjne3[[#This Row],[Osiagniecia]]=0,punkty_rekrutacyjne3[[#This Row],[Zachowanie]]&gt;=5,punkty_rekrutacyjne3[[#This Row],[avg. Przd.]]&gt;4)</f>
        <v>0</v>
      </c>
    </row>
    <row r="442" spans="1:19" x14ac:dyDescent="0.25">
      <c r="A442" s="1" t="s">
        <v>667</v>
      </c>
      <c r="B442" s="1" t="s">
        <v>203</v>
      </c>
      <c r="C442">
        <v>1</v>
      </c>
      <c r="D442">
        <v>2</v>
      </c>
      <c r="E442">
        <v>5</v>
      </c>
      <c r="F442">
        <v>2</v>
      </c>
      <c r="G442">
        <v>6</v>
      </c>
      <c r="H442">
        <v>6</v>
      </c>
      <c r="I442">
        <v>62</v>
      </c>
      <c r="J442">
        <v>89</v>
      </c>
      <c r="K442">
        <v>20</v>
      </c>
      <c r="L442">
        <v>56</v>
      </c>
      <c r="M442">
        <v>80</v>
      </c>
      <c r="N442">
        <f>punkty_rekrutacyjne3[[#This Row],[Osiagniecia]]+(punkty_rekrutacyjne3[[#This Row],[Zachowanie]]=6)*2</f>
        <v>1</v>
      </c>
      <c r="O442">
        <f>punkty_rekrutacyjne3[[#This Row],[GHP]]/10+punkty_rekrutacyjne3[[#This Row],[GHH]]/10+punkty_rekrutacyjne3[[#This Row],[GMM]]/10+punkty_rekrutacyjne3[[#This Row],[GMP]]/10+punkty_rekrutacyjne3[[#This Row],[GJP]]/10</f>
        <v>30.700000000000003</v>
      </c>
      <c r="P44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42" s="1">
        <f>SUM(punkty_rekrutacyjne3[[#This Row],[pkt os.]:[pkt. Oce.]])</f>
        <v>59.7</v>
      </c>
      <c r="R442" s="1">
        <f>AVERAGE(punkty_rekrutacyjne3[[#This Row],[JP]:[Geog]])</f>
        <v>4.75</v>
      </c>
      <c r="S442" s="1" t="b">
        <f>AND(punkty_rekrutacyjne3[[#This Row],[Osiagniecia]]=0,punkty_rekrutacyjne3[[#This Row],[Zachowanie]]&gt;=5,punkty_rekrutacyjne3[[#This Row],[avg. Przd.]]&gt;4)</f>
        <v>0</v>
      </c>
    </row>
    <row r="443" spans="1:19" x14ac:dyDescent="0.25">
      <c r="A443" s="1" t="s">
        <v>507</v>
      </c>
      <c r="B443" s="1" t="s">
        <v>508</v>
      </c>
      <c r="C443">
        <v>1</v>
      </c>
      <c r="D443">
        <v>3</v>
      </c>
      <c r="E443">
        <v>4</v>
      </c>
      <c r="F443">
        <v>3</v>
      </c>
      <c r="G443">
        <v>5</v>
      </c>
      <c r="H443">
        <v>6</v>
      </c>
      <c r="I443">
        <v>89</v>
      </c>
      <c r="J443">
        <v>70</v>
      </c>
      <c r="K443">
        <v>58</v>
      </c>
      <c r="L443">
        <v>39</v>
      </c>
      <c r="M443">
        <v>43</v>
      </c>
      <c r="N443">
        <f>punkty_rekrutacyjne3[[#This Row],[Osiagniecia]]+(punkty_rekrutacyjne3[[#This Row],[Zachowanie]]=6)*2</f>
        <v>1</v>
      </c>
      <c r="O443">
        <f>punkty_rekrutacyjne3[[#This Row],[GHP]]/10+punkty_rekrutacyjne3[[#This Row],[GHH]]/10+punkty_rekrutacyjne3[[#This Row],[GMM]]/10+punkty_rekrutacyjne3[[#This Row],[GMP]]/10+punkty_rekrutacyjne3[[#This Row],[GJP]]/10</f>
        <v>29.9</v>
      </c>
      <c r="P44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43" s="1">
        <f>SUM(punkty_rekrutacyjne3[[#This Row],[pkt os.]:[pkt. Oce.]])</f>
        <v>58.9</v>
      </c>
      <c r="R443" s="1">
        <f>AVERAGE(punkty_rekrutacyjne3[[#This Row],[JP]:[Geog]])</f>
        <v>4.5</v>
      </c>
      <c r="S443" s="1" t="b">
        <f>AND(punkty_rekrutacyjne3[[#This Row],[Osiagniecia]]=0,punkty_rekrutacyjne3[[#This Row],[Zachowanie]]&gt;=5,punkty_rekrutacyjne3[[#This Row],[avg. Przd.]]&gt;4)</f>
        <v>0</v>
      </c>
    </row>
    <row r="444" spans="1:19" x14ac:dyDescent="0.25">
      <c r="A444" s="1" t="s">
        <v>634</v>
      </c>
      <c r="B444" s="1" t="s">
        <v>635</v>
      </c>
      <c r="C444">
        <v>0</v>
      </c>
      <c r="D444">
        <v>4</v>
      </c>
      <c r="E444">
        <v>2</v>
      </c>
      <c r="F444">
        <v>6</v>
      </c>
      <c r="G444">
        <v>2</v>
      </c>
      <c r="H444">
        <v>5</v>
      </c>
      <c r="I444">
        <v>57</v>
      </c>
      <c r="J444">
        <v>88</v>
      </c>
      <c r="K444">
        <v>53</v>
      </c>
      <c r="L444">
        <v>42</v>
      </c>
      <c r="M444">
        <v>49</v>
      </c>
      <c r="N444">
        <f>punkty_rekrutacyjne3[[#This Row],[Osiagniecia]]+(punkty_rekrutacyjne3[[#This Row],[Zachowanie]]=6)*2</f>
        <v>0</v>
      </c>
      <c r="O444">
        <f>punkty_rekrutacyjne3[[#This Row],[GHP]]/10+punkty_rekrutacyjne3[[#This Row],[GHH]]/10+punkty_rekrutacyjne3[[#This Row],[GMM]]/10+punkty_rekrutacyjne3[[#This Row],[GMP]]/10+punkty_rekrutacyjne3[[#This Row],[GJP]]/10</f>
        <v>28.9</v>
      </c>
      <c r="P44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44" s="1">
        <f>SUM(punkty_rekrutacyjne3[[#This Row],[pkt os.]:[pkt. Oce.]])</f>
        <v>46.9</v>
      </c>
      <c r="R444" s="1">
        <f>AVERAGE(punkty_rekrutacyjne3[[#This Row],[JP]:[Geog]])</f>
        <v>3.75</v>
      </c>
      <c r="S444" s="1" t="b">
        <f>AND(punkty_rekrutacyjne3[[#This Row],[Osiagniecia]]=0,punkty_rekrutacyjne3[[#This Row],[Zachowanie]]&gt;=5,punkty_rekrutacyjne3[[#This Row],[avg. Przd.]]&gt;4)</f>
        <v>0</v>
      </c>
    </row>
    <row r="445" spans="1:19" x14ac:dyDescent="0.25">
      <c r="A445" s="1" t="s">
        <v>488</v>
      </c>
      <c r="B445" s="1" t="s">
        <v>489</v>
      </c>
      <c r="C445">
        <v>6</v>
      </c>
      <c r="D445">
        <v>6</v>
      </c>
      <c r="E445">
        <v>6</v>
      </c>
      <c r="F445">
        <v>4</v>
      </c>
      <c r="G445">
        <v>6</v>
      </c>
      <c r="H445">
        <v>4</v>
      </c>
      <c r="I445">
        <v>64</v>
      </c>
      <c r="J445">
        <v>18</v>
      </c>
      <c r="K445">
        <v>23</v>
      </c>
      <c r="L445">
        <v>81</v>
      </c>
      <c r="M445">
        <v>18</v>
      </c>
      <c r="N445">
        <f>punkty_rekrutacyjne3[[#This Row],[Osiagniecia]]+(punkty_rekrutacyjne3[[#This Row],[Zachowanie]]=6)*2</f>
        <v>8</v>
      </c>
      <c r="O445">
        <f>punkty_rekrutacyjne3[[#This Row],[GHP]]/10+punkty_rekrutacyjne3[[#This Row],[GHH]]/10+punkty_rekrutacyjne3[[#This Row],[GMM]]/10+punkty_rekrutacyjne3[[#This Row],[GMP]]/10+punkty_rekrutacyjne3[[#This Row],[GJP]]/10</f>
        <v>20.400000000000002</v>
      </c>
      <c r="P44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445" s="1">
        <f>SUM(punkty_rekrutacyjne3[[#This Row],[pkt os.]:[pkt. Oce.]])</f>
        <v>60.400000000000006</v>
      </c>
      <c r="R445" s="1">
        <f>AVERAGE(punkty_rekrutacyjne3[[#This Row],[JP]:[Geog]])</f>
        <v>5</v>
      </c>
      <c r="S445" s="1" t="b">
        <f>AND(punkty_rekrutacyjne3[[#This Row],[Osiagniecia]]=0,punkty_rekrutacyjne3[[#This Row],[Zachowanie]]&gt;=5,punkty_rekrutacyjne3[[#This Row],[avg. Przd.]]&gt;4)</f>
        <v>0</v>
      </c>
    </row>
    <row r="446" spans="1:19" x14ac:dyDescent="0.25">
      <c r="A446" s="1" t="s">
        <v>531</v>
      </c>
      <c r="B446" s="1" t="s">
        <v>532</v>
      </c>
      <c r="C446">
        <v>5</v>
      </c>
      <c r="D446">
        <v>5</v>
      </c>
      <c r="E446">
        <v>3</v>
      </c>
      <c r="F446">
        <v>4</v>
      </c>
      <c r="G446">
        <v>5</v>
      </c>
      <c r="H446">
        <v>2</v>
      </c>
      <c r="I446">
        <v>97</v>
      </c>
      <c r="J446">
        <v>87</v>
      </c>
      <c r="K446">
        <v>7</v>
      </c>
      <c r="L446">
        <v>93</v>
      </c>
      <c r="M446">
        <v>19</v>
      </c>
      <c r="N446">
        <f>punkty_rekrutacyjne3[[#This Row],[Osiagniecia]]+(punkty_rekrutacyjne3[[#This Row],[Zachowanie]]=6)*2</f>
        <v>5</v>
      </c>
      <c r="O446">
        <f>punkty_rekrutacyjne3[[#This Row],[GHP]]/10+punkty_rekrutacyjne3[[#This Row],[GHH]]/10+punkty_rekrutacyjne3[[#This Row],[GMM]]/10+punkty_rekrutacyjne3[[#This Row],[GMP]]/10+punkty_rekrutacyjne3[[#This Row],[GJP]]/10</f>
        <v>30.299999999999997</v>
      </c>
      <c r="P44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46" s="1">
        <f>SUM(punkty_rekrutacyjne3[[#This Row],[pkt os.]:[pkt. Oce.]])</f>
        <v>53.3</v>
      </c>
      <c r="R446" s="1">
        <f>AVERAGE(punkty_rekrutacyjne3[[#This Row],[JP]:[Geog]])</f>
        <v>3.5</v>
      </c>
      <c r="S446" s="1" t="b">
        <f>AND(punkty_rekrutacyjne3[[#This Row],[Osiagniecia]]=0,punkty_rekrutacyjne3[[#This Row],[Zachowanie]]&gt;=5,punkty_rekrutacyjne3[[#This Row],[avg. Przd.]]&gt;4)</f>
        <v>0</v>
      </c>
    </row>
    <row r="447" spans="1:19" x14ac:dyDescent="0.25">
      <c r="A447" s="1" t="s">
        <v>285</v>
      </c>
      <c r="B447" s="1" t="s">
        <v>286</v>
      </c>
      <c r="C447">
        <v>2</v>
      </c>
      <c r="D447">
        <v>5</v>
      </c>
      <c r="E447">
        <v>4</v>
      </c>
      <c r="F447">
        <v>4</v>
      </c>
      <c r="G447">
        <v>2</v>
      </c>
      <c r="H447">
        <v>5</v>
      </c>
      <c r="I447">
        <v>46</v>
      </c>
      <c r="J447">
        <v>15</v>
      </c>
      <c r="K447">
        <v>67</v>
      </c>
      <c r="L447">
        <v>56</v>
      </c>
      <c r="M447">
        <v>9</v>
      </c>
      <c r="N447">
        <f>punkty_rekrutacyjne3[[#This Row],[Osiagniecia]]+(punkty_rekrutacyjne3[[#This Row],[Zachowanie]]=6)*2</f>
        <v>2</v>
      </c>
      <c r="O447">
        <f>punkty_rekrutacyjne3[[#This Row],[GHP]]/10+punkty_rekrutacyjne3[[#This Row],[GHH]]/10+punkty_rekrutacyjne3[[#This Row],[GMM]]/10+punkty_rekrutacyjne3[[#This Row],[GMP]]/10+punkty_rekrutacyjne3[[#This Row],[GJP]]/10</f>
        <v>19.299999999999997</v>
      </c>
      <c r="P44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47" s="1">
        <f>SUM(punkty_rekrutacyjne3[[#This Row],[pkt os.]:[pkt. Oce.]])</f>
        <v>41.3</v>
      </c>
      <c r="R447" s="1">
        <f>AVERAGE(punkty_rekrutacyjne3[[#This Row],[JP]:[Geog]])</f>
        <v>3.75</v>
      </c>
      <c r="S447" s="1" t="b">
        <f>AND(punkty_rekrutacyjne3[[#This Row],[Osiagniecia]]=0,punkty_rekrutacyjne3[[#This Row],[Zachowanie]]&gt;=5,punkty_rekrutacyjne3[[#This Row],[avg. Przd.]]&gt;4)</f>
        <v>0</v>
      </c>
    </row>
    <row r="448" spans="1:19" x14ac:dyDescent="0.25">
      <c r="A448" s="1" t="s">
        <v>250</v>
      </c>
      <c r="B448" s="1" t="s">
        <v>251</v>
      </c>
      <c r="C448">
        <v>6</v>
      </c>
      <c r="D448">
        <v>2</v>
      </c>
      <c r="E448">
        <v>3</v>
      </c>
      <c r="F448">
        <v>3</v>
      </c>
      <c r="G448">
        <v>3</v>
      </c>
      <c r="H448">
        <v>6</v>
      </c>
      <c r="I448">
        <v>27</v>
      </c>
      <c r="J448">
        <v>2</v>
      </c>
      <c r="K448">
        <v>84</v>
      </c>
      <c r="L448">
        <v>100</v>
      </c>
      <c r="M448">
        <v>27</v>
      </c>
      <c r="N448">
        <f>punkty_rekrutacyjne3[[#This Row],[Osiagniecia]]+(punkty_rekrutacyjne3[[#This Row],[Zachowanie]]=6)*2</f>
        <v>6</v>
      </c>
      <c r="O448">
        <f>punkty_rekrutacyjne3[[#This Row],[GHP]]/10+punkty_rekrutacyjne3[[#This Row],[GHH]]/10+punkty_rekrutacyjne3[[#This Row],[GMM]]/10+punkty_rekrutacyjne3[[#This Row],[GMP]]/10+punkty_rekrutacyjne3[[#This Row],[GJP]]/10</f>
        <v>24</v>
      </c>
      <c r="P44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48" s="1">
        <f>SUM(punkty_rekrutacyjne3[[#This Row],[pkt os.]:[pkt. Oce.]])</f>
        <v>52</v>
      </c>
      <c r="R448" s="1">
        <f>AVERAGE(punkty_rekrutacyjne3[[#This Row],[JP]:[Geog]])</f>
        <v>3.75</v>
      </c>
      <c r="S448" s="1" t="b">
        <f>AND(punkty_rekrutacyjne3[[#This Row],[Osiagniecia]]=0,punkty_rekrutacyjne3[[#This Row],[Zachowanie]]&gt;=5,punkty_rekrutacyjne3[[#This Row],[avg. Przd.]]&gt;4)</f>
        <v>0</v>
      </c>
    </row>
    <row r="449" spans="1:19" x14ac:dyDescent="0.25">
      <c r="A449" s="1" t="s">
        <v>390</v>
      </c>
      <c r="B449" s="1" t="s">
        <v>391</v>
      </c>
      <c r="C449">
        <v>0</v>
      </c>
      <c r="D449">
        <v>5</v>
      </c>
      <c r="E449">
        <v>3</v>
      </c>
      <c r="F449">
        <v>3</v>
      </c>
      <c r="G449">
        <v>3</v>
      </c>
      <c r="H449">
        <v>5</v>
      </c>
      <c r="I449">
        <v>27</v>
      </c>
      <c r="J449">
        <v>30</v>
      </c>
      <c r="K449">
        <v>23</v>
      </c>
      <c r="L449">
        <v>16</v>
      </c>
      <c r="M449">
        <v>21</v>
      </c>
      <c r="N449">
        <f>punkty_rekrutacyjne3[[#This Row],[Osiagniecia]]+(punkty_rekrutacyjne3[[#This Row],[Zachowanie]]=6)*2</f>
        <v>0</v>
      </c>
      <c r="O449">
        <f>punkty_rekrutacyjne3[[#This Row],[GHP]]/10+punkty_rekrutacyjne3[[#This Row],[GHH]]/10+punkty_rekrutacyjne3[[#This Row],[GMM]]/10+punkty_rekrutacyjne3[[#This Row],[GMP]]/10+punkty_rekrutacyjne3[[#This Row],[GJP]]/10</f>
        <v>11.7</v>
      </c>
      <c r="P44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49" s="1">
        <f>SUM(punkty_rekrutacyjne3[[#This Row],[pkt os.]:[pkt. Oce.]])</f>
        <v>31.7</v>
      </c>
      <c r="R449" s="1">
        <f>AVERAGE(punkty_rekrutacyjne3[[#This Row],[JP]:[Geog]])</f>
        <v>3.5</v>
      </c>
      <c r="S449" s="1" t="b">
        <f>AND(punkty_rekrutacyjne3[[#This Row],[Osiagniecia]]=0,punkty_rekrutacyjne3[[#This Row],[Zachowanie]]&gt;=5,punkty_rekrutacyjne3[[#This Row],[avg. Przd.]]&gt;4)</f>
        <v>0</v>
      </c>
    </row>
    <row r="450" spans="1:19" x14ac:dyDescent="0.25">
      <c r="A450" s="1" t="s">
        <v>405</v>
      </c>
      <c r="B450" s="1" t="s">
        <v>197</v>
      </c>
      <c r="C450">
        <v>7</v>
      </c>
      <c r="D450">
        <v>2</v>
      </c>
      <c r="E450">
        <v>3</v>
      </c>
      <c r="F450">
        <v>5</v>
      </c>
      <c r="G450">
        <v>5</v>
      </c>
      <c r="H450">
        <v>2</v>
      </c>
      <c r="I450">
        <v>26</v>
      </c>
      <c r="J450">
        <v>30</v>
      </c>
      <c r="K450">
        <v>96</v>
      </c>
      <c r="L450">
        <v>59</v>
      </c>
      <c r="M450">
        <v>28</v>
      </c>
      <c r="N450">
        <f>punkty_rekrutacyjne3[[#This Row],[Osiagniecia]]+(punkty_rekrutacyjne3[[#This Row],[Zachowanie]]=6)*2</f>
        <v>7</v>
      </c>
      <c r="O450">
        <f>punkty_rekrutacyjne3[[#This Row],[GHP]]/10+punkty_rekrutacyjne3[[#This Row],[GHH]]/10+punkty_rekrutacyjne3[[#This Row],[GMM]]/10+punkty_rekrutacyjne3[[#This Row],[GMP]]/10+punkty_rekrutacyjne3[[#This Row],[GJP]]/10</f>
        <v>23.900000000000002</v>
      </c>
      <c r="P45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50" s="1">
        <f>SUM(punkty_rekrutacyjne3[[#This Row],[pkt os.]:[pkt. Oce.]])</f>
        <v>50.900000000000006</v>
      </c>
      <c r="R450" s="1">
        <f>AVERAGE(punkty_rekrutacyjne3[[#This Row],[JP]:[Geog]])</f>
        <v>3.75</v>
      </c>
      <c r="S450" s="1" t="b">
        <f>AND(punkty_rekrutacyjne3[[#This Row],[Osiagniecia]]=0,punkty_rekrutacyjne3[[#This Row],[Zachowanie]]&gt;=5,punkty_rekrutacyjne3[[#This Row],[avg. Przd.]]&gt;4)</f>
        <v>0</v>
      </c>
    </row>
    <row r="451" spans="1:19" x14ac:dyDescent="0.25">
      <c r="A451" s="1" t="s">
        <v>214</v>
      </c>
      <c r="B451" s="1" t="s">
        <v>197</v>
      </c>
      <c r="C451">
        <v>7</v>
      </c>
      <c r="D451">
        <v>6</v>
      </c>
      <c r="E451">
        <v>4</v>
      </c>
      <c r="F451">
        <v>2</v>
      </c>
      <c r="G451">
        <v>2</v>
      </c>
      <c r="H451">
        <v>3</v>
      </c>
      <c r="I451">
        <v>89</v>
      </c>
      <c r="J451">
        <v>29</v>
      </c>
      <c r="K451">
        <v>58</v>
      </c>
      <c r="L451">
        <v>19</v>
      </c>
      <c r="M451">
        <v>97</v>
      </c>
      <c r="N451">
        <f>punkty_rekrutacyjne3[[#This Row],[Osiagniecia]]+(punkty_rekrutacyjne3[[#This Row],[Zachowanie]]=6)*2</f>
        <v>9</v>
      </c>
      <c r="O451">
        <f>punkty_rekrutacyjne3[[#This Row],[GHP]]/10+punkty_rekrutacyjne3[[#This Row],[GHH]]/10+punkty_rekrutacyjne3[[#This Row],[GMM]]/10+punkty_rekrutacyjne3[[#This Row],[GMP]]/10+punkty_rekrutacyjne3[[#This Row],[GJP]]/10</f>
        <v>29.2</v>
      </c>
      <c r="P45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10</v>
      </c>
      <c r="Q451" s="1">
        <f>SUM(punkty_rekrutacyjne3[[#This Row],[pkt os.]:[pkt. Oce.]])</f>
        <v>48.2</v>
      </c>
      <c r="R451" s="1">
        <f>AVERAGE(punkty_rekrutacyjne3[[#This Row],[JP]:[Geog]])</f>
        <v>2.75</v>
      </c>
      <c r="S451" s="1" t="b">
        <f>AND(punkty_rekrutacyjne3[[#This Row],[Osiagniecia]]=0,punkty_rekrutacyjne3[[#This Row],[Zachowanie]]&gt;=5,punkty_rekrutacyjne3[[#This Row],[avg. Przd.]]&gt;4)</f>
        <v>0</v>
      </c>
    </row>
    <row r="452" spans="1:19" x14ac:dyDescent="0.25">
      <c r="A452" s="1" t="s">
        <v>136</v>
      </c>
      <c r="B452" s="1" t="s">
        <v>137</v>
      </c>
      <c r="C452">
        <v>7</v>
      </c>
      <c r="D452">
        <v>4</v>
      </c>
      <c r="E452">
        <v>2</v>
      </c>
      <c r="F452">
        <v>4</v>
      </c>
      <c r="G452">
        <v>6</v>
      </c>
      <c r="H452">
        <v>5</v>
      </c>
      <c r="I452">
        <v>28</v>
      </c>
      <c r="J452">
        <v>1</v>
      </c>
      <c r="K452">
        <v>36</v>
      </c>
      <c r="L452">
        <v>63</v>
      </c>
      <c r="M452">
        <v>49</v>
      </c>
      <c r="N452">
        <f>punkty_rekrutacyjne3[[#This Row],[Osiagniecia]]+(punkty_rekrutacyjne3[[#This Row],[Zachowanie]]=6)*2</f>
        <v>7</v>
      </c>
      <c r="O452">
        <f>punkty_rekrutacyjne3[[#This Row],[GHP]]/10+punkty_rekrutacyjne3[[#This Row],[GHH]]/10+punkty_rekrutacyjne3[[#This Row],[GMM]]/10+punkty_rekrutacyjne3[[#This Row],[GMP]]/10+punkty_rekrutacyjne3[[#This Row],[GJP]]/10</f>
        <v>17.700000000000003</v>
      </c>
      <c r="P45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52" s="1">
        <f>SUM(punkty_rekrutacyjne3[[#This Row],[pkt os.]:[pkt. Oce.]])</f>
        <v>48.7</v>
      </c>
      <c r="R452" s="1">
        <f>AVERAGE(punkty_rekrutacyjne3[[#This Row],[JP]:[Geog]])</f>
        <v>4.25</v>
      </c>
      <c r="S452" s="1" t="b">
        <f>AND(punkty_rekrutacyjne3[[#This Row],[Osiagniecia]]=0,punkty_rekrutacyjne3[[#This Row],[Zachowanie]]&gt;=5,punkty_rekrutacyjne3[[#This Row],[avg. Przd.]]&gt;4)</f>
        <v>0</v>
      </c>
    </row>
    <row r="453" spans="1:19" x14ac:dyDescent="0.25">
      <c r="A453" s="1" t="s">
        <v>230</v>
      </c>
      <c r="B453" s="1" t="s">
        <v>137</v>
      </c>
      <c r="C453">
        <v>7</v>
      </c>
      <c r="D453">
        <v>3</v>
      </c>
      <c r="E453">
        <v>2</v>
      </c>
      <c r="F453">
        <v>3</v>
      </c>
      <c r="G453">
        <v>5</v>
      </c>
      <c r="H453">
        <v>6</v>
      </c>
      <c r="I453">
        <v>25</v>
      </c>
      <c r="J453">
        <v>14</v>
      </c>
      <c r="K453">
        <v>19</v>
      </c>
      <c r="L453">
        <v>95</v>
      </c>
      <c r="M453">
        <v>91</v>
      </c>
      <c r="N453">
        <f>punkty_rekrutacyjne3[[#This Row],[Osiagniecia]]+(punkty_rekrutacyjne3[[#This Row],[Zachowanie]]=6)*2</f>
        <v>7</v>
      </c>
      <c r="O453">
        <f>punkty_rekrutacyjne3[[#This Row],[GHP]]/10+punkty_rekrutacyjne3[[#This Row],[GHH]]/10+punkty_rekrutacyjne3[[#This Row],[GMM]]/10+punkty_rekrutacyjne3[[#This Row],[GMP]]/10+punkty_rekrutacyjne3[[#This Row],[GJP]]/10</f>
        <v>24.4</v>
      </c>
      <c r="P45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53" s="1">
        <f>SUM(punkty_rekrutacyjne3[[#This Row],[pkt os.]:[pkt. Oce.]])</f>
        <v>53.4</v>
      </c>
      <c r="R453" s="1">
        <f>AVERAGE(punkty_rekrutacyjne3[[#This Row],[JP]:[Geog]])</f>
        <v>4</v>
      </c>
      <c r="S453" s="1" t="b">
        <f>AND(punkty_rekrutacyjne3[[#This Row],[Osiagniecia]]=0,punkty_rekrutacyjne3[[#This Row],[Zachowanie]]&gt;=5,punkty_rekrutacyjne3[[#This Row],[avg. Przd.]]&gt;4)</f>
        <v>0</v>
      </c>
    </row>
    <row r="454" spans="1:19" x14ac:dyDescent="0.25">
      <c r="A454" s="1" t="s">
        <v>349</v>
      </c>
      <c r="B454" s="1" t="s">
        <v>350</v>
      </c>
      <c r="C454">
        <v>8</v>
      </c>
      <c r="D454">
        <v>3</v>
      </c>
      <c r="E454">
        <v>5</v>
      </c>
      <c r="F454">
        <v>3</v>
      </c>
      <c r="G454">
        <v>6</v>
      </c>
      <c r="H454">
        <v>6</v>
      </c>
      <c r="I454">
        <v>98</v>
      </c>
      <c r="J454">
        <v>27</v>
      </c>
      <c r="K454">
        <v>75</v>
      </c>
      <c r="L454">
        <v>69</v>
      </c>
      <c r="M454">
        <v>29</v>
      </c>
      <c r="N454">
        <f>punkty_rekrutacyjne3[[#This Row],[Osiagniecia]]+(punkty_rekrutacyjne3[[#This Row],[Zachowanie]]=6)*2</f>
        <v>8</v>
      </c>
      <c r="O454">
        <f>punkty_rekrutacyjne3[[#This Row],[GHP]]/10+punkty_rekrutacyjne3[[#This Row],[GHH]]/10+punkty_rekrutacyjne3[[#This Row],[GMM]]/10+punkty_rekrutacyjne3[[#This Row],[GMP]]/10+punkty_rekrutacyjne3[[#This Row],[GJP]]/10</f>
        <v>29.799999999999997</v>
      </c>
      <c r="P45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454" s="1">
        <f>SUM(punkty_rekrutacyjne3[[#This Row],[pkt os.]:[pkt. Oce.]])</f>
        <v>69.8</v>
      </c>
      <c r="R454" s="1">
        <f>AVERAGE(punkty_rekrutacyjne3[[#This Row],[JP]:[Geog]])</f>
        <v>5</v>
      </c>
      <c r="S454" s="1" t="b">
        <f>AND(punkty_rekrutacyjne3[[#This Row],[Osiagniecia]]=0,punkty_rekrutacyjne3[[#This Row],[Zachowanie]]&gt;=5,punkty_rekrutacyjne3[[#This Row],[avg. Przd.]]&gt;4)</f>
        <v>0</v>
      </c>
    </row>
    <row r="455" spans="1:19" x14ac:dyDescent="0.25">
      <c r="A455" s="1" t="s">
        <v>196</v>
      </c>
      <c r="B455" s="1" t="s">
        <v>197</v>
      </c>
      <c r="C455">
        <v>2</v>
      </c>
      <c r="D455">
        <v>2</v>
      </c>
      <c r="E455">
        <v>2</v>
      </c>
      <c r="F455">
        <v>2</v>
      </c>
      <c r="G455">
        <v>2</v>
      </c>
      <c r="H455">
        <v>2</v>
      </c>
      <c r="I455">
        <v>10</v>
      </c>
      <c r="J455">
        <v>93</v>
      </c>
      <c r="K455">
        <v>88</v>
      </c>
      <c r="L455">
        <v>23</v>
      </c>
      <c r="M455">
        <v>43</v>
      </c>
      <c r="N455">
        <f>punkty_rekrutacyjne3[[#This Row],[Osiagniecia]]+(punkty_rekrutacyjne3[[#This Row],[Zachowanie]]=6)*2</f>
        <v>2</v>
      </c>
      <c r="O455">
        <f>punkty_rekrutacyjne3[[#This Row],[GHP]]/10+punkty_rekrutacyjne3[[#This Row],[GHH]]/10+punkty_rekrutacyjne3[[#This Row],[GMM]]/10+punkty_rekrutacyjne3[[#This Row],[GMP]]/10+punkty_rekrutacyjne3[[#This Row],[GJP]]/10</f>
        <v>25.700000000000003</v>
      </c>
      <c r="P45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0</v>
      </c>
      <c r="Q455" s="1">
        <f>SUM(punkty_rekrutacyjne3[[#This Row],[pkt os.]:[pkt. Oce.]])</f>
        <v>27.700000000000003</v>
      </c>
      <c r="R455" s="1">
        <f>AVERAGE(punkty_rekrutacyjne3[[#This Row],[JP]:[Geog]])</f>
        <v>2</v>
      </c>
      <c r="S455" s="1" t="b">
        <f>AND(punkty_rekrutacyjne3[[#This Row],[Osiagniecia]]=0,punkty_rekrutacyjne3[[#This Row],[Zachowanie]]&gt;=5,punkty_rekrutacyjne3[[#This Row],[avg. Przd.]]&gt;4)</f>
        <v>0</v>
      </c>
    </row>
    <row r="456" spans="1:19" x14ac:dyDescent="0.25">
      <c r="A456" s="1" t="s">
        <v>544</v>
      </c>
      <c r="B456" s="1" t="s">
        <v>324</v>
      </c>
      <c r="C456">
        <v>3</v>
      </c>
      <c r="D456">
        <v>3</v>
      </c>
      <c r="E456">
        <v>5</v>
      </c>
      <c r="F456">
        <v>6</v>
      </c>
      <c r="G456">
        <v>4</v>
      </c>
      <c r="H456">
        <v>3</v>
      </c>
      <c r="I456">
        <v>68</v>
      </c>
      <c r="J456">
        <v>76</v>
      </c>
      <c r="K456">
        <v>21</v>
      </c>
      <c r="L456">
        <v>59</v>
      </c>
      <c r="M456">
        <v>66</v>
      </c>
      <c r="N456">
        <f>punkty_rekrutacyjne3[[#This Row],[Osiagniecia]]+(punkty_rekrutacyjne3[[#This Row],[Zachowanie]]=6)*2</f>
        <v>3</v>
      </c>
      <c r="O456">
        <f>punkty_rekrutacyjne3[[#This Row],[GHP]]/10+punkty_rekrutacyjne3[[#This Row],[GHH]]/10+punkty_rekrutacyjne3[[#This Row],[GMM]]/10+punkty_rekrutacyjne3[[#This Row],[GMP]]/10+punkty_rekrutacyjne3[[#This Row],[GJP]]/10</f>
        <v>29</v>
      </c>
      <c r="P45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56" s="1">
        <f>SUM(punkty_rekrutacyjne3[[#This Row],[pkt os.]:[pkt. Oce.]])</f>
        <v>60</v>
      </c>
      <c r="R456" s="1">
        <f>AVERAGE(punkty_rekrutacyjne3[[#This Row],[JP]:[Geog]])</f>
        <v>4.5</v>
      </c>
      <c r="S456" s="1" t="b">
        <f>AND(punkty_rekrutacyjne3[[#This Row],[Osiagniecia]]=0,punkty_rekrutacyjne3[[#This Row],[Zachowanie]]&gt;=5,punkty_rekrutacyjne3[[#This Row],[avg. Przd.]]&gt;4)</f>
        <v>0</v>
      </c>
    </row>
    <row r="457" spans="1:19" x14ac:dyDescent="0.25">
      <c r="A457" s="1" t="s">
        <v>389</v>
      </c>
      <c r="B457" s="1" t="s">
        <v>324</v>
      </c>
      <c r="C457">
        <v>6</v>
      </c>
      <c r="D457">
        <v>4</v>
      </c>
      <c r="E457">
        <v>6</v>
      </c>
      <c r="F457">
        <v>3</v>
      </c>
      <c r="G457">
        <v>3</v>
      </c>
      <c r="H457">
        <v>3</v>
      </c>
      <c r="I457">
        <v>9</v>
      </c>
      <c r="J457">
        <v>15</v>
      </c>
      <c r="K457">
        <v>6</v>
      </c>
      <c r="L457">
        <v>65</v>
      </c>
      <c r="M457">
        <v>75</v>
      </c>
      <c r="N457">
        <f>punkty_rekrutacyjne3[[#This Row],[Osiagniecia]]+(punkty_rekrutacyjne3[[#This Row],[Zachowanie]]=6)*2</f>
        <v>6</v>
      </c>
      <c r="O457">
        <f>punkty_rekrutacyjne3[[#This Row],[GHP]]/10+punkty_rekrutacyjne3[[#This Row],[GHH]]/10+punkty_rekrutacyjne3[[#This Row],[GMM]]/10+punkty_rekrutacyjne3[[#This Row],[GMP]]/10+punkty_rekrutacyjne3[[#This Row],[GJP]]/10</f>
        <v>17</v>
      </c>
      <c r="P45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57" s="1">
        <f>SUM(punkty_rekrutacyjne3[[#This Row],[pkt os.]:[pkt. Oce.]])</f>
        <v>45</v>
      </c>
      <c r="R457" s="1">
        <f>AVERAGE(punkty_rekrutacyjne3[[#This Row],[JP]:[Geog]])</f>
        <v>3.75</v>
      </c>
      <c r="S457" s="1" t="b">
        <f>AND(punkty_rekrutacyjne3[[#This Row],[Osiagniecia]]=0,punkty_rekrutacyjne3[[#This Row],[Zachowanie]]&gt;=5,punkty_rekrutacyjne3[[#This Row],[avg. Przd.]]&gt;4)</f>
        <v>0</v>
      </c>
    </row>
    <row r="458" spans="1:19" x14ac:dyDescent="0.25">
      <c r="A458" s="1" t="s">
        <v>319</v>
      </c>
      <c r="B458" s="1" t="s">
        <v>197</v>
      </c>
      <c r="C458">
        <v>3</v>
      </c>
      <c r="D458">
        <v>2</v>
      </c>
      <c r="E458">
        <v>5</v>
      </c>
      <c r="F458">
        <v>3</v>
      </c>
      <c r="G458">
        <v>5</v>
      </c>
      <c r="H458">
        <v>2</v>
      </c>
      <c r="I458">
        <v>47</v>
      </c>
      <c r="J458">
        <v>7</v>
      </c>
      <c r="K458">
        <v>72</v>
      </c>
      <c r="L458">
        <v>74</v>
      </c>
      <c r="M458">
        <v>85</v>
      </c>
      <c r="N458">
        <f>punkty_rekrutacyjne3[[#This Row],[Osiagniecia]]+(punkty_rekrutacyjne3[[#This Row],[Zachowanie]]=6)*2</f>
        <v>3</v>
      </c>
      <c r="O458">
        <f>punkty_rekrutacyjne3[[#This Row],[GHP]]/10+punkty_rekrutacyjne3[[#This Row],[GHH]]/10+punkty_rekrutacyjne3[[#This Row],[GMM]]/10+punkty_rekrutacyjne3[[#This Row],[GMP]]/10+punkty_rekrutacyjne3[[#This Row],[GJP]]/10</f>
        <v>28.5</v>
      </c>
      <c r="P45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58" s="1">
        <f>SUM(punkty_rekrutacyjne3[[#This Row],[pkt os.]:[pkt. Oce.]])</f>
        <v>51.5</v>
      </c>
      <c r="R458" s="1">
        <f>AVERAGE(punkty_rekrutacyjne3[[#This Row],[JP]:[Geog]])</f>
        <v>3.75</v>
      </c>
      <c r="S458" s="1" t="b">
        <f>AND(punkty_rekrutacyjne3[[#This Row],[Osiagniecia]]=0,punkty_rekrutacyjne3[[#This Row],[Zachowanie]]&gt;=5,punkty_rekrutacyjne3[[#This Row],[avg. Przd.]]&gt;4)</f>
        <v>0</v>
      </c>
    </row>
    <row r="459" spans="1:19" x14ac:dyDescent="0.25">
      <c r="A459" s="1" t="s">
        <v>591</v>
      </c>
      <c r="B459" s="1" t="s">
        <v>197</v>
      </c>
      <c r="C459">
        <v>6</v>
      </c>
      <c r="D459">
        <v>3</v>
      </c>
      <c r="E459">
        <v>3</v>
      </c>
      <c r="F459">
        <v>3</v>
      </c>
      <c r="G459">
        <v>2</v>
      </c>
      <c r="H459">
        <v>3</v>
      </c>
      <c r="I459">
        <v>53</v>
      </c>
      <c r="J459">
        <v>53</v>
      </c>
      <c r="K459">
        <v>15</v>
      </c>
      <c r="L459">
        <v>53</v>
      </c>
      <c r="M459">
        <v>80</v>
      </c>
      <c r="N459">
        <f>punkty_rekrutacyjne3[[#This Row],[Osiagniecia]]+(punkty_rekrutacyjne3[[#This Row],[Zachowanie]]=6)*2</f>
        <v>6</v>
      </c>
      <c r="O459">
        <f>punkty_rekrutacyjne3[[#This Row],[GHP]]/10+punkty_rekrutacyjne3[[#This Row],[GHH]]/10+punkty_rekrutacyjne3[[#This Row],[GMM]]/10+punkty_rekrutacyjne3[[#This Row],[GMP]]/10+punkty_rekrutacyjne3[[#This Row],[GJP]]/10</f>
        <v>25.4</v>
      </c>
      <c r="P45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459" s="1">
        <f>SUM(punkty_rekrutacyjne3[[#This Row],[pkt os.]:[pkt. Oce.]])</f>
        <v>43.4</v>
      </c>
      <c r="R459" s="1">
        <f>AVERAGE(punkty_rekrutacyjne3[[#This Row],[JP]:[Geog]])</f>
        <v>2.75</v>
      </c>
      <c r="S459" s="1" t="b">
        <f>AND(punkty_rekrutacyjne3[[#This Row],[Osiagniecia]]=0,punkty_rekrutacyjne3[[#This Row],[Zachowanie]]&gt;=5,punkty_rekrutacyjne3[[#This Row],[avg. Przd.]]&gt;4)</f>
        <v>0</v>
      </c>
    </row>
    <row r="460" spans="1:19" x14ac:dyDescent="0.25">
      <c r="A460" s="1" t="s">
        <v>519</v>
      </c>
      <c r="B460" s="1" t="s">
        <v>520</v>
      </c>
      <c r="C460">
        <v>3</v>
      </c>
      <c r="D460">
        <v>3</v>
      </c>
      <c r="E460">
        <v>3</v>
      </c>
      <c r="F460">
        <v>6</v>
      </c>
      <c r="G460">
        <v>3</v>
      </c>
      <c r="H460">
        <v>2</v>
      </c>
      <c r="I460">
        <v>62</v>
      </c>
      <c r="J460">
        <v>92</v>
      </c>
      <c r="K460">
        <v>75</v>
      </c>
      <c r="L460">
        <v>30</v>
      </c>
      <c r="M460">
        <v>86</v>
      </c>
      <c r="N460">
        <f>punkty_rekrutacyjne3[[#This Row],[Osiagniecia]]+(punkty_rekrutacyjne3[[#This Row],[Zachowanie]]=6)*2</f>
        <v>3</v>
      </c>
      <c r="O460">
        <f>punkty_rekrutacyjne3[[#This Row],[GHP]]/10+punkty_rekrutacyjne3[[#This Row],[GHH]]/10+punkty_rekrutacyjne3[[#This Row],[GMM]]/10+punkty_rekrutacyjne3[[#This Row],[GMP]]/10+punkty_rekrutacyjne3[[#This Row],[GJP]]/10</f>
        <v>34.5</v>
      </c>
      <c r="P46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60" s="1">
        <f>SUM(punkty_rekrutacyjne3[[#This Row],[pkt os.]:[pkt. Oce.]])</f>
        <v>55.5</v>
      </c>
      <c r="R460" s="1">
        <f>AVERAGE(punkty_rekrutacyjne3[[#This Row],[JP]:[Geog]])</f>
        <v>3.5</v>
      </c>
      <c r="S460" s="1" t="b">
        <f>AND(punkty_rekrutacyjne3[[#This Row],[Osiagniecia]]=0,punkty_rekrutacyjne3[[#This Row],[Zachowanie]]&gt;=5,punkty_rekrutacyjne3[[#This Row],[avg. Przd.]]&gt;4)</f>
        <v>0</v>
      </c>
    </row>
    <row r="461" spans="1:19" x14ac:dyDescent="0.25">
      <c r="A461" s="1" t="s">
        <v>323</v>
      </c>
      <c r="B461" s="1" t="s">
        <v>324</v>
      </c>
      <c r="C461">
        <v>3</v>
      </c>
      <c r="D461">
        <v>4</v>
      </c>
      <c r="E461">
        <v>3</v>
      </c>
      <c r="F461">
        <v>2</v>
      </c>
      <c r="G461">
        <v>4</v>
      </c>
      <c r="H461">
        <v>4</v>
      </c>
      <c r="I461">
        <v>14</v>
      </c>
      <c r="J461">
        <v>35</v>
      </c>
      <c r="K461">
        <v>43</v>
      </c>
      <c r="L461">
        <v>57</v>
      </c>
      <c r="M461">
        <v>34</v>
      </c>
      <c r="N461">
        <f>punkty_rekrutacyjne3[[#This Row],[Osiagniecia]]+(punkty_rekrutacyjne3[[#This Row],[Zachowanie]]=6)*2</f>
        <v>3</v>
      </c>
      <c r="O461">
        <f>punkty_rekrutacyjne3[[#This Row],[GHP]]/10+punkty_rekrutacyjne3[[#This Row],[GHH]]/10+punkty_rekrutacyjne3[[#This Row],[GMM]]/10+punkty_rekrutacyjne3[[#This Row],[GMP]]/10+punkty_rekrutacyjne3[[#This Row],[GJP]]/10</f>
        <v>18.299999999999997</v>
      </c>
      <c r="P46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461" s="1">
        <f>SUM(punkty_rekrutacyjne3[[#This Row],[pkt os.]:[pkt. Oce.]])</f>
        <v>37.299999999999997</v>
      </c>
      <c r="R461" s="1">
        <f>AVERAGE(punkty_rekrutacyjne3[[#This Row],[JP]:[Geog]])</f>
        <v>3.25</v>
      </c>
      <c r="S461" s="1" t="b">
        <f>AND(punkty_rekrutacyjne3[[#This Row],[Osiagniecia]]=0,punkty_rekrutacyjne3[[#This Row],[Zachowanie]]&gt;=5,punkty_rekrutacyjne3[[#This Row],[avg. Przd.]]&gt;4)</f>
        <v>0</v>
      </c>
    </row>
    <row r="462" spans="1:19" x14ac:dyDescent="0.25">
      <c r="A462" s="1" t="s">
        <v>517</v>
      </c>
      <c r="B462" s="1" t="s">
        <v>518</v>
      </c>
      <c r="C462">
        <v>5</v>
      </c>
      <c r="D462">
        <v>2</v>
      </c>
      <c r="E462">
        <v>4</v>
      </c>
      <c r="F462">
        <v>5</v>
      </c>
      <c r="G462">
        <v>2</v>
      </c>
      <c r="H462">
        <v>4</v>
      </c>
      <c r="I462">
        <v>63</v>
      </c>
      <c r="J462">
        <v>100</v>
      </c>
      <c r="K462">
        <v>26</v>
      </c>
      <c r="L462">
        <v>46</v>
      </c>
      <c r="M462">
        <v>85</v>
      </c>
      <c r="N462">
        <f>punkty_rekrutacyjne3[[#This Row],[Osiagniecia]]+(punkty_rekrutacyjne3[[#This Row],[Zachowanie]]=6)*2</f>
        <v>5</v>
      </c>
      <c r="O462">
        <f>punkty_rekrutacyjne3[[#This Row],[GHP]]/10+punkty_rekrutacyjne3[[#This Row],[GHH]]/10+punkty_rekrutacyjne3[[#This Row],[GMM]]/10+punkty_rekrutacyjne3[[#This Row],[GMP]]/10+punkty_rekrutacyjne3[[#This Row],[GJP]]/10</f>
        <v>32</v>
      </c>
      <c r="P46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462" s="1">
        <f>SUM(punkty_rekrutacyjne3[[#This Row],[pkt os.]:[pkt. Oce.]])</f>
        <v>57</v>
      </c>
      <c r="R462" s="1">
        <f>AVERAGE(punkty_rekrutacyjne3[[#This Row],[JP]:[Geog]])</f>
        <v>3.75</v>
      </c>
      <c r="S462" s="1" t="b">
        <f>AND(punkty_rekrutacyjne3[[#This Row],[Osiagniecia]]=0,punkty_rekrutacyjne3[[#This Row],[Zachowanie]]&gt;=5,punkty_rekrutacyjne3[[#This Row],[avg. Przd.]]&gt;4)</f>
        <v>0</v>
      </c>
    </row>
    <row r="463" spans="1:19" x14ac:dyDescent="0.25">
      <c r="A463" s="1" t="s">
        <v>146</v>
      </c>
      <c r="B463" s="1" t="s">
        <v>147</v>
      </c>
      <c r="C463">
        <v>3</v>
      </c>
      <c r="D463">
        <v>5</v>
      </c>
      <c r="E463">
        <v>2</v>
      </c>
      <c r="F463">
        <v>6</v>
      </c>
      <c r="G463">
        <v>3</v>
      </c>
      <c r="H463">
        <v>3</v>
      </c>
      <c r="I463">
        <v>95</v>
      </c>
      <c r="J463">
        <v>15</v>
      </c>
      <c r="K463">
        <v>44</v>
      </c>
      <c r="L463">
        <v>29</v>
      </c>
      <c r="M463">
        <v>14</v>
      </c>
      <c r="N463">
        <f>punkty_rekrutacyjne3[[#This Row],[Osiagniecia]]+(punkty_rekrutacyjne3[[#This Row],[Zachowanie]]=6)*2</f>
        <v>3</v>
      </c>
      <c r="O463">
        <f>punkty_rekrutacyjne3[[#This Row],[GHP]]/10+punkty_rekrutacyjne3[[#This Row],[GHH]]/10+punkty_rekrutacyjne3[[#This Row],[GMM]]/10+punkty_rekrutacyjne3[[#This Row],[GMP]]/10+punkty_rekrutacyjne3[[#This Row],[GJP]]/10</f>
        <v>19.7</v>
      </c>
      <c r="P46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63" s="1">
        <f>SUM(punkty_rekrutacyjne3[[#This Row],[pkt os.]:[pkt. Oce.]])</f>
        <v>40.700000000000003</v>
      </c>
      <c r="R463" s="1">
        <f>AVERAGE(punkty_rekrutacyjne3[[#This Row],[JP]:[Geog]])</f>
        <v>3.5</v>
      </c>
      <c r="S463" s="1" t="b">
        <f>AND(punkty_rekrutacyjne3[[#This Row],[Osiagniecia]]=0,punkty_rekrutacyjne3[[#This Row],[Zachowanie]]&gt;=5,punkty_rekrutacyjne3[[#This Row],[avg. Przd.]]&gt;4)</f>
        <v>0</v>
      </c>
    </row>
    <row r="464" spans="1:19" x14ac:dyDescent="0.25">
      <c r="A464" s="1" t="s">
        <v>451</v>
      </c>
      <c r="B464" s="1" t="s">
        <v>23</v>
      </c>
      <c r="C464">
        <v>6</v>
      </c>
      <c r="D464">
        <v>4</v>
      </c>
      <c r="E464">
        <v>2</v>
      </c>
      <c r="F464">
        <v>3</v>
      </c>
      <c r="G464">
        <v>5</v>
      </c>
      <c r="H464">
        <v>4</v>
      </c>
      <c r="I464">
        <v>50</v>
      </c>
      <c r="J464">
        <v>3</v>
      </c>
      <c r="K464">
        <v>27</v>
      </c>
      <c r="L464">
        <v>70</v>
      </c>
      <c r="M464">
        <v>25</v>
      </c>
      <c r="N464">
        <f>punkty_rekrutacyjne3[[#This Row],[Osiagniecia]]+(punkty_rekrutacyjne3[[#This Row],[Zachowanie]]=6)*2</f>
        <v>6</v>
      </c>
      <c r="O464">
        <f>punkty_rekrutacyjne3[[#This Row],[GHP]]/10+punkty_rekrutacyjne3[[#This Row],[GHH]]/10+punkty_rekrutacyjne3[[#This Row],[GMM]]/10+punkty_rekrutacyjne3[[#This Row],[GMP]]/10+punkty_rekrutacyjne3[[#This Row],[GJP]]/10</f>
        <v>17.5</v>
      </c>
      <c r="P46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64" s="1">
        <f>SUM(punkty_rekrutacyjne3[[#This Row],[pkt os.]:[pkt. Oce.]])</f>
        <v>41.5</v>
      </c>
      <c r="R464" s="1">
        <f>AVERAGE(punkty_rekrutacyjne3[[#This Row],[JP]:[Geog]])</f>
        <v>3.5</v>
      </c>
      <c r="S464" s="1" t="b">
        <f>AND(punkty_rekrutacyjne3[[#This Row],[Osiagniecia]]=0,punkty_rekrutacyjne3[[#This Row],[Zachowanie]]&gt;=5,punkty_rekrutacyjne3[[#This Row],[avg. Przd.]]&gt;4)</f>
        <v>0</v>
      </c>
    </row>
    <row r="465" spans="1:19" x14ac:dyDescent="0.25">
      <c r="A465" s="1" t="s">
        <v>24</v>
      </c>
      <c r="B465" s="1" t="s">
        <v>23</v>
      </c>
      <c r="C465">
        <v>8</v>
      </c>
      <c r="D465">
        <v>6</v>
      </c>
      <c r="E465">
        <v>6</v>
      </c>
      <c r="F465">
        <v>5</v>
      </c>
      <c r="G465">
        <v>5</v>
      </c>
      <c r="H465">
        <v>2</v>
      </c>
      <c r="I465">
        <v>75</v>
      </c>
      <c r="J465">
        <v>25</v>
      </c>
      <c r="K465">
        <v>5</v>
      </c>
      <c r="L465">
        <v>3</v>
      </c>
      <c r="M465">
        <v>58</v>
      </c>
      <c r="N465">
        <f>punkty_rekrutacyjne3[[#This Row],[Osiagniecia]]+(punkty_rekrutacyjne3[[#This Row],[Zachowanie]]=6)*2</f>
        <v>10</v>
      </c>
      <c r="O465">
        <f>punkty_rekrutacyjne3[[#This Row],[GHP]]/10+punkty_rekrutacyjne3[[#This Row],[GHH]]/10+punkty_rekrutacyjne3[[#This Row],[GMM]]/10+punkty_rekrutacyjne3[[#This Row],[GMP]]/10+punkty_rekrutacyjne3[[#This Row],[GJP]]/10</f>
        <v>16.600000000000001</v>
      </c>
      <c r="P46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65" s="1">
        <f>SUM(punkty_rekrutacyjne3[[#This Row],[pkt os.]:[pkt. Oce.]])</f>
        <v>52.6</v>
      </c>
      <c r="R465" s="1">
        <f>AVERAGE(punkty_rekrutacyjne3[[#This Row],[JP]:[Geog]])</f>
        <v>4.5</v>
      </c>
      <c r="S465" s="1" t="b">
        <f>AND(punkty_rekrutacyjne3[[#This Row],[Osiagniecia]]=0,punkty_rekrutacyjne3[[#This Row],[Zachowanie]]&gt;=5,punkty_rekrutacyjne3[[#This Row],[avg. Przd.]]&gt;4)</f>
        <v>0</v>
      </c>
    </row>
    <row r="466" spans="1:19" x14ac:dyDescent="0.25">
      <c r="A466" s="1" t="s">
        <v>22</v>
      </c>
      <c r="B466" s="1" t="s">
        <v>23</v>
      </c>
      <c r="C466">
        <v>7</v>
      </c>
      <c r="D466">
        <v>3</v>
      </c>
      <c r="E466">
        <v>2</v>
      </c>
      <c r="F466">
        <v>2</v>
      </c>
      <c r="G466">
        <v>2</v>
      </c>
      <c r="H466">
        <v>3</v>
      </c>
      <c r="I466">
        <v>77</v>
      </c>
      <c r="J466">
        <v>10</v>
      </c>
      <c r="K466">
        <v>11</v>
      </c>
      <c r="L466">
        <v>72</v>
      </c>
      <c r="M466">
        <v>78</v>
      </c>
      <c r="N466">
        <f>punkty_rekrutacyjne3[[#This Row],[Osiagniecia]]+(punkty_rekrutacyjne3[[#This Row],[Zachowanie]]=6)*2</f>
        <v>7</v>
      </c>
      <c r="O466">
        <f>punkty_rekrutacyjne3[[#This Row],[GHP]]/10+punkty_rekrutacyjne3[[#This Row],[GHH]]/10+punkty_rekrutacyjne3[[#This Row],[GMM]]/10+punkty_rekrutacyjne3[[#This Row],[GMP]]/10+punkty_rekrutacyjne3[[#This Row],[GJP]]/10</f>
        <v>24.8</v>
      </c>
      <c r="P46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4</v>
      </c>
      <c r="Q466" s="1">
        <f>SUM(punkty_rekrutacyjne3[[#This Row],[pkt os.]:[pkt. Oce.]])</f>
        <v>35.799999999999997</v>
      </c>
      <c r="R466" s="1">
        <f>AVERAGE(punkty_rekrutacyjne3[[#This Row],[JP]:[Geog]])</f>
        <v>2.25</v>
      </c>
      <c r="S466" s="1" t="b">
        <f>AND(punkty_rekrutacyjne3[[#This Row],[Osiagniecia]]=0,punkty_rekrutacyjne3[[#This Row],[Zachowanie]]&gt;=5,punkty_rekrutacyjne3[[#This Row],[avg. Przd.]]&gt;4)</f>
        <v>0</v>
      </c>
    </row>
    <row r="467" spans="1:19" x14ac:dyDescent="0.25">
      <c r="A467" s="1" t="s">
        <v>296</v>
      </c>
      <c r="B467" s="1" t="s">
        <v>222</v>
      </c>
      <c r="C467">
        <v>7</v>
      </c>
      <c r="D467">
        <v>2</v>
      </c>
      <c r="E467">
        <v>2</v>
      </c>
      <c r="F467">
        <v>6</v>
      </c>
      <c r="G467">
        <v>5</v>
      </c>
      <c r="H467">
        <v>3</v>
      </c>
      <c r="I467">
        <v>45</v>
      </c>
      <c r="J467">
        <v>81</v>
      </c>
      <c r="K467">
        <v>28</v>
      </c>
      <c r="L467">
        <v>11</v>
      </c>
      <c r="M467">
        <v>25</v>
      </c>
      <c r="N467">
        <f>punkty_rekrutacyjne3[[#This Row],[Osiagniecia]]+(punkty_rekrutacyjne3[[#This Row],[Zachowanie]]=6)*2</f>
        <v>7</v>
      </c>
      <c r="O467">
        <f>punkty_rekrutacyjne3[[#This Row],[GHP]]/10+punkty_rekrutacyjne3[[#This Row],[GHH]]/10+punkty_rekrutacyjne3[[#This Row],[GMM]]/10+punkty_rekrutacyjne3[[#This Row],[GMP]]/10+punkty_rekrutacyjne3[[#This Row],[GJP]]/10</f>
        <v>19</v>
      </c>
      <c r="P46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67" s="1">
        <f>SUM(punkty_rekrutacyjne3[[#This Row],[pkt os.]:[pkt. Oce.]])</f>
        <v>48</v>
      </c>
      <c r="R467" s="1">
        <f>AVERAGE(punkty_rekrutacyjne3[[#This Row],[JP]:[Geog]])</f>
        <v>4</v>
      </c>
      <c r="S467" s="1" t="b">
        <f>AND(punkty_rekrutacyjne3[[#This Row],[Osiagniecia]]=0,punkty_rekrutacyjne3[[#This Row],[Zachowanie]]&gt;=5,punkty_rekrutacyjne3[[#This Row],[avg. Przd.]]&gt;4)</f>
        <v>0</v>
      </c>
    </row>
    <row r="468" spans="1:19" x14ac:dyDescent="0.25">
      <c r="A468" s="1" t="s">
        <v>291</v>
      </c>
      <c r="B468" s="1" t="s">
        <v>222</v>
      </c>
      <c r="C468">
        <v>3</v>
      </c>
      <c r="D468">
        <v>5</v>
      </c>
      <c r="E468">
        <v>5</v>
      </c>
      <c r="F468">
        <v>2</v>
      </c>
      <c r="G468">
        <v>5</v>
      </c>
      <c r="H468">
        <v>2</v>
      </c>
      <c r="I468">
        <v>25</v>
      </c>
      <c r="J468">
        <v>46</v>
      </c>
      <c r="K468">
        <v>91</v>
      </c>
      <c r="L468">
        <v>75</v>
      </c>
      <c r="M468">
        <v>91</v>
      </c>
      <c r="N468">
        <f>punkty_rekrutacyjne3[[#This Row],[Osiagniecia]]+(punkty_rekrutacyjne3[[#This Row],[Zachowanie]]=6)*2</f>
        <v>3</v>
      </c>
      <c r="O468">
        <f>punkty_rekrutacyjne3[[#This Row],[GHP]]/10+punkty_rekrutacyjne3[[#This Row],[GHH]]/10+punkty_rekrutacyjne3[[#This Row],[GMM]]/10+punkty_rekrutacyjne3[[#This Row],[GMP]]/10+punkty_rekrutacyjne3[[#This Row],[GJP]]/10</f>
        <v>32.799999999999997</v>
      </c>
      <c r="P46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468" s="1">
        <f>SUM(punkty_rekrutacyjne3[[#This Row],[pkt os.]:[pkt. Oce.]])</f>
        <v>51.8</v>
      </c>
      <c r="R468" s="1">
        <f>AVERAGE(punkty_rekrutacyjne3[[#This Row],[JP]:[Geog]])</f>
        <v>3.5</v>
      </c>
      <c r="S468" s="1" t="b">
        <f>AND(punkty_rekrutacyjne3[[#This Row],[Osiagniecia]]=0,punkty_rekrutacyjne3[[#This Row],[Zachowanie]]&gt;=5,punkty_rekrutacyjne3[[#This Row],[avg. Przd.]]&gt;4)</f>
        <v>0</v>
      </c>
    </row>
    <row r="469" spans="1:19" x14ac:dyDescent="0.25">
      <c r="A469" s="1" t="s">
        <v>592</v>
      </c>
      <c r="B469" s="1" t="s">
        <v>593</v>
      </c>
      <c r="C469">
        <v>3</v>
      </c>
      <c r="D469">
        <v>3</v>
      </c>
      <c r="E469">
        <v>4</v>
      </c>
      <c r="F469">
        <v>2</v>
      </c>
      <c r="G469">
        <v>6</v>
      </c>
      <c r="H469">
        <v>4</v>
      </c>
      <c r="I469">
        <v>22</v>
      </c>
      <c r="J469">
        <v>48</v>
      </c>
      <c r="K469">
        <v>26</v>
      </c>
      <c r="L469">
        <v>43</v>
      </c>
      <c r="M469">
        <v>10</v>
      </c>
      <c r="N469">
        <f>punkty_rekrutacyjne3[[#This Row],[Osiagniecia]]+(punkty_rekrutacyjne3[[#This Row],[Zachowanie]]=6)*2</f>
        <v>3</v>
      </c>
      <c r="O469">
        <f>punkty_rekrutacyjne3[[#This Row],[GHP]]/10+punkty_rekrutacyjne3[[#This Row],[GHH]]/10+punkty_rekrutacyjne3[[#This Row],[GMM]]/10+punkty_rekrutacyjne3[[#This Row],[GMP]]/10+punkty_rekrutacyjne3[[#This Row],[GJP]]/10</f>
        <v>14.899999999999999</v>
      </c>
      <c r="P46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69" s="1">
        <f>SUM(punkty_rekrutacyjne3[[#This Row],[pkt os.]:[pkt. Oce.]])</f>
        <v>39.9</v>
      </c>
      <c r="R469" s="1">
        <f>AVERAGE(punkty_rekrutacyjne3[[#This Row],[JP]:[Geog]])</f>
        <v>4</v>
      </c>
      <c r="S469" s="1" t="b">
        <f>AND(punkty_rekrutacyjne3[[#This Row],[Osiagniecia]]=0,punkty_rekrutacyjne3[[#This Row],[Zachowanie]]&gt;=5,punkty_rekrutacyjne3[[#This Row],[avg. Przd.]]&gt;4)</f>
        <v>0</v>
      </c>
    </row>
    <row r="470" spans="1:19" x14ac:dyDescent="0.25">
      <c r="A470" s="1" t="s">
        <v>255</v>
      </c>
      <c r="B470" s="1" t="s">
        <v>222</v>
      </c>
      <c r="C470">
        <v>1</v>
      </c>
      <c r="D470">
        <v>2</v>
      </c>
      <c r="E470">
        <v>6</v>
      </c>
      <c r="F470">
        <v>4</v>
      </c>
      <c r="G470">
        <v>2</v>
      </c>
      <c r="H470">
        <v>2</v>
      </c>
      <c r="I470">
        <v>32</v>
      </c>
      <c r="J470">
        <v>18</v>
      </c>
      <c r="K470">
        <v>1</v>
      </c>
      <c r="L470">
        <v>56</v>
      </c>
      <c r="M470">
        <v>7</v>
      </c>
      <c r="N470">
        <f>punkty_rekrutacyjne3[[#This Row],[Osiagniecia]]+(punkty_rekrutacyjne3[[#This Row],[Zachowanie]]=6)*2</f>
        <v>1</v>
      </c>
      <c r="O470">
        <f>punkty_rekrutacyjne3[[#This Row],[GHP]]/10+punkty_rekrutacyjne3[[#This Row],[GHH]]/10+punkty_rekrutacyjne3[[#This Row],[GMM]]/10+punkty_rekrutacyjne3[[#This Row],[GMP]]/10+punkty_rekrutacyjne3[[#This Row],[GJP]]/10</f>
        <v>11.399999999999999</v>
      </c>
      <c r="P47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16</v>
      </c>
      <c r="Q470" s="1">
        <f>SUM(punkty_rekrutacyjne3[[#This Row],[pkt os.]:[pkt. Oce.]])</f>
        <v>28.4</v>
      </c>
      <c r="R470" s="1">
        <f>AVERAGE(punkty_rekrutacyjne3[[#This Row],[JP]:[Geog]])</f>
        <v>3.5</v>
      </c>
      <c r="S470" s="1" t="b">
        <f>AND(punkty_rekrutacyjne3[[#This Row],[Osiagniecia]]=0,punkty_rekrutacyjne3[[#This Row],[Zachowanie]]&gt;=5,punkty_rekrutacyjne3[[#This Row],[avg. Przd.]]&gt;4)</f>
        <v>0</v>
      </c>
    </row>
    <row r="471" spans="1:19" x14ac:dyDescent="0.25">
      <c r="A471" s="1" t="s">
        <v>661</v>
      </c>
      <c r="B471" s="1" t="s">
        <v>83</v>
      </c>
      <c r="C471">
        <v>5</v>
      </c>
      <c r="D471">
        <v>2</v>
      </c>
      <c r="E471">
        <v>5</v>
      </c>
      <c r="F471">
        <v>6</v>
      </c>
      <c r="G471">
        <v>3</v>
      </c>
      <c r="H471">
        <v>3</v>
      </c>
      <c r="I471">
        <v>90</v>
      </c>
      <c r="J471">
        <v>70</v>
      </c>
      <c r="K471">
        <v>84</v>
      </c>
      <c r="L471">
        <v>62</v>
      </c>
      <c r="M471">
        <v>20</v>
      </c>
      <c r="N471">
        <f>punkty_rekrutacyjne3[[#This Row],[Osiagniecia]]+(punkty_rekrutacyjne3[[#This Row],[Zachowanie]]=6)*2</f>
        <v>5</v>
      </c>
      <c r="O471">
        <f>punkty_rekrutacyjne3[[#This Row],[GHP]]/10+punkty_rekrutacyjne3[[#This Row],[GHH]]/10+punkty_rekrutacyjne3[[#This Row],[GMM]]/10+punkty_rekrutacyjne3[[#This Row],[GMP]]/10+punkty_rekrutacyjne3[[#This Row],[GJP]]/10</f>
        <v>32.599999999999994</v>
      </c>
      <c r="P47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71" s="1">
        <f>SUM(punkty_rekrutacyjne3[[#This Row],[pkt os.]:[pkt. Oce.]])</f>
        <v>63.599999999999994</v>
      </c>
      <c r="R471" s="1">
        <f>AVERAGE(punkty_rekrutacyjne3[[#This Row],[JP]:[Geog]])</f>
        <v>4.25</v>
      </c>
      <c r="S471" s="1" t="b">
        <f>AND(punkty_rekrutacyjne3[[#This Row],[Osiagniecia]]=0,punkty_rekrutacyjne3[[#This Row],[Zachowanie]]&gt;=5,punkty_rekrutacyjne3[[#This Row],[avg. Przd.]]&gt;4)</f>
        <v>0</v>
      </c>
    </row>
    <row r="472" spans="1:19" x14ac:dyDescent="0.25">
      <c r="A472" s="1" t="s">
        <v>82</v>
      </c>
      <c r="B472" s="1" t="s">
        <v>83</v>
      </c>
      <c r="C472">
        <v>6</v>
      </c>
      <c r="D472">
        <v>2</v>
      </c>
      <c r="E472">
        <v>5</v>
      </c>
      <c r="F472">
        <v>3</v>
      </c>
      <c r="G472">
        <v>3</v>
      </c>
      <c r="H472">
        <v>6</v>
      </c>
      <c r="I472">
        <v>67</v>
      </c>
      <c r="J472">
        <v>98</v>
      </c>
      <c r="K472">
        <v>28</v>
      </c>
      <c r="L472">
        <v>6</v>
      </c>
      <c r="M472">
        <v>20</v>
      </c>
      <c r="N472">
        <f>punkty_rekrutacyjne3[[#This Row],[Osiagniecia]]+(punkty_rekrutacyjne3[[#This Row],[Zachowanie]]=6)*2</f>
        <v>6</v>
      </c>
      <c r="O472">
        <f>punkty_rekrutacyjne3[[#This Row],[GHP]]/10+punkty_rekrutacyjne3[[#This Row],[GHH]]/10+punkty_rekrutacyjne3[[#This Row],[GMM]]/10+punkty_rekrutacyjne3[[#This Row],[GMP]]/10+punkty_rekrutacyjne3[[#This Row],[GJP]]/10</f>
        <v>21.900000000000002</v>
      </c>
      <c r="P47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72" s="1">
        <f>SUM(punkty_rekrutacyjne3[[#This Row],[pkt os.]:[pkt. Oce.]])</f>
        <v>53.900000000000006</v>
      </c>
      <c r="R472" s="1">
        <f>AVERAGE(punkty_rekrutacyjne3[[#This Row],[JP]:[Geog]])</f>
        <v>4.25</v>
      </c>
      <c r="S472" s="1" t="b">
        <f>AND(punkty_rekrutacyjne3[[#This Row],[Osiagniecia]]=0,punkty_rekrutacyjne3[[#This Row],[Zachowanie]]&gt;=5,punkty_rekrutacyjne3[[#This Row],[avg. Przd.]]&gt;4)</f>
        <v>0</v>
      </c>
    </row>
    <row r="473" spans="1:19" x14ac:dyDescent="0.25">
      <c r="A473" s="1" t="s">
        <v>221</v>
      </c>
      <c r="B473" s="1" t="s">
        <v>222</v>
      </c>
      <c r="C473">
        <v>1</v>
      </c>
      <c r="D473">
        <v>2</v>
      </c>
      <c r="E473">
        <v>2</v>
      </c>
      <c r="F473">
        <v>4</v>
      </c>
      <c r="G473">
        <v>5</v>
      </c>
      <c r="H473">
        <v>3</v>
      </c>
      <c r="I473">
        <v>97</v>
      </c>
      <c r="J473">
        <v>51</v>
      </c>
      <c r="K473">
        <v>38</v>
      </c>
      <c r="L473">
        <v>17</v>
      </c>
      <c r="M473">
        <v>5</v>
      </c>
      <c r="N473">
        <f>punkty_rekrutacyjne3[[#This Row],[Osiagniecia]]+(punkty_rekrutacyjne3[[#This Row],[Zachowanie]]=6)*2</f>
        <v>1</v>
      </c>
      <c r="O473">
        <f>punkty_rekrutacyjne3[[#This Row],[GHP]]/10+punkty_rekrutacyjne3[[#This Row],[GHH]]/10+punkty_rekrutacyjne3[[#This Row],[GMM]]/10+punkty_rekrutacyjne3[[#This Row],[GMP]]/10+punkty_rekrutacyjne3[[#This Row],[GJP]]/10</f>
        <v>20.799999999999997</v>
      </c>
      <c r="P47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73" s="1">
        <f>SUM(punkty_rekrutacyjne3[[#This Row],[pkt os.]:[pkt. Oce.]])</f>
        <v>39.799999999999997</v>
      </c>
      <c r="R473" s="1">
        <f>AVERAGE(punkty_rekrutacyjne3[[#This Row],[JP]:[Geog]])</f>
        <v>3.5</v>
      </c>
      <c r="S473" s="1" t="b">
        <f>AND(punkty_rekrutacyjne3[[#This Row],[Osiagniecia]]=0,punkty_rekrutacyjne3[[#This Row],[Zachowanie]]&gt;=5,punkty_rekrutacyjne3[[#This Row],[avg. Przd.]]&gt;4)</f>
        <v>0</v>
      </c>
    </row>
    <row r="474" spans="1:19" x14ac:dyDescent="0.25">
      <c r="A474" s="1" t="s">
        <v>641</v>
      </c>
      <c r="B474" s="1" t="s">
        <v>222</v>
      </c>
      <c r="C474">
        <v>5</v>
      </c>
      <c r="D474">
        <v>2</v>
      </c>
      <c r="E474">
        <v>5</v>
      </c>
      <c r="F474">
        <v>6</v>
      </c>
      <c r="G474">
        <v>2</v>
      </c>
      <c r="H474">
        <v>5</v>
      </c>
      <c r="I474">
        <v>39</v>
      </c>
      <c r="J474">
        <v>77</v>
      </c>
      <c r="K474">
        <v>37</v>
      </c>
      <c r="L474">
        <v>72</v>
      </c>
      <c r="M474">
        <v>32</v>
      </c>
      <c r="N474">
        <f>punkty_rekrutacyjne3[[#This Row],[Osiagniecia]]+(punkty_rekrutacyjne3[[#This Row],[Zachowanie]]=6)*2</f>
        <v>5</v>
      </c>
      <c r="O474">
        <f>punkty_rekrutacyjne3[[#This Row],[GHP]]/10+punkty_rekrutacyjne3[[#This Row],[GHH]]/10+punkty_rekrutacyjne3[[#This Row],[GMM]]/10+punkty_rekrutacyjne3[[#This Row],[GMP]]/10+punkty_rekrutacyjne3[[#This Row],[GJP]]/10</f>
        <v>25.7</v>
      </c>
      <c r="P47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74" s="1">
        <f>SUM(punkty_rekrutacyjne3[[#This Row],[pkt os.]:[pkt. Oce.]])</f>
        <v>56.7</v>
      </c>
      <c r="R474" s="1">
        <f>AVERAGE(punkty_rekrutacyjne3[[#This Row],[JP]:[Geog]])</f>
        <v>4.5</v>
      </c>
      <c r="S474" s="1" t="b">
        <f>AND(punkty_rekrutacyjne3[[#This Row],[Osiagniecia]]=0,punkty_rekrutacyjne3[[#This Row],[Zachowanie]]&gt;=5,punkty_rekrutacyjne3[[#This Row],[avg. Przd.]]&gt;4)</f>
        <v>0</v>
      </c>
    </row>
    <row r="475" spans="1:19" x14ac:dyDescent="0.25">
      <c r="A475" s="1" t="s">
        <v>668</v>
      </c>
      <c r="B475" s="1" t="s">
        <v>83</v>
      </c>
      <c r="C475">
        <v>6</v>
      </c>
      <c r="D475">
        <v>6</v>
      </c>
      <c r="E475">
        <v>5</v>
      </c>
      <c r="F475">
        <v>6</v>
      </c>
      <c r="G475">
        <v>2</v>
      </c>
      <c r="H475">
        <v>4</v>
      </c>
      <c r="I475">
        <v>22</v>
      </c>
      <c r="J475">
        <v>29</v>
      </c>
      <c r="K475">
        <v>31</v>
      </c>
      <c r="L475">
        <v>9</v>
      </c>
      <c r="M475">
        <v>56</v>
      </c>
      <c r="N475">
        <f>punkty_rekrutacyjne3[[#This Row],[Osiagniecia]]+(punkty_rekrutacyjne3[[#This Row],[Zachowanie]]=6)*2</f>
        <v>8</v>
      </c>
      <c r="O475">
        <f>punkty_rekrutacyjne3[[#This Row],[GHP]]/10+punkty_rekrutacyjne3[[#This Row],[GHH]]/10+punkty_rekrutacyjne3[[#This Row],[GMM]]/10+punkty_rekrutacyjne3[[#This Row],[GMP]]/10+punkty_rekrutacyjne3[[#This Row],[GJP]]/10</f>
        <v>14.7</v>
      </c>
      <c r="P47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75" s="1">
        <f>SUM(punkty_rekrutacyjne3[[#This Row],[pkt os.]:[pkt. Oce.]])</f>
        <v>46.7</v>
      </c>
      <c r="R475" s="1">
        <f>AVERAGE(punkty_rekrutacyjne3[[#This Row],[JP]:[Geog]])</f>
        <v>4.25</v>
      </c>
      <c r="S475" s="1" t="b">
        <f>AND(punkty_rekrutacyjne3[[#This Row],[Osiagniecia]]=0,punkty_rekrutacyjne3[[#This Row],[Zachowanie]]&gt;=5,punkty_rekrutacyjne3[[#This Row],[avg. Przd.]]&gt;4)</f>
        <v>0</v>
      </c>
    </row>
    <row r="476" spans="1:19" x14ac:dyDescent="0.25">
      <c r="A476" s="1" t="s">
        <v>374</v>
      </c>
      <c r="B476" s="1" t="s">
        <v>327</v>
      </c>
      <c r="C476">
        <v>6</v>
      </c>
      <c r="D476">
        <v>4</v>
      </c>
      <c r="E476">
        <v>5</v>
      </c>
      <c r="F476">
        <v>3</v>
      </c>
      <c r="G476">
        <v>2</v>
      </c>
      <c r="H476">
        <v>2</v>
      </c>
      <c r="I476">
        <v>38</v>
      </c>
      <c r="J476">
        <v>13</v>
      </c>
      <c r="K476">
        <v>62</v>
      </c>
      <c r="L476">
        <v>22</v>
      </c>
      <c r="M476">
        <v>14</v>
      </c>
      <c r="N476">
        <f>punkty_rekrutacyjne3[[#This Row],[Osiagniecia]]+(punkty_rekrutacyjne3[[#This Row],[Zachowanie]]=6)*2</f>
        <v>6</v>
      </c>
      <c r="O476">
        <f>punkty_rekrutacyjne3[[#This Row],[GHP]]/10+punkty_rekrutacyjne3[[#This Row],[GHH]]/10+punkty_rekrutacyjne3[[#This Row],[GMM]]/10+punkty_rekrutacyjne3[[#This Row],[GMP]]/10+punkty_rekrutacyjne3[[#This Row],[GJP]]/10</f>
        <v>14.9</v>
      </c>
      <c r="P47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476" s="1">
        <f>SUM(punkty_rekrutacyjne3[[#This Row],[pkt os.]:[pkt. Oce.]])</f>
        <v>32.9</v>
      </c>
      <c r="R476" s="1">
        <f>AVERAGE(punkty_rekrutacyjne3[[#This Row],[JP]:[Geog]])</f>
        <v>3</v>
      </c>
      <c r="S476" s="1" t="b">
        <f>AND(punkty_rekrutacyjne3[[#This Row],[Osiagniecia]]=0,punkty_rekrutacyjne3[[#This Row],[Zachowanie]]&gt;=5,punkty_rekrutacyjne3[[#This Row],[avg. Przd.]]&gt;4)</f>
        <v>0</v>
      </c>
    </row>
    <row r="477" spans="1:19" x14ac:dyDescent="0.25">
      <c r="A477" s="1" t="s">
        <v>181</v>
      </c>
      <c r="B477" s="1" t="s">
        <v>182</v>
      </c>
      <c r="C477">
        <v>7</v>
      </c>
      <c r="D477">
        <v>4</v>
      </c>
      <c r="E477">
        <v>6</v>
      </c>
      <c r="F477">
        <v>2</v>
      </c>
      <c r="G477">
        <v>5</v>
      </c>
      <c r="H477">
        <v>5</v>
      </c>
      <c r="I477">
        <v>90</v>
      </c>
      <c r="J477">
        <v>9</v>
      </c>
      <c r="K477">
        <v>61</v>
      </c>
      <c r="L477">
        <v>28</v>
      </c>
      <c r="M477">
        <v>92</v>
      </c>
      <c r="N477">
        <f>punkty_rekrutacyjne3[[#This Row],[Osiagniecia]]+(punkty_rekrutacyjne3[[#This Row],[Zachowanie]]=6)*2</f>
        <v>7</v>
      </c>
      <c r="O477">
        <f>punkty_rekrutacyjne3[[#This Row],[GHP]]/10+punkty_rekrutacyjne3[[#This Row],[GHH]]/10+punkty_rekrutacyjne3[[#This Row],[GMM]]/10+punkty_rekrutacyjne3[[#This Row],[GMP]]/10+punkty_rekrutacyjne3[[#This Row],[GJP]]/10</f>
        <v>28</v>
      </c>
      <c r="P47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26</v>
      </c>
      <c r="Q477" s="1">
        <f>SUM(punkty_rekrutacyjne3[[#This Row],[pkt os.]:[pkt. Oce.]])</f>
        <v>61</v>
      </c>
      <c r="R477" s="1">
        <f>AVERAGE(punkty_rekrutacyjne3[[#This Row],[JP]:[Geog]])</f>
        <v>4.5</v>
      </c>
      <c r="S477" s="1" t="b">
        <f>AND(punkty_rekrutacyjne3[[#This Row],[Osiagniecia]]=0,punkty_rekrutacyjne3[[#This Row],[Zachowanie]]&gt;=5,punkty_rekrutacyjne3[[#This Row],[avg. Przd.]]&gt;4)</f>
        <v>0</v>
      </c>
    </row>
    <row r="478" spans="1:19" x14ac:dyDescent="0.25">
      <c r="A478" s="1" t="s">
        <v>569</v>
      </c>
      <c r="B478" s="1" t="s">
        <v>222</v>
      </c>
      <c r="C478">
        <v>5</v>
      </c>
      <c r="D478">
        <v>4</v>
      </c>
      <c r="E478">
        <v>6</v>
      </c>
      <c r="F478">
        <v>5</v>
      </c>
      <c r="G478">
        <v>5</v>
      </c>
      <c r="H478">
        <v>3</v>
      </c>
      <c r="I478">
        <v>41</v>
      </c>
      <c r="J478">
        <v>35</v>
      </c>
      <c r="K478">
        <v>54</v>
      </c>
      <c r="L478">
        <v>14</v>
      </c>
      <c r="M478">
        <v>29</v>
      </c>
      <c r="N478">
        <f>punkty_rekrutacyjne3[[#This Row],[Osiagniecia]]+(punkty_rekrutacyjne3[[#This Row],[Zachowanie]]=6)*2</f>
        <v>5</v>
      </c>
      <c r="O478">
        <f>punkty_rekrutacyjne3[[#This Row],[GHP]]/10+punkty_rekrutacyjne3[[#This Row],[GHH]]/10+punkty_rekrutacyjne3[[#This Row],[GMM]]/10+punkty_rekrutacyjne3[[#This Row],[GMP]]/10+punkty_rekrutacyjne3[[#This Row],[GJP]]/10</f>
        <v>17.3</v>
      </c>
      <c r="P47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478" s="1">
        <f>SUM(punkty_rekrutacyjne3[[#This Row],[pkt os.]:[pkt. Oce.]])</f>
        <v>52.3</v>
      </c>
      <c r="R478" s="1">
        <f>AVERAGE(punkty_rekrutacyjne3[[#This Row],[JP]:[Geog]])</f>
        <v>4.75</v>
      </c>
      <c r="S478" s="1" t="b">
        <f>AND(punkty_rekrutacyjne3[[#This Row],[Osiagniecia]]=0,punkty_rekrutacyjne3[[#This Row],[Zachowanie]]&gt;=5,punkty_rekrutacyjne3[[#This Row],[avg. Przd.]]&gt;4)</f>
        <v>0</v>
      </c>
    </row>
    <row r="479" spans="1:19" x14ac:dyDescent="0.25">
      <c r="A479" s="1" t="s">
        <v>108</v>
      </c>
      <c r="B479" s="1" t="s">
        <v>83</v>
      </c>
      <c r="C479">
        <v>8</v>
      </c>
      <c r="D479">
        <v>4</v>
      </c>
      <c r="E479">
        <v>5</v>
      </c>
      <c r="F479">
        <v>6</v>
      </c>
      <c r="G479">
        <v>6</v>
      </c>
      <c r="H479">
        <v>2</v>
      </c>
      <c r="I479">
        <v>94</v>
      </c>
      <c r="J479">
        <v>99</v>
      </c>
      <c r="K479">
        <v>87</v>
      </c>
      <c r="L479">
        <v>99</v>
      </c>
      <c r="M479">
        <v>62</v>
      </c>
      <c r="N479">
        <f>punkty_rekrutacyjne3[[#This Row],[Osiagniecia]]+(punkty_rekrutacyjne3[[#This Row],[Zachowanie]]=6)*2</f>
        <v>8</v>
      </c>
      <c r="O479">
        <f>punkty_rekrutacyjne3[[#This Row],[GHP]]/10+punkty_rekrutacyjne3[[#This Row],[GHH]]/10+punkty_rekrutacyjne3[[#This Row],[GMM]]/10+punkty_rekrutacyjne3[[#This Row],[GMP]]/10+punkty_rekrutacyjne3[[#This Row],[GJP]]/10</f>
        <v>44.1</v>
      </c>
      <c r="P47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79" s="1">
        <f>SUM(punkty_rekrutacyjne3[[#This Row],[pkt os.]:[pkt. Oce.]])</f>
        <v>80.099999999999994</v>
      </c>
      <c r="R479" s="1">
        <f>AVERAGE(punkty_rekrutacyjne3[[#This Row],[JP]:[Geog]])</f>
        <v>4.75</v>
      </c>
      <c r="S479" s="1" t="b">
        <f>AND(punkty_rekrutacyjne3[[#This Row],[Osiagniecia]]=0,punkty_rekrutacyjne3[[#This Row],[Zachowanie]]&gt;=5,punkty_rekrutacyjne3[[#This Row],[avg. Przd.]]&gt;4)</f>
        <v>0</v>
      </c>
    </row>
    <row r="480" spans="1:19" x14ac:dyDescent="0.25">
      <c r="A480" s="1" t="s">
        <v>108</v>
      </c>
      <c r="B480" s="1" t="s">
        <v>327</v>
      </c>
      <c r="C480">
        <v>1</v>
      </c>
      <c r="D480">
        <v>5</v>
      </c>
      <c r="E480">
        <v>3</v>
      </c>
      <c r="F480">
        <v>5</v>
      </c>
      <c r="G480">
        <v>2</v>
      </c>
      <c r="H480">
        <v>4</v>
      </c>
      <c r="I480">
        <v>42</v>
      </c>
      <c r="J480">
        <v>82</v>
      </c>
      <c r="K480">
        <v>89</v>
      </c>
      <c r="L480">
        <v>2</v>
      </c>
      <c r="M480">
        <v>41</v>
      </c>
      <c r="N480">
        <f>punkty_rekrutacyjne3[[#This Row],[Osiagniecia]]+(punkty_rekrutacyjne3[[#This Row],[Zachowanie]]=6)*2</f>
        <v>1</v>
      </c>
      <c r="O480">
        <f>punkty_rekrutacyjne3[[#This Row],[GHP]]/10+punkty_rekrutacyjne3[[#This Row],[GHH]]/10+punkty_rekrutacyjne3[[#This Row],[GMM]]/10+punkty_rekrutacyjne3[[#This Row],[GMP]]/10+punkty_rekrutacyjne3[[#This Row],[GJP]]/10</f>
        <v>25.599999999999994</v>
      </c>
      <c r="P48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80" s="1">
        <f>SUM(punkty_rekrutacyjne3[[#This Row],[pkt os.]:[pkt. Oce.]])</f>
        <v>44.599999999999994</v>
      </c>
      <c r="R480" s="1">
        <f>AVERAGE(punkty_rekrutacyjne3[[#This Row],[JP]:[Geog]])</f>
        <v>3.5</v>
      </c>
      <c r="S480" s="1" t="b">
        <f>AND(punkty_rekrutacyjne3[[#This Row],[Osiagniecia]]=0,punkty_rekrutacyjne3[[#This Row],[Zachowanie]]&gt;=5,punkty_rekrutacyjne3[[#This Row],[avg. Przd.]]&gt;4)</f>
        <v>0</v>
      </c>
    </row>
    <row r="481" spans="1:19" x14ac:dyDescent="0.25">
      <c r="A481" s="1" t="s">
        <v>277</v>
      </c>
      <c r="B481" s="1" t="s">
        <v>161</v>
      </c>
      <c r="C481">
        <v>1</v>
      </c>
      <c r="D481">
        <v>4</v>
      </c>
      <c r="E481">
        <v>4</v>
      </c>
      <c r="F481">
        <v>3</v>
      </c>
      <c r="G481">
        <v>6</v>
      </c>
      <c r="H481">
        <v>6</v>
      </c>
      <c r="I481">
        <v>33</v>
      </c>
      <c r="J481">
        <v>38</v>
      </c>
      <c r="K481">
        <v>27</v>
      </c>
      <c r="L481">
        <v>60</v>
      </c>
      <c r="M481">
        <v>80</v>
      </c>
      <c r="N481">
        <f>punkty_rekrutacyjne3[[#This Row],[Osiagniecia]]+(punkty_rekrutacyjne3[[#This Row],[Zachowanie]]=6)*2</f>
        <v>1</v>
      </c>
      <c r="O481">
        <f>punkty_rekrutacyjne3[[#This Row],[GHP]]/10+punkty_rekrutacyjne3[[#This Row],[GHH]]/10+punkty_rekrutacyjne3[[#This Row],[GMM]]/10+punkty_rekrutacyjne3[[#This Row],[GMP]]/10+punkty_rekrutacyjne3[[#This Row],[GJP]]/10</f>
        <v>23.8</v>
      </c>
      <c r="P48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481" s="1">
        <f>SUM(punkty_rekrutacyjne3[[#This Row],[pkt os.]:[pkt. Oce.]])</f>
        <v>54.8</v>
      </c>
      <c r="R481" s="1">
        <f>AVERAGE(punkty_rekrutacyjne3[[#This Row],[JP]:[Geog]])</f>
        <v>4.75</v>
      </c>
      <c r="S481" s="1" t="b">
        <f>AND(punkty_rekrutacyjne3[[#This Row],[Osiagniecia]]=0,punkty_rekrutacyjne3[[#This Row],[Zachowanie]]&gt;=5,punkty_rekrutacyjne3[[#This Row],[avg. Przd.]]&gt;4)</f>
        <v>0</v>
      </c>
    </row>
    <row r="482" spans="1:19" x14ac:dyDescent="0.25">
      <c r="A482" s="1" t="s">
        <v>325</v>
      </c>
      <c r="B482" s="1" t="s">
        <v>326</v>
      </c>
      <c r="C482">
        <v>7</v>
      </c>
      <c r="D482">
        <v>3</v>
      </c>
      <c r="E482">
        <v>3</v>
      </c>
      <c r="F482">
        <v>2</v>
      </c>
      <c r="G482">
        <v>6</v>
      </c>
      <c r="H482">
        <v>5</v>
      </c>
      <c r="I482">
        <v>84</v>
      </c>
      <c r="J482">
        <v>70</v>
      </c>
      <c r="K482">
        <v>57</v>
      </c>
      <c r="L482">
        <v>62</v>
      </c>
      <c r="M482">
        <v>1</v>
      </c>
      <c r="N482">
        <f>punkty_rekrutacyjne3[[#This Row],[Osiagniecia]]+(punkty_rekrutacyjne3[[#This Row],[Zachowanie]]=6)*2</f>
        <v>7</v>
      </c>
      <c r="O482">
        <f>punkty_rekrutacyjne3[[#This Row],[GHP]]/10+punkty_rekrutacyjne3[[#This Row],[GHH]]/10+punkty_rekrutacyjne3[[#This Row],[GMM]]/10+punkty_rekrutacyjne3[[#This Row],[GMP]]/10+punkty_rekrutacyjne3[[#This Row],[GJP]]/10</f>
        <v>27.400000000000002</v>
      </c>
      <c r="P48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82" s="1">
        <f>SUM(punkty_rekrutacyjne3[[#This Row],[pkt os.]:[pkt. Oce.]])</f>
        <v>56.400000000000006</v>
      </c>
      <c r="R482" s="1">
        <f>AVERAGE(punkty_rekrutacyjne3[[#This Row],[JP]:[Geog]])</f>
        <v>4</v>
      </c>
      <c r="S482" s="1" t="b">
        <f>AND(punkty_rekrutacyjne3[[#This Row],[Osiagniecia]]=0,punkty_rekrutacyjne3[[#This Row],[Zachowanie]]&gt;=5,punkty_rekrutacyjne3[[#This Row],[avg. Przd.]]&gt;4)</f>
        <v>0</v>
      </c>
    </row>
    <row r="483" spans="1:19" x14ac:dyDescent="0.25">
      <c r="A483" s="1" t="s">
        <v>625</v>
      </c>
      <c r="B483" s="1" t="s">
        <v>161</v>
      </c>
      <c r="C483">
        <v>3</v>
      </c>
      <c r="D483">
        <v>3</v>
      </c>
      <c r="E483">
        <v>3</v>
      </c>
      <c r="F483">
        <v>3</v>
      </c>
      <c r="G483">
        <v>5</v>
      </c>
      <c r="H483">
        <v>4</v>
      </c>
      <c r="I483">
        <v>71</v>
      </c>
      <c r="J483">
        <v>68</v>
      </c>
      <c r="K483">
        <v>38</v>
      </c>
      <c r="L483">
        <v>8</v>
      </c>
      <c r="M483">
        <v>98</v>
      </c>
      <c r="N483">
        <f>punkty_rekrutacyjne3[[#This Row],[Osiagniecia]]+(punkty_rekrutacyjne3[[#This Row],[Zachowanie]]=6)*2</f>
        <v>3</v>
      </c>
      <c r="O483">
        <f>punkty_rekrutacyjne3[[#This Row],[GHP]]/10+punkty_rekrutacyjne3[[#This Row],[GHH]]/10+punkty_rekrutacyjne3[[#This Row],[GMM]]/10+punkty_rekrutacyjne3[[#This Row],[GMP]]/10+punkty_rekrutacyjne3[[#This Row],[GJP]]/10</f>
        <v>28.3</v>
      </c>
      <c r="P48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83" s="1">
        <f>SUM(punkty_rekrutacyjne3[[#This Row],[pkt os.]:[pkt. Oce.]])</f>
        <v>53.3</v>
      </c>
      <c r="R483" s="1">
        <f>AVERAGE(punkty_rekrutacyjne3[[#This Row],[JP]:[Geog]])</f>
        <v>3.75</v>
      </c>
      <c r="S483" s="1" t="b">
        <f>AND(punkty_rekrutacyjne3[[#This Row],[Osiagniecia]]=0,punkty_rekrutacyjne3[[#This Row],[Zachowanie]]&gt;=5,punkty_rekrutacyjne3[[#This Row],[avg. Przd.]]&gt;4)</f>
        <v>0</v>
      </c>
    </row>
    <row r="484" spans="1:19" x14ac:dyDescent="0.25">
      <c r="A484" s="1" t="s">
        <v>297</v>
      </c>
      <c r="B484" s="1" t="s">
        <v>161</v>
      </c>
      <c r="C484">
        <v>3</v>
      </c>
      <c r="D484">
        <v>2</v>
      </c>
      <c r="E484">
        <v>3</v>
      </c>
      <c r="F484">
        <v>2</v>
      </c>
      <c r="G484">
        <v>5</v>
      </c>
      <c r="H484">
        <v>4</v>
      </c>
      <c r="I484">
        <v>85</v>
      </c>
      <c r="J484">
        <v>28</v>
      </c>
      <c r="K484">
        <v>36</v>
      </c>
      <c r="L484">
        <v>9</v>
      </c>
      <c r="M484">
        <v>95</v>
      </c>
      <c r="N484">
        <f>punkty_rekrutacyjne3[[#This Row],[Osiagniecia]]+(punkty_rekrutacyjne3[[#This Row],[Zachowanie]]=6)*2</f>
        <v>3</v>
      </c>
      <c r="O484">
        <f>punkty_rekrutacyjne3[[#This Row],[GHP]]/10+punkty_rekrutacyjne3[[#This Row],[GHH]]/10+punkty_rekrutacyjne3[[#This Row],[GMM]]/10+punkty_rekrutacyjne3[[#This Row],[GMP]]/10+punkty_rekrutacyjne3[[#This Row],[GJP]]/10</f>
        <v>25.3</v>
      </c>
      <c r="P48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84" s="1">
        <f>SUM(punkty_rekrutacyjne3[[#This Row],[pkt os.]:[pkt. Oce.]])</f>
        <v>46.3</v>
      </c>
      <c r="R484" s="1">
        <f>AVERAGE(punkty_rekrutacyjne3[[#This Row],[JP]:[Geog]])</f>
        <v>3.5</v>
      </c>
      <c r="S484" s="1" t="b">
        <f>AND(punkty_rekrutacyjne3[[#This Row],[Osiagniecia]]=0,punkty_rekrutacyjne3[[#This Row],[Zachowanie]]&gt;=5,punkty_rekrutacyjne3[[#This Row],[avg. Przd.]]&gt;4)</f>
        <v>0</v>
      </c>
    </row>
    <row r="485" spans="1:19" x14ac:dyDescent="0.25">
      <c r="A485" s="1" t="s">
        <v>50</v>
      </c>
      <c r="B485" s="1" t="s">
        <v>51</v>
      </c>
      <c r="C485">
        <v>7</v>
      </c>
      <c r="D485">
        <v>4</v>
      </c>
      <c r="E485">
        <v>6</v>
      </c>
      <c r="F485">
        <v>4</v>
      </c>
      <c r="G485">
        <v>6</v>
      </c>
      <c r="H485">
        <v>5</v>
      </c>
      <c r="I485">
        <v>95</v>
      </c>
      <c r="J485">
        <v>100</v>
      </c>
      <c r="K485">
        <v>100</v>
      </c>
      <c r="L485">
        <v>40</v>
      </c>
      <c r="M485">
        <v>100</v>
      </c>
      <c r="N485">
        <f>punkty_rekrutacyjne3[[#This Row],[Osiagniecia]]+(punkty_rekrutacyjne3[[#This Row],[Zachowanie]]=6)*2</f>
        <v>7</v>
      </c>
      <c r="O485">
        <f>punkty_rekrutacyjne3[[#This Row],[GHP]]/10+punkty_rekrutacyjne3[[#This Row],[GHH]]/10+punkty_rekrutacyjne3[[#This Row],[GMM]]/10+punkty_rekrutacyjne3[[#This Row],[GMP]]/10+punkty_rekrutacyjne3[[#This Row],[GJP]]/10</f>
        <v>43.5</v>
      </c>
      <c r="P48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485" s="1">
        <f>SUM(punkty_rekrutacyjne3[[#This Row],[pkt os.]:[pkt. Oce.]])</f>
        <v>84.5</v>
      </c>
      <c r="R485" s="1">
        <f>AVERAGE(punkty_rekrutacyjne3[[#This Row],[JP]:[Geog]])</f>
        <v>5.25</v>
      </c>
      <c r="S485" s="1" t="b">
        <f>AND(punkty_rekrutacyjne3[[#This Row],[Osiagniecia]]=0,punkty_rekrutacyjne3[[#This Row],[Zachowanie]]&gt;=5,punkty_rekrutacyjne3[[#This Row],[avg. Przd.]]&gt;4)</f>
        <v>0</v>
      </c>
    </row>
    <row r="486" spans="1:19" x14ac:dyDescent="0.25">
      <c r="A486" s="1" t="s">
        <v>160</v>
      </c>
      <c r="B486" s="1" t="s">
        <v>161</v>
      </c>
      <c r="C486">
        <v>2</v>
      </c>
      <c r="D486">
        <v>3</v>
      </c>
      <c r="E486">
        <v>2</v>
      </c>
      <c r="F486">
        <v>2</v>
      </c>
      <c r="G486">
        <v>3</v>
      </c>
      <c r="H486">
        <v>2</v>
      </c>
      <c r="I486">
        <v>56</v>
      </c>
      <c r="J486">
        <v>63</v>
      </c>
      <c r="K486">
        <v>26</v>
      </c>
      <c r="L486">
        <v>92</v>
      </c>
      <c r="M486">
        <v>13</v>
      </c>
      <c r="N486">
        <f>punkty_rekrutacyjne3[[#This Row],[Osiagniecia]]+(punkty_rekrutacyjne3[[#This Row],[Zachowanie]]=6)*2</f>
        <v>2</v>
      </c>
      <c r="O486">
        <f>punkty_rekrutacyjne3[[#This Row],[GHP]]/10+punkty_rekrutacyjne3[[#This Row],[GHH]]/10+punkty_rekrutacyjne3[[#This Row],[GMM]]/10+punkty_rekrutacyjne3[[#This Row],[GMP]]/10+punkty_rekrutacyjne3[[#This Row],[GJP]]/10</f>
        <v>24.999999999999996</v>
      </c>
      <c r="P48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4</v>
      </c>
      <c r="Q486" s="1">
        <f>SUM(punkty_rekrutacyjne3[[#This Row],[pkt os.]:[pkt. Oce.]])</f>
        <v>30.999999999999996</v>
      </c>
      <c r="R486" s="1">
        <f>AVERAGE(punkty_rekrutacyjne3[[#This Row],[JP]:[Geog]])</f>
        <v>2.25</v>
      </c>
      <c r="S486" s="1" t="b">
        <f>AND(punkty_rekrutacyjne3[[#This Row],[Osiagniecia]]=0,punkty_rekrutacyjne3[[#This Row],[Zachowanie]]&gt;=5,punkty_rekrutacyjne3[[#This Row],[avg. Przd.]]&gt;4)</f>
        <v>0</v>
      </c>
    </row>
    <row r="487" spans="1:19" x14ac:dyDescent="0.25">
      <c r="A487" s="1" t="s">
        <v>231</v>
      </c>
      <c r="B487" s="1" t="s">
        <v>232</v>
      </c>
      <c r="C487">
        <v>8</v>
      </c>
      <c r="D487">
        <v>4</v>
      </c>
      <c r="E487">
        <v>3</v>
      </c>
      <c r="F487">
        <v>2</v>
      </c>
      <c r="G487">
        <v>3</v>
      </c>
      <c r="H487">
        <v>4</v>
      </c>
      <c r="I487">
        <v>37</v>
      </c>
      <c r="J487">
        <v>69</v>
      </c>
      <c r="K487">
        <v>12</v>
      </c>
      <c r="L487">
        <v>17</v>
      </c>
      <c r="M487">
        <v>48</v>
      </c>
      <c r="N487">
        <f>punkty_rekrutacyjne3[[#This Row],[Osiagniecia]]+(punkty_rekrutacyjne3[[#This Row],[Zachowanie]]=6)*2</f>
        <v>8</v>
      </c>
      <c r="O487">
        <f>punkty_rekrutacyjne3[[#This Row],[GHP]]/10+punkty_rekrutacyjne3[[#This Row],[GHH]]/10+punkty_rekrutacyjne3[[#This Row],[GMM]]/10+punkty_rekrutacyjne3[[#This Row],[GMP]]/10+punkty_rekrutacyjne3[[#This Row],[GJP]]/10</f>
        <v>18.3</v>
      </c>
      <c r="P48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14</v>
      </c>
      <c r="Q487" s="1">
        <f>SUM(punkty_rekrutacyjne3[[#This Row],[pkt os.]:[pkt. Oce.]])</f>
        <v>40.299999999999997</v>
      </c>
      <c r="R487" s="1">
        <f>AVERAGE(punkty_rekrutacyjne3[[#This Row],[JP]:[Geog]])</f>
        <v>3</v>
      </c>
      <c r="S487" s="1" t="b">
        <f>AND(punkty_rekrutacyjne3[[#This Row],[Osiagniecia]]=0,punkty_rekrutacyjne3[[#This Row],[Zachowanie]]&gt;=5,punkty_rekrutacyjne3[[#This Row],[avg. Przd.]]&gt;4)</f>
        <v>0</v>
      </c>
    </row>
    <row r="488" spans="1:19" x14ac:dyDescent="0.25">
      <c r="A488" s="1" t="s">
        <v>207</v>
      </c>
      <c r="B488" s="1" t="s">
        <v>51</v>
      </c>
      <c r="C488">
        <v>8</v>
      </c>
      <c r="D488">
        <v>3</v>
      </c>
      <c r="E488">
        <v>6</v>
      </c>
      <c r="F488">
        <v>4</v>
      </c>
      <c r="G488">
        <v>5</v>
      </c>
      <c r="H488">
        <v>2</v>
      </c>
      <c r="I488">
        <v>8</v>
      </c>
      <c r="J488">
        <v>35</v>
      </c>
      <c r="K488">
        <v>65</v>
      </c>
      <c r="L488">
        <v>30</v>
      </c>
      <c r="M488">
        <v>5</v>
      </c>
      <c r="N488">
        <f>punkty_rekrutacyjne3[[#This Row],[Osiagniecia]]+(punkty_rekrutacyjne3[[#This Row],[Zachowanie]]=6)*2</f>
        <v>8</v>
      </c>
      <c r="O488">
        <f>punkty_rekrutacyjne3[[#This Row],[GHP]]/10+punkty_rekrutacyjne3[[#This Row],[GHH]]/10+punkty_rekrutacyjne3[[#This Row],[GMM]]/10+punkty_rekrutacyjne3[[#This Row],[GMP]]/10+punkty_rekrutacyjne3[[#This Row],[GJP]]/10</f>
        <v>14.3</v>
      </c>
      <c r="P48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88" s="1">
        <f>SUM(punkty_rekrutacyjne3[[#This Row],[pkt os.]:[pkt. Oce.]])</f>
        <v>46.3</v>
      </c>
      <c r="R488" s="1">
        <f>AVERAGE(punkty_rekrutacyjne3[[#This Row],[JP]:[Geog]])</f>
        <v>4.25</v>
      </c>
      <c r="S488" s="1" t="b">
        <f>AND(punkty_rekrutacyjne3[[#This Row],[Osiagniecia]]=0,punkty_rekrutacyjne3[[#This Row],[Zachowanie]]&gt;=5,punkty_rekrutacyjne3[[#This Row],[avg. Przd.]]&gt;4)</f>
        <v>0</v>
      </c>
    </row>
    <row r="489" spans="1:19" x14ac:dyDescent="0.25">
      <c r="A489" s="1" t="s">
        <v>475</v>
      </c>
      <c r="B489" s="1" t="s">
        <v>232</v>
      </c>
      <c r="C489">
        <v>5</v>
      </c>
      <c r="D489">
        <v>5</v>
      </c>
      <c r="E489">
        <v>6</v>
      </c>
      <c r="F489">
        <v>4</v>
      </c>
      <c r="G489">
        <v>5</v>
      </c>
      <c r="H489">
        <v>5</v>
      </c>
      <c r="I489">
        <v>53</v>
      </c>
      <c r="J489">
        <v>97</v>
      </c>
      <c r="K489">
        <v>28</v>
      </c>
      <c r="L489">
        <v>88</v>
      </c>
      <c r="M489">
        <v>87</v>
      </c>
      <c r="N489">
        <f>punkty_rekrutacyjne3[[#This Row],[Osiagniecia]]+(punkty_rekrutacyjne3[[#This Row],[Zachowanie]]=6)*2</f>
        <v>5</v>
      </c>
      <c r="O489">
        <f>punkty_rekrutacyjne3[[#This Row],[GHP]]/10+punkty_rekrutacyjne3[[#This Row],[GHH]]/10+punkty_rekrutacyjne3[[#This Row],[GMM]]/10+punkty_rekrutacyjne3[[#This Row],[GMP]]/10+punkty_rekrutacyjne3[[#This Row],[GJP]]/10</f>
        <v>35.299999999999997</v>
      </c>
      <c r="P48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489" s="1">
        <f>SUM(punkty_rekrutacyjne3[[#This Row],[pkt os.]:[pkt. Oce.]])</f>
        <v>72.3</v>
      </c>
      <c r="R489" s="1">
        <f>AVERAGE(punkty_rekrutacyjne3[[#This Row],[JP]:[Geog]])</f>
        <v>5</v>
      </c>
      <c r="S489" s="1" t="b">
        <f>AND(punkty_rekrutacyjne3[[#This Row],[Osiagniecia]]=0,punkty_rekrutacyjne3[[#This Row],[Zachowanie]]&gt;=5,punkty_rekrutacyjne3[[#This Row],[avg. Przd.]]&gt;4)</f>
        <v>0</v>
      </c>
    </row>
    <row r="490" spans="1:19" x14ac:dyDescent="0.25">
      <c r="A490" s="1" t="s">
        <v>240</v>
      </c>
      <c r="B490" s="1" t="s">
        <v>232</v>
      </c>
      <c r="C490">
        <v>6</v>
      </c>
      <c r="D490">
        <v>6</v>
      </c>
      <c r="E490">
        <v>6</v>
      </c>
      <c r="F490">
        <v>4</v>
      </c>
      <c r="G490">
        <v>4</v>
      </c>
      <c r="H490">
        <v>5</v>
      </c>
      <c r="I490">
        <v>77</v>
      </c>
      <c r="J490">
        <v>40</v>
      </c>
      <c r="K490">
        <v>93</v>
      </c>
      <c r="L490">
        <v>80</v>
      </c>
      <c r="M490">
        <v>71</v>
      </c>
      <c r="N490">
        <f>punkty_rekrutacyjne3[[#This Row],[Osiagniecia]]+(punkty_rekrutacyjne3[[#This Row],[Zachowanie]]=6)*2</f>
        <v>8</v>
      </c>
      <c r="O490">
        <f>punkty_rekrutacyjne3[[#This Row],[GHP]]/10+punkty_rekrutacyjne3[[#This Row],[GHH]]/10+punkty_rekrutacyjne3[[#This Row],[GMM]]/10+punkty_rekrutacyjne3[[#This Row],[GMP]]/10+punkty_rekrutacyjne3[[#This Row],[GJP]]/10</f>
        <v>36.1</v>
      </c>
      <c r="P49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490" s="1">
        <f>SUM(punkty_rekrutacyjne3[[#This Row],[pkt os.]:[pkt. Oce.]])</f>
        <v>74.099999999999994</v>
      </c>
      <c r="R490" s="1">
        <f>AVERAGE(punkty_rekrutacyjne3[[#This Row],[JP]:[Geog]])</f>
        <v>4.75</v>
      </c>
      <c r="S490" s="1" t="b">
        <f>AND(punkty_rekrutacyjne3[[#This Row],[Osiagniecia]]=0,punkty_rekrutacyjne3[[#This Row],[Zachowanie]]&gt;=5,punkty_rekrutacyjne3[[#This Row],[avg. Przd.]]&gt;4)</f>
        <v>0</v>
      </c>
    </row>
    <row r="491" spans="1:19" x14ac:dyDescent="0.25">
      <c r="A491" s="1" t="s">
        <v>305</v>
      </c>
      <c r="B491" s="1" t="s">
        <v>306</v>
      </c>
      <c r="C491">
        <v>2</v>
      </c>
      <c r="D491">
        <v>2</v>
      </c>
      <c r="E491">
        <v>6</v>
      </c>
      <c r="F491">
        <v>5</v>
      </c>
      <c r="G491">
        <v>2</v>
      </c>
      <c r="H491">
        <v>6</v>
      </c>
      <c r="I491">
        <v>74</v>
      </c>
      <c r="J491">
        <v>61</v>
      </c>
      <c r="K491">
        <v>24</v>
      </c>
      <c r="L491">
        <v>72</v>
      </c>
      <c r="M491">
        <v>41</v>
      </c>
      <c r="N491">
        <f>punkty_rekrutacyjne3[[#This Row],[Osiagniecia]]+(punkty_rekrutacyjne3[[#This Row],[Zachowanie]]=6)*2</f>
        <v>2</v>
      </c>
      <c r="O491">
        <f>punkty_rekrutacyjne3[[#This Row],[GHP]]/10+punkty_rekrutacyjne3[[#This Row],[GHH]]/10+punkty_rekrutacyjne3[[#This Row],[GMM]]/10+punkty_rekrutacyjne3[[#This Row],[GMP]]/10+punkty_rekrutacyjne3[[#This Row],[GJP]]/10</f>
        <v>27.200000000000003</v>
      </c>
      <c r="P49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28</v>
      </c>
      <c r="Q491" s="1">
        <f>SUM(punkty_rekrutacyjne3[[#This Row],[pkt os.]:[pkt. Oce.]])</f>
        <v>57.2</v>
      </c>
      <c r="R491" s="1">
        <f>AVERAGE(punkty_rekrutacyjne3[[#This Row],[JP]:[Geog]])</f>
        <v>4.75</v>
      </c>
      <c r="S491" s="1" t="b">
        <f>AND(punkty_rekrutacyjne3[[#This Row],[Osiagniecia]]=0,punkty_rekrutacyjne3[[#This Row],[Zachowanie]]&gt;=5,punkty_rekrutacyjne3[[#This Row],[avg. Przd.]]&gt;4)</f>
        <v>0</v>
      </c>
    </row>
    <row r="492" spans="1:19" x14ac:dyDescent="0.25">
      <c r="A492" s="1" t="s">
        <v>178</v>
      </c>
      <c r="B492" s="1" t="s">
        <v>119</v>
      </c>
      <c r="C492">
        <v>1</v>
      </c>
      <c r="D492">
        <v>3</v>
      </c>
      <c r="E492">
        <v>2</v>
      </c>
      <c r="F492">
        <v>3</v>
      </c>
      <c r="G492">
        <v>5</v>
      </c>
      <c r="H492">
        <v>2</v>
      </c>
      <c r="I492">
        <v>11</v>
      </c>
      <c r="J492">
        <v>23</v>
      </c>
      <c r="K492">
        <v>92</v>
      </c>
      <c r="L492">
        <v>50</v>
      </c>
      <c r="M492">
        <v>36</v>
      </c>
      <c r="N492">
        <f>punkty_rekrutacyjne3[[#This Row],[Osiagniecia]]+(punkty_rekrutacyjne3[[#This Row],[Zachowanie]]=6)*2</f>
        <v>1</v>
      </c>
      <c r="O492">
        <f>punkty_rekrutacyjne3[[#This Row],[GHP]]/10+punkty_rekrutacyjne3[[#This Row],[GHH]]/10+punkty_rekrutacyjne3[[#This Row],[GMM]]/10+punkty_rekrutacyjne3[[#This Row],[GMP]]/10+punkty_rekrutacyjne3[[#This Row],[GJP]]/10</f>
        <v>21.200000000000003</v>
      </c>
      <c r="P49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492" s="1">
        <f>SUM(punkty_rekrutacyjne3[[#This Row],[pkt os.]:[pkt. Oce.]])</f>
        <v>34.200000000000003</v>
      </c>
      <c r="R492" s="1">
        <f>AVERAGE(punkty_rekrutacyjne3[[#This Row],[JP]:[Geog]])</f>
        <v>3</v>
      </c>
      <c r="S492" s="1" t="b">
        <f>AND(punkty_rekrutacyjne3[[#This Row],[Osiagniecia]]=0,punkty_rekrutacyjne3[[#This Row],[Zachowanie]]&gt;=5,punkty_rekrutacyjne3[[#This Row],[avg. Przd.]]&gt;4)</f>
        <v>0</v>
      </c>
    </row>
    <row r="493" spans="1:19" x14ac:dyDescent="0.25">
      <c r="A493" s="1" t="s">
        <v>118</v>
      </c>
      <c r="B493" s="1" t="s">
        <v>119</v>
      </c>
      <c r="C493">
        <v>6</v>
      </c>
      <c r="D493">
        <v>6</v>
      </c>
      <c r="E493">
        <v>2</v>
      </c>
      <c r="F493">
        <v>3</v>
      </c>
      <c r="G493">
        <v>6</v>
      </c>
      <c r="H493">
        <v>5</v>
      </c>
      <c r="I493">
        <v>27</v>
      </c>
      <c r="J493">
        <v>6</v>
      </c>
      <c r="K493">
        <v>19</v>
      </c>
      <c r="L493">
        <v>61</v>
      </c>
      <c r="M493">
        <v>63</v>
      </c>
      <c r="N493">
        <f>punkty_rekrutacyjne3[[#This Row],[Osiagniecia]]+(punkty_rekrutacyjne3[[#This Row],[Zachowanie]]=6)*2</f>
        <v>8</v>
      </c>
      <c r="O493">
        <f>punkty_rekrutacyjne3[[#This Row],[GHP]]/10+punkty_rekrutacyjne3[[#This Row],[GHH]]/10+punkty_rekrutacyjne3[[#This Row],[GMM]]/10+punkty_rekrutacyjne3[[#This Row],[GMP]]/10+punkty_rekrutacyjne3[[#This Row],[GJP]]/10</f>
        <v>17.600000000000001</v>
      </c>
      <c r="P49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93" s="1">
        <f>SUM(punkty_rekrutacyjne3[[#This Row],[pkt os.]:[pkt. Oce.]])</f>
        <v>47.6</v>
      </c>
      <c r="R493" s="1">
        <f>AVERAGE(punkty_rekrutacyjne3[[#This Row],[JP]:[Geog]])</f>
        <v>4</v>
      </c>
      <c r="S493" s="1" t="b">
        <f>AND(punkty_rekrutacyjne3[[#This Row],[Osiagniecia]]=0,punkty_rekrutacyjne3[[#This Row],[Zachowanie]]&gt;=5,punkty_rekrutacyjne3[[#This Row],[avg. Przd.]]&gt;4)</f>
        <v>0</v>
      </c>
    </row>
    <row r="494" spans="1:19" x14ac:dyDescent="0.25">
      <c r="A494" s="1" t="s">
        <v>500</v>
      </c>
      <c r="B494" s="1" t="s">
        <v>121</v>
      </c>
      <c r="C494">
        <v>7</v>
      </c>
      <c r="D494">
        <v>5</v>
      </c>
      <c r="E494">
        <v>5</v>
      </c>
      <c r="F494">
        <v>4</v>
      </c>
      <c r="G494">
        <v>5</v>
      </c>
      <c r="H494">
        <v>6</v>
      </c>
      <c r="I494">
        <v>97</v>
      </c>
      <c r="J494">
        <v>45</v>
      </c>
      <c r="K494">
        <v>42</v>
      </c>
      <c r="L494">
        <v>25</v>
      </c>
      <c r="M494">
        <v>51</v>
      </c>
      <c r="N494">
        <f>punkty_rekrutacyjne3[[#This Row],[Osiagniecia]]+(punkty_rekrutacyjne3[[#This Row],[Zachowanie]]=6)*2</f>
        <v>7</v>
      </c>
      <c r="O494">
        <f>punkty_rekrutacyjne3[[#This Row],[GHP]]/10+punkty_rekrutacyjne3[[#This Row],[GHH]]/10+punkty_rekrutacyjne3[[#This Row],[GMM]]/10+punkty_rekrutacyjne3[[#This Row],[GMP]]/10+punkty_rekrutacyjne3[[#This Row],[GJP]]/10</f>
        <v>26</v>
      </c>
      <c r="P49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494" s="1">
        <f>SUM(punkty_rekrutacyjne3[[#This Row],[pkt os.]:[pkt. Oce.]])</f>
        <v>65</v>
      </c>
      <c r="R494" s="1">
        <f>AVERAGE(punkty_rekrutacyjne3[[#This Row],[JP]:[Geog]])</f>
        <v>5</v>
      </c>
      <c r="S494" s="1" t="b">
        <f>AND(punkty_rekrutacyjne3[[#This Row],[Osiagniecia]]=0,punkty_rekrutacyjne3[[#This Row],[Zachowanie]]&gt;=5,punkty_rekrutacyjne3[[#This Row],[avg. Przd.]]&gt;4)</f>
        <v>0</v>
      </c>
    </row>
    <row r="495" spans="1:19" x14ac:dyDescent="0.25">
      <c r="A495" s="1" t="s">
        <v>408</v>
      </c>
      <c r="B495" s="1" t="s">
        <v>316</v>
      </c>
      <c r="C495">
        <v>2</v>
      </c>
      <c r="D495">
        <v>3</v>
      </c>
      <c r="E495">
        <v>4</v>
      </c>
      <c r="F495">
        <v>2</v>
      </c>
      <c r="G495">
        <v>5</v>
      </c>
      <c r="H495">
        <v>6</v>
      </c>
      <c r="I495">
        <v>100</v>
      </c>
      <c r="J495">
        <v>13</v>
      </c>
      <c r="K495">
        <v>93</v>
      </c>
      <c r="L495">
        <v>32</v>
      </c>
      <c r="M495">
        <v>23</v>
      </c>
      <c r="N495">
        <f>punkty_rekrutacyjne3[[#This Row],[Osiagniecia]]+(punkty_rekrutacyjne3[[#This Row],[Zachowanie]]=6)*2</f>
        <v>2</v>
      </c>
      <c r="O495">
        <f>punkty_rekrutacyjne3[[#This Row],[GHP]]/10+punkty_rekrutacyjne3[[#This Row],[GHH]]/10+punkty_rekrutacyjne3[[#This Row],[GMM]]/10+punkty_rekrutacyjne3[[#This Row],[GMP]]/10+punkty_rekrutacyjne3[[#This Row],[GJP]]/10</f>
        <v>26.1</v>
      </c>
      <c r="P49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495" s="1">
        <f>SUM(punkty_rekrutacyjne3[[#This Row],[pkt os.]:[pkt. Oce.]])</f>
        <v>52.1</v>
      </c>
      <c r="R495" s="1">
        <f>AVERAGE(punkty_rekrutacyjne3[[#This Row],[JP]:[Geog]])</f>
        <v>4.25</v>
      </c>
      <c r="S495" s="1" t="b">
        <f>AND(punkty_rekrutacyjne3[[#This Row],[Osiagniecia]]=0,punkty_rekrutacyjne3[[#This Row],[Zachowanie]]&gt;=5,punkty_rekrutacyjne3[[#This Row],[avg. Przd.]]&gt;4)</f>
        <v>0</v>
      </c>
    </row>
    <row r="496" spans="1:19" x14ac:dyDescent="0.25">
      <c r="A496" s="1" t="s">
        <v>408</v>
      </c>
      <c r="B496" s="1" t="s">
        <v>409</v>
      </c>
      <c r="C496">
        <v>6</v>
      </c>
      <c r="D496">
        <v>4</v>
      </c>
      <c r="E496">
        <v>4</v>
      </c>
      <c r="F496">
        <v>3</v>
      </c>
      <c r="G496">
        <v>2</v>
      </c>
      <c r="H496">
        <v>5</v>
      </c>
      <c r="I496">
        <v>52</v>
      </c>
      <c r="J496">
        <v>46</v>
      </c>
      <c r="K496">
        <v>54</v>
      </c>
      <c r="L496">
        <v>22</v>
      </c>
      <c r="M496">
        <v>42</v>
      </c>
      <c r="N496">
        <f>punkty_rekrutacyjne3[[#This Row],[Osiagniecia]]+(punkty_rekrutacyjne3[[#This Row],[Zachowanie]]=6)*2</f>
        <v>6</v>
      </c>
      <c r="O496">
        <f>punkty_rekrutacyjne3[[#This Row],[GHP]]/10+punkty_rekrutacyjne3[[#This Row],[GHH]]/10+punkty_rekrutacyjne3[[#This Row],[GMM]]/10+punkty_rekrutacyjne3[[#This Row],[GMP]]/10+punkty_rekrutacyjne3[[#This Row],[GJP]]/10</f>
        <v>21.6</v>
      </c>
      <c r="P49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496" s="1">
        <f>SUM(punkty_rekrutacyjne3[[#This Row],[pkt os.]:[pkt. Oce.]])</f>
        <v>45.6</v>
      </c>
      <c r="R496" s="1">
        <f>AVERAGE(punkty_rekrutacyjne3[[#This Row],[JP]:[Geog]])</f>
        <v>3.5</v>
      </c>
      <c r="S496" s="1" t="b">
        <f>AND(punkty_rekrutacyjne3[[#This Row],[Osiagniecia]]=0,punkty_rekrutacyjne3[[#This Row],[Zachowanie]]&gt;=5,punkty_rekrutacyjne3[[#This Row],[avg. Przd.]]&gt;4)</f>
        <v>0</v>
      </c>
    </row>
    <row r="497" spans="1:19" x14ac:dyDescent="0.25">
      <c r="A497" s="1" t="s">
        <v>383</v>
      </c>
      <c r="B497" s="1" t="s">
        <v>384</v>
      </c>
      <c r="C497">
        <v>2</v>
      </c>
      <c r="D497">
        <v>5</v>
      </c>
      <c r="E497">
        <v>3</v>
      </c>
      <c r="F497">
        <v>6</v>
      </c>
      <c r="G497">
        <v>3</v>
      </c>
      <c r="H497">
        <v>3</v>
      </c>
      <c r="I497">
        <v>86</v>
      </c>
      <c r="J497">
        <v>36</v>
      </c>
      <c r="K497">
        <v>76</v>
      </c>
      <c r="L497">
        <v>91</v>
      </c>
      <c r="M497">
        <v>19</v>
      </c>
      <c r="N497">
        <f>punkty_rekrutacyjne3[[#This Row],[Osiagniecia]]+(punkty_rekrutacyjne3[[#This Row],[Zachowanie]]=6)*2</f>
        <v>2</v>
      </c>
      <c r="O497">
        <f>punkty_rekrutacyjne3[[#This Row],[GHP]]/10+punkty_rekrutacyjne3[[#This Row],[GHH]]/10+punkty_rekrutacyjne3[[#This Row],[GMM]]/10+punkty_rekrutacyjne3[[#This Row],[GMP]]/10+punkty_rekrutacyjne3[[#This Row],[GJP]]/10</f>
        <v>30.799999999999997</v>
      </c>
      <c r="P49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97" s="1">
        <f>SUM(punkty_rekrutacyjne3[[#This Row],[pkt os.]:[pkt. Oce.]])</f>
        <v>54.8</v>
      </c>
      <c r="R497" s="1">
        <f>AVERAGE(punkty_rekrutacyjne3[[#This Row],[JP]:[Geog]])</f>
        <v>3.75</v>
      </c>
      <c r="S497" s="1" t="b">
        <f>AND(punkty_rekrutacyjne3[[#This Row],[Osiagniecia]]=0,punkty_rekrutacyjne3[[#This Row],[Zachowanie]]&gt;=5,punkty_rekrutacyjne3[[#This Row],[avg. Przd.]]&gt;4)</f>
        <v>0</v>
      </c>
    </row>
    <row r="498" spans="1:19" x14ac:dyDescent="0.25">
      <c r="A498" s="1" t="s">
        <v>656</v>
      </c>
      <c r="B498" s="1" t="s">
        <v>119</v>
      </c>
      <c r="C498">
        <v>5</v>
      </c>
      <c r="D498">
        <v>4</v>
      </c>
      <c r="E498">
        <v>6</v>
      </c>
      <c r="F498">
        <v>5</v>
      </c>
      <c r="G498">
        <v>4</v>
      </c>
      <c r="H498">
        <v>4</v>
      </c>
      <c r="I498">
        <v>44</v>
      </c>
      <c r="J498">
        <v>95</v>
      </c>
      <c r="K498">
        <v>15</v>
      </c>
      <c r="L498">
        <v>66</v>
      </c>
      <c r="M498">
        <v>82</v>
      </c>
      <c r="N498">
        <f>punkty_rekrutacyjne3[[#This Row],[Osiagniecia]]+(punkty_rekrutacyjne3[[#This Row],[Zachowanie]]=6)*2</f>
        <v>5</v>
      </c>
      <c r="O498">
        <f>punkty_rekrutacyjne3[[#This Row],[GHP]]/10+punkty_rekrutacyjne3[[#This Row],[GHH]]/10+punkty_rekrutacyjne3[[#This Row],[GMM]]/10+punkty_rekrutacyjne3[[#This Row],[GMP]]/10+punkty_rekrutacyjne3[[#This Row],[GJP]]/10</f>
        <v>30.2</v>
      </c>
      <c r="P49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498" s="1">
        <f>SUM(punkty_rekrutacyjne3[[#This Row],[pkt os.]:[pkt. Oce.]])</f>
        <v>65.2</v>
      </c>
      <c r="R498" s="1">
        <f>AVERAGE(punkty_rekrutacyjne3[[#This Row],[JP]:[Geog]])</f>
        <v>4.75</v>
      </c>
      <c r="S498" s="1" t="b">
        <f>AND(punkty_rekrutacyjne3[[#This Row],[Osiagniecia]]=0,punkty_rekrutacyjne3[[#This Row],[Zachowanie]]&gt;=5,punkty_rekrutacyjne3[[#This Row],[avg. Przd.]]&gt;4)</f>
        <v>0</v>
      </c>
    </row>
    <row r="499" spans="1:19" x14ac:dyDescent="0.25">
      <c r="A499" s="1" t="s">
        <v>272</v>
      </c>
      <c r="B499" s="1" t="s">
        <v>273</v>
      </c>
      <c r="C499">
        <v>0</v>
      </c>
      <c r="D499">
        <v>5</v>
      </c>
      <c r="E499">
        <v>5</v>
      </c>
      <c r="F499">
        <v>3</v>
      </c>
      <c r="G499">
        <v>3</v>
      </c>
      <c r="H499">
        <v>4</v>
      </c>
      <c r="I499">
        <v>92</v>
      </c>
      <c r="J499">
        <v>58</v>
      </c>
      <c r="K499">
        <v>73</v>
      </c>
      <c r="L499">
        <v>53</v>
      </c>
      <c r="M499">
        <v>68</v>
      </c>
      <c r="N499">
        <f>punkty_rekrutacyjne3[[#This Row],[Osiagniecia]]+(punkty_rekrutacyjne3[[#This Row],[Zachowanie]]=6)*2</f>
        <v>0</v>
      </c>
      <c r="O499">
        <f>punkty_rekrutacyjne3[[#This Row],[GHP]]/10+punkty_rekrutacyjne3[[#This Row],[GHH]]/10+punkty_rekrutacyjne3[[#This Row],[GMM]]/10+punkty_rekrutacyjne3[[#This Row],[GMP]]/10+punkty_rekrutacyjne3[[#This Row],[GJP]]/10</f>
        <v>34.4</v>
      </c>
      <c r="P49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499" s="1">
        <f>SUM(punkty_rekrutacyjne3[[#This Row],[pkt os.]:[pkt. Oce.]])</f>
        <v>56.4</v>
      </c>
      <c r="R499" s="1">
        <f>AVERAGE(punkty_rekrutacyjne3[[#This Row],[JP]:[Geog]])</f>
        <v>3.75</v>
      </c>
      <c r="S499" s="1" t="b">
        <f>AND(punkty_rekrutacyjne3[[#This Row],[Osiagniecia]]=0,punkty_rekrutacyjne3[[#This Row],[Zachowanie]]&gt;=5,punkty_rekrutacyjne3[[#This Row],[avg. Przd.]]&gt;4)</f>
        <v>0</v>
      </c>
    </row>
    <row r="500" spans="1:19" x14ac:dyDescent="0.25">
      <c r="A500" s="1" t="s">
        <v>123</v>
      </c>
      <c r="B500" s="1" t="s">
        <v>119</v>
      </c>
      <c r="C500">
        <v>1</v>
      </c>
      <c r="D500">
        <v>2</v>
      </c>
      <c r="E500">
        <v>3</v>
      </c>
      <c r="F500">
        <v>2</v>
      </c>
      <c r="G500">
        <v>3</v>
      </c>
      <c r="H500">
        <v>6</v>
      </c>
      <c r="I500">
        <v>51</v>
      </c>
      <c r="J500">
        <v>14</v>
      </c>
      <c r="K500">
        <v>33</v>
      </c>
      <c r="L500">
        <v>28</v>
      </c>
      <c r="M500">
        <v>43</v>
      </c>
      <c r="N500">
        <f>punkty_rekrutacyjne3[[#This Row],[Osiagniecia]]+(punkty_rekrutacyjne3[[#This Row],[Zachowanie]]=6)*2</f>
        <v>1</v>
      </c>
      <c r="O500">
        <f>punkty_rekrutacyjne3[[#This Row],[GHP]]/10+punkty_rekrutacyjne3[[#This Row],[GHH]]/10+punkty_rekrutacyjne3[[#This Row],[GMM]]/10+punkty_rekrutacyjne3[[#This Row],[GMP]]/10+punkty_rekrutacyjne3[[#This Row],[GJP]]/10</f>
        <v>16.900000000000002</v>
      </c>
      <c r="P50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500" s="1">
        <f>SUM(punkty_rekrutacyjne3[[#This Row],[pkt os.]:[pkt. Oce.]])</f>
        <v>35.900000000000006</v>
      </c>
      <c r="R500" s="1">
        <f>AVERAGE(punkty_rekrutacyjne3[[#This Row],[JP]:[Geog]])</f>
        <v>3.5</v>
      </c>
      <c r="S500" s="1" t="b">
        <f>AND(punkty_rekrutacyjne3[[#This Row],[Osiagniecia]]=0,punkty_rekrutacyjne3[[#This Row],[Zachowanie]]&gt;=5,punkty_rekrutacyjne3[[#This Row],[avg. Przd.]]&gt;4)</f>
        <v>0</v>
      </c>
    </row>
    <row r="501" spans="1:19" x14ac:dyDescent="0.25">
      <c r="A501" s="1" t="s">
        <v>123</v>
      </c>
      <c r="B501" s="1" t="s">
        <v>273</v>
      </c>
      <c r="C501">
        <v>5</v>
      </c>
      <c r="D501">
        <v>4</v>
      </c>
      <c r="E501">
        <v>6</v>
      </c>
      <c r="F501">
        <v>2</v>
      </c>
      <c r="G501">
        <v>3</v>
      </c>
      <c r="H501">
        <v>4</v>
      </c>
      <c r="I501">
        <v>53</v>
      </c>
      <c r="J501">
        <v>57</v>
      </c>
      <c r="K501">
        <v>30</v>
      </c>
      <c r="L501">
        <v>7</v>
      </c>
      <c r="M501">
        <v>52</v>
      </c>
      <c r="N501">
        <f>punkty_rekrutacyjne3[[#This Row],[Osiagniecia]]+(punkty_rekrutacyjne3[[#This Row],[Zachowanie]]=6)*2</f>
        <v>5</v>
      </c>
      <c r="O501">
        <f>punkty_rekrutacyjne3[[#This Row],[GHP]]/10+punkty_rekrutacyjne3[[#This Row],[GHH]]/10+punkty_rekrutacyjne3[[#This Row],[GMM]]/10+punkty_rekrutacyjne3[[#This Row],[GMP]]/10+punkty_rekrutacyjne3[[#This Row],[GJP]]/10</f>
        <v>19.899999999999999</v>
      </c>
      <c r="P50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20</v>
      </c>
      <c r="Q501" s="1">
        <f>SUM(punkty_rekrutacyjne3[[#This Row],[pkt os.]:[pkt. Oce.]])</f>
        <v>44.9</v>
      </c>
      <c r="R501" s="1">
        <f>AVERAGE(punkty_rekrutacyjne3[[#This Row],[JP]:[Geog]])</f>
        <v>3.75</v>
      </c>
      <c r="S501" s="1" t="b">
        <f>AND(punkty_rekrutacyjne3[[#This Row],[Osiagniecia]]=0,punkty_rekrutacyjne3[[#This Row],[Zachowanie]]&gt;=5,punkty_rekrutacyjne3[[#This Row],[avg. Przd.]]&gt;4)</f>
        <v>0</v>
      </c>
    </row>
    <row r="502" spans="1:19" x14ac:dyDescent="0.25">
      <c r="A502" s="1" t="s">
        <v>630</v>
      </c>
      <c r="B502" s="1" t="s">
        <v>273</v>
      </c>
      <c r="C502">
        <v>8</v>
      </c>
      <c r="D502">
        <v>4</v>
      </c>
      <c r="E502">
        <v>3</v>
      </c>
      <c r="F502">
        <v>6</v>
      </c>
      <c r="G502">
        <v>2</v>
      </c>
      <c r="H502">
        <v>6</v>
      </c>
      <c r="I502">
        <v>87</v>
      </c>
      <c r="J502">
        <v>54</v>
      </c>
      <c r="K502">
        <v>69</v>
      </c>
      <c r="L502">
        <v>96</v>
      </c>
      <c r="M502">
        <v>7</v>
      </c>
      <c r="N502">
        <f>punkty_rekrutacyjne3[[#This Row],[Osiagniecia]]+(punkty_rekrutacyjne3[[#This Row],[Zachowanie]]=6)*2</f>
        <v>8</v>
      </c>
      <c r="O502">
        <f>punkty_rekrutacyjne3[[#This Row],[GHP]]/10+punkty_rekrutacyjne3[[#This Row],[GHH]]/10+punkty_rekrutacyjne3[[#This Row],[GMM]]/10+punkty_rekrutacyjne3[[#This Row],[GMP]]/10+punkty_rekrutacyjne3[[#This Row],[GJP]]/10</f>
        <v>31.3</v>
      </c>
      <c r="P50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502" s="1">
        <f>SUM(punkty_rekrutacyjne3[[#This Row],[pkt os.]:[pkt. Oce.]])</f>
        <v>63.3</v>
      </c>
      <c r="R502" s="1">
        <f>AVERAGE(punkty_rekrutacyjne3[[#This Row],[JP]:[Geog]])</f>
        <v>4.25</v>
      </c>
      <c r="S502" s="1" t="b">
        <f>AND(punkty_rekrutacyjne3[[#This Row],[Osiagniecia]]=0,punkty_rekrutacyjne3[[#This Row],[Zachowanie]]&gt;=5,punkty_rekrutacyjne3[[#This Row],[avg. Przd.]]&gt;4)</f>
        <v>0</v>
      </c>
    </row>
    <row r="503" spans="1:19" x14ac:dyDescent="0.25">
      <c r="A503" s="1" t="s">
        <v>601</v>
      </c>
      <c r="B503" s="1" t="s">
        <v>121</v>
      </c>
      <c r="C503">
        <v>0</v>
      </c>
      <c r="D503">
        <v>4</v>
      </c>
      <c r="E503">
        <v>2</v>
      </c>
      <c r="F503">
        <v>2</v>
      </c>
      <c r="G503">
        <v>2</v>
      </c>
      <c r="H503">
        <v>6</v>
      </c>
      <c r="I503">
        <v>88</v>
      </c>
      <c r="J503">
        <v>43</v>
      </c>
      <c r="K503">
        <v>91</v>
      </c>
      <c r="L503">
        <v>4</v>
      </c>
      <c r="M503">
        <v>78</v>
      </c>
      <c r="N503">
        <f>punkty_rekrutacyjne3[[#This Row],[Osiagniecia]]+(punkty_rekrutacyjne3[[#This Row],[Zachowanie]]=6)*2</f>
        <v>0</v>
      </c>
      <c r="O503">
        <f>punkty_rekrutacyjne3[[#This Row],[GHP]]/10+punkty_rekrutacyjne3[[#This Row],[GHH]]/10+punkty_rekrutacyjne3[[#This Row],[GMM]]/10+punkty_rekrutacyjne3[[#This Row],[GMP]]/10+punkty_rekrutacyjne3[[#This Row],[GJP]]/10</f>
        <v>30.400000000000002</v>
      </c>
      <c r="P50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10</v>
      </c>
      <c r="Q503" s="1">
        <f>SUM(punkty_rekrutacyjne3[[#This Row],[pkt os.]:[pkt. Oce.]])</f>
        <v>40.400000000000006</v>
      </c>
      <c r="R503" s="1">
        <f>AVERAGE(punkty_rekrutacyjne3[[#This Row],[JP]:[Geog]])</f>
        <v>3</v>
      </c>
      <c r="S503" s="1" t="b">
        <f>AND(punkty_rekrutacyjne3[[#This Row],[Osiagniecia]]=0,punkty_rekrutacyjne3[[#This Row],[Zachowanie]]&gt;=5,punkty_rekrutacyjne3[[#This Row],[avg. Przd.]]&gt;4)</f>
        <v>0</v>
      </c>
    </row>
    <row r="504" spans="1:19" x14ac:dyDescent="0.25">
      <c r="A504" s="1" t="s">
        <v>120</v>
      </c>
      <c r="B504" s="1" t="s">
        <v>121</v>
      </c>
      <c r="C504">
        <v>0</v>
      </c>
      <c r="D504">
        <v>5</v>
      </c>
      <c r="E504">
        <v>5</v>
      </c>
      <c r="F504">
        <v>3</v>
      </c>
      <c r="G504">
        <v>2</v>
      </c>
      <c r="H504">
        <v>6</v>
      </c>
      <c r="I504">
        <v>26</v>
      </c>
      <c r="J504">
        <v>23</v>
      </c>
      <c r="K504">
        <v>48</v>
      </c>
      <c r="L504">
        <v>73</v>
      </c>
      <c r="M504">
        <v>63</v>
      </c>
      <c r="N504">
        <f>punkty_rekrutacyjne3[[#This Row],[Osiagniecia]]+(punkty_rekrutacyjne3[[#This Row],[Zachowanie]]=6)*2</f>
        <v>0</v>
      </c>
      <c r="O504">
        <f>punkty_rekrutacyjne3[[#This Row],[GHP]]/10+punkty_rekrutacyjne3[[#This Row],[GHH]]/10+punkty_rekrutacyjne3[[#This Row],[GMM]]/10+punkty_rekrutacyjne3[[#This Row],[GMP]]/10+punkty_rekrutacyjne3[[#This Row],[GJP]]/10</f>
        <v>23.3</v>
      </c>
      <c r="P50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22</v>
      </c>
      <c r="Q504" s="1">
        <f>SUM(punkty_rekrutacyjne3[[#This Row],[pkt os.]:[pkt. Oce.]])</f>
        <v>45.3</v>
      </c>
      <c r="R504" s="1">
        <f>AVERAGE(punkty_rekrutacyjne3[[#This Row],[JP]:[Geog]])</f>
        <v>4</v>
      </c>
      <c r="S504" s="1" t="b">
        <f>AND(punkty_rekrutacyjne3[[#This Row],[Osiagniecia]]=0,punkty_rekrutacyjne3[[#This Row],[Zachowanie]]&gt;=5,punkty_rekrutacyjne3[[#This Row],[avg. Przd.]]&gt;4)</f>
        <v>0</v>
      </c>
    </row>
    <row r="505" spans="1:19" x14ac:dyDescent="0.25">
      <c r="A505" s="1" t="s">
        <v>594</v>
      </c>
      <c r="B505" s="1" t="s">
        <v>32</v>
      </c>
      <c r="C505">
        <v>3</v>
      </c>
      <c r="D505">
        <v>2</v>
      </c>
      <c r="E505">
        <v>4</v>
      </c>
      <c r="F505">
        <v>3</v>
      </c>
      <c r="G505">
        <v>2</v>
      </c>
      <c r="H505">
        <v>5</v>
      </c>
      <c r="I505">
        <v>90</v>
      </c>
      <c r="J505">
        <v>97</v>
      </c>
      <c r="K505">
        <v>7</v>
      </c>
      <c r="L505">
        <v>59</v>
      </c>
      <c r="M505">
        <v>100</v>
      </c>
      <c r="N505">
        <f>punkty_rekrutacyjne3[[#This Row],[Osiagniecia]]+(punkty_rekrutacyjne3[[#This Row],[Zachowanie]]=6)*2</f>
        <v>3</v>
      </c>
      <c r="O505">
        <f>punkty_rekrutacyjne3[[#This Row],[GHP]]/10+punkty_rekrutacyjne3[[#This Row],[GHH]]/10+punkty_rekrutacyjne3[[#This Row],[GMM]]/10+punkty_rekrutacyjne3[[#This Row],[GMP]]/10+punkty_rekrutacyjne3[[#This Row],[GJP]]/10</f>
        <v>35.299999999999997</v>
      </c>
      <c r="P50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505" s="1">
        <f>SUM(punkty_rekrutacyjne3[[#This Row],[pkt os.]:[pkt. Oce.]])</f>
        <v>56.3</v>
      </c>
      <c r="R505" s="1">
        <f>AVERAGE(punkty_rekrutacyjne3[[#This Row],[JP]:[Geog]])</f>
        <v>3.5</v>
      </c>
      <c r="S505" s="1" t="b">
        <f>AND(punkty_rekrutacyjne3[[#This Row],[Osiagniecia]]=0,punkty_rekrutacyjne3[[#This Row],[Zachowanie]]&gt;=5,punkty_rekrutacyjne3[[#This Row],[avg. Przd.]]&gt;4)</f>
        <v>0</v>
      </c>
    </row>
    <row r="506" spans="1:19" x14ac:dyDescent="0.25">
      <c r="A506" s="1" t="s">
        <v>470</v>
      </c>
      <c r="B506" s="1" t="s">
        <v>32</v>
      </c>
      <c r="C506">
        <v>1</v>
      </c>
      <c r="D506">
        <v>3</v>
      </c>
      <c r="E506">
        <v>3</v>
      </c>
      <c r="F506">
        <v>2</v>
      </c>
      <c r="G506">
        <v>5</v>
      </c>
      <c r="H506">
        <v>2</v>
      </c>
      <c r="I506">
        <v>84</v>
      </c>
      <c r="J506">
        <v>92</v>
      </c>
      <c r="K506">
        <v>92</v>
      </c>
      <c r="L506">
        <v>81</v>
      </c>
      <c r="M506">
        <v>68</v>
      </c>
      <c r="N506">
        <f>punkty_rekrutacyjne3[[#This Row],[Osiagniecia]]+(punkty_rekrutacyjne3[[#This Row],[Zachowanie]]=6)*2</f>
        <v>1</v>
      </c>
      <c r="O506">
        <f>punkty_rekrutacyjne3[[#This Row],[GHP]]/10+punkty_rekrutacyjne3[[#This Row],[GHH]]/10+punkty_rekrutacyjne3[[#This Row],[GMM]]/10+punkty_rekrutacyjne3[[#This Row],[GMP]]/10+punkty_rekrutacyjne3[[#This Row],[GJP]]/10</f>
        <v>41.699999999999996</v>
      </c>
      <c r="P506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12</v>
      </c>
      <c r="Q506" s="1">
        <f>SUM(punkty_rekrutacyjne3[[#This Row],[pkt os.]:[pkt. Oce.]])</f>
        <v>54.699999999999996</v>
      </c>
      <c r="R506" s="1">
        <f>AVERAGE(punkty_rekrutacyjne3[[#This Row],[JP]:[Geog]])</f>
        <v>3</v>
      </c>
      <c r="S506" s="1" t="b">
        <f>AND(punkty_rekrutacyjne3[[#This Row],[Osiagniecia]]=0,punkty_rekrutacyjne3[[#This Row],[Zachowanie]]&gt;=5,punkty_rekrutacyjne3[[#This Row],[avg. Przd.]]&gt;4)</f>
        <v>0</v>
      </c>
    </row>
    <row r="507" spans="1:19" x14ac:dyDescent="0.25">
      <c r="A507" s="1" t="s">
        <v>122</v>
      </c>
      <c r="B507" s="1" t="s">
        <v>121</v>
      </c>
      <c r="C507">
        <v>8</v>
      </c>
      <c r="D507">
        <v>3</v>
      </c>
      <c r="E507">
        <v>5</v>
      </c>
      <c r="F507">
        <v>5</v>
      </c>
      <c r="G507">
        <v>6</v>
      </c>
      <c r="H507">
        <v>3</v>
      </c>
      <c r="I507">
        <v>28</v>
      </c>
      <c r="J507">
        <v>69</v>
      </c>
      <c r="K507">
        <v>99</v>
      </c>
      <c r="L507">
        <v>45</v>
      </c>
      <c r="M507">
        <v>61</v>
      </c>
      <c r="N507">
        <f>punkty_rekrutacyjne3[[#This Row],[Osiagniecia]]+(punkty_rekrutacyjne3[[#This Row],[Zachowanie]]=6)*2</f>
        <v>8</v>
      </c>
      <c r="O507">
        <f>punkty_rekrutacyjne3[[#This Row],[GHP]]/10+punkty_rekrutacyjne3[[#This Row],[GHH]]/10+punkty_rekrutacyjne3[[#This Row],[GMM]]/10+punkty_rekrutacyjne3[[#This Row],[GMP]]/10+punkty_rekrutacyjne3[[#This Row],[GJP]]/10</f>
        <v>30.200000000000003</v>
      </c>
      <c r="P507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30</v>
      </c>
      <c r="Q507" s="1">
        <f>SUM(punkty_rekrutacyjne3[[#This Row],[pkt os.]:[pkt. Oce.]])</f>
        <v>68.2</v>
      </c>
      <c r="R507" s="1">
        <f>AVERAGE(punkty_rekrutacyjne3[[#This Row],[JP]:[Geog]])</f>
        <v>4.75</v>
      </c>
      <c r="S507" s="1" t="b">
        <f>AND(punkty_rekrutacyjne3[[#This Row],[Osiagniecia]]=0,punkty_rekrutacyjne3[[#This Row],[Zachowanie]]&gt;=5,punkty_rekrutacyjne3[[#This Row],[avg. Przd.]]&gt;4)</f>
        <v>0</v>
      </c>
    </row>
    <row r="508" spans="1:19" x14ac:dyDescent="0.25">
      <c r="A508" s="1" t="s">
        <v>418</v>
      </c>
      <c r="B508" s="1" t="s">
        <v>171</v>
      </c>
      <c r="C508">
        <v>4</v>
      </c>
      <c r="D508">
        <v>6</v>
      </c>
      <c r="E508">
        <v>4</v>
      </c>
      <c r="F508">
        <v>2</v>
      </c>
      <c r="G508">
        <v>3</v>
      </c>
      <c r="H508">
        <v>5</v>
      </c>
      <c r="I508">
        <v>40</v>
      </c>
      <c r="J508">
        <v>80</v>
      </c>
      <c r="K508">
        <v>8</v>
      </c>
      <c r="L508">
        <v>99</v>
      </c>
      <c r="M508">
        <v>20</v>
      </c>
      <c r="N508">
        <f>punkty_rekrutacyjne3[[#This Row],[Osiagniecia]]+(punkty_rekrutacyjne3[[#This Row],[Zachowanie]]=6)*2</f>
        <v>6</v>
      </c>
      <c r="O508">
        <f>punkty_rekrutacyjne3[[#This Row],[GHP]]/10+punkty_rekrutacyjne3[[#This Row],[GHH]]/10+punkty_rekrutacyjne3[[#This Row],[GMM]]/10+punkty_rekrutacyjne3[[#This Row],[GMP]]/10+punkty_rekrutacyjne3[[#This Row],[GJP]]/10</f>
        <v>24.700000000000003</v>
      </c>
      <c r="P508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508" s="1">
        <f>SUM(punkty_rekrutacyjne3[[#This Row],[pkt os.]:[pkt. Oce.]])</f>
        <v>48.7</v>
      </c>
      <c r="R508" s="1">
        <f>AVERAGE(punkty_rekrutacyjne3[[#This Row],[JP]:[Geog]])</f>
        <v>3.5</v>
      </c>
      <c r="S508" s="1" t="b">
        <f>AND(punkty_rekrutacyjne3[[#This Row],[Osiagniecia]]=0,punkty_rekrutacyjne3[[#This Row],[Zachowanie]]&gt;=5,punkty_rekrutacyjne3[[#This Row],[avg. Przd.]]&gt;4)</f>
        <v>0</v>
      </c>
    </row>
    <row r="509" spans="1:19" x14ac:dyDescent="0.25">
      <c r="A509" s="1" t="s">
        <v>418</v>
      </c>
      <c r="B509" s="1" t="s">
        <v>32</v>
      </c>
      <c r="C509">
        <v>8</v>
      </c>
      <c r="D509">
        <v>5</v>
      </c>
      <c r="E509">
        <v>6</v>
      </c>
      <c r="F509">
        <v>5</v>
      </c>
      <c r="G509">
        <v>6</v>
      </c>
      <c r="H509">
        <v>5</v>
      </c>
      <c r="I509">
        <v>5</v>
      </c>
      <c r="J509">
        <v>84</v>
      </c>
      <c r="K509">
        <v>88</v>
      </c>
      <c r="L509">
        <v>35</v>
      </c>
      <c r="M509">
        <v>40</v>
      </c>
      <c r="N509">
        <f>punkty_rekrutacyjne3[[#This Row],[Osiagniecia]]+(punkty_rekrutacyjne3[[#This Row],[Zachowanie]]=6)*2</f>
        <v>8</v>
      </c>
      <c r="O509">
        <f>punkty_rekrutacyjne3[[#This Row],[GHP]]/10+punkty_rekrutacyjne3[[#This Row],[GHH]]/10+punkty_rekrutacyjne3[[#This Row],[GMM]]/10+punkty_rekrutacyjne3[[#This Row],[GMP]]/10+punkty_rekrutacyjne3[[#This Row],[GJP]]/10</f>
        <v>25.200000000000003</v>
      </c>
      <c r="P509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36</v>
      </c>
      <c r="Q509" s="1">
        <f>SUM(punkty_rekrutacyjne3[[#This Row],[pkt os.]:[pkt. Oce.]])</f>
        <v>69.2</v>
      </c>
      <c r="R509" s="1">
        <f>AVERAGE(punkty_rekrutacyjne3[[#This Row],[JP]:[Geog]])</f>
        <v>5.5</v>
      </c>
      <c r="S509" s="1" t="b">
        <f>AND(punkty_rekrutacyjne3[[#This Row],[Osiagniecia]]=0,punkty_rekrutacyjne3[[#This Row],[Zachowanie]]&gt;=5,punkty_rekrutacyjne3[[#This Row],[avg. Przd.]]&gt;4)</f>
        <v>0</v>
      </c>
    </row>
    <row r="510" spans="1:19" x14ac:dyDescent="0.25">
      <c r="A510" s="1" t="s">
        <v>93</v>
      </c>
      <c r="B510" s="1" t="s">
        <v>32</v>
      </c>
      <c r="C510">
        <v>6</v>
      </c>
      <c r="D510">
        <v>5</v>
      </c>
      <c r="E510">
        <v>6</v>
      </c>
      <c r="F510">
        <v>5</v>
      </c>
      <c r="G510">
        <v>6</v>
      </c>
      <c r="H510">
        <v>3</v>
      </c>
      <c r="I510">
        <v>78</v>
      </c>
      <c r="J510">
        <v>22</v>
      </c>
      <c r="K510">
        <v>95</v>
      </c>
      <c r="L510">
        <v>18</v>
      </c>
      <c r="M510">
        <v>15</v>
      </c>
      <c r="N510">
        <f>punkty_rekrutacyjne3[[#This Row],[Osiagniecia]]+(punkty_rekrutacyjne3[[#This Row],[Zachowanie]]=6)*2</f>
        <v>6</v>
      </c>
      <c r="O510">
        <f>punkty_rekrutacyjne3[[#This Row],[GHP]]/10+punkty_rekrutacyjne3[[#This Row],[GHH]]/10+punkty_rekrutacyjne3[[#This Row],[GMM]]/10+punkty_rekrutacyjne3[[#This Row],[GMP]]/10+punkty_rekrutacyjne3[[#This Row],[GJP]]/10</f>
        <v>22.8</v>
      </c>
      <c r="P510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510" s="1">
        <f>SUM(punkty_rekrutacyjne3[[#This Row],[pkt os.]:[pkt. Oce.]])</f>
        <v>60.8</v>
      </c>
      <c r="R510" s="1">
        <f>AVERAGE(punkty_rekrutacyjne3[[#This Row],[JP]:[Geog]])</f>
        <v>5</v>
      </c>
      <c r="S510" s="1" t="b">
        <f>AND(punkty_rekrutacyjne3[[#This Row],[Osiagniecia]]=0,punkty_rekrutacyjne3[[#This Row],[Zachowanie]]&gt;=5,punkty_rekrutacyjne3[[#This Row],[avg. Przd.]]&gt;4)</f>
        <v>0</v>
      </c>
    </row>
    <row r="511" spans="1:19" x14ac:dyDescent="0.25">
      <c r="A511" s="1" t="s">
        <v>398</v>
      </c>
      <c r="B511" s="1" t="s">
        <v>399</v>
      </c>
      <c r="C511">
        <v>0</v>
      </c>
      <c r="D511">
        <v>5</v>
      </c>
      <c r="E511">
        <v>3</v>
      </c>
      <c r="F511">
        <v>3</v>
      </c>
      <c r="G511">
        <v>2</v>
      </c>
      <c r="H511">
        <v>2</v>
      </c>
      <c r="I511">
        <v>92</v>
      </c>
      <c r="J511">
        <v>79</v>
      </c>
      <c r="K511">
        <v>94</v>
      </c>
      <c r="L511">
        <v>42</v>
      </c>
      <c r="M511">
        <v>95</v>
      </c>
      <c r="N511">
        <f>punkty_rekrutacyjne3[[#This Row],[Osiagniecia]]+(punkty_rekrutacyjne3[[#This Row],[Zachowanie]]=6)*2</f>
        <v>0</v>
      </c>
      <c r="O511">
        <f>punkty_rekrutacyjne3[[#This Row],[GHP]]/10+punkty_rekrutacyjne3[[#This Row],[GHH]]/10+punkty_rekrutacyjne3[[#This Row],[GMM]]/10+punkty_rekrutacyjne3[[#This Row],[GMP]]/10+punkty_rekrutacyjne3[[#This Row],[GJP]]/10</f>
        <v>40.200000000000003</v>
      </c>
      <c r="P511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8</v>
      </c>
      <c r="Q511" s="1">
        <f>SUM(punkty_rekrutacyjne3[[#This Row],[pkt os.]:[pkt. Oce.]])</f>
        <v>48.2</v>
      </c>
      <c r="R511" s="1">
        <f>AVERAGE(punkty_rekrutacyjne3[[#This Row],[JP]:[Geog]])</f>
        <v>2.5</v>
      </c>
      <c r="S511" s="1" t="b">
        <f>AND(punkty_rekrutacyjne3[[#This Row],[Osiagniecia]]=0,punkty_rekrutacyjne3[[#This Row],[Zachowanie]]&gt;=5,punkty_rekrutacyjne3[[#This Row],[avg. Przd.]]&gt;4)</f>
        <v>0</v>
      </c>
    </row>
    <row r="512" spans="1:19" x14ac:dyDescent="0.25">
      <c r="A512" s="1" t="s">
        <v>104</v>
      </c>
      <c r="B512" s="1" t="s">
        <v>32</v>
      </c>
      <c r="C512">
        <v>7</v>
      </c>
      <c r="D512">
        <v>5</v>
      </c>
      <c r="E512">
        <v>6</v>
      </c>
      <c r="F512">
        <v>4</v>
      </c>
      <c r="G512">
        <v>6</v>
      </c>
      <c r="H512">
        <v>5</v>
      </c>
      <c r="I512">
        <v>15</v>
      </c>
      <c r="J512">
        <v>79</v>
      </c>
      <c r="K512">
        <v>11</v>
      </c>
      <c r="L512">
        <v>20</v>
      </c>
      <c r="M512">
        <v>58</v>
      </c>
      <c r="N512">
        <f>punkty_rekrutacyjne3[[#This Row],[Osiagniecia]]+(punkty_rekrutacyjne3[[#This Row],[Zachowanie]]=6)*2</f>
        <v>7</v>
      </c>
      <c r="O512">
        <f>punkty_rekrutacyjne3[[#This Row],[GHP]]/10+punkty_rekrutacyjne3[[#This Row],[GHH]]/10+punkty_rekrutacyjne3[[#This Row],[GMM]]/10+punkty_rekrutacyjne3[[#This Row],[GMP]]/10+punkty_rekrutacyjne3[[#This Row],[GJP]]/10</f>
        <v>18.3</v>
      </c>
      <c r="P512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34</v>
      </c>
      <c r="Q512" s="1">
        <f>SUM(punkty_rekrutacyjne3[[#This Row],[pkt os.]:[pkt. Oce.]])</f>
        <v>59.3</v>
      </c>
      <c r="R512" s="1">
        <f>AVERAGE(punkty_rekrutacyjne3[[#This Row],[JP]:[Geog]])</f>
        <v>5.25</v>
      </c>
      <c r="S512" s="1" t="b">
        <f>AND(punkty_rekrutacyjne3[[#This Row],[Osiagniecia]]=0,punkty_rekrutacyjne3[[#This Row],[Zachowanie]]&gt;=5,punkty_rekrutacyjne3[[#This Row],[avg. Przd.]]&gt;4)</f>
        <v>0</v>
      </c>
    </row>
    <row r="513" spans="1:19" x14ac:dyDescent="0.25">
      <c r="A513" s="1" t="s">
        <v>647</v>
      </c>
      <c r="B513" s="1" t="s">
        <v>32</v>
      </c>
      <c r="C513">
        <v>5</v>
      </c>
      <c r="D513">
        <v>6</v>
      </c>
      <c r="E513">
        <v>5</v>
      </c>
      <c r="F513">
        <v>6</v>
      </c>
      <c r="G513">
        <v>5</v>
      </c>
      <c r="H513">
        <v>4</v>
      </c>
      <c r="I513">
        <v>92</v>
      </c>
      <c r="J513">
        <v>67</v>
      </c>
      <c r="K513">
        <v>92</v>
      </c>
      <c r="L513">
        <v>79</v>
      </c>
      <c r="M513">
        <v>81</v>
      </c>
      <c r="N513">
        <f>punkty_rekrutacyjne3[[#This Row],[Osiagniecia]]+(punkty_rekrutacyjne3[[#This Row],[Zachowanie]]=6)*2</f>
        <v>7</v>
      </c>
      <c r="O513">
        <f>punkty_rekrutacyjne3[[#This Row],[GHP]]/10+punkty_rekrutacyjne3[[#This Row],[GHH]]/10+punkty_rekrutacyjne3[[#This Row],[GMM]]/10+punkty_rekrutacyjne3[[#This Row],[GMP]]/10+punkty_rekrutacyjne3[[#This Row],[GJP]]/10</f>
        <v>41.1</v>
      </c>
      <c r="P513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32</v>
      </c>
      <c r="Q513" s="1">
        <f>SUM(punkty_rekrutacyjne3[[#This Row],[pkt os.]:[pkt. Oce.]])</f>
        <v>80.099999999999994</v>
      </c>
      <c r="R513" s="1">
        <f>AVERAGE(punkty_rekrutacyjne3[[#This Row],[JP]:[Geog]])</f>
        <v>5</v>
      </c>
      <c r="S513" s="1" t="b">
        <f>AND(punkty_rekrutacyjne3[[#This Row],[Osiagniecia]]=0,punkty_rekrutacyjne3[[#This Row],[Zachowanie]]&gt;=5,punkty_rekrutacyjne3[[#This Row],[avg. Przd.]]&gt;4)</f>
        <v>0</v>
      </c>
    </row>
    <row r="514" spans="1:19" x14ac:dyDescent="0.25">
      <c r="A514" s="1" t="s">
        <v>31</v>
      </c>
      <c r="B514" s="1" t="s">
        <v>32</v>
      </c>
      <c r="C514">
        <v>4</v>
      </c>
      <c r="D514">
        <v>3</v>
      </c>
      <c r="E514">
        <v>3</v>
      </c>
      <c r="F514">
        <v>6</v>
      </c>
      <c r="G514">
        <v>6</v>
      </c>
      <c r="H514">
        <v>2</v>
      </c>
      <c r="I514">
        <v>77</v>
      </c>
      <c r="J514">
        <v>8</v>
      </c>
      <c r="K514">
        <v>71</v>
      </c>
      <c r="L514">
        <v>88</v>
      </c>
      <c r="M514">
        <v>41</v>
      </c>
      <c r="N514">
        <f>punkty_rekrutacyjne3[[#This Row],[Osiagniecia]]+(punkty_rekrutacyjne3[[#This Row],[Zachowanie]]=6)*2</f>
        <v>4</v>
      </c>
      <c r="O514">
        <f>punkty_rekrutacyjne3[[#This Row],[GHP]]/10+punkty_rekrutacyjne3[[#This Row],[GHH]]/10+punkty_rekrutacyjne3[[#This Row],[GMM]]/10+punkty_rekrutacyjne3[[#This Row],[GMP]]/10+punkty_rekrutacyjne3[[#This Row],[GJP]]/10</f>
        <v>28.5</v>
      </c>
      <c r="P514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24</v>
      </c>
      <c r="Q514" s="1">
        <f>SUM(punkty_rekrutacyjne3[[#This Row],[pkt os.]:[pkt. Oce.]])</f>
        <v>56.5</v>
      </c>
      <c r="R514" s="1">
        <f>AVERAGE(punkty_rekrutacyjne3[[#This Row],[JP]:[Geog]])</f>
        <v>4.25</v>
      </c>
      <c r="S514" s="1" t="b">
        <f>AND(punkty_rekrutacyjne3[[#This Row],[Osiagniecia]]=0,punkty_rekrutacyjne3[[#This Row],[Zachowanie]]&gt;=5,punkty_rekrutacyjne3[[#This Row],[avg. Przd.]]&gt;4)</f>
        <v>0</v>
      </c>
    </row>
    <row r="515" spans="1:19" x14ac:dyDescent="0.25">
      <c r="A515" s="1" t="s">
        <v>112</v>
      </c>
      <c r="B515" s="1" t="s">
        <v>113</v>
      </c>
      <c r="C515">
        <v>0</v>
      </c>
      <c r="D515">
        <v>6</v>
      </c>
      <c r="E515">
        <v>3</v>
      </c>
      <c r="F515">
        <v>5</v>
      </c>
      <c r="G515">
        <v>4</v>
      </c>
      <c r="H515">
        <v>2</v>
      </c>
      <c r="I515">
        <v>77</v>
      </c>
      <c r="J515">
        <v>80</v>
      </c>
      <c r="K515">
        <v>92</v>
      </c>
      <c r="L515">
        <v>43</v>
      </c>
      <c r="M515">
        <v>100</v>
      </c>
      <c r="N515">
        <f>punkty_rekrutacyjne3[[#This Row],[Osiagniecia]]+(punkty_rekrutacyjne3[[#This Row],[Zachowanie]]=6)*2</f>
        <v>2</v>
      </c>
      <c r="O515">
        <f>punkty_rekrutacyjne3[[#This Row],[GHP]]/10+punkty_rekrutacyjne3[[#This Row],[GHH]]/10+punkty_rekrutacyjne3[[#This Row],[GMM]]/10+punkty_rekrutacyjne3[[#This Row],[GMP]]/10+punkty_rekrutacyjne3[[#This Row],[GJP]]/10</f>
        <v>39.200000000000003</v>
      </c>
      <c r="P515">
        <f>VLOOKUP(punkty_rekrutacyjne3[[#This Row],[JP]], $W$3:$X$7,2) + VLOOKUP(punkty_rekrutacyjne3[[#This Row],[Mat]], $W$3:$X$7,2) + VLOOKUP(punkty_rekrutacyjne3[[#This Row],[Biol]], $W$3:$X$7,2) + VLOOKUP(punkty_rekrutacyjne3[[#This Row],[Geog]], $W$3:$X$7,2)</f>
        <v>18</v>
      </c>
      <c r="Q515" s="1">
        <f>SUM(punkty_rekrutacyjne3[[#This Row],[pkt os.]:[pkt. Oce.]])</f>
        <v>59.2</v>
      </c>
      <c r="R515" s="1">
        <f>AVERAGE(punkty_rekrutacyjne3[[#This Row],[JP]:[Geog]])</f>
        <v>3.5</v>
      </c>
      <c r="S515" s="1" t="b">
        <f>AND(punkty_rekrutacyjne3[[#This Row],[Osiagniecia]]=0,punkty_rekrutacyjne3[[#This Row],[Zachowanie]]&gt;=5,punkty_rekrutacyjne3[[#This Row],[avg. Przd.]]&gt;4)</f>
        <v>0</v>
      </c>
    </row>
  </sheetData>
  <conditionalFormatting sqref="S1:S1048576">
    <cfRule type="cellIs" dxfId="31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C26B-4234-4A12-98B8-A172B477E214}">
  <dimension ref="A1:Y515"/>
  <sheetViews>
    <sheetView workbookViewId="0">
      <selection activeCell="B5" sqref="A2:B5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  <col min="17" max="17" width="12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674</v>
      </c>
      <c r="O1" t="s">
        <v>675</v>
      </c>
      <c r="P1" t="s">
        <v>676</v>
      </c>
      <c r="Q1" t="s">
        <v>677</v>
      </c>
      <c r="R1" t="s">
        <v>681</v>
      </c>
    </row>
    <row r="2" spans="1:25" x14ac:dyDescent="0.25">
      <c r="A2" s="1" t="s">
        <v>19</v>
      </c>
      <c r="B2" s="1" t="s">
        <v>20</v>
      </c>
      <c r="C2">
        <v>8</v>
      </c>
      <c r="D2">
        <v>6</v>
      </c>
      <c r="E2">
        <v>4</v>
      </c>
      <c r="F2">
        <v>4</v>
      </c>
      <c r="G2">
        <v>3</v>
      </c>
      <c r="H2">
        <v>5</v>
      </c>
      <c r="I2">
        <v>17</v>
      </c>
      <c r="J2">
        <v>100</v>
      </c>
      <c r="K2">
        <v>100</v>
      </c>
      <c r="L2">
        <v>100</v>
      </c>
      <c r="M2">
        <v>31</v>
      </c>
      <c r="N2">
        <f>punkty_rekrutacyjne5[[#This Row],[Osiagniecia]]+(punkty_rekrutacyjne5[[#This Row],[Zachowanie]]=6)*2</f>
        <v>10</v>
      </c>
      <c r="O2">
        <f>punkty_rekrutacyjne5[[#This Row],[GHP]]/10+punkty_rekrutacyjne5[[#This Row],[GHH]]/10+punkty_rekrutacyjne5[[#This Row],[GMM]]/10+punkty_rekrutacyjne5[[#This Row],[GMP]]/10+punkty_rekrutacyjne5[[#This Row],[GJP]]/10</f>
        <v>34.799999999999997</v>
      </c>
      <c r="P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" s="1">
        <f>SUM(punkty_rekrutacyjne5[[#This Row],[pkt os.]:[pkt. Oce.]])</f>
        <v>68.8</v>
      </c>
      <c r="R2" s="1">
        <f>COUNTIF(punkty_rekrutacyjne5[[#This Row],[GHP]:[GJP]], 100)</f>
        <v>3</v>
      </c>
      <c r="X2" s="2" t="s">
        <v>672</v>
      </c>
      <c r="Y2" s="2" t="s">
        <v>673</v>
      </c>
    </row>
    <row r="3" spans="1:25" x14ac:dyDescent="0.25">
      <c r="A3" s="1" t="s">
        <v>50</v>
      </c>
      <c r="B3" s="1" t="s">
        <v>51</v>
      </c>
      <c r="C3">
        <v>7</v>
      </c>
      <c r="D3">
        <v>4</v>
      </c>
      <c r="E3">
        <v>6</v>
      </c>
      <c r="F3">
        <v>4</v>
      </c>
      <c r="G3">
        <v>6</v>
      </c>
      <c r="H3">
        <v>5</v>
      </c>
      <c r="I3">
        <v>95</v>
      </c>
      <c r="J3">
        <v>100</v>
      </c>
      <c r="K3">
        <v>100</v>
      </c>
      <c r="L3">
        <v>40</v>
      </c>
      <c r="M3">
        <v>100</v>
      </c>
      <c r="N3">
        <f>punkty_rekrutacyjne5[[#This Row],[Osiagniecia]]+(punkty_rekrutacyjne5[[#This Row],[Zachowanie]]=6)*2</f>
        <v>7</v>
      </c>
      <c r="O3">
        <f>punkty_rekrutacyjne5[[#This Row],[GHP]]/10+punkty_rekrutacyjne5[[#This Row],[GHH]]/10+punkty_rekrutacyjne5[[#This Row],[GMM]]/10+punkty_rekrutacyjne5[[#This Row],[GMP]]/10+punkty_rekrutacyjne5[[#This Row],[GJP]]/10</f>
        <v>43.5</v>
      </c>
      <c r="P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3" s="1">
        <f>SUM(punkty_rekrutacyjne5[[#This Row],[pkt os.]:[pkt. Oce.]])</f>
        <v>84.5</v>
      </c>
      <c r="R3" s="1">
        <f>COUNTIF(punkty_rekrutacyjne5[[#This Row],[GHP]:[GJP]], 100)</f>
        <v>3</v>
      </c>
      <c r="X3" s="2">
        <v>2</v>
      </c>
      <c r="Y3" s="2">
        <v>0</v>
      </c>
    </row>
    <row r="4" spans="1:25" x14ac:dyDescent="0.25">
      <c r="A4" s="1" t="s">
        <v>143</v>
      </c>
      <c r="B4" s="1" t="s">
        <v>70</v>
      </c>
      <c r="C4">
        <v>1</v>
      </c>
      <c r="D4">
        <v>4</v>
      </c>
      <c r="E4">
        <v>6</v>
      </c>
      <c r="F4">
        <v>4</v>
      </c>
      <c r="G4">
        <v>3</v>
      </c>
      <c r="H4">
        <v>6</v>
      </c>
      <c r="I4">
        <v>100</v>
      </c>
      <c r="J4">
        <v>100</v>
      </c>
      <c r="K4">
        <v>100</v>
      </c>
      <c r="L4">
        <v>36</v>
      </c>
      <c r="M4">
        <v>10</v>
      </c>
      <c r="N4">
        <f>punkty_rekrutacyjne5[[#This Row],[Osiagniecia]]+(punkty_rekrutacyjne5[[#This Row],[Zachowanie]]=6)*2</f>
        <v>1</v>
      </c>
      <c r="O4">
        <f>punkty_rekrutacyjne5[[#This Row],[GHP]]/10+punkty_rekrutacyjne5[[#This Row],[GHH]]/10+punkty_rekrutacyjne5[[#This Row],[GMM]]/10+punkty_rekrutacyjne5[[#This Row],[GMP]]/10+punkty_rekrutacyjne5[[#This Row],[GJP]]/10</f>
        <v>34.6</v>
      </c>
      <c r="P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4" s="1">
        <f>SUM(punkty_rekrutacyjne5[[#This Row],[pkt os.]:[pkt. Oce.]])</f>
        <v>65.599999999999994</v>
      </c>
      <c r="R4" s="1">
        <f>COUNTIF(punkty_rekrutacyjne5[[#This Row],[GHP]:[GJP]], 100)</f>
        <v>3</v>
      </c>
      <c r="X4" s="2">
        <v>3</v>
      </c>
      <c r="Y4" s="2">
        <v>4</v>
      </c>
    </row>
    <row r="5" spans="1:25" x14ac:dyDescent="0.25">
      <c r="A5" s="1" t="s">
        <v>151</v>
      </c>
      <c r="B5" s="1" t="s">
        <v>70</v>
      </c>
      <c r="C5">
        <v>1</v>
      </c>
      <c r="D5">
        <v>3</v>
      </c>
      <c r="E5">
        <v>6</v>
      </c>
      <c r="F5">
        <v>4</v>
      </c>
      <c r="G5">
        <v>6</v>
      </c>
      <c r="H5">
        <v>2</v>
      </c>
      <c r="I5">
        <v>30</v>
      </c>
      <c r="J5">
        <v>35</v>
      </c>
      <c r="K5">
        <v>100</v>
      </c>
      <c r="L5">
        <v>100</v>
      </c>
      <c r="M5">
        <v>100</v>
      </c>
      <c r="N5">
        <f>punkty_rekrutacyjne5[[#This Row],[Osiagniecia]]+(punkty_rekrutacyjne5[[#This Row],[Zachowanie]]=6)*2</f>
        <v>1</v>
      </c>
      <c r="O5">
        <f>punkty_rekrutacyjne5[[#This Row],[GHP]]/10+punkty_rekrutacyjne5[[#This Row],[GHH]]/10+punkty_rekrutacyjne5[[#This Row],[GMM]]/10+punkty_rekrutacyjne5[[#This Row],[GMP]]/10+punkty_rekrutacyjne5[[#This Row],[GJP]]/10</f>
        <v>36.5</v>
      </c>
      <c r="P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5" s="1">
        <f>SUM(punkty_rekrutacyjne5[[#This Row],[pkt os.]:[pkt. Oce.]])</f>
        <v>63.5</v>
      </c>
      <c r="R5" s="1">
        <f>COUNTIF(punkty_rekrutacyjne5[[#This Row],[GHP]:[GJP]], 100)</f>
        <v>3</v>
      </c>
      <c r="X5" s="2">
        <v>4</v>
      </c>
      <c r="Y5" s="2">
        <v>6</v>
      </c>
    </row>
    <row r="6" spans="1:25" x14ac:dyDescent="0.25">
      <c r="A6" s="1" t="s">
        <v>514</v>
      </c>
      <c r="B6" s="1" t="s">
        <v>38</v>
      </c>
      <c r="C6">
        <v>0</v>
      </c>
      <c r="D6">
        <v>5</v>
      </c>
      <c r="E6">
        <v>5</v>
      </c>
      <c r="F6">
        <v>4</v>
      </c>
      <c r="G6">
        <v>5</v>
      </c>
      <c r="H6">
        <v>5</v>
      </c>
      <c r="I6">
        <v>100</v>
      </c>
      <c r="J6">
        <v>100</v>
      </c>
      <c r="K6">
        <v>68</v>
      </c>
      <c r="L6">
        <v>69</v>
      </c>
      <c r="M6">
        <v>46</v>
      </c>
      <c r="N6">
        <f>punkty_rekrutacyjne5[[#This Row],[Osiagniecia]]+(punkty_rekrutacyjne5[[#This Row],[Zachowanie]]=6)*2</f>
        <v>0</v>
      </c>
      <c r="O6">
        <f>punkty_rekrutacyjne5[[#This Row],[GHP]]/10+punkty_rekrutacyjne5[[#This Row],[GHH]]/10+punkty_rekrutacyjne5[[#This Row],[GMM]]/10+punkty_rekrutacyjne5[[#This Row],[GMP]]/10+punkty_rekrutacyjne5[[#This Row],[GJP]]/10</f>
        <v>38.300000000000004</v>
      </c>
      <c r="P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6" s="1">
        <f>SUM(punkty_rekrutacyjne5[[#This Row],[pkt os.]:[pkt. Oce.]])</f>
        <v>68.300000000000011</v>
      </c>
      <c r="R6" s="1">
        <f>COUNTIF(punkty_rekrutacyjne5[[#This Row],[GHP]:[GJP]], 100)</f>
        <v>2</v>
      </c>
      <c r="X6" s="2">
        <v>5</v>
      </c>
      <c r="Y6" s="2">
        <v>8</v>
      </c>
    </row>
    <row r="7" spans="1:25" x14ac:dyDescent="0.25">
      <c r="A7" s="1" t="s">
        <v>112</v>
      </c>
      <c r="B7" s="1" t="s">
        <v>113</v>
      </c>
      <c r="C7">
        <v>0</v>
      </c>
      <c r="D7">
        <v>6</v>
      </c>
      <c r="E7">
        <v>3</v>
      </c>
      <c r="F7">
        <v>5</v>
      </c>
      <c r="G7">
        <v>4</v>
      </c>
      <c r="H7">
        <v>2</v>
      </c>
      <c r="I7">
        <v>77</v>
      </c>
      <c r="J7">
        <v>80</v>
      </c>
      <c r="K7">
        <v>92</v>
      </c>
      <c r="L7">
        <v>43</v>
      </c>
      <c r="M7">
        <v>100</v>
      </c>
      <c r="N7">
        <f>punkty_rekrutacyjne5[[#This Row],[Osiagniecia]]+(punkty_rekrutacyjne5[[#This Row],[Zachowanie]]=6)*2</f>
        <v>2</v>
      </c>
      <c r="O7">
        <f>punkty_rekrutacyjne5[[#This Row],[GHP]]/10+punkty_rekrutacyjne5[[#This Row],[GHH]]/10+punkty_rekrutacyjne5[[#This Row],[GMM]]/10+punkty_rekrutacyjne5[[#This Row],[GMP]]/10+punkty_rekrutacyjne5[[#This Row],[GJP]]/10</f>
        <v>39.200000000000003</v>
      </c>
      <c r="P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7" s="1">
        <f>SUM(punkty_rekrutacyjne5[[#This Row],[pkt os.]:[pkt. Oce.]])</f>
        <v>59.2</v>
      </c>
      <c r="R7" s="1">
        <f>COUNTIF(punkty_rekrutacyjne5[[#This Row],[GHP]:[GJP]], 100)</f>
        <v>1</v>
      </c>
      <c r="X7" s="2">
        <v>6</v>
      </c>
      <c r="Y7" s="2">
        <v>10</v>
      </c>
    </row>
    <row r="8" spans="1:25" x14ac:dyDescent="0.25">
      <c r="A8" s="1" t="s">
        <v>208</v>
      </c>
      <c r="B8" s="1" t="s">
        <v>30</v>
      </c>
      <c r="C8">
        <v>3</v>
      </c>
      <c r="D8">
        <v>6</v>
      </c>
      <c r="E8">
        <v>6</v>
      </c>
      <c r="F8">
        <v>3</v>
      </c>
      <c r="G8">
        <v>4</v>
      </c>
      <c r="H8">
        <v>5</v>
      </c>
      <c r="I8">
        <v>35</v>
      </c>
      <c r="J8">
        <v>1</v>
      </c>
      <c r="K8">
        <v>100</v>
      </c>
      <c r="L8">
        <v>65</v>
      </c>
      <c r="M8">
        <v>86</v>
      </c>
      <c r="N8">
        <f>punkty_rekrutacyjne5[[#This Row],[Osiagniecia]]+(punkty_rekrutacyjne5[[#This Row],[Zachowanie]]=6)*2</f>
        <v>5</v>
      </c>
      <c r="O8">
        <f>punkty_rekrutacyjne5[[#This Row],[GHP]]/10+punkty_rekrutacyjne5[[#This Row],[GHH]]/10+punkty_rekrutacyjne5[[#This Row],[GMM]]/10+punkty_rekrutacyjne5[[#This Row],[GMP]]/10+punkty_rekrutacyjne5[[#This Row],[GJP]]/10</f>
        <v>28.700000000000003</v>
      </c>
      <c r="P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8" s="1">
        <f>SUM(punkty_rekrutacyjne5[[#This Row],[pkt os.]:[pkt. Oce.]])</f>
        <v>61.7</v>
      </c>
      <c r="R8" s="1">
        <f>COUNTIF(punkty_rekrutacyjne5[[#This Row],[GHP]:[GJP]], 100)</f>
        <v>1</v>
      </c>
    </row>
    <row r="9" spans="1:25" x14ac:dyDescent="0.25">
      <c r="A9" s="1" t="s">
        <v>234</v>
      </c>
      <c r="B9" s="1" t="s">
        <v>159</v>
      </c>
      <c r="C9">
        <v>4</v>
      </c>
      <c r="D9">
        <v>5</v>
      </c>
      <c r="E9">
        <v>2</v>
      </c>
      <c r="F9">
        <v>5</v>
      </c>
      <c r="G9">
        <v>4</v>
      </c>
      <c r="H9">
        <v>3</v>
      </c>
      <c r="I9">
        <v>41</v>
      </c>
      <c r="J9">
        <v>64</v>
      </c>
      <c r="K9">
        <v>91</v>
      </c>
      <c r="L9">
        <v>82</v>
      </c>
      <c r="M9">
        <v>100</v>
      </c>
      <c r="N9">
        <f>punkty_rekrutacyjne5[[#This Row],[Osiagniecia]]+(punkty_rekrutacyjne5[[#This Row],[Zachowanie]]=6)*2</f>
        <v>4</v>
      </c>
      <c r="O9">
        <f>punkty_rekrutacyjne5[[#This Row],[GHP]]/10+punkty_rekrutacyjne5[[#This Row],[GHH]]/10+punkty_rekrutacyjne5[[#This Row],[GMM]]/10+punkty_rekrutacyjne5[[#This Row],[GMP]]/10+punkty_rekrutacyjne5[[#This Row],[GJP]]/10</f>
        <v>37.799999999999997</v>
      </c>
      <c r="P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9" s="1">
        <f>SUM(punkty_rekrutacyjne5[[#This Row],[pkt os.]:[pkt. Oce.]])</f>
        <v>59.8</v>
      </c>
      <c r="R9" s="1">
        <f>COUNTIF(punkty_rekrutacyjne5[[#This Row],[GHP]:[GJP]], 100)</f>
        <v>1</v>
      </c>
    </row>
    <row r="10" spans="1:25" x14ac:dyDescent="0.25">
      <c r="A10" s="1" t="s">
        <v>250</v>
      </c>
      <c r="B10" s="1" t="s">
        <v>251</v>
      </c>
      <c r="C10">
        <v>6</v>
      </c>
      <c r="D10">
        <v>2</v>
      </c>
      <c r="E10">
        <v>3</v>
      </c>
      <c r="F10">
        <v>3</v>
      </c>
      <c r="G10">
        <v>3</v>
      </c>
      <c r="H10">
        <v>6</v>
      </c>
      <c r="I10">
        <v>27</v>
      </c>
      <c r="J10">
        <v>2</v>
      </c>
      <c r="K10">
        <v>84</v>
      </c>
      <c r="L10">
        <v>100</v>
      </c>
      <c r="M10">
        <v>27</v>
      </c>
      <c r="N10">
        <f>punkty_rekrutacyjne5[[#This Row],[Osiagniecia]]+(punkty_rekrutacyjne5[[#This Row],[Zachowanie]]=6)*2</f>
        <v>6</v>
      </c>
      <c r="O10">
        <f>punkty_rekrutacyjne5[[#This Row],[GHP]]/10+punkty_rekrutacyjne5[[#This Row],[GHH]]/10+punkty_rekrutacyjne5[[#This Row],[GMM]]/10+punkty_rekrutacyjne5[[#This Row],[GMP]]/10+punkty_rekrutacyjne5[[#This Row],[GJP]]/10</f>
        <v>24</v>
      </c>
      <c r="P1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10" s="1">
        <f>SUM(punkty_rekrutacyjne5[[#This Row],[pkt os.]:[pkt. Oce.]])</f>
        <v>52</v>
      </c>
      <c r="R10" s="1">
        <f>COUNTIF(punkty_rekrutacyjne5[[#This Row],[GHP]:[GJP]], 100)</f>
        <v>1</v>
      </c>
    </row>
    <row r="11" spans="1:25" x14ac:dyDescent="0.25">
      <c r="A11" s="1" t="s">
        <v>256</v>
      </c>
      <c r="B11" s="1" t="s">
        <v>78</v>
      </c>
      <c r="C11">
        <v>4</v>
      </c>
      <c r="D11">
        <v>3</v>
      </c>
      <c r="E11">
        <v>3</v>
      </c>
      <c r="F11">
        <v>2</v>
      </c>
      <c r="G11">
        <v>6</v>
      </c>
      <c r="H11">
        <v>2</v>
      </c>
      <c r="I11">
        <v>60</v>
      </c>
      <c r="J11">
        <v>64</v>
      </c>
      <c r="K11">
        <v>100</v>
      </c>
      <c r="L11">
        <v>38</v>
      </c>
      <c r="M11">
        <v>70</v>
      </c>
      <c r="N11">
        <f>punkty_rekrutacyjne5[[#This Row],[Osiagniecia]]+(punkty_rekrutacyjne5[[#This Row],[Zachowanie]]=6)*2</f>
        <v>4</v>
      </c>
      <c r="O11">
        <f>punkty_rekrutacyjne5[[#This Row],[GHP]]/10+punkty_rekrutacyjne5[[#This Row],[GHH]]/10+punkty_rekrutacyjne5[[#This Row],[GMM]]/10+punkty_rekrutacyjne5[[#This Row],[GMP]]/10+punkty_rekrutacyjne5[[#This Row],[GJP]]/10</f>
        <v>33.200000000000003</v>
      </c>
      <c r="P1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1" s="1">
        <f>SUM(punkty_rekrutacyjne5[[#This Row],[pkt os.]:[pkt. Oce.]])</f>
        <v>51.2</v>
      </c>
      <c r="R11" s="1">
        <f>COUNTIF(punkty_rekrutacyjne5[[#This Row],[GHP]:[GJP]], 100)</f>
        <v>1</v>
      </c>
    </row>
    <row r="12" spans="1:25" x14ac:dyDescent="0.25">
      <c r="A12" s="1" t="s">
        <v>265</v>
      </c>
      <c r="B12" s="1" t="s">
        <v>16</v>
      </c>
      <c r="C12">
        <v>5</v>
      </c>
      <c r="D12">
        <v>4</v>
      </c>
      <c r="E12">
        <v>4</v>
      </c>
      <c r="F12">
        <v>6</v>
      </c>
      <c r="G12">
        <v>4</v>
      </c>
      <c r="H12">
        <v>5</v>
      </c>
      <c r="I12">
        <v>39</v>
      </c>
      <c r="J12">
        <v>12</v>
      </c>
      <c r="K12">
        <v>100</v>
      </c>
      <c r="L12">
        <v>47</v>
      </c>
      <c r="M12">
        <v>42</v>
      </c>
      <c r="N12">
        <f>punkty_rekrutacyjne5[[#This Row],[Osiagniecia]]+(punkty_rekrutacyjne5[[#This Row],[Zachowanie]]=6)*2</f>
        <v>5</v>
      </c>
      <c r="O12">
        <f>punkty_rekrutacyjne5[[#This Row],[GHP]]/10+punkty_rekrutacyjne5[[#This Row],[GHH]]/10+punkty_rekrutacyjne5[[#This Row],[GMM]]/10+punkty_rekrutacyjne5[[#This Row],[GMP]]/10+punkty_rekrutacyjne5[[#This Row],[GJP]]/10</f>
        <v>24</v>
      </c>
      <c r="P1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12" s="1">
        <f>SUM(punkty_rekrutacyjne5[[#This Row],[pkt os.]:[pkt. Oce.]])</f>
        <v>59</v>
      </c>
      <c r="R12" s="1">
        <f>COUNTIF(punkty_rekrutacyjne5[[#This Row],[GHP]:[GJP]], 100)</f>
        <v>1</v>
      </c>
    </row>
    <row r="13" spans="1:25" x14ac:dyDescent="0.25">
      <c r="A13" s="1" t="s">
        <v>401</v>
      </c>
      <c r="B13" s="1" t="s">
        <v>402</v>
      </c>
      <c r="C13">
        <v>3</v>
      </c>
      <c r="D13">
        <v>5</v>
      </c>
      <c r="E13">
        <v>3</v>
      </c>
      <c r="F13">
        <v>6</v>
      </c>
      <c r="G13">
        <v>4</v>
      </c>
      <c r="H13">
        <v>2</v>
      </c>
      <c r="I13">
        <v>32</v>
      </c>
      <c r="J13">
        <v>50</v>
      </c>
      <c r="K13">
        <v>94</v>
      </c>
      <c r="L13">
        <v>52</v>
      </c>
      <c r="M13">
        <v>100</v>
      </c>
      <c r="N13">
        <f>punkty_rekrutacyjne5[[#This Row],[Osiagniecia]]+(punkty_rekrutacyjne5[[#This Row],[Zachowanie]]=6)*2</f>
        <v>3</v>
      </c>
      <c r="O13">
        <f>punkty_rekrutacyjne5[[#This Row],[GHP]]/10+punkty_rekrutacyjne5[[#This Row],[GHH]]/10+punkty_rekrutacyjne5[[#This Row],[GMM]]/10+punkty_rekrutacyjne5[[#This Row],[GMP]]/10+punkty_rekrutacyjne5[[#This Row],[GJP]]/10</f>
        <v>32.799999999999997</v>
      </c>
      <c r="P1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3" s="1">
        <f>SUM(punkty_rekrutacyjne5[[#This Row],[pkt os.]:[pkt. Oce.]])</f>
        <v>55.8</v>
      </c>
      <c r="R13" s="1">
        <f>COUNTIF(punkty_rekrutacyjne5[[#This Row],[GHP]:[GJP]], 100)</f>
        <v>1</v>
      </c>
    </row>
    <row r="14" spans="1:25" x14ac:dyDescent="0.25">
      <c r="A14" s="1" t="s">
        <v>408</v>
      </c>
      <c r="B14" s="1" t="s">
        <v>316</v>
      </c>
      <c r="C14">
        <v>2</v>
      </c>
      <c r="D14">
        <v>3</v>
      </c>
      <c r="E14">
        <v>4</v>
      </c>
      <c r="F14">
        <v>2</v>
      </c>
      <c r="G14">
        <v>5</v>
      </c>
      <c r="H14">
        <v>6</v>
      </c>
      <c r="I14">
        <v>100</v>
      </c>
      <c r="J14">
        <v>13</v>
      </c>
      <c r="K14">
        <v>93</v>
      </c>
      <c r="L14">
        <v>32</v>
      </c>
      <c r="M14">
        <v>23</v>
      </c>
      <c r="N14">
        <f>punkty_rekrutacyjne5[[#This Row],[Osiagniecia]]+(punkty_rekrutacyjne5[[#This Row],[Zachowanie]]=6)*2</f>
        <v>2</v>
      </c>
      <c r="O14">
        <f>punkty_rekrutacyjne5[[#This Row],[GHP]]/10+punkty_rekrutacyjne5[[#This Row],[GHH]]/10+punkty_rekrutacyjne5[[#This Row],[GMM]]/10+punkty_rekrutacyjne5[[#This Row],[GMP]]/10+punkty_rekrutacyjne5[[#This Row],[GJP]]/10</f>
        <v>26.1</v>
      </c>
      <c r="P1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4" s="1">
        <f>SUM(punkty_rekrutacyjne5[[#This Row],[pkt os.]:[pkt. Oce.]])</f>
        <v>52.1</v>
      </c>
      <c r="R14" s="1">
        <f>COUNTIF(punkty_rekrutacyjne5[[#This Row],[GHP]:[GJP]], 100)</f>
        <v>1</v>
      </c>
    </row>
    <row r="15" spans="1:25" x14ac:dyDescent="0.25">
      <c r="A15" s="1" t="s">
        <v>415</v>
      </c>
      <c r="B15" s="1" t="s">
        <v>416</v>
      </c>
      <c r="C15">
        <v>4</v>
      </c>
      <c r="D15">
        <v>5</v>
      </c>
      <c r="E15">
        <v>6</v>
      </c>
      <c r="F15">
        <v>5</v>
      </c>
      <c r="G15">
        <v>2</v>
      </c>
      <c r="H15">
        <v>4</v>
      </c>
      <c r="I15">
        <v>65</v>
      </c>
      <c r="J15">
        <v>75</v>
      </c>
      <c r="K15">
        <v>95</v>
      </c>
      <c r="L15">
        <v>100</v>
      </c>
      <c r="M15">
        <v>89</v>
      </c>
      <c r="N15">
        <f>punkty_rekrutacyjne5[[#This Row],[Osiagniecia]]+(punkty_rekrutacyjne5[[#This Row],[Zachowanie]]=6)*2</f>
        <v>4</v>
      </c>
      <c r="O15">
        <f>punkty_rekrutacyjne5[[#This Row],[GHP]]/10+punkty_rekrutacyjne5[[#This Row],[GHH]]/10+punkty_rekrutacyjne5[[#This Row],[GMM]]/10+punkty_rekrutacyjne5[[#This Row],[GMP]]/10+punkty_rekrutacyjne5[[#This Row],[GJP]]/10</f>
        <v>42.4</v>
      </c>
      <c r="P1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5" s="1">
        <f>SUM(punkty_rekrutacyjne5[[#This Row],[pkt os.]:[pkt. Oce.]])</f>
        <v>70.400000000000006</v>
      </c>
      <c r="R15" s="1">
        <f>COUNTIF(punkty_rekrutacyjne5[[#This Row],[GHP]:[GJP]], 100)</f>
        <v>1</v>
      </c>
    </row>
    <row r="16" spans="1:25" x14ac:dyDescent="0.25">
      <c r="A16" s="1" t="s">
        <v>442</v>
      </c>
      <c r="B16" s="1" t="s">
        <v>70</v>
      </c>
      <c r="C16">
        <v>0</v>
      </c>
      <c r="D16">
        <v>6</v>
      </c>
      <c r="E16">
        <v>4</v>
      </c>
      <c r="F16">
        <v>2</v>
      </c>
      <c r="G16">
        <v>4</v>
      </c>
      <c r="H16">
        <v>5</v>
      </c>
      <c r="I16">
        <v>72</v>
      </c>
      <c r="J16">
        <v>100</v>
      </c>
      <c r="K16">
        <v>96</v>
      </c>
      <c r="L16">
        <v>5</v>
      </c>
      <c r="M16">
        <v>41</v>
      </c>
      <c r="N16">
        <f>punkty_rekrutacyjne5[[#This Row],[Osiagniecia]]+(punkty_rekrutacyjne5[[#This Row],[Zachowanie]]=6)*2</f>
        <v>2</v>
      </c>
      <c r="O16">
        <f>punkty_rekrutacyjne5[[#This Row],[GHP]]/10+punkty_rekrutacyjne5[[#This Row],[GHH]]/10+punkty_rekrutacyjne5[[#This Row],[GMM]]/10+punkty_rekrutacyjne5[[#This Row],[GMP]]/10+punkty_rekrutacyjne5[[#This Row],[GJP]]/10</f>
        <v>31.4</v>
      </c>
      <c r="P1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6" s="1">
        <f>SUM(punkty_rekrutacyjne5[[#This Row],[pkt os.]:[pkt. Oce.]])</f>
        <v>53.4</v>
      </c>
      <c r="R16" s="1">
        <f>COUNTIF(punkty_rekrutacyjne5[[#This Row],[GHP]:[GJP]], 100)</f>
        <v>1</v>
      </c>
    </row>
    <row r="17" spans="1:18" x14ac:dyDescent="0.25">
      <c r="A17" s="1" t="s">
        <v>505</v>
      </c>
      <c r="B17" s="1" t="s">
        <v>506</v>
      </c>
      <c r="C17">
        <v>2</v>
      </c>
      <c r="D17">
        <v>3</v>
      </c>
      <c r="E17">
        <v>2</v>
      </c>
      <c r="F17">
        <v>2</v>
      </c>
      <c r="G17">
        <v>5</v>
      </c>
      <c r="H17">
        <v>6</v>
      </c>
      <c r="I17">
        <v>100</v>
      </c>
      <c r="J17">
        <v>48</v>
      </c>
      <c r="K17">
        <v>88</v>
      </c>
      <c r="L17">
        <v>48</v>
      </c>
      <c r="M17">
        <v>8</v>
      </c>
      <c r="N17">
        <f>punkty_rekrutacyjne5[[#This Row],[Osiagniecia]]+(punkty_rekrutacyjne5[[#This Row],[Zachowanie]]=6)*2</f>
        <v>2</v>
      </c>
      <c r="O17">
        <f>punkty_rekrutacyjne5[[#This Row],[GHP]]/10+punkty_rekrutacyjne5[[#This Row],[GHH]]/10+punkty_rekrutacyjne5[[#This Row],[GMM]]/10+punkty_rekrutacyjne5[[#This Row],[GMP]]/10+punkty_rekrutacyjne5[[#This Row],[GJP]]/10</f>
        <v>29.200000000000003</v>
      </c>
      <c r="P1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7" s="1">
        <f>SUM(punkty_rekrutacyjne5[[#This Row],[pkt os.]:[pkt. Oce.]])</f>
        <v>49.2</v>
      </c>
      <c r="R17" s="1">
        <f>COUNTIF(punkty_rekrutacyjne5[[#This Row],[GHP]:[GJP]], 100)</f>
        <v>1</v>
      </c>
    </row>
    <row r="18" spans="1:18" x14ac:dyDescent="0.25">
      <c r="A18" s="1" t="s">
        <v>512</v>
      </c>
      <c r="B18" s="1" t="s">
        <v>311</v>
      </c>
      <c r="C18">
        <v>3</v>
      </c>
      <c r="D18">
        <v>5</v>
      </c>
      <c r="E18">
        <v>2</v>
      </c>
      <c r="F18">
        <v>4</v>
      </c>
      <c r="G18">
        <v>5</v>
      </c>
      <c r="H18">
        <v>4</v>
      </c>
      <c r="I18">
        <v>48</v>
      </c>
      <c r="J18">
        <v>100</v>
      </c>
      <c r="K18">
        <v>7</v>
      </c>
      <c r="L18">
        <v>64</v>
      </c>
      <c r="M18">
        <v>74</v>
      </c>
      <c r="N18">
        <f>punkty_rekrutacyjne5[[#This Row],[Osiagniecia]]+(punkty_rekrutacyjne5[[#This Row],[Zachowanie]]=6)*2</f>
        <v>3</v>
      </c>
      <c r="O18">
        <f>punkty_rekrutacyjne5[[#This Row],[GHP]]/10+punkty_rekrutacyjne5[[#This Row],[GHH]]/10+punkty_rekrutacyjne5[[#This Row],[GMM]]/10+punkty_rekrutacyjne5[[#This Row],[GMP]]/10+punkty_rekrutacyjne5[[#This Row],[GJP]]/10</f>
        <v>29.299999999999997</v>
      </c>
      <c r="P1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8" s="1">
        <f>SUM(punkty_rekrutacyjne5[[#This Row],[pkt os.]:[pkt. Oce.]])</f>
        <v>52.3</v>
      </c>
      <c r="R18" s="1">
        <f>COUNTIF(punkty_rekrutacyjne5[[#This Row],[GHP]:[GJP]], 100)</f>
        <v>1</v>
      </c>
    </row>
    <row r="19" spans="1:18" x14ac:dyDescent="0.25">
      <c r="A19" s="1" t="s">
        <v>516</v>
      </c>
      <c r="B19" s="1" t="s">
        <v>16</v>
      </c>
      <c r="C19">
        <v>8</v>
      </c>
      <c r="D19">
        <v>2</v>
      </c>
      <c r="E19">
        <v>4</v>
      </c>
      <c r="F19">
        <v>3</v>
      </c>
      <c r="G19">
        <v>2</v>
      </c>
      <c r="H19">
        <v>4</v>
      </c>
      <c r="I19">
        <v>37</v>
      </c>
      <c r="J19">
        <v>45</v>
      </c>
      <c r="K19">
        <v>53</v>
      </c>
      <c r="L19">
        <v>100</v>
      </c>
      <c r="M19">
        <v>63</v>
      </c>
      <c r="N19">
        <f>punkty_rekrutacyjne5[[#This Row],[Osiagniecia]]+(punkty_rekrutacyjne5[[#This Row],[Zachowanie]]=6)*2</f>
        <v>8</v>
      </c>
      <c r="O19">
        <f>punkty_rekrutacyjne5[[#This Row],[GHP]]/10+punkty_rekrutacyjne5[[#This Row],[GHH]]/10+punkty_rekrutacyjne5[[#This Row],[GMM]]/10+punkty_rekrutacyjne5[[#This Row],[GMP]]/10+punkty_rekrutacyjne5[[#This Row],[GJP]]/10</f>
        <v>29.8</v>
      </c>
      <c r="P1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19" s="1">
        <f>SUM(punkty_rekrutacyjne5[[#This Row],[pkt os.]:[pkt. Oce.]])</f>
        <v>53.8</v>
      </c>
      <c r="R19" s="1">
        <f>COUNTIF(punkty_rekrutacyjne5[[#This Row],[GHP]:[GJP]], 100)</f>
        <v>1</v>
      </c>
    </row>
    <row r="20" spans="1:18" x14ac:dyDescent="0.25">
      <c r="A20" s="1" t="s">
        <v>517</v>
      </c>
      <c r="B20" s="1" t="s">
        <v>518</v>
      </c>
      <c r="C20">
        <v>5</v>
      </c>
      <c r="D20">
        <v>2</v>
      </c>
      <c r="E20">
        <v>4</v>
      </c>
      <c r="F20">
        <v>5</v>
      </c>
      <c r="G20">
        <v>2</v>
      </c>
      <c r="H20">
        <v>4</v>
      </c>
      <c r="I20">
        <v>63</v>
      </c>
      <c r="J20">
        <v>100</v>
      </c>
      <c r="K20">
        <v>26</v>
      </c>
      <c r="L20">
        <v>46</v>
      </c>
      <c r="M20">
        <v>85</v>
      </c>
      <c r="N20">
        <f>punkty_rekrutacyjne5[[#This Row],[Osiagniecia]]+(punkty_rekrutacyjne5[[#This Row],[Zachowanie]]=6)*2</f>
        <v>5</v>
      </c>
      <c r="O20">
        <f>punkty_rekrutacyjne5[[#This Row],[GHP]]/10+punkty_rekrutacyjne5[[#This Row],[GHH]]/10+punkty_rekrutacyjne5[[#This Row],[GMM]]/10+punkty_rekrutacyjne5[[#This Row],[GMP]]/10+punkty_rekrutacyjne5[[#This Row],[GJP]]/10</f>
        <v>32</v>
      </c>
      <c r="P2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0" s="1">
        <f>SUM(punkty_rekrutacyjne5[[#This Row],[pkt os.]:[pkt. Oce.]])</f>
        <v>57</v>
      </c>
      <c r="R20" s="1">
        <f>COUNTIF(punkty_rekrutacyjne5[[#This Row],[GHP]:[GJP]], 100)</f>
        <v>1</v>
      </c>
    </row>
    <row r="21" spans="1:18" x14ac:dyDescent="0.25">
      <c r="A21" s="1" t="s">
        <v>578</v>
      </c>
      <c r="B21" s="1" t="s">
        <v>579</v>
      </c>
      <c r="C21">
        <v>5</v>
      </c>
      <c r="D21">
        <v>6</v>
      </c>
      <c r="E21">
        <v>4</v>
      </c>
      <c r="F21">
        <v>2</v>
      </c>
      <c r="G21">
        <v>4</v>
      </c>
      <c r="H21">
        <v>3</v>
      </c>
      <c r="I21">
        <v>100</v>
      </c>
      <c r="J21">
        <v>74</v>
      </c>
      <c r="K21">
        <v>76</v>
      </c>
      <c r="L21">
        <v>47</v>
      </c>
      <c r="M21">
        <v>29</v>
      </c>
      <c r="N21">
        <f>punkty_rekrutacyjne5[[#This Row],[Osiagniecia]]+(punkty_rekrutacyjne5[[#This Row],[Zachowanie]]=6)*2</f>
        <v>7</v>
      </c>
      <c r="O21">
        <f>punkty_rekrutacyjne5[[#This Row],[GHP]]/10+punkty_rekrutacyjne5[[#This Row],[GHH]]/10+punkty_rekrutacyjne5[[#This Row],[GMM]]/10+punkty_rekrutacyjne5[[#This Row],[GMP]]/10+punkty_rekrutacyjne5[[#This Row],[GJP]]/10</f>
        <v>32.6</v>
      </c>
      <c r="P2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21" s="1">
        <f>SUM(punkty_rekrutacyjne5[[#This Row],[pkt os.]:[pkt. Oce.]])</f>
        <v>55.6</v>
      </c>
      <c r="R21" s="1">
        <f>COUNTIF(punkty_rekrutacyjne5[[#This Row],[GHP]:[GJP]], 100)</f>
        <v>1</v>
      </c>
    </row>
    <row r="22" spans="1:18" x14ac:dyDescent="0.25">
      <c r="A22" s="1" t="s">
        <v>584</v>
      </c>
      <c r="B22" s="1" t="s">
        <v>171</v>
      </c>
      <c r="C22">
        <v>5</v>
      </c>
      <c r="D22">
        <v>5</v>
      </c>
      <c r="E22">
        <v>5</v>
      </c>
      <c r="F22">
        <v>5</v>
      </c>
      <c r="G22">
        <v>2</v>
      </c>
      <c r="H22">
        <v>6</v>
      </c>
      <c r="I22">
        <v>45</v>
      </c>
      <c r="J22">
        <v>94</v>
      </c>
      <c r="K22">
        <v>45</v>
      </c>
      <c r="L22">
        <v>100</v>
      </c>
      <c r="M22">
        <v>98</v>
      </c>
      <c r="N22">
        <f>punkty_rekrutacyjne5[[#This Row],[Osiagniecia]]+(punkty_rekrutacyjne5[[#This Row],[Zachowanie]]=6)*2</f>
        <v>5</v>
      </c>
      <c r="O22">
        <f>punkty_rekrutacyjne5[[#This Row],[GHP]]/10+punkty_rekrutacyjne5[[#This Row],[GHH]]/10+punkty_rekrutacyjne5[[#This Row],[GMM]]/10+punkty_rekrutacyjne5[[#This Row],[GMP]]/10+punkty_rekrutacyjne5[[#This Row],[GJP]]/10</f>
        <v>38.200000000000003</v>
      </c>
      <c r="P2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22" s="1">
        <f>SUM(punkty_rekrutacyjne5[[#This Row],[pkt os.]:[pkt. Oce.]])</f>
        <v>69.2</v>
      </c>
      <c r="R22" s="1">
        <f>COUNTIF(punkty_rekrutacyjne5[[#This Row],[GHP]:[GJP]], 100)</f>
        <v>1</v>
      </c>
    </row>
    <row r="23" spans="1:18" x14ac:dyDescent="0.25">
      <c r="A23" s="1" t="s">
        <v>594</v>
      </c>
      <c r="B23" s="1" t="s">
        <v>32</v>
      </c>
      <c r="C23">
        <v>3</v>
      </c>
      <c r="D23">
        <v>2</v>
      </c>
      <c r="E23">
        <v>4</v>
      </c>
      <c r="F23">
        <v>3</v>
      </c>
      <c r="G23">
        <v>2</v>
      </c>
      <c r="H23">
        <v>5</v>
      </c>
      <c r="I23">
        <v>90</v>
      </c>
      <c r="J23">
        <v>97</v>
      </c>
      <c r="K23">
        <v>7</v>
      </c>
      <c r="L23">
        <v>59</v>
      </c>
      <c r="M23">
        <v>100</v>
      </c>
      <c r="N23">
        <f>punkty_rekrutacyjne5[[#This Row],[Osiagniecia]]+(punkty_rekrutacyjne5[[#This Row],[Zachowanie]]=6)*2</f>
        <v>3</v>
      </c>
      <c r="O23">
        <f>punkty_rekrutacyjne5[[#This Row],[GHP]]/10+punkty_rekrutacyjne5[[#This Row],[GHH]]/10+punkty_rekrutacyjne5[[#This Row],[GMM]]/10+punkty_rekrutacyjne5[[#This Row],[GMP]]/10+punkty_rekrutacyjne5[[#This Row],[GJP]]/10</f>
        <v>35.299999999999997</v>
      </c>
      <c r="P2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23" s="1">
        <f>SUM(punkty_rekrutacyjne5[[#This Row],[pkt os.]:[pkt. Oce.]])</f>
        <v>56.3</v>
      </c>
      <c r="R23" s="1">
        <f>COUNTIF(punkty_rekrutacyjne5[[#This Row],[GHP]:[GJP]], 100)</f>
        <v>1</v>
      </c>
    </row>
    <row r="24" spans="1:18" x14ac:dyDescent="0.25">
      <c r="A24" s="1" t="s">
        <v>617</v>
      </c>
      <c r="B24" s="1" t="s">
        <v>397</v>
      </c>
      <c r="C24">
        <v>2</v>
      </c>
      <c r="D24">
        <v>4</v>
      </c>
      <c r="E24">
        <v>6</v>
      </c>
      <c r="F24">
        <v>4</v>
      </c>
      <c r="G24">
        <v>5</v>
      </c>
      <c r="H24">
        <v>2</v>
      </c>
      <c r="I24">
        <v>44</v>
      </c>
      <c r="J24">
        <v>8</v>
      </c>
      <c r="K24">
        <v>100</v>
      </c>
      <c r="L24">
        <v>54</v>
      </c>
      <c r="M24">
        <v>77</v>
      </c>
      <c r="N24">
        <f>punkty_rekrutacyjne5[[#This Row],[Osiagniecia]]+(punkty_rekrutacyjne5[[#This Row],[Zachowanie]]=6)*2</f>
        <v>2</v>
      </c>
      <c r="O24">
        <f>punkty_rekrutacyjne5[[#This Row],[GHP]]/10+punkty_rekrutacyjne5[[#This Row],[GHH]]/10+punkty_rekrutacyjne5[[#This Row],[GMM]]/10+punkty_rekrutacyjne5[[#This Row],[GMP]]/10+punkty_rekrutacyjne5[[#This Row],[GJP]]/10</f>
        <v>28.3</v>
      </c>
      <c r="P2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4" s="1">
        <f>SUM(punkty_rekrutacyjne5[[#This Row],[pkt os.]:[pkt. Oce.]])</f>
        <v>54.3</v>
      </c>
      <c r="R24" s="1">
        <f>COUNTIF(punkty_rekrutacyjne5[[#This Row],[GHP]:[GJP]], 100)</f>
        <v>1</v>
      </c>
    </row>
    <row r="25" spans="1:18" x14ac:dyDescent="0.25">
      <c r="A25" s="1" t="s">
        <v>235</v>
      </c>
      <c r="B25" s="1" t="s">
        <v>311</v>
      </c>
      <c r="C25">
        <v>6</v>
      </c>
      <c r="D25">
        <v>5</v>
      </c>
      <c r="E25">
        <v>6</v>
      </c>
      <c r="F25">
        <v>6</v>
      </c>
      <c r="G25">
        <v>5</v>
      </c>
      <c r="H25">
        <v>3</v>
      </c>
      <c r="I25">
        <v>100</v>
      </c>
      <c r="J25">
        <v>44</v>
      </c>
      <c r="K25">
        <v>54</v>
      </c>
      <c r="L25">
        <v>75</v>
      </c>
      <c r="M25">
        <v>64</v>
      </c>
      <c r="N25">
        <f>punkty_rekrutacyjne5[[#This Row],[Osiagniecia]]+(punkty_rekrutacyjne5[[#This Row],[Zachowanie]]=6)*2</f>
        <v>6</v>
      </c>
      <c r="O25">
        <f>punkty_rekrutacyjne5[[#This Row],[GHP]]/10+punkty_rekrutacyjne5[[#This Row],[GHH]]/10+punkty_rekrutacyjne5[[#This Row],[GMM]]/10+punkty_rekrutacyjne5[[#This Row],[GMP]]/10+punkty_rekrutacyjne5[[#This Row],[GJP]]/10</f>
        <v>33.700000000000003</v>
      </c>
      <c r="P2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25" s="1">
        <f>SUM(punkty_rekrutacyjne5[[#This Row],[pkt os.]:[pkt. Oce.]])</f>
        <v>71.7</v>
      </c>
      <c r="R25" s="1">
        <f>COUNTIF(punkty_rekrutacyjne5[[#This Row],[GHP]:[GJP]], 100)</f>
        <v>1</v>
      </c>
    </row>
    <row r="26" spans="1:18" x14ac:dyDescent="0.25">
      <c r="A26" s="1" t="s">
        <v>13</v>
      </c>
      <c r="B26" s="1" t="s">
        <v>14</v>
      </c>
      <c r="C26">
        <v>0</v>
      </c>
      <c r="D26">
        <v>4</v>
      </c>
      <c r="E26">
        <v>4</v>
      </c>
      <c r="F26">
        <v>5</v>
      </c>
      <c r="G26">
        <v>6</v>
      </c>
      <c r="H26">
        <v>6</v>
      </c>
      <c r="I26">
        <v>62</v>
      </c>
      <c r="J26">
        <v>13</v>
      </c>
      <c r="K26">
        <v>26</v>
      </c>
      <c r="L26">
        <v>67</v>
      </c>
      <c r="M26">
        <v>62</v>
      </c>
      <c r="N26">
        <f>punkty_rekrutacyjne5[[#This Row],[Osiagniecia]]+(punkty_rekrutacyjne5[[#This Row],[Zachowanie]]=6)*2</f>
        <v>0</v>
      </c>
      <c r="O26">
        <f>punkty_rekrutacyjne5[[#This Row],[GHP]]/10+punkty_rekrutacyjne5[[#This Row],[GHH]]/10+punkty_rekrutacyjne5[[#This Row],[GMM]]/10+punkty_rekrutacyjne5[[#This Row],[GMP]]/10+punkty_rekrutacyjne5[[#This Row],[GJP]]/10</f>
        <v>23</v>
      </c>
      <c r="P2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26" s="1">
        <f>SUM(punkty_rekrutacyjne5[[#This Row],[pkt os.]:[pkt. Oce.]])</f>
        <v>57</v>
      </c>
      <c r="R26" s="1">
        <f>COUNTIF(punkty_rekrutacyjne5[[#This Row],[GHP]:[GJP]], 100)</f>
        <v>0</v>
      </c>
    </row>
    <row r="27" spans="1:18" x14ac:dyDescent="0.25">
      <c r="A27" s="1" t="s">
        <v>15</v>
      </c>
      <c r="B27" s="1" t="s">
        <v>16</v>
      </c>
      <c r="C27">
        <v>7</v>
      </c>
      <c r="D27">
        <v>4</v>
      </c>
      <c r="E27">
        <v>4</v>
      </c>
      <c r="F27">
        <v>2</v>
      </c>
      <c r="G27">
        <v>5</v>
      </c>
      <c r="H27">
        <v>6</v>
      </c>
      <c r="I27">
        <v>90</v>
      </c>
      <c r="J27">
        <v>8</v>
      </c>
      <c r="K27">
        <v>21</v>
      </c>
      <c r="L27">
        <v>52</v>
      </c>
      <c r="M27">
        <v>33</v>
      </c>
      <c r="N27">
        <f>punkty_rekrutacyjne5[[#This Row],[Osiagniecia]]+(punkty_rekrutacyjne5[[#This Row],[Zachowanie]]=6)*2</f>
        <v>7</v>
      </c>
      <c r="O27">
        <f>punkty_rekrutacyjne5[[#This Row],[GHP]]/10+punkty_rekrutacyjne5[[#This Row],[GHH]]/10+punkty_rekrutacyjne5[[#This Row],[GMM]]/10+punkty_rekrutacyjne5[[#This Row],[GMP]]/10+punkty_rekrutacyjne5[[#This Row],[GJP]]/10</f>
        <v>20.400000000000002</v>
      </c>
      <c r="P2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7" s="1">
        <f>SUM(punkty_rekrutacyjne5[[#This Row],[pkt os.]:[pkt. Oce.]])</f>
        <v>51.400000000000006</v>
      </c>
      <c r="R27" s="1">
        <f>COUNTIF(punkty_rekrutacyjne5[[#This Row],[GHP]:[GJP]], 100)</f>
        <v>0</v>
      </c>
    </row>
    <row r="28" spans="1:18" x14ac:dyDescent="0.25">
      <c r="A28" s="1" t="s">
        <v>17</v>
      </c>
      <c r="B28" s="1" t="s">
        <v>18</v>
      </c>
      <c r="C28">
        <v>7</v>
      </c>
      <c r="D28">
        <v>4</v>
      </c>
      <c r="E28">
        <v>4</v>
      </c>
      <c r="F28">
        <v>6</v>
      </c>
      <c r="G28">
        <v>6</v>
      </c>
      <c r="H28">
        <v>5</v>
      </c>
      <c r="I28">
        <v>96</v>
      </c>
      <c r="J28">
        <v>99</v>
      </c>
      <c r="K28">
        <v>16</v>
      </c>
      <c r="L28">
        <v>85</v>
      </c>
      <c r="M28">
        <v>65</v>
      </c>
      <c r="N28">
        <f>punkty_rekrutacyjne5[[#This Row],[Osiagniecia]]+(punkty_rekrutacyjne5[[#This Row],[Zachowanie]]=6)*2</f>
        <v>7</v>
      </c>
      <c r="O28">
        <f>punkty_rekrutacyjne5[[#This Row],[GHP]]/10+punkty_rekrutacyjne5[[#This Row],[GHH]]/10+punkty_rekrutacyjne5[[#This Row],[GMM]]/10+punkty_rekrutacyjne5[[#This Row],[GMP]]/10+punkty_rekrutacyjne5[[#This Row],[GJP]]/10</f>
        <v>36.1</v>
      </c>
      <c r="P2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28" s="1">
        <f>SUM(punkty_rekrutacyjne5[[#This Row],[pkt os.]:[pkt. Oce.]])</f>
        <v>77.099999999999994</v>
      </c>
      <c r="R28" s="1">
        <f>COUNTIF(punkty_rekrutacyjne5[[#This Row],[GHP]:[GJP]], 100)</f>
        <v>0</v>
      </c>
    </row>
    <row r="29" spans="1:18" x14ac:dyDescent="0.25">
      <c r="A29" s="1" t="s">
        <v>21</v>
      </c>
      <c r="B29" s="1" t="s">
        <v>18</v>
      </c>
      <c r="C29">
        <v>5</v>
      </c>
      <c r="D29">
        <v>4</v>
      </c>
      <c r="E29">
        <v>2</v>
      </c>
      <c r="F29">
        <v>4</v>
      </c>
      <c r="G29">
        <v>5</v>
      </c>
      <c r="H29">
        <v>4</v>
      </c>
      <c r="I29">
        <v>20</v>
      </c>
      <c r="J29">
        <v>28</v>
      </c>
      <c r="K29">
        <v>58</v>
      </c>
      <c r="L29">
        <v>86</v>
      </c>
      <c r="M29">
        <v>48</v>
      </c>
      <c r="N29">
        <f>punkty_rekrutacyjne5[[#This Row],[Osiagniecia]]+(punkty_rekrutacyjne5[[#This Row],[Zachowanie]]=6)*2</f>
        <v>5</v>
      </c>
      <c r="O29">
        <f>punkty_rekrutacyjne5[[#This Row],[GHP]]/10+punkty_rekrutacyjne5[[#This Row],[GHH]]/10+punkty_rekrutacyjne5[[#This Row],[GMM]]/10+punkty_rekrutacyjne5[[#This Row],[GMP]]/10+punkty_rekrutacyjne5[[#This Row],[GJP]]/10</f>
        <v>24</v>
      </c>
      <c r="P2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9" s="1">
        <f>SUM(punkty_rekrutacyjne5[[#This Row],[pkt os.]:[pkt. Oce.]])</f>
        <v>49</v>
      </c>
      <c r="R29" s="1">
        <f>COUNTIF(punkty_rekrutacyjne5[[#This Row],[GHP]:[GJP]], 100)</f>
        <v>0</v>
      </c>
    </row>
    <row r="30" spans="1:18" x14ac:dyDescent="0.25">
      <c r="A30" s="1" t="s">
        <v>22</v>
      </c>
      <c r="B30" s="1" t="s">
        <v>23</v>
      </c>
      <c r="C30">
        <v>7</v>
      </c>
      <c r="D30">
        <v>3</v>
      </c>
      <c r="E30">
        <v>2</v>
      </c>
      <c r="F30">
        <v>2</v>
      </c>
      <c r="G30">
        <v>2</v>
      </c>
      <c r="H30">
        <v>3</v>
      </c>
      <c r="I30">
        <v>77</v>
      </c>
      <c r="J30">
        <v>10</v>
      </c>
      <c r="K30">
        <v>11</v>
      </c>
      <c r="L30">
        <v>72</v>
      </c>
      <c r="M30">
        <v>78</v>
      </c>
      <c r="N30">
        <f>punkty_rekrutacyjne5[[#This Row],[Osiagniecia]]+(punkty_rekrutacyjne5[[#This Row],[Zachowanie]]=6)*2</f>
        <v>7</v>
      </c>
      <c r="O30">
        <f>punkty_rekrutacyjne5[[#This Row],[GHP]]/10+punkty_rekrutacyjne5[[#This Row],[GHH]]/10+punkty_rekrutacyjne5[[#This Row],[GMM]]/10+punkty_rekrutacyjne5[[#This Row],[GMP]]/10+punkty_rekrutacyjne5[[#This Row],[GJP]]/10</f>
        <v>24.8</v>
      </c>
      <c r="P3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4</v>
      </c>
      <c r="Q30" s="1">
        <f>SUM(punkty_rekrutacyjne5[[#This Row],[pkt os.]:[pkt. Oce.]])</f>
        <v>35.799999999999997</v>
      </c>
      <c r="R30" s="1">
        <f>COUNTIF(punkty_rekrutacyjne5[[#This Row],[GHP]:[GJP]], 100)</f>
        <v>0</v>
      </c>
    </row>
    <row r="31" spans="1:18" x14ac:dyDescent="0.25">
      <c r="A31" s="1" t="s">
        <v>24</v>
      </c>
      <c r="B31" s="1" t="s">
        <v>23</v>
      </c>
      <c r="C31">
        <v>8</v>
      </c>
      <c r="D31">
        <v>6</v>
      </c>
      <c r="E31">
        <v>6</v>
      </c>
      <c r="F31">
        <v>5</v>
      </c>
      <c r="G31">
        <v>5</v>
      </c>
      <c r="H31">
        <v>2</v>
      </c>
      <c r="I31">
        <v>75</v>
      </c>
      <c r="J31">
        <v>25</v>
      </c>
      <c r="K31">
        <v>5</v>
      </c>
      <c r="L31">
        <v>3</v>
      </c>
      <c r="M31">
        <v>58</v>
      </c>
      <c r="N31">
        <f>punkty_rekrutacyjne5[[#This Row],[Osiagniecia]]+(punkty_rekrutacyjne5[[#This Row],[Zachowanie]]=6)*2</f>
        <v>10</v>
      </c>
      <c r="O31">
        <f>punkty_rekrutacyjne5[[#This Row],[GHP]]/10+punkty_rekrutacyjne5[[#This Row],[GHH]]/10+punkty_rekrutacyjne5[[#This Row],[GMM]]/10+punkty_rekrutacyjne5[[#This Row],[GMP]]/10+punkty_rekrutacyjne5[[#This Row],[GJP]]/10</f>
        <v>16.600000000000001</v>
      </c>
      <c r="P3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1" s="1">
        <f>SUM(punkty_rekrutacyjne5[[#This Row],[pkt os.]:[pkt. Oce.]])</f>
        <v>52.6</v>
      </c>
      <c r="R31" s="1">
        <f>COUNTIF(punkty_rekrutacyjne5[[#This Row],[GHP]:[GJP]], 100)</f>
        <v>0</v>
      </c>
    </row>
    <row r="32" spans="1:18" x14ac:dyDescent="0.25">
      <c r="A32" s="1" t="s">
        <v>25</v>
      </c>
      <c r="B32" s="1" t="s">
        <v>26</v>
      </c>
      <c r="C32">
        <v>6</v>
      </c>
      <c r="D32">
        <v>6</v>
      </c>
      <c r="E32">
        <v>2</v>
      </c>
      <c r="F32">
        <v>5</v>
      </c>
      <c r="G32">
        <v>5</v>
      </c>
      <c r="H32">
        <v>3</v>
      </c>
      <c r="I32">
        <v>12</v>
      </c>
      <c r="J32">
        <v>17</v>
      </c>
      <c r="K32">
        <v>14</v>
      </c>
      <c r="L32">
        <v>4</v>
      </c>
      <c r="M32">
        <v>3</v>
      </c>
      <c r="N32">
        <f>punkty_rekrutacyjne5[[#This Row],[Osiagniecia]]+(punkty_rekrutacyjne5[[#This Row],[Zachowanie]]=6)*2</f>
        <v>8</v>
      </c>
      <c r="O32">
        <f>punkty_rekrutacyjne5[[#This Row],[GHP]]/10+punkty_rekrutacyjne5[[#This Row],[GHH]]/10+punkty_rekrutacyjne5[[#This Row],[GMM]]/10+punkty_rekrutacyjne5[[#This Row],[GMP]]/10+punkty_rekrutacyjne5[[#This Row],[GJP]]/10</f>
        <v>5</v>
      </c>
      <c r="P3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32" s="1">
        <f>SUM(punkty_rekrutacyjne5[[#This Row],[pkt os.]:[pkt. Oce.]])</f>
        <v>33</v>
      </c>
      <c r="R32" s="1">
        <f>COUNTIF(punkty_rekrutacyjne5[[#This Row],[GHP]:[GJP]], 100)</f>
        <v>0</v>
      </c>
    </row>
    <row r="33" spans="1:18" x14ac:dyDescent="0.25">
      <c r="A33" s="1" t="s">
        <v>27</v>
      </c>
      <c r="B33" s="1" t="s">
        <v>28</v>
      </c>
      <c r="C33">
        <v>1</v>
      </c>
      <c r="D33">
        <v>6</v>
      </c>
      <c r="E33">
        <v>6</v>
      </c>
      <c r="F33">
        <v>2</v>
      </c>
      <c r="G33">
        <v>3</v>
      </c>
      <c r="H33">
        <v>6</v>
      </c>
      <c r="I33">
        <v>1</v>
      </c>
      <c r="J33">
        <v>3</v>
      </c>
      <c r="K33">
        <v>69</v>
      </c>
      <c r="L33">
        <v>89</v>
      </c>
      <c r="M33">
        <v>10</v>
      </c>
      <c r="N33">
        <f>punkty_rekrutacyjne5[[#This Row],[Osiagniecia]]+(punkty_rekrutacyjne5[[#This Row],[Zachowanie]]=6)*2</f>
        <v>3</v>
      </c>
      <c r="O33">
        <f>punkty_rekrutacyjne5[[#This Row],[GHP]]/10+punkty_rekrutacyjne5[[#This Row],[GHH]]/10+punkty_rekrutacyjne5[[#This Row],[GMM]]/10+punkty_rekrutacyjne5[[#This Row],[GMP]]/10+punkty_rekrutacyjne5[[#This Row],[GJP]]/10</f>
        <v>17.200000000000003</v>
      </c>
      <c r="P3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3" s="1">
        <f>SUM(punkty_rekrutacyjne5[[#This Row],[pkt os.]:[pkt. Oce.]])</f>
        <v>44.2</v>
      </c>
      <c r="R33" s="1">
        <f>COUNTIF(punkty_rekrutacyjne5[[#This Row],[GHP]:[GJP]], 100)</f>
        <v>0</v>
      </c>
    </row>
    <row r="34" spans="1:18" x14ac:dyDescent="0.25">
      <c r="A34" s="1" t="s">
        <v>29</v>
      </c>
      <c r="B34" s="1" t="s">
        <v>30</v>
      </c>
      <c r="C34">
        <v>0</v>
      </c>
      <c r="D34">
        <v>5</v>
      </c>
      <c r="E34">
        <v>3</v>
      </c>
      <c r="F34">
        <v>6</v>
      </c>
      <c r="G34">
        <v>6</v>
      </c>
      <c r="H34">
        <v>4</v>
      </c>
      <c r="I34">
        <v>28</v>
      </c>
      <c r="J34">
        <v>53</v>
      </c>
      <c r="K34">
        <v>38</v>
      </c>
      <c r="L34">
        <v>63</v>
      </c>
      <c r="M34">
        <v>70</v>
      </c>
      <c r="N34">
        <f>punkty_rekrutacyjne5[[#This Row],[Osiagniecia]]+(punkty_rekrutacyjne5[[#This Row],[Zachowanie]]=6)*2</f>
        <v>0</v>
      </c>
      <c r="O34">
        <f>punkty_rekrutacyjne5[[#This Row],[GHP]]/10+punkty_rekrutacyjne5[[#This Row],[GHH]]/10+punkty_rekrutacyjne5[[#This Row],[GMM]]/10+punkty_rekrutacyjne5[[#This Row],[GMP]]/10+punkty_rekrutacyjne5[[#This Row],[GJP]]/10</f>
        <v>25.2</v>
      </c>
      <c r="P3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34" s="1">
        <f>SUM(punkty_rekrutacyjne5[[#This Row],[pkt os.]:[pkt. Oce.]])</f>
        <v>55.2</v>
      </c>
      <c r="R34" s="1">
        <f>COUNTIF(punkty_rekrutacyjne5[[#This Row],[GHP]:[GJP]], 100)</f>
        <v>0</v>
      </c>
    </row>
    <row r="35" spans="1:18" x14ac:dyDescent="0.25">
      <c r="A35" s="1" t="s">
        <v>31</v>
      </c>
      <c r="B35" s="1" t="s">
        <v>32</v>
      </c>
      <c r="C35">
        <v>4</v>
      </c>
      <c r="D35">
        <v>3</v>
      </c>
      <c r="E35">
        <v>3</v>
      </c>
      <c r="F35">
        <v>6</v>
      </c>
      <c r="G35">
        <v>6</v>
      </c>
      <c r="H35">
        <v>2</v>
      </c>
      <c r="I35">
        <v>77</v>
      </c>
      <c r="J35">
        <v>8</v>
      </c>
      <c r="K35">
        <v>71</v>
      </c>
      <c r="L35">
        <v>88</v>
      </c>
      <c r="M35">
        <v>41</v>
      </c>
      <c r="N35">
        <f>punkty_rekrutacyjne5[[#This Row],[Osiagniecia]]+(punkty_rekrutacyjne5[[#This Row],[Zachowanie]]=6)*2</f>
        <v>4</v>
      </c>
      <c r="O35">
        <f>punkty_rekrutacyjne5[[#This Row],[GHP]]/10+punkty_rekrutacyjne5[[#This Row],[GHH]]/10+punkty_rekrutacyjne5[[#This Row],[GMM]]/10+punkty_rekrutacyjne5[[#This Row],[GMP]]/10+punkty_rekrutacyjne5[[#This Row],[GJP]]/10</f>
        <v>28.5</v>
      </c>
      <c r="P3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5" s="1">
        <f>SUM(punkty_rekrutacyjne5[[#This Row],[pkt os.]:[pkt. Oce.]])</f>
        <v>56.5</v>
      </c>
      <c r="R35" s="1">
        <f>COUNTIF(punkty_rekrutacyjne5[[#This Row],[GHP]:[GJP]], 100)</f>
        <v>0</v>
      </c>
    </row>
    <row r="36" spans="1:18" x14ac:dyDescent="0.25">
      <c r="A36" s="1" t="s">
        <v>33</v>
      </c>
      <c r="B36" s="1" t="s">
        <v>34</v>
      </c>
      <c r="C36">
        <v>4</v>
      </c>
      <c r="D36">
        <v>6</v>
      </c>
      <c r="E36">
        <v>5</v>
      </c>
      <c r="F36">
        <v>6</v>
      </c>
      <c r="G36">
        <v>3</v>
      </c>
      <c r="H36">
        <v>6</v>
      </c>
      <c r="I36">
        <v>83</v>
      </c>
      <c r="J36">
        <v>27</v>
      </c>
      <c r="K36">
        <v>79</v>
      </c>
      <c r="L36">
        <v>20</v>
      </c>
      <c r="M36">
        <v>43</v>
      </c>
      <c r="N36">
        <f>punkty_rekrutacyjne5[[#This Row],[Osiagniecia]]+(punkty_rekrutacyjne5[[#This Row],[Zachowanie]]=6)*2</f>
        <v>6</v>
      </c>
      <c r="O36">
        <f>punkty_rekrutacyjne5[[#This Row],[GHP]]/10+punkty_rekrutacyjne5[[#This Row],[GHH]]/10+punkty_rekrutacyjne5[[#This Row],[GMM]]/10+punkty_rekrutacyjne5[[#This Row],[GMP]]/10+punkty_rekrutacyjne5[[#This Row],[GJP]]/10</f>
        <v>25.2</v>
      </c>
      <c r="P3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6" s="1">
        <f>SUM(punkty_rekrutacyjne5[[#This Row],[pkt os.]:[pkt. Oce.]])</f>
        <v>63.2</v>
      </c>
      <c r="R36" s="1">
        <f>COUNTIF(punkty_rekrutacyjne5[[#This Row],[GHP]:[GJP]], 100)</f>
        <v>0</v>
      </c>
    </row>
    <row r="37" spans="1:18" x14ac:dyDescent="0.25">
      <c r="A37" s="1" t="s">
        <v>35</v>
      </c>
      <c r="B37" s="1" t="s">
        <v>36</v>
      </c>
      <c r="C37">
        <v>1</v>
      </c>
      <c r="D37">
        <v>3</v>
      </c>
      <c r="E37">
        <v>6</v>
      </c>
      <c r="F37">
        <v>3</v>
      </c>
      <c r="G37">
        <v>3</v>
      </c>
      <c r="H37">
        <v>2</v>
      </c>
      <c r="I37">
        <v>16</v>
      </c>
      <c r="J37">
        <v>43</v>
      </c>
      <c r="K37">
        <v>92</v>
      </c>
      <c r="L37">
        <v>54</v>
      </c>
      <c r="M37">
        <v>27</v>
      </c>
      <c r="N37">
        <f>punkty_rekrutacyjne5[[#This Row],[Osiagniecia]]+(punkty_rekrutacyjne5[[#This Row],[Zachowanie]]=6)*2</f>
        <v>1</v>
      </c>
      <c r="O37">
        <f>punkty_rekrutacyjne5[[#This Row],[GHP]]/10+punkty_rekrutacyjne5[[#This Row],[GHH]]/10+punkty_rekrutacyjne5[[#This Row],[GMM]]/10+punkty_rekrutacyjne5[[#This Row],[GMP]]/10+punkty_rekrutacyjne5[[#This Row],[GJP]]/10</f>
        <v>23.2</v>
      </c>
      <c r="P3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7" s="1">
        <f>SUM(punkty_rekrutacyjne5[[#This Row],[pkt os.]:[pkt. Oce.]])</f>
        <v>42.2</v>
      </c>
      <c r="R37" s="1">
        <f>COUNTIF(punkty_rekrutacyjne5[[#This Row],[GHP]:[GJP]], 100)</f>
        <v>0</v>
      </c>
    </row>
    <row r="38" spans="1:18" x14ac:dyDescent="0.25">
      <c r="A38" s="1" t="s">
        <v>37</v>
      </c>
      <c r="B38" s="1" t="s">
        <v>38</v>
      </c>
      <c r="C38">
        <v>6</v>
      </c>
      <c r="D38">
        <v>6</v>
      </c>
      <c r="E38">
        <v>5</v>
      </c>
      <c r="F38">
        <v>3</v>
      </c>
      <c r="G38">
        <v>2</v>
      </c>
      <c r="H38">
        <v>6</v>
      </c>
      <c r="I38">
        <v>11</v>
      </c>
      <c r="J38">
        <v>36</v>
      </c>
      <c r="K38">
        <v>4</v>
      </c>
      <c r="L38">
        <v>41</v>
      </c>
      <c r="M38">
        <v>62</v>
      </c>
      <c r="N38">
        <f>punkty_rekrutacyjne5[[#This Row],[Osiagniecia]]+(punkty_rekrutacyjne5[[#This Row],[Zachowanie]]=6)*2</f>
        <v>8</v>
      </c>
      <c r="O38">
        <f>punkty_rekrutacyjne5[[#This Row],[GHP]]/10+punkty_rekrutacyjne5[[#This Row],[GHH]]/10+punkty_rekrutacyjne5[[#This Row],[GMM]]/10+punkty_rekrutacyjne5[[#This Row],[GMP]]/10+punkty_rekrutacyjne5[[#This Row],[GJP]]/10</f>
        <v>15.399999999999999</v>
      </c>
      <c r="P3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8" s="1">
        <f>SUM(punkty_rekrutacyjne5[[#This Row],[pkt os.]:[pkt. Oce.]])</f>
        <v>45.4</v>
      </c>
      <c r="R38" s="1">
        <f>COUNTIF(punkty_rekrutacyjne5[[#This Row],[GHP]:[GJP]], 100)</f>
        <v>0</v>
      </c>
    </row>
    <row r="39" spans="1:18" x14ac:dyDescent="0.25">
      <c r="A39" s="1" t="s">
        <v>39</v>
      </c>
      <c r="B39" s="1" t="s">
        <v>38</v>
      </c>
      <c r="C39">
        <v>5</v>
      </c>
      <c r="D39">
        <v>2</v>
      </c>
      <c r="E39">
        <v>4</v>
      </c>
      <c r="F39">
        <v>2</v>
      </c>
      <c r="G39">
        <v>3</v>
      </c>
      <c r="H39">
        <v>5</v>
      </c>
      <c r="I39">
        <v>80</v>
      </c>
      <c r="J39">
        <v>75</v>
      </c>
      <c r="K39">
        <v>60</v>
      </c>
      <c r="L39">
        <v>54</v>
      </c>
      <c r="M39">
        <v>69</v>
      </c>
      <c r="N39">
        <f>punkty_rekrutacyjne5[[#This Row],[Osiagniecia]]+(punkty_rekrutacyjne5[[#This Row],[Zachowanie]]=6)*2</f>
        <v>5</v>
      </c>
      <c r="O39">
        <f>punkty_rekrutacyjne5[[#This Row],[GHP]]/10+punkty_rekrutacyjne5[[#This Row],[GHH]]/10+punkty_rekrutacyjne5[[#This Row],[GMM]]/10+punkty_rekrutacyjne5[[#This Row],[GMP]]/10+punkty_rekrutacyjne5[[#This Row],[GJP]]/10</f>
        <v>33.799999999999997</v>
      </c>
      <c r="P3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9" s="1">
        <f>SUM(punkty_rekrutacyjne5[[#This Row],[pkt os.]:[pkt. Oce.]])</f>
        <v>56.8</v>
      </c>
      <c r="R39" s="1">
        <f>COUNTIF(punkty_rekrutacyjne5[[#This Row],[GHP]:[GJP]], 100)</f>
        <v>0</v>
      </c>
    </row>
    <row r="40" spans="1:18" x14ac:dyDescent="0.25">
      <c r="A40" s="1" t="s">
        <v>40</v>
      </c>
      <c r="B40" s="1" t="s">
        <v>41</v>
      </c>
      <c r="C40">
        <v>8</v>
      </c>
      <c r="D40">
        <v>6</v>
      </c>
      <c r="E40">
        <v>4</v>
      </c>
      <c r="F40">
        <v>3</v>
      </c>
      <c r="G40">
        <v>4</v>
      </c>
      <c r="H40">
        <v>5</v>
      </c>
      <c r="I40">
        <v>22</v>
      </c>
      <c r="J40">
        <v>46</v>
      </c>
      <c r="K40">
        <v>36</v>
      </c>
      <c r="L40">
        <v>35</v>
      </c>
      <c r="M40">
        <v>91</v>
      </c>
      <c r="N40">
        <f>punkty_rekrutacyjne5[[#This Row],[Osiagniecia]]+(punkty_rekrutacyjne5[[#This Row],[Zachowanie]]=6)*2</f>
        <v>10</v>
      </c>
      <c r="O40">
        <f>punkty_rekrutacyjne5[[#This Row],[GHP]]/10+punkty_rekrutacyjne5[[#This Row],[GHH]]/10+punkty_rekrutacyjne5[[#This Row],[GMM]]/10+punkty_rekrutacyjne5[[#This Row],[GMP]]/10+punkty_rekrutacyjne5[[#This Row],[GJP]]/10</f>
        <v>23</v>
      </c>
      <c r="P4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0" s="1">
        <f>SUM(punkty_rekrutacyjne5[[#This Row],[pkt os.]:[pkt. Oce.]])</f>
        <v>57</v>
      </c>
      <c r="R40" s="1">
        <f>COUNTIF(punkty_rekrutacyjne5[[#This Row],[GHP]:[GJP]], 100)</f>
        <v>0</v>
      </c>
    </row>
    <row r="41" spans="1:18" x14ac:dyDescent="0.25">
      <c r="A41" s="1" t="s">
        <v>42</v>
      </c>
      <c r="B41" s="1" t="s">
        <v>43</v>
      </c>
      <c r="C41">
        <v>2</v>
      </c>
      <c r="D41">
        <v>5</v>
      </c>
      <c r="E41">
        <v>3</v>
      </c>
      <c r="F41">
        <v>5</v>
      </c>
      <c r="G41">
        <v>6</v>
      </c>
      <c r="H41">
        <v>3</v>
      </c>
      <c r="I41">
        <v>47</v>
      </c>
      <c r="J41">
        <v>30</v>
      </c>
      <c r="K41">
        <v>2</v>
      </c>
      <c r="L41">
        <v>45</v>
      </c>
      <c r="M41">
        <v>76</v>
      </c>
      <c r="N41">
        <f>punkty_rekrutacyjne5[[#This Row],[Osiagniecia]]+(punkty_rekrutacyjne5[[#This Row],[Zachowanie]]=6)*2</f>
        <v>2</v>
      </c>
      <c r="O41">
        <f>punkty_rekrutacyjne5[[#This Row],[GHP]]/10+punkty_rekrutacyjne5[[#This Row],[GHH]]/10+punkty_rekrutacyjne5[[#This Row],[GMM]]/10+punkty_rekrutacyjne5[[#This Row],[GMP]]/10+punkty_rekrutacyjne5[[#This Row],[GJP]]/10</f>
        <v>20</v>
      </c>
      <c r="P4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1" s="1">
        <f>SUM(punkty_rekrutacyjne5[[#This Row],[pkt os.]:[pkt. Oce.]])</f>
        <v>48</v>
      </c>
      <c r="R41" s="1">
        <f>COUNTIF(punkty_rekrutacyjne5[[#This Row],[GHP]:[GJP]], 100)</f>
        <v>0</v>
      </c>
    </row>
    <row r="42" spans="1:18" x14ac:dyDescent="0.25">
      <c r="A42" s="1" t="s">
        <v>44</v>
      </c>
      <c r="B42" s="1" t="s">
        <v>45</v>
      </c>
      <c r="C42">
        <v>8</v>
      </c>
      <c r="D42">
        <v>4</v>
      </c>
      <c r="E42">
        <v>3</v>
      </c>
      <c r="F42">
        <v>4</v>
      </c>
      <c r="G42">
        <v>6</v>
      </c>
      <c r="H42">
        <v>2</v>
      </c>
      <c r="I42">
        <v>23</v>
      </c>
      <c r="J42">
        <v>49</v>
      </c>
      <c r="K42">
        <v>16</v>
      </c>
      <c r="L42">
        <v>3</v>
      </c>
      <c r="M42">
        <v>81</v>
      </c>
      <c r="N42">
        <f>punkty_rekrutacyjne5[[#This Row],[Osiagniecia]]+(punkty_rekrutacyjne5[[#This Row],[Zachowanie]]=6)*2</f>
        <v>8</v>
      </c>
      <c r="O42">
        <f>punkty_rekrutacyjne5[[#This Row],[GHP]]/10+punkty_rekrutacyjne5[[#This Row],[GHH]]/10+punkty_rekrutacyjne5[[#This Row],[GMM]]/10+punkty_rekrutacyjne5[[#This Row],[GMP]]/10+punkty_rekrutacyjne5[[#This Row],[GJP]]/10</f>
        <v>17.200000000000003</v>
      </c>
      <c r="P4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2" s="1">
        <f>SUM(punkty_rekrutacyjne5[[#This Row],[pkt os.]:[pkt. Oce.]])</f>
        <v>45.2</v>
      </c>
      <c r="R42" s="1">
        <f>COUNTIF(punkty_rekrutacyjne5[[#This Row],[GHP]:[GJP]], 100)</f>
        <v>0</v>
      </c>
    </row>
    <row r="43" spans="1:18" x14ac:dyDescent="0.25">
      <c r="A43" s="1" t="s">
        <v>46</v>
      </c>
      <c r="B43" s="1" t="s">
        <v>16</v>
      </c>
      <c r="C43">
        <v>1</v>
      </c>
      <c r="D43">
        <v>6</v>
      </c>
      <c r="E43">
        <v>6</v>
      </c>
      <c r="F43">
        <v>6</v>
      </c>
      <c r="G43">
        <v>3</v>
      </c>
      <c r="H43">
        <v>2</v>
      </c>
      <c r="I43">
        <v>14</v>
      </c>
      <c r="J43">
        <v>20</v>
      </c>
      <c r="K43">
        <v>14</v>
      </c>
      <c r="L43">
        <v>64</v>
      </c>
      <c r="M43">
        <v>55</v>
      </c>
      <c r="N43">
        <f>punkty_rekrutacyjne5[[#This Row],[Osiagniecia]]+(punkty_rekrutacyjne5[[#This Row],[Zachowanie]]=6)*2</f>
        <v>3</v>
      </c>
      <c r="O43">
        <f>punkty_rekrutacyjne5[[#This Row],[GHP]]/10+punkty_rekrutacyjne5[[#This Row],[GHH]]/10+punkty_rekrutacyjne5[[#This Row],[GMM]]/10+punkty_rekrutacyjne5[[#This Row],[GMP]]/10+punkty_rekrutacyjne5[[#This Row],[GJP]]/10</f>
        <v>16.7</v>
      </c>
      <c r="P4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3" s="1">
        <f>SUM(punkty_rekrutacyjne5[[#This Row],[pkt os.]:[pkt. Oce.]])</f>
        <v>43.7</v>
      </c>
      <c r="R43" s="1">
        <f>COUNTIF(punkty_rekrutacyjne5[[#This Row],[GHP]:[GJP]], 100)</f>
        <v>0</v>
      </c>
    </row>
    <row r="44" spans="1:18" x14ac:dyDescent="0.25">
      <c r="A44" s="1" t="s">
        <v>47</v>
      </c>
      <c r="B44" s="1" t="s">
        <v>48</v>
      </c>
      <c r="C44">
        <v>5</v>
      </c>
      <c r="D44">
        <v>4</v>
      </c>
      <c r="E44">
        <v>3</v>
      </c>
      <c r="F44">
        <v>3</v>
      </c>
      <c r="G44">
        <v>3</v>
      </c>
      <c r="H44">
        <v>6</v>
      </c>
      <c r="I44">
        <v>98</v>
      </c>
      <c r="J44">
        <v>48</v>
      </c>
      <c r="K44">
        <v>6</v>
      </c>
      <c r="L44">
        <v>70</v>
      </c>
      <c r="M44">
        <v>6</v>
      </c>
      <c r="N44">
        <f>punkty_rekrutacyjne5[[#This Row],[Osiagniecia]]+(punkty_rekrutacyjne5[[#This Row],[Zachowanie]]=6)*2</f>
        <v>5</v>
      </c>
      <c r="O44">
        <f>punkty_rekrutacyjne5[[#This Row],[GHP]]/10+punkty_rekrutacyjne5[[#This Row],[GHH]]/10+punkty_rekrutacyjne5[[#This Row],[GMM]]/10+punkty_rekrutacyjne5[[#This Row],[GMP]]/10+punkty_rekrutacyjne5[[#This Row],[GJP]]/10</f>
        <v>22.800000000000004</v>
      </c>
      <c r="P4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4" s="1">
        <f>SUM(punkty_rekrutacyjne5[[#This Row],[pkt os.]:[pkt. Oce.]])</f>
        <v>49.800000000000004</v>
      </c>
      <c r="R44" s="1">
        <f>COUNTIF(punkty_rekrutacyjne5[[#This Row],[GHP]:[GJP]], 100)</f>
        <v>0</v>
      </c>
    </row>
    <row r="45" spans="1:18" x14ac:dyDescent="0.25">
      <c r="A45" s="1" t="s">
        <v>49</v>
      </c>
      <c r="B45" s="1" t="s">
        <v>38</v>
      </c>
      <c r="C45">
        <v>3</v>
      </c>
      <c r="D45">
        <v>3</v>
      </c>
      <c r="E45">
        <v>2</v>
      </c>
      <c r="F45">
        <v>3</v>
      </c>
      <c r="G45">
        <v>3</v>
      </c>
      <c r="H45">
        <v>2</v>
      </c>
      <c r="I45">
        <v>38</v>
      </c>
      <c r="J45">
        <v>71</v>
      </c>
      <c r="K45">
        <v>35</v>
      </c>
      <c r="L45">
        <v>95</v>
      </c>
      <c r="M45">
        <v>84</v>
      </c>
      <c r="N45">
        <f>punkty_rekrutacyjne5[[#This Row],[Osiagniecia]]+(punkty_rekrutacyjne5[[#This Row],[Zachowanie]]=6)*2</f>
        <v>3</v>
      </c>
      <c r="O45">
        <f>punkty_rekrutacyjne5[[#This Row],[GHP]]/10+punkty_rekrutacyjne5[[#This Row],[GHH]]/10+punkty_rekrutacyjne5[[#This Row],[GMM]]/10+punkty_rekrutacyjne5[[#This Row],[GMP]]/10+punkty_rekrutacyjne5[[#This Row],[GJP]]/10</f>
        <v>32.299999999999997</v>
      </c>
      <c r="P4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8</v>
      </c>
      <c r="Q45" s="1">
        <f>SUM(punkty_rekrutacyjne5[[#This Row],[pkt os.]:[pkt. Oce.]])</f>
        <v>43.3</v>
      </c>
      <c r="R45" s="1">
        <f>COUNTIF(punkty_rekrutacyjne5[[#This Row],[GHP]:[GJP]], 100)</f>
        <v>0</v>
      </c>
    </row>
    <row r="46" spans="1:18" x14ac:dyDescent="0.25">
      <c r="A46" s="1" t="s">
        <v>52</v>
      </c>
      <c r="B46" s="1" t="s">
        <v>53</v>
      </c>
      <c r="C46">
        <v>7</v>
      </c>
      <c r="D46">
        <v>2</v>
      </c>
      <c r="E46">
        <v>4</v>
      </c>
      <c r="F46">
        <v>5</v>
      </c>
      <c r="G46">
        <v>3</v>
      </c>
      <c r="H46">
        <v>4</v>
      </c>
      <c r="I46">
        <v>59</v>
      </c>
      <c r="J46">
        <v>14</v>
      </c>
      <c r="K46">
        <v>99</v>
      </c>
      <c r="L46">
        <v>4</v>
      </c>
      <c r="M46">
        <v>3</v>
      </c>
      <c r="N46">
        <f>punkty_rekrutacyjne5[[#This Row],[Osiagniecia]]+(punkty_rekrutacyjne5[[#This Row],[Zachowanie]]=6)*2</f>
        <v>7</v>
      </c>
      <c r="O46">
        <f>punkty_rekrutacyjne5[[#This Row],[GHP]]/10+punkty_rekrutacyjne5[[#This Row],[GHH]]/10+punkty_rekrutacyjne5[[#This Row],[GMM]]/10+punkty_rekrutacyjne5[[#This Row],[GMP]]/10+punkty_rekrutacyjne5[[#This Row],[GJP]]/10</f>
        <v>17.900000000000002</v>
      </c>
      <c r="P4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6" s="1">
        <f>SUM(punkty_rekrutacyjne5[[#This Row],[pkt os.]:[pkt. Oce.]])</f>
        <v>48.900000000000006</v>
      </c>
      <c r="R46" s="1">
        <f>COUNTIF(punkty_rekrutacyjne5[[#This Row],[GHP]:[GJP]], 100)</f>
        <v>0</v>
      </c>
    </row>
    <row r="47" spans="1:18" x14ac:dyDescent="0.25">
      <c r="A47" s="1" t="s">
        <v>54</v>
      </c>
      <c r="B47" s="1" t="s">
        <v>55</v>
      </c>
      <c r="C47">
        <v>3</v>
      </c>
      <c r="D47">
        <v>3</v>
      </c>
      <c r="E47">
        <v>5</v>
      </c>
      <c r="F47">
        <v>5</v>
      </c>
      <c r="G47">
        <v>2</v>
      </c>
      <c r="H47">
        <v>6</v>
      </c>
      <c r="I47">
        <v>26</v>
      </c>
      <c r="J47">
        <v>14</v>
      </c>
      <c r="K47">
        <v>18</v>
      </c>
      <c r="L47">
        <v>96</v>
      </c>
      <c r="M47">
        <v>41</v>
      </c>
      <c r="N47">
        <f>punkty_rekrutacyjne5[[#This Row],[Osiagniecia]]+(punkty_rekrutacyjne5[[#This Row],[Zachowanie]]=6)*2</f>
        <v>3</v>
      </c>
      <c r="O47">
        <f>punkty_rekrutacyjne5[[#This Row],[GHP]]/10+punkty_rekrutacyjne5[[#This Row],[GHH]]/10+punkty_rekrutacyjne5[[#This Row],[GMM]]/10+punkty_rekrutacyjne5[[#This Row],[GMP]]/10+punkty_rekrutacyjne5[[#This Row],[GJP]]/10</f>
        <v>19.5</v>
      </c>
      <c r="P4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7" s="1">
        <f>SUM(punkty_rekrutacyjne5[[#This Row],[pkt os.]:[pkt. Oce.]])</f>
        <v>48.5</v>
      </c>
      <c r="R47" s="1">
        <f>COUNTIF(punkty_rekrutacyjne5[[#This Row],[GHP]:[GJP]], 100)</f>
        <v>0</v>
      </c>
    </row>
    <row r="48" spans="1:18" x14ac:dyDescent="0.25">
      <c r="A48" s="1" t="s">
        <v>56</v>
      </c>
      <c r="B48" s="1" t="s">
        <v>38</v>
      </c>
      <c r="C48">
        <v>8</v>
      </c>
      <c r="D48">
        <v>6</v>
      </c>
      <c r="E48">
        <v>3</v>
      </c>
      <c r="F48">
        <v>4</v>
      </c>
      <c r="G48">
        <v>2</v>
      </c>
      <c r="H48">
        <v>4</v>
      </c>
      <c r="I48">
        <v>8</v>
      </c>
      <c r="J48">
        <v>78</v>
      </c>
      <c r="K48">
        <v>64</v>
      </c>
      <c r="L48">
        <v>10</v>
      </c>
      <c r="M48">
        <v>55</v>
      </c>
      <c r="N48">
        <f>punkty_rekrutacyjne5[[#This Row],[Osiagniecia]]+(punkty_rekrutacyjne5[[#This Row],[Zachowanie]]=6)*2</f>
        <v>10</v>
      </c>
      <c r="O48">
        <f>punkty_rekrutacyjne5[[#This Row],[GHP]]/10+punkty_rekrutacyjne5[[#This Row],[GHH]]/10+punkty_rekrutacyjne5[[#This Row],[GMM]]/10+punkty_rekrutacyjne5[[#This Row],[GMP]]/10+punkty_rekrutacyjne5[[#This Row],[GJP]]/10</f>
        <v>21.5</v>
      </c>
      <c r="P4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48" s="1">
        <f>SUM(punkty_rekrutacyjne5[[#This Row],[pkt os.]:[pkt. Oce.]])</f>
        <v>47.5</v>
      </c>
      <c r="R48" s="1">
        <f>COUNTIF(punkty_rekrutacyjne5[[#This Row],[GHP]:[GJP]], 100)</f>
        <v>0</v>
      </c>
    </row>
    <row r="49" spans="1:18" x14ac:dyDescent="0.25">
      <c r="A49" s="1" t="s">
        <v>57</v>
      </c>
      <c r="B49" s="1" t="s">
        <v>58</v>
      </c>
      <c r="C49">
        <v>3</v>
      </c>
      <c r="D49">
        <v>5</v>
      </c>
      <c r="E49">
        <v>2</v>
      </c>
      <c r="F49">
        <v>4</v>
      </c>
      <c r="G49">
        <v>3</v>
      </c>
      <c r="H49">
        <v>6</v>
      </c>
      <c r="I49">
        <v>41</v>
      </c>
      <c r="J49">
        <v>37</v>
      </c>
      <c r="K49">
        <v>5</v>
      </c>
      <c r="L49">
        <v>34</v>
      </c>
      <c r="M49">
        <v>93</v>
      </c>
      <c r="N49">
        <f>punkty_rekrutacyjne5[[#This Row],[Osiagniecia]]+(punkty_rekrutacyjne5[[#This Row],[Zachowanie]]=6)*2</f>
        <v>3</v>
      </c>
      <c r="O49">
        <f>punkty_rekrutacyjne5[[#This Row],[GHP]]/10+punkty_rekrutacyjne5[[#This Row],[GHH]]/10+punkty_rekrutacyjne5[[#This Row],[GMM]]/10+punkty_rekrutacyjne5[[#This Row],[GMP]]/10+punkty_rekrutacyjne5[[#This Row],[GJP]]/10</f>
        <v>21</v>
      </c>
      <c r="P4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9" s="1">
        <f>SUM(punkty_rekrutacyjne5[[#This Row],[pkt os.]:[pkt. Oce.]])</f>
        <v>44</v>
      </c>
      <c r="R49" s="1">
        <f>COUNTIF(punkty_rekrutacyjne5[[#This Row],[GHP]:[GJP]], 100)</f>
        <v>0</v>
      </c>
    </row>
    <row r="50" spans="1:18" x14ac:dyDescent="0.25">
      <c r="A50" s="1" t="s">
        <v>59</v>
      </c>
      <c r="B50" s="1" t="s">
        <v>16</v>
      </c>
      <c r="C50">
        <v>4</v>
      </c>
      <c r="D50">
        <v>6</v>
      </c>
      <c r="E50">
        <v>4</v>
      </c>
      <c r="F50">
        <v>3</v>
      </c>
      <c r="G50">
        <v>2</v>
      </c>
      <c r="H50">
        <v>3</v>
      </c>
      <c r="I50">
        <v>60</v>
      </c>
      <c r="J50">
        <v>7</v>
      </c>
      <c r="K50">
        <v>97</v>
      </c>
      <c r="L50">
        <v>80</v>
      </c>
      <c r="M50">
        <v>43</v>
      </c>
      <c r="N50">
        <f>punkty_rekrutacyjne5[[#This Row],[Osiagniecia]]+(punkty_rekrutacyjne5[[#This Row],[Zachowanie]]=6)*2</f>
        <v>6</v>
      </c>
      <c r="O50">
        <f>punkty_rekrutacyjne5[[#This Row],[GHP]]/10+punkty_rekrutacyjne5[[#This Row],[GHH]]/10+punkty_rekrutacyjne5[[#This Row],[GMM]]/10+punkty_rekrutacyjne5[[#This Row],[GMP]]/10+punkty_rekrutacyjne5[[#This Row],[GJP]]/10</f>
        <v>28.7</v>
      </c>
      <c r="P5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50" s="1">
        <f>SUM(punkty_rekrutacyjne5[[#This Row],[pkt os.]:[pkt. Oce.]])</f>
        <v>48.7</v>
      </c>
      <c r="R50" s="1">
        <f>COUNTIF(punkty_rekrutacyjne5[[#This Row],[GHP]:[GJP]], 100)</f>
        <v>0</v>
      </c>
    </row>
    <row r="51" spans="1:18" x14ac:dyDescent="0.25">
      <c r="A51" s="1" t="s">
        <v>60</v>
      </c>
      <c r="B51" s="1" t="s">
        <v>61</v>
      </c>
      <c r="C51">
        <v>1</v>
      </c>
      <c r="D51">
        <v>4</v>
      </c>
      <c r="E51">
        <v>5</v>
      </c>
      <c r="F51">
        <v>4</v>
      </c>
      <c r="G51">
        <v>2</v>
      </c>
      <c r="H51">
        <v>5</v>
      </c>
      <c r="I51">
        <v>53</v>
      </c>
      <c r="J51">
        <v>18</v>
      </c>
      <c r="K51">
        <v>94</v>
      </c>
      <c r="L51">
        <v>99</v>
      </c>
      <c r="M51">
        <v>76</v>
      </c>
      <c r="N51">
        <f>punkty_rekrutacyjne5[[#This Row],[Osiagniecia]]+(punkty_rekrutacyjne5[[#This Row],[Zachowanie]]=6)*2</f>
        <v>1</v>
      </c>
      <c r="O51">
        <f>punkty_rekrutacyjne5[[#This Row],[GHP]]/10+punkty_rekrutacyjne5[[#This Row],[GHH]]/10+punkty_rekrutacyjne5[[#This Row],[GMM]]/10+punkty_rekrutacyjne5[[#This Row],[GMP]]/10+punkty_rekrutacyjne5[[#This Row],[GJP]]/10</f>
        <v>34</v>
      </c>
      <c r="P5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51" s="1">
        <f>SUM(punkty_rekrutacyjne5[[#This Row],[pkt os.]:[pkt. Oce.]])</f>
        <v>57</v>
      </c>
      <c r="R51" s="1">
        <f>COUNTIF(punkty_rekrutacyjne5[[#This Row],[GHP]:[GJP]], 100)</f>
        <v>0</v>
      </c>
    </row>
    <row r="52" spans="1:18" x14ac:dyDescent="0.25">
      <c r="A52" s="1" t="s">
        <v>62</v>
      </c>
      <c r="B52" s="1" t="s">
        <v>38</v>
      </c>
      <c r="C52">
        <v>5</v>
      </c>
      <c r="D52">
        <v>3</v>
      </c>
      <c r="E52">
        <v>3</v>
      </c>
      <c r="F52">
        <v>4</v>
      </c>
      <c r="G52">
        <v>6</v>
      </c>
      <c r="H52">
        <v>6</v>
      </c>
      <c r="I52">
        <v>84</v>
      </c>
      <c r="J52">
        <v>87</v>
      </c>
      <c r="K52">
        <v>96</v>
      </c>
      <c r="L52">
        <v>8</v>
      </c>
      <c r="M52">
        <v>17</v>
      </c>
      <c r="N52">
        <f>punkty_rekrutacyjne5[[#This Row],[Osiagniecia]]+(punkty_rekrutacyjne5[[#This Row],[Zachowanie]]=6)*2</f>
        <v>5</v>
      </c>
      <c r="O52">
        <f>punkty_rekrutacyjne5[[#This Row],[GHP]]/10+punkty_rekrutacyjne5[[#This Row],[GHH]]/10+punkty_rekrutacyjne5[[#This Row],[GMM]]/10+punkty_rekrutacyjne5[[#This Row],[GMP]]/10+punkty_rekrutacyjne5[[#This Row],[GJP]]/10</f>
        <v>29.200000000000003</v>
      </c>
      <c r="P5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52" s="1">
        <f>SUM(punkty_rekrutacyjne5[[#This Row],[pkt os.]:[pkt. Oce.]])</f>
        <v>64.2</v>
      </c>
      <c r="R52" s="1">
        <f>COUNTIF(punkty_rekrutacyjne5[[#This Row],[GHP]:[GJP]], 100)</f>
        <v>0</v>
      </c>
    </row>
    <row r="53" spans="1:18" x14ac:dyDescent="0.25">
      <c r="A53" s="1" t="s">
        <v>63</v>
      </c>
      <c r="B53" s="1" t="s">
        <v>64</v>
      </c>
      <c r="C53">
        <v>2</v>
      </c>
      <c r="D53">
        <v>3</v>
      </c>
      <c r="E53">
        <v>5</v>
      </c>
      <c r="F53">
        <v>2</v>
      </c>
      <c r="G53">
        <v>2</v>
      </c>
      <c r="H53">
        <v>5</v>
      </c>
      <c r="I53">
        <v>6</v>
      </c>
      <c r="J53">
        <v>43</v>
      </c>
      <c r="K53">
        <v>53</v>
      </c>
      <c r="L53">
        <v>71</v>
      </c>
      <c r="M53">
        <v>3</v>
      </c>
      <c r="N53">
        <f>punkty_rekrutacyjne5[[#This Row],[Osiagniecia]]+(punkty_rekrutacyjne5[[#This Row],[Zachowanie]]=6)*2</f>
        <v>2</v>
      </c>
      <c r="O53">
        <f>punkty_rekrutacyjne5[[#This Row],[GHP]]/10+punkty_rekrutacyjne5[[#This Row],[GHH]]/10+punkty_rekrutacyjne5[[#This Row],[GMM]]/10+punkty_rekrutacyjne5[[#This Row],[GMP]]/10+punkty_rekrutacyjne5[[#This Row],[GJP]]/10</f>
        <v>17.599999999999998</v>
      </c>
      <c r="P5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53" s="1">
        <f>SUM(punkty_rekrutacyjne5[[#This Row],[pkt os.]:[pkt. Oce.]])</f>
        <v>35.599999999999994</v>
      </c>
      <c r="R53" s="1">
        <f>COUNTIF(punkty_rekrutacyjne5[[#This Row],[GHP]:[GJP]], 100)</f>
        <v>0</v>
      </c>
    </row>
    <row r="54" spans="1:18" x14ac:dyDescent="0.25">
      <c r="A54" s="1" t="s">
        <v>65</v>
      </c>
      <c r="B54" s="1" t="s">
        <v>66</v>
      </c>
      <c r="C54">
        <v>0</v>
      </c>
      <c r="D54">
        <v>2</v>
      </c>
      <c r="E54">
        <v>6</v>
      </c>
      <c r="F54">
        <v>5</v>
      </c>
      <c r="G54">
        <v>6</v>
      </c>
      <c r="H54">
        <v>3</v>
      </c>
      <c r="I54">
        <v>89</v>
      </c>
      <c r="J54">
        <v>40</v>
      </c>
      <c r="K54">
        <v>28</v>
      </c>
      <c r="L54">
        <v>32</v>
      </c>
      <c r="M54">
        <v>47</v>
      </c>
      <c r="N54">
        <f>punkty_rekrutacyjne5[[#This Row],[Osiagniecia]]+(punkty_rekrutacyjne5[[#This Row],[Zachowanie]]=6)*2</f>
        <v>0</v>
      </c>
      <c r="O54">
        <f>punkty_rekrutacyjne5[[#This Row],[GHP]]/10+punkty_rekrutacyjne5[[#This Row],[GHH]]/10+punkty_rekrutacyjne5[[#This Row],[GMM]]/10+punkty_rekrutacyjne5[[#This Row],[GMP]]/10+punkty_rekrutacyjne5[[#This Row],[GJP]]/10</f>
        <v>23.599999999999998</v>
      </c>
      <c r="P5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54" s="1">
        <f>SUM(punkty_rekrutacyjne5[[#This Row],[pkt os.]:[pkt. Oce.]])</f>
        <v>55.599999999999994</v>
      </c>
      <c r="R54" s="1">
        <f>COUNTIF(punkty_rekrutacyjne5[[#This Row],[GHP]:[GJP]], 100)</f>
        <v>0</v>
      </c>
    </row>
    <row r="55" spans="1:18" x14ac:dyDescent="0.25">
      <c r="A55" s="1" t="s">
        <v>67</v>
      </c>
      <c r="B55" s="1" t="s">
        <v>68</v>
      </c>
      <c r="C55">
        <v>0</v>
      </c>
      <c r="D55">
        <v>5</v>
      </c>
      <c r="E55">
        <v>6</v>
      </c>
      <c r="F55">
        <v>4</v>
      </c>
      <c r="G55">
        <v>4</v>
      </c>
      <c r="H55">
        <v>2</v>
      </c>
      <c r="I55">
        <v>22</v>
      </c>
      <c r="J55">
        <v>9</v>
      </c>
      <c r="K55">
        <v>1</v>
      </c>
      <c r="L55">
        <v>76</v>
      </c>
      <c r="M55">
        <v>28</v>
      </c>
      <c r="N55">
        <f>punkty_rekrutacyjne5[[#This Row],[Osiagniecia]]+(punkty_rekrutacyjne5[[#This Row],[Zachowanie]]=6)*2</f>
        <v>0</v>
      </c>
      <c r="O55">
        <f>punkty_rekrutacyjne5[[#This Row],[GHP]]/10+punkty_rekrutacyjne5[[#This Row],[GHH]]/10+punkty_rekrutacyjne5[[#This Row],[GMM]]/10+punkty_rekrutacyjne5[[#This Row],[GMP]]/10+punkty_rekrutacyjne5[[#This Row],[GJP]]/10</f>
        <v>13.600000000000001</v>
      </c>
      <c r="P5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55" s="1">
        <f>SUM(punkty_rekrutacyjne5[[#This Row],[pkt os.]:[pkt. Oce.]])</f>
        <v>35.6</v>
      </c>
      <c r="R55" s="1">
        <f>COUNTIF(punkty_rekrutacyjne5[[#This Row],[GHP]:[GJP]], 100)</f>
        <v>0</v>
      </c>
    </row>
    <row r="56" spans="1:18" x14ac:dyDescent="0.25">
      <c r="A56" s="1" t="s">
        <v>69</v>
      </c>
      <c r="B56" s="1" t="s">
        <v>70</v>
      </c>
      <c r="C56">
        <v>6</v>
      </c>
      <c r="D56">
        <v>3</v>
      </c>
      <c r="E56">
        <v>2</v>
      </c>
      <c r="F56">
        <v>2</v>
      </c>
      <c r="G56">
        <v>2</v>
      </c>
      <c r="H56">
        <v>4</v>
      </c>
      <c r="I56">
        <v>82</v>
      </c>
      <c r="J56">
        <v>95</v>
      </c>
      <c r="K56">
        <v>8</v>
      </c>
      <c r="L56">
        <v>46</v>
      </c>
      <c r="M56">
        <v>76</v>
      </c>
      <c r="N56">
        <f>punkty_rekrutacyjne5[[#This Row],[Osiagniecia]]+(punkty_rekrutacyjne5[[#This Row],[Zachowanie]]=6)*2</f>
        <v>6</v>
      </c>
      <c r="O56">
        <f>punkty_rekrutacyjne5[[#This Row],[GHP]]/10+punkty_rekrutacyjne5[[#This Row],[GHH]]/10+punkty_rekrutacyjne5[[#This Row],[GMM]]/10+punkty_rekrutacyjne5[[#This Row],[GMP]]/10+punkty_rekrutacyjne5[[#This Row],[GJP]]/10</f>
        <v>30.700000000000003</v>
      </c>
      <c r="P5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6</v>
      </c>
      <c r="Q56" s="1">
        <f>SUM(punkty_rekrutacyjne5[[#This Row],[pkt os.]:[pkt. Oce.]])</f>
        <v>42.7</v>
      </c>
      <c r="R56" s="1">
        <f>COUNTIF(punkty_rekrutacyjne5[[#This Row],[GHP]:[GJP]], 100)</f>
        <v>0</v>
      </c>
    </row>
    <row r="57" spans="1:18" x14ac:dyDescent="0.25">
      <c r="A57" s="1" t="s">
        <v>71</v>
      </c>
      <c r="B57" s="1" t="s">
        <v>72</v>
      </c>
      <c r="C57">
        <v>7</v>
      </c>
      <c r="D57">
        <v>3</v>
      </c>
      <c r="E57">
        <v>2</v>
      </c>
      <c r="F57">
        <v>4</v>
      </c>
      <c r="G57">
        <v>4</v>
      </c>
      <c r="H57">
        <v>2</v>
      </c>
      <c r="I57">
        <v>67</v>
      </c>
      <c r="J57">
        <v>26</v>
      </c>
      <c r="K57">
        <v>50</v>
      </c>
      <c r="L57">
        <v>90</v>
      </c>
      <c r="M57">
        <v>34</v>
      </c>
      <c r="N57">
        <f>punkty_rekrutacyjne5[[#This Row],[Osiagniecia]]+(punkty_rekrutacyjne5[[#This Row],[Zachowanie]]=6)*2</f>
        <v>7</v>
      </c>
      <c r="O57">
        <f>punkty_rekrutacyjne5[[#This Row],[GHP]]/10+punkty_rekrutacyjne5[[#This Row],[GHH]]/10+punkty_rekrutacyjne5[[#This Row],[GMM]]/10+punkty_rekrutacyjne5[[#This Row],[GMP]]/10+punkty_rekrutacyjne5[[#This Row],[GJP]]/10</f>
        <v>26.7</v>
      </c>
      <c r="P5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57" s="1">
        <f>SUM(punkty_rekrutacyjne5[[#This Row],[pkt os.]:[pkt. Oce.]])</f>
        <v>45.7</v>
      </c>
      <c r="R57" s="1">
        <f>COUNTIF(punkty_rekrutacyjne5[[#This Row],[GHP]:[GJP]], 100)</f>
        <v>0</v>
      </c>
    </row>
    <row r="58" spans="1:18" x14ac:dyDescent="0.25">
      <c r="A58" s="1" t="s">
        <v>73</v>
      </c>
      <c r="B58" s="1" t="s">
        <v>74</v>
      </c>
      <c r="C58">
        <v>2</v>
      </c>
      <c r="D58">
        <v>2</v>
      </c>
      <c r="E58">
        <v>6</v>
      </c>
      <c r="F58">
        <v>5</v>
      </c>
      <c r="G58">
        <v>4</v>
      </c>
      <c r="H58">
        <v>5</v>
      </c>
      <c r="I58">
        <v>34</v>
      </c>
      <c r="J58">
        <v>59</v>
      </c>
      <c r="K58">
        <v>59</v>
      </c>
      <c r="L58">
        <v>7</v>
      </c>
      <c r="M58">
        <v>1</v>
      </c>
      <c r="N58">
        <f>punkty_rekrutacyjne5[[#This Row],[Osiagniecia]]+(punkty_rekrutacyjne5[[#This Row],[Zachowanie]]=6)*2</f>
        <v>2</v>
      </c>
      <c r="O58">
        <f>punkty_rekrutacyjne5[[#This Row],[GHP]]/10+punkty_rekrutacyjne5[[#This Row],[GHH]]/10+punkty_rekrutacyjne5[[#This Row],[GMM]]/10+punkty_rekrutacyjne5[[#This Row],[GMP]]/10+punkty_rekrutacyjne5[[#This Row],[GJP]]/10</f>
        <v>16</v>
      </c>
      <c r="P5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58" s="1">
        <f>SUM(punkty_rekrutacyjne5[[#This Row],[pkt os.]:[pkt. Oce.]])</f>
        <v>50</v>
      </c>
      <c r="R58" s="1">
        <f>COUNTIF(punkty_rekrutacyjne5[[#This Row],[GHP]:[GJP]], 100)</f>
        <v>0</v>
      </c>
    </row>
    <row r="59" spans="1:18" x14ac:dyDescent="0.25">
      <c r="A59" s="1" t="s">
        <v>75</v>
      </c>
      <c r="B59" s="1" t="s">
        <v>76</v>
      </c>
      <c r="C59">
        <v>4</v>
      </c>
      <c r="D59">
        <v>6</v>
      </c>
      <c r="E59">
        <v>5</v>
      </c>
      <c r="F59">
        <v>5</v>
      </c>
      <c r="G59">
        <v>6</v>
      </c>
      <c r="H59">
        <v>4</v>
      </c>
      <c r="I59">
        <v>56</v>
      </c>
      <c r="J59">
        <v>75</v>
      </c>
      <c r="K59">
        <v>51</v>
      </c>
      <c r="L59">
        <v>47</v>
      </c>
      <c r="M59">
        <v>71</v>
      </c>
      <c r="N59">
        <f>punkty_rekrutacyjne5[[#This Row],[Osiagniecia]]+(punkty_rekrutacyjne5[[#This Row],[Zachowanie]]=6)*2</f>
        <v>6</v>
      </c>
      <c r="O59">
        <f>punkty_rekrutacyjne5[[#This Row],[GHP]]/10+punkty_rekrutacyjne5[[#This Row],[GHH]]/10+punkty_rekrutacyjne5[[#This Row],[GMM]]/10+punkty_rekrutacyjne5[[#This Row],[GMP]]/10+punkty_rekrutacyjne5[[#This Row],[GJP]]/10</f>
        <v>30</v>
      </c>
      <c r="P5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59" s="1">
        <f>SUM(punkty_rekrutacyjne5[[#This Row],[pkt os.]:[pkt. Oce.]])</f>
        <v>68</v>
      </c>
      <c r="R59" s="1">
        <f>COUNTIF(punkty_rekrutacyjne5[[#This Row],[GHP]:[GJP]], 100)</f>
        <v>0</v>
      </c>
    </row>
    <row r="60" spans="1:18" x14ac:dyDescent="0.25">
      <c r="A60" s="1" t="s">
        <v>77</v>
      </c>
      <c r="B60" s="1" t="s">
        <v>78</v>
      </c>
      <c r="C60">
        <v>6</v>
      </c>
      <c r="D60">
        <v>4</v>
      </c>
      <c r="E60">
        <v>5</v>
      </c>
      <c r="F60">
        <v>5</v>
      </c>
      <c r="G60">
        <v>5</v>
      </c>
      <c r="H60">
        <v>4</v>
      </c>
      <c r="I60">
        <v>70</v>
      </c>
      <c r="J60">
        <v>71</v>
      </c>
      <c r="K60">
        <v>27</v>
      </c>
      <c r="L60">
        <v>77</v>
      </c>
      <c r="M60">
        <v>13</v>
      </c>
      <c r="N60">
        <f>punkty_rekrutacyjne5[[#This Row],[Osiagniecia]]+(punkty_rekrutacyjne5[[#This Row],[Zachowanie]]=6)*2</f>
        <v>6</v>
      </c>
      <c r="O60">
        <f>punkty_rekrutacyjne5[[#This Row],[GHP]]/10+punkty_rekrutacyjne5[[#This Row],[GHH]]/10+punkty_rekrutacyjne5[[#This Row],[GMM]]/10+punkty_rekrutacyjne5[[#This Row],[GMP]]/10+punkty_rekrutacyjne5[[#This Row],[GJP]]/10</f>
        <v>25.8</v>
      </c>
      <c r="P6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60" s="1">
        <f>SUM(punkty_rekrutacyjne5[[#This Row],[pkt os.]:[pkt. Oce.]])</f>
        <v>61.8</v>
      </c>
      <c r="R60" s="1">
        <f>COUNTIF(punkty_rekrutacyjne5[[#This Row],[GHP]:[GJP]], 100)</f>
        <v>0</v>
      </c>
    </row>
    <row r="61" spans="1:18" x14ac:dyDescent="0.25">
      <c r="A61" s="1" t="s">
        <v>79</v>
      </c>
      <c r="B61" s="1" t="s">
        <v>80</v>
      </c>
      <c r="C61">
        <v>2</v>
      </c>
      <c r="D61">
        <v>2</v>
      </c>
      <c r="E61">
        <v>4</v>
      </c>
      <c r="F61">
        <v>4</v>
      </c>
      <c r="G61">
        <v>4</v>
      </c>
      <c r="H61">
        <v>6</v>
      </c>
      <c r="I61">
        <v>30</v>
      </c>
      <c r="J61">
        <v>55</v>
      </c>
      <c r="K61">
        <v>59</v>
      </c>
      <c r="L61">
        <v>77</v>
      </c>
      <c r="M61">
        <v>58</v>
      </c>
      <c r="N61">
        <f>punkty_rekrutacyjne5[[#This Row],[Osiagniecia]]+(punkty_rekrutacyjne5[[#This Row],[Zachowanie]]=6)*2</f>
        <v>2</v>
      </c>
      <c r="O61">
        <f>punkty_rekrutacyjne5[[#This Row],[GHP]]/10+punkty_rekrutacyjne5[[#This Row],[GHH]]/10+punkty_rekrutacyjne5[[#This Row],[GMM]]/10+punkty_rekrutacyjne5[[#This Row],[GMP]]/10+punkty_rekrutacyjne5[[#This Row],[GJP]]/10</f>
        <v>27.900000000000002</v>
      </c>
      <c r="P6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61" s="1">
        <f>SUM(punkty_rekrutacyjne5[[#This Row],[pkt os.]:[pkt. Oce.]])</f>
        <v>57.900000000000006</v>
      </c>
      <c r="R61" s="1">
        <f>COUNTIF(punkty_rekrutacyjne5[[#This Row],[GHP]:[GJP]], 100)</f>
        <v>0</v>
      </c>
    </row>
    <row r="62" spans="1:18" x14ac:dyDescent="0.25">
      <c r="A62" s="1" t="s">
        <v>81</v>
      </c>
      <c r="B62" s="1" t="s">
        <v>38</v>
      </c>
      <c r="C62">
        <v>5</v>
      </c>
      <c r="D62">
        <v>6</v>
      </c>
      <c r="E62">
        <v>6</v>
      </c>
      <c r="F62">
        <v>6</v>
      </c>
      <c r="G62">
        <v>5</v>
      </c>
      <c r="H62">
        <v>5</v>
      </c>
      <c r="I62">
        <v>57</v>
      </c>
      <c r="J62">
        <v>22</v>
      </c>
      <c r="K62">
        <v>16</v>
      </c>
      <c r="L62">
        <v>20</v>
      </c>
      <c r="M62">
        <v>67</v>
      </c>
      <c r="N62">
        <f>punkty_rekrutacyjne5[[#This Row],[Osiagniecia]]+(punkty_rekrutacyjne5[[#This Row],[Zachowanie]]=6)*2</f>
        <v>7</v>
      </c>
      <c r="O62">
        <f>punkty_rekrutacyjne5[[#This Row],[GHP]]/10+punkty_rekrutacyjne5[[#This Row],[GHH]]/10+punkty_rekrutacyjne5[[#This Row],[GMM]]/10+punkty_rekrutacyjne5[[#This Row],[GMP]]/10+punkty_rekrutacyjne5[[#This Row],[GJP]]/10</f>
        <v>18.2</v>
      </c>
      <c r="P6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36</v>
      </c>
      <c r="Q62" s="1">
        <f>SUM(punkty_rekrutacyjne5[[#This Row],[pkt os.]:[pkt. Oce.]])</f>
        <v>61.2</v>
      </c>
      <c r="R62" s="1">
        <f>COUNTIF(punkty_rekrutacyjne5[[#This Row],[GHP]:[GJP]], 100)</f>
        <v>0</v>
      </c>
    </row>
    <row r="63" spans="1:18" x14ac:dyDescent="0.25">
      <c r="A63" s="1" t="s">
        <v>82</v>
      </c>
      <c r="B63" s="1" t="s">
        <v>83</v>
      </c>
      <c r="C63">
        <v>6</v>
      </c>
      <c r="D63">
        <v>2</v>
      </c>
      <c r="E63">
        <v>5</v>
      </c>
      <c r="F63">
        <v>3</v>
      </c>
      <c r="G63">
        <v>3</v>
      </c>
      <c r="H63">
        <v>6</v>
      </c>
      <c r="I63">
        <v>67</v>
      </c>
      <c r="J63">
        <v>98</v>
      </c>
      <c r="K63">
        <v>28</v>
      </c>
      <c r="L63">
        <v>6</v>
      </c>
      <c r="M63">
        <v>20</v>
      </c>
      <c r="N63">
        <f>punkty_rekrutacyjne5[[#This Row],[Osiagniecia]]+(punkty_rekrutacyjne5[[#This Row],[Zachowanie]]=6)*2</f>
        <v>6</v>
      </c>
      <c r="O63">
        <f>punkty_rekrutacyjne5[[#This Row],[GHP]]/10+punkty_rekrutacyjne5[[#This Row],[GHH]]/10+punkty_rekrutacyjne5[[#This Row],[GMM]]/10+punkty_rekrutacyjne5[[#This Row],[GMP]]/10+punkty_rekrutacyjne5[[#This Row],[GJP]]/10</f>
        <v>21.900000000000002</v>
      </c>
      <c r="P6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63" s="1">
        <f>SUM(punkty_rekrutacyjne5[[#This Row],[pkt os.]:[pkt. Oce.]])</f>
        <v>53.900000000000006</v>
      </c>
      <c r="R63" s="1">
        <f>COUNTIF(punkty_rekrutacyjne5[[#This Row],[GHP]:[GJP]], 100)</f>
        <v>0</v>
      </c>
    </row>
    <row r="64" spans="1:18" x14ac:dyDescent="0.25">
      <c r="A64" s="1" t="s">
        <v>84</v>
      </c>
      <c r="B64" s="1" t="s">
        <v>38</v>
      </c>
      <c r="C64">
        <v>7</v>
      </c>
      <c r="D64">
        <v>4</v>
      </c>
      <c r="E64">
        <v>6</v>
      </c>
      <c r="F64">
        <v>4</v>
      </c>
      <c r="G64">
        <v>3</v>
      </c>
      <c r="H64">
        <v>3</v>
      </c>
      <c r="I64">
        <v>12</v>
      </c>
      <c r="J64">
        <v>86</v>
      </c>
      <c r="K64">
        <v>61</v>
      </c>
      <c r="L64">
        <v>94</v>
      </c>
      <c r="M64">
        <v>74</v>
      </c>
      <c r="N64">
        <f>punkty_rekrutacyjne5[[#This Row],[Osiagniecia]]+(punkty_rekrutacyjne5[[#This Row],[Zachowanie]]=6)*2</f>
        <v>7</v>
      </c>
      <c r="O64">
        <f>punkty_rekrutacyjne5[[#This Row],[GHP]]/10+punkty_rekrutacyjne5[[#This Row],[GHH]]/10+punkty_rekrutacyjne5[[#This Row],[GMM]]/10+punkty_rekrutacyjne5[[#This Row],[GMP]]/10+punkty_rekrutacyjne5[[#This Row],[GJP]]/10</f>
        <v>32.699999999999996</v>
      </c>
      <c r="P6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64" s="1">
        <f>SUM(punkty_rekrutacyjne5[[#This Row],[pkt os.]:[pkt. Oce.]])</f>
        <v>63.699999999999996</v>
      </c>
      <c r="R64" s="1">
        <f>COUNTIF(punkty_rekrutacyjne5[[#This Row],[GHP]:[GJP]], 100)</f>
        <v>0</v>
      </c>
    </row>
    <row r="65" spans="1:18" x14ac:dyDescent="0.25">
      <c r="A65" s="1" t="s">
        <v>46</v>
      </c>
      <c r="B65" s="1" t="s">
        <v>16</v>
      </c>
      <c r="C65">
        <v>0</v>
      </c>
      <c r="D65">
        <v>3</v>
      </c>
      <c r="E65">
        <v>4</v>
      </c>
      <c r="F65">
        <v>3</v>
      </c>
      <c r="G65">
        <v>5</v>
      </c>
      <c r="H65">
        <v>2</v>
      </c>
      <c r="I65">
        <v>82</v>
      </c>
      <c r="J65">
        <v>70</v>
      </c>
      <c r="K65">
        <v>18</v>
      </c>
      <c r="L65">
        <v>28</v>
      </c>
      <c r="M65">
        <v>34</v>
      </c>
      <c r="N65">
        <f>punkty_rekrutacyjne5[[#This Row],[Osiagniecia]]+(punkty_rekrutacyjne5[[#This Row],[Zachowanie]]=6)*2</f>
        <v>0</v>
      </c>
      <c r="O65">
        <f>punkty_rekrutacyjne5[[#This Row],[GHP]]/10+punkty_rekrutacyjne5[[#This Row],[GHH]]/10+punkty_rekrutacyjne5[[#This Row],[GMM]]/10+punkty_rekrutacyjne5[[#This Row],[GMP]]/10+punkty_rekrutacyjne5[[#This Row],[GJP]]/10</f>
        <v>23.2</v>
      </c>
      <c r="P6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65" s="1">
        <f>SUM(punkty_rekrutacyjne5[[#This Row],[pkt os.]:[pkt. Oce.]])</f>
        <v>41.2</v>
      </c>
      <c r="R65" s="1">
        <f>COUNTIF(punkty_rekrutacyjne5[[#This Row],[GHP]:[GJP]], 100)</f>
        <v>0</v>
      </c>
    </row>
    <row r="66" spans="1:18" x14ac:dyDescent="0.25">
      <c r="A66" s="1" t="s">
        <v>85</v>
      </c>
      <c r="B66" s="1" t="s">
        <v>86</v>
      </c>
      <c r="C66">
        <v>8</v>
      </c>
      <c r="D66">
        <v>5</v>
      </c>
      <c r="E66">
        <v>4</v>
      </c>
      <c r="F66">
        <v>6</v>
      </c>
      <c r="G66">
        <v>2</v>
      </c>
      <c r="H66">
        <v>6</v>
      </c>
      <c r="I66">
        <v>32</v>
      </c>
      <c r="J66">
        <v>88</v>
      </c>
      <c r="K66">
        <v>15</v>
      </c>
      <c r="L66">
        <v>45</v>
      </c>
      <c r="M66">
        <v>24</v>
      </c>
      <c r="N66">
        <f>punkty_rekrutacyjne5[[#This Row],[Osiagniecia]]+(punkty_rekrutacyjne5[[#This Row],[Zachowanie]]=6)*2</f>
        <v>8</v>
      </c>
      <c r="O66">
        <f>punkty_rekrutacyjne5[[#This Row],[GHP]]/10+punkty_rekrutacyjne5[[#This Row],[GHH]]/10+punkty_rekrutacyjne5[[#This Row],[GMM]]/10+punkty_rekrutacyjne5[[#This Row],[GMP]]/10+punkty_rekrutacyjne5[[#This Row],[GJP]]/10</f>
        <v>20.399999999999999</v>
      </c>
      <c r="P6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66" s="1">
        <f>SUM(punkty_rekrutacyjne5[[#This Row],[pkt os.]:[pkt. Oce.]])</f>
        <v>54.4</v>
      </c>
      <c r="R66" s="1">
        <f>COUNTIF(punkty_rekrutacyjne5[[#This Row],[GHP]:[GJP]], 100)</f>
        <v>0</v>
      </c>
    </row>
    <row r="67" spans="1:18" x14ac:dyDescent="0.25">
      <c r="A67" s="1" t="s">
        <v>87</v>
      </c>
      <c r="B67" s="1" t="s">
        <v>55</v>
      </c>
      <c r="C67">
        <v>2</v>
      </c>
      <c r="D67">
        <v>2</v>
      </c>
      <c r="E67">
        <v>5</v>
      </c>
      <c r="F67">
        <v>5</v>
      </c>
      <c r="G67">
        <v>2</v>
      </c>
      <c r="H67">
        <v>2</v>
      </c>
      <c r="I67">
        <v>65</v>
      </c>
      <c r="J67">
        <v>87</v>
      </c>
      <c r="K67">
        <v>53</v>
      </c>
      <c r="L67">
        <v>98</v>
      </c>
      <c r="M67">
        <v>50</v>
      </c>
      <c r="N67">
        <f>punkty_rekrutacyjne5[[#This Row],[Osiagniecia]]+(punkty_rekrutacyjne5[[#This Row],[Zachowanie]]=6)*2</f>
        <v>2</v>
      </c>
      <c r="O67">
        <f>punkty_rekrutacyjne5[[#This Row],[GHP]]/10+punkty_rekrutacyjne5[[#This Row],[GHH]]/10+punkty_rekrutacyjne5[[#This Row],[GMM]]/10+punkty_rekrutacyjne5[[#This Row],[GMP]]/10+punkty_rekrutacyjne5[[#This Row],[GJP]]/10</f>
        <v>35.299999999999997</v>
      </c>
      <c r="P6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67" s="1">
        <f>SUM(punkty_rekrutacyjne5[[#This Row],[pkt os.]:[pkt. Oce.]])</f>
        <v>53.3</v>
      </c>
      <c r="R67" s="1">
        <f>COUNTIF(punkty_rekrutacyjne5[[#This Row],[GHP]:[GJP]], 100)</f>
        <v>0</v>
      </c>
    </row>
    <row r="68" spans="1:18" x14ac:dyDescent="0.25">
      <c r="A68" s="1" t="s">
        <v>88</v>
      </c>
      <c r="B68" s="1" t="s">
        <v>26</v>
      </c>
      <c r="C68">
        <v>3</v>
      </c>
      <c r="D68">
        <v>2</v>
      </c>
      <c r="E68">
        <v>3</v>
      </c>
      <c r="F68">
        <v>3</v>
      </c>
      <c r="G68">
        <v>6</v>
      </c>
      <c r="H68">
        <v>6</v>
      </c>
      <c r="I68">
        <v>10</v>
      </c>
      <c r="J68">
        <v>21</v>
      </c>
      <c r="K68">
        <v>35</v>
      </c>
      <c r="L68">
        <v>98</v>
      </c>
      <c r="M68">
        <v>21</v>
      </c>
      <c r="N68">
        <f>punkty_rekrutacyjne5[[#This Row],[Osiagniecia]]+(punkty_rekrutacyjne5[[#This Row],[Zachowanie]]=6)*2</f>
        <v>3</v>
      </c>
      <c r="O68">
        <f>punkty_rekrutacyjne5[[#This Row],[GHP]]/10+punkty_rekrutacyjne5[[#This Row],[GHH]]/10+punkty_rekrutacyjne5[[#This Row],[GMM]]/10+punkty_rekrutacyjne5[[#This Row],[GMP]]/10+punkty_rekrutacyjne5[[#This Row],[GJP]]/10</f>
        <v>18.5</v>
      </c>
      <c r="P6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68" s="1">
        <f>SUM(punkty_rekrutacyjne5[[#This Row],[pkt os.]:[pkt. Oce.]])</f>
        <v>49.5</v>
      </c>
      <c r="R68" s="1">
        <f>COUNTIF(punkty_rekrutacyjne5[[#This Row],[GHP]:[GJP]], 100)</f>
        <v>0</v>
      </c>
    </row>
    <row r="69" spans="1:18" x14ac:dyDescent="0.25">
      <c r="A69" s="1" t="s">
        <v>89</v>
      </c>
      <c r="B69" s="1" t="s">
        <v>90</v>
      </c>
      <c r="C69">
        <v>2</v>
      </c>
      <c r="D69">
        <v>3</v>
      </c>
      <c r="E69">
        <v>6</v>
      </c>
      <c r="F69">
        <v>3</v>
      </c>
      <c r="G69">
        <v>6</v>
      </c>
      <c r="H69">
        <v>3</v>
      </c>
      <c r="I69">
        <v>53</v>
      </c>
      <c r="J69">
        <v>50</v>
      </c>
      <c r="K69">
        <v>16</v>
      </c>
      <c r="L69">
        <v>44</v>
      </c>
      <c r="M69">
        <v>8</v>
      </c>
      <c r="N69">
        <f>punkty_rekrutacyjne5[[#This Row],[Osiagniecia]]+(punkty_rekrutacyjne5[[#This Row],[Zachowanie]]=6)*2</f>
        <v>2</v>
      </c>
      <c r="O69">
        <f>punkty_rekrutacyjne5[[#This Row],[GHP]]/10+punkty_rekrutacyjne5[[#This Row],[GHH]]/10+punkty_rekrutacyjne5[[#This Row],[GMM]]/10+punkty_rekrutacyjne5[[#This Row],[GMP]]/10+punkty_rekrutacyjne5[[#This Row],[GJP]]/10</f>
        <v>17.100000000000001</v>
      </c>
      <c r="P6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69" s="1">
        <f>SUM(punkty_rekrutacyjne5[[#This Row],[pkt os.]:[pkt. Oce.]])</f>
        <v>47.1</v>
      </c>
      <c r="R69" s="1">
        <f>COUNTIF(punkty_rekrutacyjne5[[#This Row],[GHP]:[GJP]], 100)</f>
        <v>0</v>
      </c>
    </row>
    <row r="70" spans="1:18" x14ac:dyDescent="0.25">
      <c r="A70" s="1" t="s">
        <v>91</v>
      </c>
      <c r="B70" s="1" t="s">
        <v>70</v>
      </c>
      <c r="C70">
        <v>1</v>
      </c>
      <c r="D70">
        <v>5</v>
      </c>
      <c r="E70">
        <v>3</v>
      </c>
      <c r="F70">
        <v>6</v>
      </c>
      <c r="G70">
        <v>4</v>
      </c>
      <c r="H70">
        <v>4</v>
      </c>
      <c r="I70">
        <v>38</v>
      </c>
      <c r="J70">
        <v>43</v>
      </c>
      <c r="K70">
        <v>49</v>
      </c>
      <c r="L70">
        <v>89</v>
      </c>
      <c r="M70">
        <v>16</v>
      </c>
      <c r="N70">
        <f>punkty_rekrutacyjne5[[#This Row],[Osiagniecia]]+(punkty_rekrutacyjne5[[#This Row],[Zachowanie]]=6)*2</f>
        <v>1</v>
      </c>
      <c r="O70">
        <f>punkty_rekrutacyjne5[[#This Row],[GHP]]/10+punkty_rekrutacyjne5[[#This Row],[GHH]]/10+punkty_rekrutacyjne5[[#This Row],[GMM]]/10+punkty_rekrutacyjne5[[#This Row],[GMP]]/10+punkty_rekrutacyjne5[[#This Row],[GJP]]/10</f>
        <v>23.5</v>
      </c>
      <c r="P7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70" s="1">
        <f>SUM(punkty_rekrutacyjne5[[#This Row],[pkt os.]:[pkt. Oce.]])</f>
        <v>50.5</v>
      </c>
      <c r="R70" s="1">
        <f>COUNTIF(punkty_rekrutacyjne5[[#This Row],[GHP]:[GJP]], 100)</f>
        <v>0</v>
      </c>
    </row>
    <row r="71" spans="1:18" x14ac:dyDescent="0.25">
      <c r="A71" s="1" t="s">
        <v>92</v>
      </c>
      <c r="B71" s="1" t="s">
        <v>45</v>
      </c>
      <c r="C71">
        <v>6</v>
      </c>
      <c r="D71">
        <v>6</v>
      </c>
      <c r="E71">
        <v>4</v>
      </c>
      <c r="F71">
        <v>6</v>
      </c>
      <c r="G71">
        <v>5</v>
      </c>
      <c r="H71">
        <v>3</v>
      </c>
      <c r="I71">
        <v>99</v>
      </c>
      <c r="J71">
        <v>95</v>
      </c>
      <c r="K71">
        <v>48</v>
      </c>
      <c r="L71">
        <v>16</v>
      </c>
      <c r="M71">
        <v>11</v>
      </c>
      <c r="N71">
        <f>punkty_rekrutacyjne5[[#This Row],[Osiagniecia]]+(punkty_rekrutacyjne5[[#This Row],[Zachowanie]]=6)*2</f>
        <v>8</v>
      </c>
      <c r="O71">
        <f>punkty_rekrutacyjne5[[#This Row],[GHP]]/10+punkty_rekrutacyjne5[[#This Row],[GHH]]/10+punkty_rekrutacyjne5[[#This Row],[GMM]]/10+punkty_rekrutacyjne5[[#This Row],[GMP]]/10+punkty_rekrutacyjne5[[#This Row],[GJP]]/10</f>
        <v>26.900000000000002</v>
      </c>
      <c r="P7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71" s="1">
        <f>SUM(punkty_rekrutacyjne5[[#This Row],[pkt os.]:[pkt. Oce.]])</f>
        <v>62.900000000000006</v>
      </c>
      <c r="R71" s="1">
        <f>COUNTIF(punkty_rekrutacyjne5[[#This Row],[GHP]:[GJP]], 100)</f>
        <v>0</v>
      </c>
    </row>
    <row r="72" spans="1:18" x14ac:dyDescent="0.25">
      <c r="A72" s="1" t="s">
        <v>93</v>
      </c>
      <c r="B72" s="1" t="s">
        <v>32</v>
      </c>
      <c r="C72">
        <v>6</v>
      </c>
      <c r="D72">
        <v>5</v>
      </c>
      <c r="E72">
        <v>6</v>
      </c>
      <c r="F72">
        <v>5</v>
      </c>
      <c r="G72">
        <v>6</v>
      </c>
      <c r="H72">
        <v>3</v>
      </c>
      <c r="I72">
        <v>78</v>
      </c>
      <c r="J72">
        <v>22</v>
      </c>
      <c r="K72">
        <v>95</v>
      </c>
      <c r="L72">
        <v>18</v>
      </c>
      <c r="M72">
        <v>15</v>
      </c>
      <c r="N72">
        <f>punkty_rekrutacyjne5[[#This Row],[Osiagniecia]]+(punkty_rekrutacyjne5[[#This Row],[Zachowanie]]=6)*2</f>
        <v>6</v>
      </c>
      <c r="O72">
        <f>punkty_rekrutacyjne5[[#This Row],[GHP]]/10+punkty_rekrutacyjne5[[#This Row],[GHH]]/10+punkty_rekrutacyjne5[[#This Row],[GMM]]/10+punkty_rekrutacyjne5[[#This Row],[GMP]]/10+punkty_rekrutacyjne5[[#This Row],[GJP]]/10</f>
        <v>22.8</v>
      </c>
      <c r="P7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72" s="1">
        <f>SUM(punkty_rekrutacyjne5[[#This Row],[pkt os.]:[pkt. Oce.]])</f>
        <v>60.8</v>
      </c>
      <c r="R72" s="1">
        <f>COUNTIF(punkty_rekrutacyjne5[[#This Row],[GHP]:[GJP]], 100)</f>
        <v>0</v>
      </c>
    </row>
    <row r="73" spans="1:18" x14ac:dyDescent="0.25">
      <c r="A73" s="1" t="s">
        <v>94</v>
      </c>
      <c r="B73" s="1" t="s">
        <v>48</v>
      </c>
      <c r="C73">
        <v>6</v>
      </c>
      <c r="D73">
        <v>3</v>
      </c>
      <c r="E73">
        <v>3</v>
      </c>
      <c r="F73">
        <v>6</v>
      </c>
      <c r="G73">
        <v>4</v>
      </c>
      <c r="H73">
        <v>5</v>
      </c>
      <c r="I73">
        <v>25</v>
      </c>
      <c r="J73">
        <v>73</v>
      </c>
      <c r="K73">
        <v>78</v>
      </c>
      <c r="L73">
        <v>61</v>
      </c>
      <c r="M73">
        <v>29</v>
      </c>
      <c r="N73">
        <f>punkty_rekrutacyjne5[[#This Row],[Osiagniecia]]+(punkty_rekrutacyjne5[[#This Row],[Zachowanie]]=6)*2</f>
        <v>6</v>
      </c>
      <c r="O73">
        <f>punkty_rekrutacyjne5[[#This Row],[GHP]]/10+punkty_rekrutacyjne5[[#This Row],[GHH]]/10+punkty_rekrutacyjne5[[#This Row],[GMM]]/10+punkty_rekrutacyjne5[[#This Row],[GMP]]/10+punkty_rekrutacyjne5[[#This Row],[GJP]]/10</f>
        <v>26.6</v>
      </c>
      <c r="P7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73" s="1">
        <f>SUM(punkty_rekrutacyjne5[[#This Row],[pkt os.]:[pkt. Oce.]])</f>
        <v>60.6</v>
      </c>
      <c r="R73" s="1">
        <f>COUNTIF(punkty_rekrutacyjne5[[#This Row],[GHP]:[GJP]], 100)</f>
        <v>0</v>
      </c>
    </row>
    <row r="74" spans="1:18" x14ac:dyDescent="0.25">
      <c r="A74" s="1" t="s">
        <v>95</v>
      </c>
      <c r="B74" s="1" t="s">
        <v>96</v>
      </c>
      <c r="C74">
        <v>6</v>
      </c>
      <c r="D74">
        <v>5</v>
      </c>
      <c r="E74">
        <v>5</v>
      </c>
      <c r="F74">
        <v>6</v>
      </c>
      <c r="G74">
        <v>2</v>
      </c>
      <c r="H74">
        <v>4</v>
      </c>
      <c r="I74">
        <v>65</v>
      </c>
      <c r="J74">
        <v>66</v>
      </c>
      <c r="K74">
        <v>87</v>
      </c>
      <c r="L74">
        <v>5</v>
      </c>
      <c r="M74">
        <v>65</v>
      </c>
      <c r="N74">
        <f>punkty_rekrutacyjne5[[#This Row],[Osiagniecia]]+(punkty_rekrutacyjne5[[#This Row],[Zachowanie]]=6)*2</f>
        <v>6</v>
      </c>
      <c r="O74">
        <f>punkty_rekrutacyjne5[[#This Row],[GHP]]/10+punkty_rekrutacyjne5[[#This Row],[GHH]]/10+punkty_rekrutacyjne5[[#This Row],[GMM]]/10+punkty_rekrutacyjne5[[#This Row],[GMP]]/10+punkty_rekrutacyjne5[[#This Row],[GJP]]/10</f>
        <v>28.799999999999997</v>
      </c>
      <c r="P7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74" s="1">
        <f>SUM(punkty_rekrutacyjne5[[#This Row],[pkt os.]:[pkt. Oce.]])</f>
        <v>58.8</v>
      </c>
      <c r="R74" s="1">
        <f>COUNTIF(punkty_rekrutacyjne5[[#This Row],[GHP]:[GJP]], 100)</f>
        <v>0</v>
      </c>
    </row>
    <row r="75" spans="1:18" x14ac:dyDescent="0.25">
      <c r="A75" s="1" t="s">
        <v>97</v>
      </c>
      <c r="B75" s="1" t="s">
        <v>90</v>
      </c>
      <c r="C75">
        <v>8</v>
      </c>
      <c r="D75">
        <v>2</v>
      </c>
      <c r="E75">
        <v>2</v>
      </c>
      <c r="F75">
        <v>3</v>
      </c>
      <c r="G75">
        <v>4</v>
      </c>
      <c r="H75">
        <v>3</v>
      </c>
      <c r="I75">
        <v>18</v>
      </c>
      <c r="J75">
        <v>83</v>
      </c>
      <c r="K75">
        <v>86</v>
      </c>
      <c r="L75">
        <v>67</v>
      </c>
      <c r="M75">
        <v>90</v>
      </c>
      <c r="N75">
        <f>punkty_rekrutacyjne5[[#This Row],[Osiagniecia]]+(punkty_rekrutacyjne5[[#This Row],[Zachowanie]]=6)*2</f>
        <v>8</v>
      </c>
      <c r="O75">
        <f>punkty_rekrutacyjne5[[#This Row],[GHP]]/10+punkty_rekrutacyjne5[[#This Row],[GHH]]/10+punkty_rekrutacyjne5[[#This Row],[GMM]]/10+punkty_rekrutacyjne5[[#This Row],[GMP]]/10+punkty_rekrutacyjne5[[#This Row],[GJP]]/10</f>
        <v>34.400000000000006</v>
      </c>
      <c r="P7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75" s="1">
        <f>SUM(punkty_rekrutacyjne5[[#This Row],[pkt os.]:[pkt. Oce.]])</f>
        <v>56.400000000000006</v>
      </c>
      <c r="R75" s="1">
        <f>COUNTIF(punkty_rekrutacyjne5[[#This Row],[GHP]:[GJP]], 100)</f>
        <v>0</v>
      </c>
    </row>
    <row r="76" spans="1:18" x14ac:dyDescent="0.25">
      <c r="A76" s="1" t="s">
        <v>98</v>
      </c>
      <c r="B76" s="1" t="s">
        <v>99</v>
      </c>
      <c r="C76">
        <v>0</v>
      </c>
      <c r="D76">
        <v>3</v>
      </c>
      <c r="E76">
        <v>4</v>
      </c>
      <c r="F76">
        <v>6</v>
      </c>
      <c r="G76">
        <v>4</v>
      </c>
      <c r="H76">
        <v>4</v>
      </c>
      <c r="I76">
        <v>41</v>
      </c>
      <c r="J76">
        <v>88</v>
      </c>
      <c r="K76">
        <v>4</v>
      </c>
      <c r="L76">
        <v>24</v>
      </c>
      <c r="M76">
        <v>37</v>
      </c>
      <c r="N76">
        <f>punkty_rekrutacyjne5[[#This Row],[Osiagniecia]]+(punkty_rekrutacyjne5[[#This Row],[Zachowanie]]=6)*2</f>
        <v>0</v>
      </c>
      <c r="O76">
        <f>punkty_rekrutacyjne5[[#This Row],[GHP]]/10+punkty_rekrutacyjne5[[#This Row],[GHH]]/10+punkty_rekrutacyjne5[[#This Row],[GMM]]/10+punkty_rekrutacyjne5[[#This Row],[GMP]]/10+punkty_rekrutacyjne5[[#This Row],[GJP]]/10</f>
        <v>19.400000000000002</v>
      </c>
      <c r="P7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76" s="1">
        <f>SUM(punkty_rekrutacyjne5[[#This Row],[pkt os.]:[pkt. Oce.]])</f>
        <v>47.400000000000006</v>
      </c>
      <c r="R76" s="1">
        <f>COUNTIF(punkty_rekrutacyjne5[[#This Row],[GHP]:[GJP]], 100)</f>
        <v>0</v>
      </c>
    </row>
    <row r="77" spans="1:18" x14ac:dyDescent="0.25">
      <c r="A77" s="1" t="s">
        <v>100</v>
      </c>
      <c r="B77" s="1" t="s">
        <v>101</v>
      </c>
      <c r="C77">
        <v>7</v>
      </c>
      <c r="D77">
        <v>3</v>
      </c>
      <c r="E77">
        <v>4</v>
      </c>
      <c r="F77">
        <v>4</v>
      </c>
      <c r="G77">
        <v>5</v>
      </c>
      <c r="H77">
        <v>6</v>
      </c>
      <c r="I77">
        <v>54</v>
      </c>
      <c r="J77">
        <v>42</v>
      </c>
      <c r="K77">
        <v>82</v>
      </c>
      <c r="L77">
        <v>99</v>
      </c>
      <c r="M77">
        <v>81</v>
      </c>
      <c r="N77">
        <f>punkty_rekrutacyjne5[[#This Row],[Osiagniecia]]+(punkty_rekrutacyjne5[[#This Row],[Zachowanie]]=6)*2</f>
        <v>7</v>
      </c>
      <c r="O77">
        <f>punkty_rekrutacyjne5[[#This Row],[GHP]]/10+punkty_rekrutacyjne5[[#This Row],[GHH]]/10+punkty_rekrutacyjne5[[#This Row],[GMM]]/10+punkty_rekrutacyjne5[[#This Row],[GMP]]/10+punkty_rekrutacyjne5[[#This Row],[GJP]]/10</f>
        <v>35.800000000000004</v>
      </c>
      <c r="P7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77" s="1">
        <f>SUM(punkty_rekrutacyjne5[[#This Row],[pkt os.]:[pkt. Oce.]])</f>
        <v>72.800000000000011</v>
      </c>
      <c r="R77" s="1">
        <f>COUNTIF(punkty_rekrutacyjne5[[#This Row],[GHP]:[GJP]], 100)</f>
        <v>0</v>
      </c>
    </row>
    <row r="78" spans="1:18" x14ac:dyDescent="0.25">
      <c r="A78" s="1" t="s">
        <v>102</v>
      </c>
      <c r="B78" s="1" t="s">
        <v>70</v>
      </c>
      <c r="C78">
        <v>3</v>
      </c>
      <c r="D78">
        <v>6</v>
      </c>
      <c r="E78">
        <v>5</v>
      </c>
      <c r="F78">
        <v>2</v>
      </c>
      <c r="G78">
        <v>4</v>
      </c>
      <c r="H78">
        <v>6</v>
      </c>
      <c r="I78">
        <v>51</v>
      </c>
      <c r="J78">
        <v>96</v>
      </c>
      <c r="K78">
        <v>78</v>
      </c>
      <c r="L78">
        <v>72</v>
      </c>
      <c r="M78">
        <v>39</v>
      </c>
      <c r="N78">
        <f>punkty_rekrutacyjne5[[#This Row],[Osiagniecia]]+(punkty_rekrutacyjne5[[#This Row],[Zachowanie]]=6)*2</f>
        <v>5</v>
      </c>
      <c r="O78">
        <f>punkty_rekrutacyjne5[[#This Row],[GHP]]/10+punkty_rekrutacyjne5[[#This Row],[GHH]]/10+punkty_rekrutacyjne5[[#This Row],[GMM]]/10+punkty_rekrutacyjne5[[#This Row],[GMP]]/10+punkty_rekrutacyjne5[[#This Row],[GJP]]/10</f>
        <v>33.6</v>
      </c>
      <c r="P7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78" s="1">
        <f>SUM(punkty_rekrutacyjne5[[#This Row],[pkt os.]:[pkt. Oce.]])</f>
        <v>62.6</v>
      </c>
      <c r="R78" s="1">
        <f>COUNTIF(punkty_rekrutacyjne5[[#This Row],[GHP]:[GJP]], 100)</f>
        <v>0</v>
      </c>
    </row>
    <row r="79" spans="1:18" x14ac:dyDescent="0.25">
      <c r="A79" s="1" t="s">
        <v>103</v>
      </c>
      <c r="B79" s="1" t="s">
        <v>55</v>
      </c>
      <c r="C79">
        <v>8</v>
      </c>
      <c r="D79">
        <v>6</v>
      </c>
      <c r="E79">
        <v>2</v>
      </c>
      <c r="F79">
        <v>2</v>
      </c>
      <c r="G79">
        <v>6</v>
      </c>
      <c r="H79">
        <v>6</v>
      </c>
      <c r="I79">
        <v>86</v>
      </c>
      <c r="J79">
        <v>67</v>
      </c>
      <c r="K79">
        <v>94</v>
      </c>
      <c r="L79">
        <v>38</v>
      </c>
      <c r="M79">
        <v>45</v>
      </c>
      <c r="N79">
        <f>punkty_rekrutacyjne5[[#This Row],[Osiagniecia]]+(punkty_rekrutacyjne5[[#This Row],[Zachowanie]]=6)*2</f>
        <v>10</v>
      </c>
      <c r="O79">
        <f>punkty_rekrutacyjne5[[#This Row],[GHP]]/10+punkty_rekrutacyjne5[[#This Row],[GHH]]/10+punkty_rekrutacyjne5[[#This Row],[GMM]]/10+punkty_rekrutacyjne5[[#This Row],[GMP]]/10+punkty_rekrutacyjne5[[#This Row],[GJP]]/10</f>
        <v>33</v>
      </c>
      <c r="P7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79" s="1">
        <f>SUM(punkty_rekrutacyjne5[[#This Row],[pkt os.]:[pkt. Oce.]])</f>
        <v>63</v>
      </c>
      <c r="R79" s="1">
        <f>COUNTIF(punkty_rekrutacyjne5[[#This Row],[GHP]:[GJP]], 100)</f>
        <v>0</v>
      </c>
    </row>
    <row r="80" spans="1:18" x14ac:dyDescent="0.25">
      <c r="A80" s="1" t="s">
        <v>104</v>
      </c>
      <c r="B80" s="1" t="s">
        <v>32</v>
      </c>
      <c r="C80">
        <v>7</v>
      </c>
      <c r="D80">
        <v>5</v>
      </c>
      <c r="E80">
        <v>6</v>
      </c>
      <c r="F80">
        <v>4</v>
      </c>
      <c r="G80">
        <v>6</v>
      </c>
      <c r="H80">
        <v>5</v>
      </c>
      <c r="I80">
        <v>15</v>
      </c>
      <c r="J80">
        <v>79</v>
      </c>
      <c r="K80">
        <v>11</v>
      </c>
      <c r="L80">
        <v>20</v>
      </c>
      <c r="M80">
        <v>58</v>
      </c>
      <c r="N80">
        <f>punkty_rekrutacyjne5[[#This Row],[Osiagniecia]]+(punkty_rekrutacyjne5[[#This Row],[Zachowanie]]=6)*2</f>
        <v>7</v>
      </c>
      <c r="O80">
        <f>punkty_rekrutacyjne5[[#This Row],[GHP]]/10+punkty_rekrutacyjne5[[#This Row],[GHH]]/10+punkty_rekrutacyjne5[[#This Row],[GMM]]/10+punkty_rekrutacyjne5[[#This Row],[GMP]]/10+punkty_rekrutacyjne5[[#This Row],[GJP]]/10</f>
        <v>18.3</v>
      </c>
      <c r="P8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80" s="1">
        <f>SUM(punkty_rekrutacyjne5[[#This Row],[pkt os.]:[pkt. Oce.]])</f>
        <v>59.3</v>
      </c>
      <c r="R80" s="1">
        <f>COUNTIF(punkty_rekrutacyjne5[[#This Row],[GHP]:[GJP]], 100)</f>
        <v>0</v>
      </c>
    </row>
    <row r="81" spans="1:18" x14ac:dyDescent="0.25">
      <c r="A81" s="1" t="s">
        <v>105</v>
      </c>
      <c r="B81" s="1" t="s">
        <v>70</v>
      </c>
      <c r="C81">
        <v>3</v>
      </c>
      <c r="D81">
        <v>6</v>
      </c>
      <c r="E81">
        <v>3</v>
      </c>
      <c r="F81">
        <v>5</v>
      </c>
      <c r="G81">
        <v>5</v>
      </c>
      <c r="H81">
        <v>2</v>
      </c>
      <c r="I81">
        <v>49</v>
      </c>
      <c r="J81">
        <v>99</v>
      </c>
      <c r="K81">
        <v>78</v>
      </c>
      <c r="L81">
        <v>70</v>
      </c>
      <c r="M81">
        <v>60</v>
      </c>
      <c r="N81">
        <f>punkty_rekrutacyjne5[[#This Row],[Osiagniecia]]+(punkty_rekrutacyjne5[[#This Row],[Zachowanie]]=6)*2</f>
        <v>5</v>
      </c>
      <c r="O81">
        <f>punkty_rekrutacyjne5[[#This Row],[GHP]]/10+punkty_rekrutacyjne5[[#This Row],[GHH]]/10+punkty_rekrutacyjne5[[#This Row],[GMM]]/10+punkty_rekrutacyjne5[[#This Row],[GMP]]/10+punkty_rekrutacyjne5[[#This Row],[GJP]]/10</f>
        <v>35.6</v>
      </c>
      <c r="P8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81" s="1">
        <f>SUM(punkty_rekrutacyjne5[[#This Row],[pkt os.]:[pkt. Oce.]])</f>
        <v>60.6</v>
      </c>
      <c r="R81" s="1">
        <f>COUNTIF(punkty_rekrutacyjne5[[#This Row],[GHP]:[GJP]], 100)</f>
        <v>0</v>
      </c>
    </row>
    <row r="82" spans="1:18" x14ac:dyDescent="0.25">
      <c r="A82" s="1" t="s">
        <v>106</v>
      </c>
      <c r="B82" s="1" t="s">
        <v>107</v>
      </c>
      <c r="C82">
        <v>3</v>
      </c>
      <c r="D82">
        <v>6</v>
      </c>
      <c r="E82">
        <v>3</v>
      </c>
      <c r="F82">
        <v>5</v>
      </c>
      <c r="G82">
        <v>4</v>
      </c>
      <c r="H82">
        <v>2</v>
      </c>
      <c r="I82">
        <v>94</v>
      </c>
      <c r="J82">
        <v>27</v>
      </c>
      <c r="K82">
        <v>20</v>
      </c>
      <c r="L82">
        <v>13</v>
      </c>
      <c r="M82">
        <v>49</v>
      </c>
      <c r="N82">
        <f>punkty_rekrutacyjne5[[#This Row],[Osiagniecia]]+(punkty_rekrutacyjne5[[#This Row],[Zachowanie]]=6)*2</f>
        <v>5</v>
      </c>
      <c r="O82">
        <f>punkty_rekrutacyjne5[[#This Row],[GHP]]/10+punkty_rekrutacyjne5[[#This Row],[GHH]]/10+punkty_rekrutacyjne5[[#This Row],[GMM]]/10+punkty_rekrutacyjne5[[#This Row],[GMP]]/10+punkty_rekrutacyjne5[[#This Row],[GJP]]/10</f>
        <v>20.300000000000004</v>
      </c>
      <c r="P8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82" s="1">
        <f>SUM(punkty_rekrutacyjne5[[#This Row],[pkt os.]:[pkt. Oce.]])</f>
        <v>43.300000000000004</v>
      </c>
      <c r="R82" s="1">
        <f>COUNTIF(punkty_rekrutacyjne5[[#This Row],[GHP]:[GJP]], 100)</f>
        <v>0</v>
      </c>
    </row>
    <row r="83" spans="1:18" x14ac:dyDescent="0.25">
      <c r="A83" s="1" t="s">
        <v>108</v>
      </c>
      <c r="B83" s="1" t="s">
        <v>83</v>
      </c>
      <c r="C83">
        <v>8</v>
      </c>
      <c r="D83">
        <v>4</v>
      </c>
      <c r="E83">
        <v>5</v>
      </c>
      <c r="F83">
        <v>6</v>
      </c>
      <c r="G83">
        <v>6</v>
      </c>
      <c r="H83">
        <v>2</v>
      </c>
      <c r="I83">
        <v>94</v>
      </c>
      <c r="J83">
        <v>99</v>
      </c>
      <c r="K83">
        <v>87</v>
      </c>
      <c r="L83">
        <v>99</v>
      </c>
      <c r="M83">
        <v>62</v>
      </c>
      <c r="N83">
        <f>punkty_rekrutacyjne5[[#This Row],[Osiagniecia]]+(punkty_rekrutacyjne5[[#This Row],[Zachowanie]]=6)*2</f>
        <v>8</v>
      </c>
      <c r="O83">
        <f>punkty_rekrutacyjne5[[#This Row],[GHP]]/10+punkty_rekrutacyjne5[[#This Row],[GHH]]/10+punkty_rekrutacyjne5[[#This Row],[GMM]]/10+punkty_rekrutacyjne5[[#This Row],[GMP]]/10+punkty_rekrutacyjne5[[#This Row],[GJP]]/10</f>
        <v>44.1</v>
      </c>
      <c r="P8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83" s="1">
        <f>SUM(punkty_rekrutacyjne5[[#This Row],[pkt os.]:[pkt. Oce.]])</f>
        <v>80.099999999999994</v>
      </c>
      <c r="R83" s="1">
        <f>COUNTIF(punkty_rekrutacyjne5[[#This Row],[GHP]:[GJP]], 100)</f>
        <v>0</v>
      </c>
    </row>
    <row r="84" spans="1:18" x14ac:dyDescent="0.25">
      <c r="A84" s="1" t="s">
        <v>109</v>
      </c>
      <c r="B84" s="1" t="s">
        <v>110</v>
      </c>
      <c r="C84">
        <v>8</v>
      </c>
      <c r="D84">
        <v>2</v>
      </c>
      <c r="E84">
        <v>4</v>
      </c>
      <c r="F84">
        <v>5</v>
      </c>
      <c r="G84">
        <v>2</v>
      </c>
      <c r="H84">
        <v>4</v>
      </c>
      <c r="I84">
        <v>20</v>
      </c>
      <c r="J84">
        <v>78</v>
      </c>
      <c r="K84">
        <v>54</v>
      </c>
      <c r="L84">
        <v>34</v>
      </c>
      <c r="M84">
        <v>95</v>
      </c>
      <c r="N84">
        <f>punkty_rekrutacyjne5[[#This Row],[Osiagniecia]]+(punkty_rekrutacyjne5[[#This Row],[Zachowanie]]=6)*2</f>
        <v>8</v>
      </c>
      <c r="O84">
        <f>punkty_rekrutacyjne5[[#This Row],[GHP]]/10+punkty_rekrutacyjne5[[#This Row],[GHH]]/10+punkty_rekrutacyjne5[[#This Row],[GMM]]/10+punkty_rekrutacyjne5[[#This Row],[GMP]]/10+punkty_rekrutacyjne5[[#This Row],[GJP]]/10</f>
        <v>28.1</v>
      </c>
      <c r="P8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84" s="1">
        <f>SUM(punkty_rekrutacyjne5[[#This Row],[pkt os.]:[pkt. Oce.]])</f>
        <v>56.1</v>
      </c>
      <c r="R84" s="1">
        <f>COUNTIF(punkty_rekrutacyjne5[[#This Row],[GHP]:[GJP]], 100)</f>
        <v>0</v>
      </c>
    </row>
    <row r="85" spans="1:18" x14ac:dyDescent="0.25">
      <c r="A85" s="1" t="s">
        <v>111</v>
      </c>
      <c r="B85" s="1" t="s">
        <v>74</v>
      </c>
      <c r="C85">
        <v>5</v>
      </c>
      <c r="D85">
        <v>2</v>
      </c>
      <c r="E85">
        <v>4</v>
      </c>
      <c r="F85">
        <v>5</v>
      </c>
      <c r="G85">
        <v>5</v>
      </c>
      <c r="H85">
        <v>3</v>
      </c>
      <c r="I85">
        <v>39</v>
      </c>
      <c r="J85">
        <v>16</v>
      </c>
      <c r="K85">
        <v>8</v>
      </c>
      <c r="L85">
        <v>66</v>
      </c>
      <c r="M85">
        <v>29</v>
      </c>
      <c r="N85">
        <f>punkty_rekrutacyjne5[[#This Row],[Osiagniecia]]+(punkty_rekrutacyjne5[[#This Row],[Zachowanie]]=6)*2</f>
        <v>5</v>
      </c>
      <c r="O85">
        <f>punkty_rekrutacyjne5[[#This Row],[GHP]]/10+punkty_rekrutacyjne5[[#This Row],[GHH]]/10+punkty_rekrutacyjne5[[#This Row],[GMM]]/10+punkty_rekrutacyjne5[[#This Row],[GMP]]/10+punkty_rekrutacyjne5[[#This Row],[GJP]]/10</f>
        <v>15.799999999999999</v>
      </c>
      <c r="P8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85" s="1">
        <f>SUM(punkty_rekrutacyjne5[[#This Row],[pkt os.]:[pkt. Oce.]])</f>
        <v>46.8</v>
      </c>
      <c r="R85" s="1">
        <f>COUNTIF(punkty_rekrutacyjne5[[#This Row],[GHP]:[GJP]], 100)</f>
        <v>0</v>
      </c>
    </row>
    <row r="86" spans="1:18" x14ac:dyDescent="0.25">
      <c r="A86" s="1" t="s">
        <v>114</v>
      </c>
      <c r="B86" s="1" t="s">
        <v>101</v>
      </c>
      <c r="C86">
        <v>1</v>
      </c>
      <c r="D86">
        <v>4</v>
      </c>
      <c r="E86">
        <v>6</v>
      </c>
      <c r="F86">
        <v>3</v>
      </c>
      <c r="G86">
        <v>4</v>
      </c>
      <c r="H86">
        <v>2</v>
      </c>
      <c r="I86">
        <v>70</v>
      </c>
      <c r="J86">
        <v>39</v>
      </c>
      <c r="K86">
        <v>65</v>
      </c>
      <c r="L86">
        <v>57</v>
      </c>
      <c r="M86">
        <v>90</v>
      </c>
      <c r="N86">
        <f>punkty_rekrutacyjne5[[#This Row],[Osiagniecia]]+(punkty_rekrutacyjne5[[#This Row],[Zachowanie]]=6)*2</f>
        <v>1</v>
      </c>
      <c r="O86">
        <f>punkty_rekrutacyjne5[[#This Row],[GHP]]/10+punkty_rekrutacyjne5[[#This Row],[GHH]]/10+punkty_rekrutacyjne5[[#This Row],[GMM]]/10+punkty_rekrutacyjne5[[#This Row],[GMP]]/10+punkty_rekrutacyjne5[[#This Row],[GJP]]/10</f>
        <v>32.099999999999994</v>
      </c>
      <c r="P8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86" s="1">
        <f>SUM(punkty_rekrutacyjne5[[#This Row],[pkt os.]:[pkt. Oce.]])</f>
        <v>53.099999999999994</v>
      </c>
      <c r="R86" s="1">
        <f>COUNTIF(punkty_rekrutacyjne5[[#This Row],[GHP]:[GJP]], 100)</f>
        <v>0</v>
      </c>
    </row>
    <row r="87" spans="1:18" x14ac:dyDescent="0.25">
      <c r="A87" s="1" t="s">
        <v>115</v>
      </c>
      <c r="B87" s="1" t="s">
        <v>41</v>
      </c>
      <c r="C87">
        <v>0</v>
      </c>
      <c r="D87">
        <v>4</v>
      </c>
      <c r="E87">
        <v>5</v>
      </c>
      <c r="F87">
        <v>4</v>
      </c>
      <c r="G87">
        <v>6</v>
      </c>
      <c r="H87">
        <v>2</v>
      </c>
      <c r="I87">
        <v>4</v>
      </c>
      <c r="J87">
        <v>85</v>
      </c>
      <c r="K87">
        <v>83</v>
      </c>
      <c r="L87">
        <v>10</v>
      </c>
      <c r="M87">
        <v>33</v>
      </c>
      <c r="N87">
        <f>punkty_rekrutacyjne5[[#This Row],[Osiagniecia]]+(punkty_rekrutacyjne5[[#This Row],[Zachowanie]]=6)*2</f>
        <v>0</v>
      </c>
      <c r="O87">
        <f>punkty_rekrutacyjne5[[#This Row],[GHP]]/10+punkty_rekrutacyjne5[[#This Row],[GHH]]/10+punkty_rekrutacyjne5[[#This Row],[GMM]]/10+punkty_rekrutacyjne5[[#This Row],[GMP]]/10+punkty_rekrutacyjne5[[#This Row],[GJP]]/10</f>
        <v>21.500000000000004</v>
      </c>
      <c r="P8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87" s="1">
        <f>SUM(punkty_rekrutacyjne5[[#This Row],[pkt os.]:[pkt. Oce.]])</f>
        <v>45.5</v>
      </c>
      <c r="R87" s="1">
        <f>COUNTIF(punkty_rekrutacyjne5[[#This Row],[GHP]:[GJP]], 100)</f>
        <v>0</v>
      </c>
    </row>
    <row r="88" spans="1:18" x14ac:dyDescent="0.25">
      <c r="A88" s="1" t="s">
        <v>116</v>
      </c>
      <c r="B88" s="1" t="s">
        <v>117</v>
      </c>
      <c r="C88">
        <v>8</v>
      </c>
      <c r="D88">
        <v>5</v>
      </c>
      <c r="E88">
        <v>5</v>
      </c>
      <c r="F88">
        <v>4</v>
      </c>
      <c r="G88">
        <v>3</v>
      </c>
      <c r="H88">
        <v>3</v>
      </c>
      <c r="I88">
        <v>80</v>
      </c>
      <c r="J88">
        <v>91</v>
      </c>
      <c r="K88">
        <v>16</v>
      </c>
      <c r="L88">
        <v>12</v>
      </c>
      <c r="M88">
        <v>73</v>
      </c>
      <c r="N88">
        <f>punkty_rekrutacyjne5[[#This Row],[Osiagniecia]]+(punkty_rekrutacyjne5[[#This Row],[Zachowanie]]=6)*2</f>
        <v>8</v>
      </c>
      <c r="O88">
        <f>punkty_rekrutacyjne5[[#This Row],[GHP]]/10+punkty_rekrutacyjne5[[#This Row],[GHH]]/10+punkty_rekrutacyjne5[[#This Row],[GMM]]/10+punkty_rekrutacyjne5[[#This Row],[GMP]]/10+punkty_rekrutacyjne5[[#This Row],[GJP]]/10</f>
        <v>27.200000000000003</v>
      </c>
      <c r="P8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88" s="1">
        <f>SUM(punkty_rekrutacyjne5[[#This Row],[pkt os.]:[pkt. Oce.]])</f>
        <v>57.2</v>
      </c>
      <c r="R88" s="1">
        <f>COUNTIF(punkty_rekrutacyjne5[[#This Row],[GHP]:[GJP]], 100)</f>
        <v>0</v>
      </c>
    </row>
    <row r="89" spans="1:18" x14ac:dyDescent="0.25">
      <c r="A89" s="1" t="s">
        <v>118</v>
      </c>
      <c r="B89" s="1" t="s">
        <v>119</v>
      </c>
      <c r="C89">
        <v>6</v>
      </c>
      <c r="D89">
        <v>6</v>
      </c>
      <c r="E89">
        <v>2</v>
      </c>
      <c r="F89">
        <v>3</v>
      </c>
      <c r="G89">
        <v>6</v>
      </c>
      <c r="H89">
        <v>5</v>
      </c>
      <c r="I89">
        <v>27</v>
      </c>
      <c r="J89">
        <v>6</v>
      </c>
      <c r="K89">
        <v>19</v>
      </c>
      <c r="L89">
        <v>61</v>
      </c>
      <c r="M89">
        <v>63</v>
      </c>
      <c r="N89">
        <f>punkty_rekrutacyjne5[[#This Row],[Osiagniecia]]+(punkty_rekrutacyjne5[[#This Row],[Zachowanie]]=6)*2</f>
        <v>8</v>
      </c>
      <c r="O89">
        <f>punkty_rekrutacyjne5[[#This Row],[GHP]]/10+punkty_rekrutacyjne5[[#This Row],[GHH]]/10+punkty_rekrutacyjne5[[#This Row],[GMM]]/10+punkty_rekrutacyjne5[[#This Row],[GMP]]/10+punkty_rekrutacyjne5[[#This Row],[GJP]]/10</f>
        <v>17.600000000000001</v>
      </c>
      <c r="P8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89" s="1">
        <f>SUM(punkty_rekrutacyjne5[[#This Row],[pkt os.]:[pkt. Oce.]])</f>
        <v>47.6</v>
      </c>
      <c r="R89" s="1">
        <f>COUNTIF(punkty_rekrutacyjne5[[#This Row],[GHP]:[GJP]], 100)</f>
        <v>0</v>
      </c>
    </row>
    <row r="90" spans="1:18" x14ac:dyDescent="0.25">
      <c r="A90" s="1" t="s">
        <v>120</v>
      </c>
      <c r="B90" s="1" t="s">
        <v>121</v>
      </c>
      <c r="C90">
        <v>0</v>
      </c>
      <c r="D90">
        <v>5</v>
      </c>
      <c r="E90">
        <v>5</v>
      </c>
      <c r="F90">
        <v>3</v>
      </c>
      <c r="G90">
        <v>2</v>
      </c>
      <c r="H90">
        <v>6</v>
      </c>
      <c r="I90">
        <v>26</v>
      </c>
      <c r="J90">
        <v>23</v>
      </c>
      <c r="K90">
        <v>48</v>
      </c>
      <c r="L90">
        <v>73</v>
      </c>
      <c r="M90">
        <v>63</v>
      </c>
      <c r="N90">
        <f>punkty_rekrutacyjne5[[#This Row],[Osiagniecia]]+(punkty_rekrutacyjne5[[#This Row],[Zachowanie]]=6)*2</f>
        <v>0</v>
      </c>
      <c r="O90">
        <f>punkty_rekrutacyjne5[[#This Row],[GHP]]/10+punkty_rekrutacyjne5[[#This Row],[GHH]]/10+punkty_rekrutacyjne5[[#This Row],[GMM]]/10+punkty_rekrutacyjne5[[#This Row],[GMP]]/10+punkty_rekrutacyjne5[[#This Row],[GJP]]/10</f>
        <v>23.3</v>
      </c>
      <c r="P9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90" s="1">
        <f>SUM(punkty_rekrutacyjne5[[#This Row],[pkt os.]:[pkt. Oce.]])</f>
        <v>45.3</v>
      </c>
      <c r="R90" s="1">
        <f>COUNTIF(punkty_rekrutacyjne5[[#This Row],[GHP]:[GJP]], 100)</f>
        <v>0</v>
      </c>
    </row>
    <row r="91" spans="1:18" x14ac:dyDescent="0.25">
      <c r="A91" s="1" t="s">
        <v>122</v>
      </c>
      <c r="B91" s="1" t="s">
        <v>121</v>
      </c>
      <c r="C91">
        <v>8</v>
      </c>
      <c r="D91">
        <v>3</v>
      </c>
      <c r="E91">
        <v>5</v>
      </c>
      <c r="F91">
        <v>5</v>
      </c>
      <c r="G91">
        <v>6</v>
      </c>
      <c r="H91">
        <v>3</v>
      </c>
      <c r="I91">
        <v>28</v>
      </c>
      <c r="J91">
        <v>69</v>
      </c>
      <c r="K91">
        <v>99</v>
      </c>
      <c r="L91">
        <v>45</v>
      </c>
      <c r="M91">
        <v>61</v>
      </c>
      <c r="N91">
        <f>punkty_rekrutacyjne5[[#This Row],[Osiagniecia]]+(punkty_rekrutacyjne5[[#This Row],[Zachowanie]]=6)*2</f>
        <v>8</v>
      </c>
      <c r="O91">
        <f>punkty_rekrutacyjne5[[#This Row],[GHP]]/10+punkty_rekrutacyjne5[[#This Row],[GHH]]/10+punkty_rekrutacyjne5[[#This Row],[GMM]]/10+punkty_rekrutacyjne5[[#This Row],[GMP]]/10+punkty_rekrutacyjne5[[#This Row],[GJP]]/10</f>
        <v>30.200000000000003</v>
      </c>
      <c r="P9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91" s="1">
        <f>SUM(punkty_rekrutacyjne5[[#This Row],[pkt os.]:[pkt. Oce.]])</f>
        <v>68.2</v>
      </c>
      <c r="R91" s="1">
        <f>COUNTIF(punkty_rekrutacyjne5[[#This Row],[GHP]:[GJP]], 100)</f>
        <v>0</v>
      </c>
    </row>
    <row r="92" spans="1:18" x14ac:dyDescent="0.25">
      <c r="A92" s="1" t="s">
        <v>123</v>
      </c>
      <c r="B92" s="1" t="s">
        <v>119</v>
      </c>
      <c r="C92">
        <v>1</v>
      </c>
      <c r="D92">
        <v>2</v>
      </c>
      <c r="E92">
        <v>3</v>
      </c>
      <c r="F92">
        <v>2</v>
      </c>
      <c r="G92">
        <v>3</v>
      </c>
      <c r="H92">
        <v>6</v>
      </c>
      <c r="I92">
        <v>51</v>
      </c>
      <c r="J92">
        <v>14</v>
      </c>
      <c r="K92">
        <v>33</v>
      </c>
      <c r="L92">
        <v>28</v>
      </c>
      <c r="M92">
        <v>43</v>
      </c>
      <c r="N92">
        <f>punkty_rekrutacyjne5[[#This Row],[Osiagniecia]]+(punkty_rekrutacyjne5[[#This Row],[Zachowanie]]=6)*2</f>
        <v>1</v>
      </c>
      <c r="O92">
        <f>punkty_rekrutacyjne5[[#This Row],[GHP]]/10+punkty_rekrutacyjne5[[#This Row],[GHH]]/10+punkty_rekrutacyjne5[[#This Row],[GMM]]/10+punkty_rekrutacyjne5[[#This Row],[GMP]]/10+punkty_rekrutacyjne5[[#This Row],[GJP]]/10</f>
        <v>16.900000000000002</v>
      </c>
      <c r="P9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92" s="1">
        <f>SUM(punkty_rekrutacyjne5[[#This Row],[pkt os.]:[pkt. Oce.]])</f>
        <v>35.900000000000006</v>
      </c>
      <c r="R92" s="1">
        <f>COUNTIF(punkty_rekrutacyjne5[[#This Row],[GHP]:[GJP]], 100)</f>
        <v>0</v>
      </c>
    </row>
    <row r="93" spans="1:18" x14ac:dyDescent="0.25">
      <c r="A93" s="1" t="s">
        <v>124</v>
      </c>
      <c r="B93" s="1" t="s">
        <v>41</v>
      </c>
      <c r="C93">
        <v>3</v>
      </c>
      <c r="D93">
        <v>5</v>
      </c>
      <c r="E93">
        <v>6</v>
      </c>
      <c r="F93">
        <v>5</v>
      </c>
      <c r="G93">
        <v>2</v>
      </c>
      <c r="H93">
        <v>5</v>
      </c>
      <c r="I93">
        <v>73</v>
      </c>
      <c r="J93">
        <v>84</v>
      </c>
      <c r="K93">
        <v>48</v>
      </c>
      <c r="L93">
        <v>36</v>
      </c>
      <c r="M93">
        <v>4</v>
      </c>
      <c r="N93">
        <f>punkty_rekrutacyjne5[[#This Row],[Osiagniecia]]+(punkty_rekrutacyjne5[[#This Row],[Zachowanie]]=6)*2</f>
        <v>3</v>
      </c>
      <c r="O93">
        <f>punkty_rekrutacyjne5[[#This Row],[GHP]]/10+punkty_rekrutacyjne5[[#This Row],[GHH]]/10+punkty_rekrutacyjne5[[#This Row],[GMM]]/10+punkty_rekrutacyjne5[[#This Row],[GMP]]/10+punkty_rekrutacyjne5[[#This Row],[GJP]]/10</f>
        <v>24.5</v>
      </c>
      <c r="P9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93" s="1">
        <f>SUM(punkty_rekrutacyjne5[[#This Row],[pkt os.]:[pkt. Oce.]])</f>
        <v>53.5</v>
      </c>
      <c r="R93" s="1">
        <f>COUNTIF(punkty_rekrutacyjne5[[#This Row],[GHP]:[GJP]], 100)</f>
        <v>0</v>
      </c>
    </row>
    <row r="94" spans="1:18" x14ac:dyDescent="0.25">
      <c r="A94" s="1" t="s">
        <v>125</v>
      </c>
      <c r="B94" s="1" t="s">
        <v>126</v>
      </c>
      <c r="C94">
        <v>4</v>
      </c>
      <c r="D94">
        <v>4</v>
      </c>
      <c r="E94">
        <v>5</v>
      </c>
      <c r="F94">
        <v>5</v>
      </c>
      <c r="G94">
        <v>3</v>
      </c>
      <c r="H94">
        <v>6</v>
      </c>
      <c r="I94">
        <v>44</v>
      </c>
      <c r="J94">
        <v>16</v>
      </c>
      <c r="K94">
        <v>68</v>
      </c>
      <c r="L94">
        <v>55</v>
      </c>
      <c r="M94">
        <v>66</v>
      </c>
      <c r="N94">
        <f>punkty_rekrutacyjne5[[#This Row],[Osiagniecia]]+(punkty_rekrutacyjne5[[#This Row],[Zachowanie]]=6)*2</f>
        <v>4</v>
      </c>
      <c r="O94">
        <f>punkty_rekrutacyjne5[[#This Row],[GHP]]/10+punkty_rekrutacyjne5[[#This Row],[GHH]]/10+punkty_rekrutacyjne5[[#This Row],[GMM]]/10+punkty_rekrutacyjne5[[#This Row],[GMP]]/10+punkty_rekrutacyjne5[[#This Row],[GJP]]/10</f>
        <v>24.9</v>
      </c>
      <c r="P9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94" s="1">
        <f>SUM(punkty_rekrutacyjne5[[#This Row],[pkt os.]:[pkt. Oce.]])</f>
        <v>58.9</v>
      </c>
      <c r="R94" s="1">
        <f>COUNTIF(punkty_rekrutacyjne5[[#This Row],[GHP]:[GJP]], 100)</f>
        <v>0</v>
      </c>
    </row>
    <row r="95" spans="1:18" x14ac:dyDescent="0.25">
      <c r="A95" s="1" t="s">
        <v>127</v>
      </c>
      <c r="B95" s="1" t="s">
        <v>90</v>
      </c>
      <c r="C95">
        <v>2</v>
      </c>
      <c r="D95">
        <v>6</v>
      </c>
      <c r="E95">
        <v>6</v>
      </c>
      <c r="F95">
        <v>3</v>
      </c>
      <c r="G95">
        <v>6</v>
      </c>
      <c r="H95">
        <v>2</v>
      </c>
      <c r="I95">
        <v>71</v>
      </c>
      <c r="J95">
        <v>95</v>
      </c>
      <c r="K95">
        <v>90</v>
      </c>
      <c r="L95">
        <v>50</v>
      </c>
      <c r="M95">
        <v>91</v>
      </c>
      <c r="N95">
        <f>punkty_rekrutacyjne5[[#This Row],[Osiagniecia]]+(punkty_rekrutacyjne5[[#This Row],[Zachowanie]]=6)*2</f>
        <v>4</v>
      </c>
      <c r="O95">
        <f>punkty_rekrutacyjne5[[#This Row],[GHP]]/10+punkty_rekrutacyjne5[[#This Row],[GHH]]/10+punkty_rekrutacyjne5[[#This Row],[GMM]]/10+punkty_rekrutacyjne5[[#This Row],[GMP]]/10+punkty_rekrutacyjne5[[#This Row],[GJP]]/10</f>
        <v>39.700000000000003</v>
      </c>
      <c r="P9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95" s="1">
        <f>SUM(punkty_rekrutacyjne5[[#This Row],[pkt os.]:[pkt. Oce.]])</f>
        <v>67.7</v>
      </c>
      <c r="R95" s="1">
        <f>COUNTIF(punkty_rekrutacyjne5[[#This Row],[GHP]:[GJP]], 100)</f>
        <v>0</v>
      </c>
    </row>
    <row r="96" spans="1:18" x14ac:dyDescent="0.25">
      <c r="A96" s="1" t="s">
        <v>128</v>
      </c>
      <c r="B96" s="1" t="s">
        <v>45</v>
      </c>
      <c r="C96">
        <v>5</v>
      </c>
      <c r="D96">
        <v>5</v>
      </c>
      <c r="E96">
        <v>2</v>
      </c>
      <c r="F96">
        <v>6</v>
      </c>
      <c r="G96">
        <v>2</v>
      </c>
      <c r="H96">
        <v>2</v>
      </c>
      <c r="I96">
        <v>90</v>
      </c>
      <c r="J96">
        <v>88</v>
      </c>
      <c r="K96">
        <v>73</v>
      </c>
      <c r="L96">
        <v>83</v>
      </c>
      <c r="M96">
        <v>51</v>
      </c>
      <c r="N96">
        <f>punkty_rekrutacyjne5[[#This Row],[Osiagniecia]]+(punkty_rekrutacyjne5[[#This Row],[Zachowanie]]=6)*2</f>
        <v>5</v>
      </c>
      <c r="O96">
        <f>punkty_rekrutacyjne5[[#This Row],[GHP]]/10+punkty_rekrutacyjne5[[#This Row],[GHH]]/10+punkty_rekrutacyjne5[[#This Row],[GMM]]/10+punkty_rekrutacyjne5[[#This Row],[GMP]]/10+punkty_rekrutacyjne5[[#This Row],[GJP]]/10</f>
        <v>38.500000000000007</v>
      </c>
      <c r="P9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10</v>
      </c>
      <c r="Q96" s="1">
        <f>SUM(punkty_rekrutacyjne5[[#This Row],[pkt os.]:[pkt. Oce.]])</f>
        <v>53.500000000000007</v>
      </c>
      <c r="R96" s="1">
        <f>COUNTIF(punkty_rekrutacyjne5[[#This Row],[GHP]:[GJP]], 100)</f>
        <v>0</v>
      </c>
    </row>
    <row r="97" spans="1:18" x14ac:dyDescent="0.25">
      <c r="A97" s="1" t="s">
        <v>129</v>
      </c>
      <c r="B97" s="1" t="s">
        <v>130</v>
      </c>
      <c r="C97">
        <v>1</v>
      </c>
      <c r="D97">
        <v>5</v>
      </c>
      <c r="E97">
        <v>2</v>
      </c>
      <c r="F97">
        <v>2</v>
      </c>
      <c r="G97">
        <v>3</v>
      </c>
      <c r="H97">
        <v>5</v>
      </c>
      <c r="I97">
        <v>11</v>
      </c>
      <c r="J97">
        <v>24</v>
      </c>
      <c r="K97">
        <v>35</v>
      </c>
      <c r="L97">
        <v>70</v>
      </c>
      <c r="M97">
        <v>6</v>
      </c>
      <c r="N97">
        <f>punkty_rekrutacyjne5[[#This Row],[Osiagniecia]]+(punkty_rekrutacyjne5[[#This Row],[Zachowanie]]=6)*2</f>
        <v>1</v>
      </c>
      <c r="O97">
        <f>punkty_rekrutacyjne5[[#This Row],[GHP]]/10+punkty_rekrutacyjne5[[#This Row],[GHH]]/10+punkty_rekrutacyjne5[[#This Row],[GMM]]/10+punkty_rekrutacyjne5[[#This Row],[GMP]]/10+punkty_rekrutacyjne5[[#This Row],[GJP]]/10</f>
        <v>14.6</v>
      </c>
      <c r="P9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97" s="1">
        <f>SUM(punkty_rekrutacyjne5[[#This Row],[pkt os.]:[pkt. Oce.]])</f>
        <v>27.6</v>
      </c>
      <c r="R97" s="1">
        <f>COUNTIF(punkty_rekrutacyjne5[[#This Row],[GHP]:[GJP]], 100)</f>
        <v>0</v>
      </c>
    </row>
    <row r="98" spans="1:18" x14ac:dyDescent="0.25">
      <c r="A98" s="1" t="s">
        <v>131</v>
      </c>
      <c r="B98" s="1" t="s">
        <v>70</v>
      </c>
      <c r="C98">
        <v>5</v>
      </c>
      <c r="D98">
        <v>2</v>
      </c>
      <c r="E98">
        <v>2</v>
      </c>
      <c r="F98">
        <v>6</v>
      </c>
      <c r="G98">
        <v>5</v>
      </c>
      <c r="H98">
        <v>6</v>
      </c>
      <c r="I98">
        <v>44</v>
      </c>
      <c r="J98">
        <v>43</v>
      </c>
      <c r="K98">
        <v>19</v>
      </c>
      <c r="L98">
        <v>86</v>
      </c>
      <c r="M98">
        <v>18</v>
      </c>
      <c r="N98">
        <f>punkty_rekrutacyjne5[[#This Row],[Osiagniecia]]+(punkty_rekrutacyjne5[[#This Row],[Zachowanie]]=6)*2</f>
        <v>5</v>
      </c>
      <c r="O98">
        <f>punkty_rekrutacyjne5[[#This Row],[GHP]]/10+punkty_rekrutacyjne5[[#This Row],[GHH]]/10+punkty_rekrutacyjne5[[#This Row],[GMM]]/10+punkty_rekrutacyjne5[[#This Row],[GMP]]/10+punkty_rekrutacyjne5[[#This Row],[GJP]]/10</f>
        <v>21</v>
      </c>
      <c r="P9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98" s="1">
        <f>SUM(punkty_rekrutacyjne5[[#This Row],[pkt os.]:[pkt. Oce.]])</f>
        <v>54</v>
      </c>
      <c r="R98" s="1">
        <f>COUNTIF(punkty_rekrutacyjne5[[#This Row],[GHP]:[GJP]], 100)</f>
        <v>0</v>
      </c>
    </row>
    <row r="99" spans="1:18" x14ac:dyDescent="0.25">
      <c r="A99" s="1" t="s">
        <v>132</v>
      </c>
      <c r="B99" s="1" t="s">
        <v>133</v>
      </c>
      <c r="C99">
        <v>2</v>
      </c>
      <c r="D99">
        <v>5</v>
      </c>
      <c r="E99">
        <v>4</v>
      </c>
      <c r="F99">
        <v>3</v>
      </c>
      <c r="G99">
        <v>6</v>
      </c>
      <c r="H99">
        <v>6</v>
      </c>
      <c r="I99">
        <v>15</v>
      </c>
      <c r="J99">
        <v>69</v>
      </c>
      <c r="K99">
        <v>48</v>
      </c>
      <c r="L99">
        <v>14</v>
      </c>
      <c r="M99">
        <v>32</v>
      </c>
      <c r="N99">
        <f>punkty_rekrutacyjne5[[#This Row],[Osiagniecia]]+(punkty_rekrutacyjne5[[#This Row],[Zachowanie]]=6)*2</f>
        <v>2</v>
      </c>
      <c r="O99">
        <f>punkty_rekrutacyjne5[[#This Row],[GHP]]/10+punkty_rekrutacyjne5[[#This Row],[GHH]]/10+punkty_rekrutacyjne5[[#This Row],[GMM]]/10+punkty_rekrutacyjne5[[#This Row],[GMP]]/10+punkty_rekrutacyjne5[[#This Row],[GJP]]/10</f>
        <v>17.8</v>
      </c>
      <c r="P9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99" s="1">
        <f>SUM(punkty_rekrutacyjne5[[#This Row],[pkt os.]:[pkt. Oce.]])</f>
        <v>49.8</v>
      </c>
      <c r="R99" s="1">
        <f>COUNTIF(punkty_rekrutacyjne5[[#This Row],[GHP]:[GJP]], 100)</f>
        <v>0</v>
      </c>
    </row>
    <row r="100" spans="1:18" x14ac:dyDescent="0.25">
      <c r="A100" s="1" t="s">
        <v>134</v>
      </c>
      <c r="B100" s="1" t="s">
        <v>45</v>
      </c>
      <c r="C100">
        <v>6</v>
      </c>
      <c r="D100">
        <v>3</v>
      </c>
      <c r="E100">
        <v>4</v>
      </c>
      <c r="F100">
        <v>5</v>
      </c>
      <c r="G100">
        <v>3</v>
      </c>
      <c r="H100">
        <v>4</v>
      </c>
      <c r="I100">
        <v>38</v>
      </c>
      <c r="J100">
        <v>48</v>
      </c>
      <c r="K100">
        <v>3</v>
      </c>
      <c r="L100">
        <v>38</v>
      </c>
      <c r="M100">
        <v>91</v>
      </c>
      <c r="N100">
        <f>punkty_rekrutacyjne5[[#This Row],[Osiagniecia]]+(punkty_rekrutacyjne5[[#This Row],[Zachowanie]]=6)*2</f>
        <v>6</v>
      </c>
      <c r="O100">
        <f>punkty_rekrutacyjne5[[#This Row],[GHP]]/10+punkty_rekrutacyjne5[[#This Row],[GHH]]/10+punkty_rekrutacyjne5[[#This Row],[GMM]]/10+punkty_rekrutacyjne5[[#This Row],[GMP]]/10+punkty_rekrutacyjne5[[#This Row],[GJP]]/10</f>
        <v>21.799999999999997</v>
      </c>
      <c r="P10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00" s="1">
        <f>SUM(punkty_rekrutacyjne5[[#This Row],[pkt os.]:[pkt. Oce.]])</f>
        <v>51.8</v>
      </c>
      <c r="R100" s="1">
        <f>COUNTIF(punkty_rekrutacyjne5[[#This Row],[GHP]:[GJP]], 100)</f>
        <v>0</v>
      </c>
    </row>
    <row r="101" spans="1:18" x14ac:dyDescent="0.25">
      <c r="A101" s="1" t="s">
        <v>135</v>
      </c>
      <c r="B101" s="1" t="s">
        <v>38</v>
      </c>
      <c r="C101">
        <v>3</v>
      </c>
      <c r="D101">
        <v>6</v>
      </c>
      <c r="E101">
        <v>3</v>
      </c>
      <c r="F101">
        <v>6</v>
      </c>
      <c r="G101">
        <v>3</v>
      </c>
      <c r="H101">
        <v>5</v>
      </c>
      <c r="I101">
        <v>66</v>
      </c>
      <c r="J101">
        <v>42</v>
      </c>
      <c r="K101">
        <v>40</v>
      </c>
      <c r="L101">
        <v>91</v>
      </c>
      <c r="M101">
        <v>74</v>
      </c>
      <c r="N101">
        <f>punkty_rekrutacyjne5[[#This Row],[Osiagniecia]]+(punkty_rekrutacyjne5[[#This Row],[Zachowanie]]=6)*2</f>
        <v>5</v>
      </c>
      <c r="O101">
        <f>punkty_rekrutacyjne5[[#This Row],[GHP]]/10+punkty_rekrutacyjne5[[#This Row],[GHH]]/10+punkty_rekrutacyjne5[[#This Row],[GMM]]/10+punkty_rekrutacyjne5[[#This Row],[GMP]]/10+punkty_rekrutacyjne5[[#This Row],[GJP]]/10</f>
        <v>31.299999999999997</v>
      </c>
      <c r="P10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101" s="1">
        <f>SUM(punkty_rekrutacyjne5[[#This Row],[pkt os.]:[pkt. Oce.]])</f>
        <v>62.3</v>
      </c>
      <c r="R101" s="1">
        <f>COUNTIF(punkty_rekrutacyjne5[[#This Row],[GHP]:[GJP]], 100)</f>
        <v>0</v>
      </c>
    </row>
    <row r="102" spans="1:18" x14ac:dyDescent="0.25">
      <c r="A102" s="1" t="s">
        <v>136</v>
      </c>
      <c r="B102" s="1" t="s">
        <v>137</v>
      </c>
      <c r="C102">
        <v>7</v>
      </c>
      <c r="D102">
        <v>4</v>
      </c>
      <c r="E102">
        <v>2</v>
      </c>
      <c r="F102">
        <v>4</v>
      </c>
      <c r="G102">
        <v>6</v>
      </c>
      <c r="H102">
        <v>5</v>
      </c>
      <c r="I102">
        <v>28</v>
      </c>
      <c r="J102">
        <v>1</v>
      </c>
      <c r="K102">
        <v>36</v>
      </c>
      <c r="L102">
        <v>63</v>
      </c>
      <c r="M102">
        <v>49</v>
      </c>
      <c r="N102">
        <f>punkty_rekrutacyjne5[[#This Row],[Osiagniecia]]+(punkty_rekrutacyjne5[[#This Row],[Zachowanie]]=6)*2</f>
        <v>7</v>
      </c>
      <c r="O102">
        <f>punkty_rekrutacyjne5[[#This Row],[GHP]]/10+punkty_rekrutacyjne5[[#This Row],[GHH]]/10+punkty_rekrutacyjne5[[#This Row],[GMM]]/10+punkty_rekrutacyjne5[[#This Row],[GMP]]/10+punkty_rekrutacyjne5[[#This Row],[GJP]]/10</f>
        <v>17.700000000000003</v>
      </c>
      <c r="P10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02" s="1">
        <f>SUM(punkty_rekrutacyjne5[[#This Row],[pkt os.]:[pkt. Oce.]])</f>
        <v>48.7</v>
      </c>
      <c r="R102" s="1">
        <f>COUNTIF(punkty_rekrutacyjne5[[#This Row],[GHP]:[GJP]], 100)</f>
        <v>0</v>
      </c>
    </row>
    <row r="103" spans="1:18" x14ac:dyDescent="0.25">
      <c r="A103" s="1" t="s">
        <v>138</v>
      </c>
      <c r="B103" s="1" t="s">
        <v>139</v>
      </c>
      <c r="C103">
        <v>0</v>
      </c>
      <c r="D103">
        <v>6</v>
      </c>
      <c r="E103">
        <v>5</v>
      </c>
      <c r="F103">
        <v>6</v>
      </c>
      <c r="G103">
        <v>5</v>
      </c>
      <c r="H103">
        <v>6</v>
      </c>
      <c r="I103">
        <v>12</v>
      </c>
      <c r="J103">
        <v>20</v>
      </c>
      <c r="K103">
        <v>10</v>
      </c>
      <c r="L103">
        <v>73</v>
      </c>
      <c r="M103">
        <v>68</v>
      </c>
      <c r="N103">
        <f>punkty_rekrutacyjne5[[#This Row],[Osiagniecia]]+(punkty_rekrutacyjne5[[#This Row],[Zachowanie]]=6)*2</f>
        <v>2</v>
      </c>
      <c r="O103">
        <f>punkty_rekrutacyjne5[[#This Row],[GHP]]/10+punkty_rekrutacyjne5[[#This Row],[GHH]]/10+punkty_rekrutacyjne5[[#This Row],[GMM]]/10+punkty_rekrutacyjne5[[#This Row],[GMP]]/10+punkty_rekrutacyjne5[[#This Row],[GJP]]/10</f>
        <v>18.3</v>
      </c>
      <c r="P10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36</v>
      </c>
      <c r="Q103" s="1">
        <f>SUM(punkty_rekrutacyjne5[[#This Row],[pkt os.]:[pkt. Oce.]])</f>
        <v>56.3</v>
      </c>
      <c r="R103" s="1">
        <f>COUNTIF(punkty_rekrutacyjne5[[#This Row],[GHP]:[GJP]], 100)</f>
        <v>0</v>
      </c>
    </row>
    <row r="104" spans="1:18" x14ac:dyDescent="0.25">
      <c r="A104" s="1" t="s">
        <v>140</v>
      </c>
      <c r="B104" s="1" t="s">
        <v>45</v>
      </c>
      <c r="C104">
        <v>4</v>
      </c>
      <c r="D104">
        <v>5</v>
      </c>
      <c r="E104">
        <v>4</v>
      </c>
      <c r="F104">
        <v>2</v>
      </c>
      <c r="G104">
        <v>3</v>
      </c>
      <c r="H104">
        <v>4</v>
      </c>
      <c r="I104">
        <v>21</v>
      </c>
      <c r="J104">
        <v>58</v>
      </c>
      <c r="K104">
        <v>66</v>
      </c>
      <c r="L104">
        <v>93</v>
      </c>
      <c r="M104">
        <v>89</v>
      </c>
      <c r="N104">
        <f>punkty_rekrutacyjne5[[#This Row],[Osiagniecia]]+(punkty_rekrutacyjne5[[#This Row],[Zachowanie]]=6)*2</f>
        <v>4</v>
      </c>
      <c r="O104">
        <f>punkty_rekrutacyjne5[[#This Row],[GHP]]/10+punkty_rekrutacyjne5[[#This Row],[GHH]]/10+punkty_rekrutacyjne5[[#This Row],[GMM]]/10+punkty_rekrutacyjne5[[#This Row],[GMP]]/10+punkty_rekrutacyjne5[[#This Row],[GJP]]/10</f>
        <v>32.700000000000003</v>
      </c>
      <c r="P10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104" s="1">
        <f>SUM(punkty_rekrutacyjne5[[#This Row],[pkt os.]:[pkt. Oce.]])</f>
        <v>52.7</v>
      </c>
      <c r="R104" s="1">
        <f>COUNTIF(punkty_rekrutacyjne5[[#This Row],[GHP]:[GJP]], 100)</f>
        <v>0</v>
      </c>
    </row>
    <row r="105" spans="1:18" x14ac:dyDescent="0.25">
      <c r="A105" s="1" t="s">
        <v>141</v>
      </c>
      <c r="B105" s="1" t="s">
        <v>99</v>
      </c>
      <c r="C105">
        <v>0</v>
      </c>
      <c r="D105">
        <v>2</v>
      </c>
      <c r="E105">
        <v>2</v>
      </c>
      <c r="F105">
        <v>4</v>
      </c>
      <c r="G105">
        <v>3</v>
      </c>
      <c r="H105">
        <v>3</v>
      </c>
      <c r="I105">
        <v>3</v>
      </c>
      <c r="J105">
        <v>25</v>
      </c>
      <c r="K105">
        <v>93</v>
      </c>
      <c r="L105">
        <v>92</v>
      </c>
      <c r="M105">
        <v>73</v>
      </c>
      <c r="N105">
        <f>punkty_rekrutacyjne5[[#This Row],[Osiagniecia]]+(punkty_rekrutacyjne5[[#This Row],[Zachowanie]]=6)*2</f>
        <v>0</v>
      </c>
      <c r="O105">
        <f>punkty_rekrutacyjne5[[#This Row],[GHP]]/10+punkty_rekrutacyjne5[[#This Row],[GHH]]/10+punkty_rekrutacyjne5[[#This Row],[GMM]]/10+punkty_rekrutacyjne5[[#This Row],[GMP]]/10+punkty_rekrutacyjne5[[#This Row],[GJP]]/10</f>
        <v>28.6</v>
      </c>
      <c r="P10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05" s="1">
        <f>SUM(punkty_rekrutacyjne5[[#This Row],[pkt os.]:[pkt. Oce.]])</f>
        <v>42.6</v>
      </c>
      <c r="R105" s="1">
        <f>COUNTIF(punkty_rekrutacyjne5[[#This Row],[GHP]:[GJP]], 100)</f>
        <v>0</v>
      </c>
    </row>
    <row r="106" spans="1:18" x14ac:dyDescent="0.25">
      <c r="A106" s="1" t="s">
        <v>142</v>
      </c>
      <c r="B106" s="1" t="s">
        <v>130</v>
      </c>
      <c r="C106">
        <v>4</v>
      </c>
      <c r="D106">
        <v>4</v>
      </c>
      <c r="E106">
        <v>2</v>
      </c>
      <c r="F106">
        <v>6</v>
      </c>
      <c r="G106">
        <v>5</v>
      </c>
      <c r="H106">
        <v>2</v>
      </c>
      <c r="I106">
        <v>81</v>
      </c>
      <c r="J106">
        <v>5</v>
      </c>
      <c r="K106">
        <v>60</v>
      </c>
      <c r="L106">
        <v>2</v>
      </c>
      <c r="M106">
        <v>91</v>
      </c>
      <c r="N106">
        <f>punkty_rekrutacyjne5[[#This Row],[Osiagniecia]]+(punkty_rekrutacyjne5[[#This Row],[Zachowanie]]=6)*2</f>
        <v>4</v>
      </c>
      <c r="O106">
        <f>punkty_rekrutacyjne5[[#This Row],[GHP]]/10+punkty_rekrutacyjne5[[#This Row],[GHH]]/10+punkty_rekrutacyjne5[[#This Row],[GMM]]/10+punkty_rekrutacyjne5[[#This Row],[GMP]]/10+punkty_rekrutacyjne5[[#This Row],[GJP]]/10</f>
        <v>23.9</v>
      </c>
      <c r="P10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06" s="1">
        <f>SUM(punkty_rekrutacyjne5[[#This Row],[pkt os.]:[pkt. Oce.]])</f>
        <v>45.9</v>
      </c>
      <c r="R106" s="1">
        <f>COUNTIF(punkty_rekrutacyjne5[[#This Row],[GHP]:[GJP]], 100)</f>
        <v>0</v>
      </c>
    </row>
    <row r="107" spans="1:18" x14ac:dyDescent="0.25">
      <c r="A107" s="1" t="s">
        <v>144</v>
      </c>
      <c r="B107" s="1" t="s">
        <v>145</v>
      </c>
      <c r="C107">
        <v>2</v>
      </c>
      <c r="D107">
        <v>3</v>
      </c>
      <c r="E107">
        <v>3</v>
      </c>
      <c r="F107">
        <v>5</v>
      </c>
      <c r="G107">
        <v>6</v>
      </c>
      <c r="H107">
        <v>6</v>
      </c>
      <c r="I107">
        <v>32</v>
      </c>
      <c r="J107">
        <v>27</v>
      </c>
      <c r="K107">
        <v>15</v>
      </c>
      <c r="L107">
        <v>59</v>
      </c>
      <c r="M107">
        <v>26</v>
      </c>
      <c r="N107">
        <f>punkty_rekrutacyjne5[[#This Row],[Osiagniecia]]+(punkty_rekrutacyjne5[[#This Row],[Zachowanie]]=6)*2</f>
        <v>2</v>
      </c>
      <c r="O107">
        <f>punkty_rekrutacyjne5[[#This Row],[GHP]]/10+punkty_rekrutacyjne5[[#This Row],[GHH]]/10+punkty_rekrutacyjne5[[#This Row],[GMM]]/10+punkty_rekrutacyjne5[[#This Row],[GMP]]/10+punkty_rekrutacyjne5[[#This Row],[GJP]]/10</f>
        <v>15.9</v>
      </c>
      <c r="P10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107" s="1">
        <f>SUM(punkty_rekrutacyjne5[[#This Row],[pkt os.]:[pkt. Oce.]])</f>
        <v>49.9</v>
      </c>
      <c r="R107" s="1">
        <f>COUNTIF(punkty_rekrutacyjne5[[#This Row],[GHP]:[GJP]], 100)</f>
        <v>0</v>
      </c>
    </row>
    <row r="108" spans="1:18" x14ac:dyDescent="0.25">
      <c r="A108" s="1" t="s">
        <v>146</v>
      </c>
      <c r="B108" s="1" t="s">
        <v>147</v>
      </c>
      <c r="C108">
        <v>3</v>
      </c>
      <c r="D108">
        <v>5</v>
      </c>
      <c r="E108">
        <v>2</v>
      </c>
      <c r="F108">
        <v>6</v>
      </c>
      <c r="G108">
        <v>3</v>
      </c>
      <c r="H108">
        <v>3</v>
      </c>
      <c r="I108">
        <v>95</v>
      </c>
      <c r="J108">
        <v>15</v>
      </c>
      <c r="K108">
        <v>44</v>
      </c>
      <c r="L108">
        <v>29</v>
      </c>
      <c r="M108">
        <v>14</v>
      </c>
      <c r="N108">
        <f>punkty_rekrutacyjne5[[#This Row],[Osiagniecia]]+(punkty_rekrutacyjne5[[#This Row],[Zachowanie]]=6)*2</f>
        <v>3</v>
      </c>
      <c r="O108">
        <f>punkty_rekrutacyjne5[[#This Row],[GHP]]/10+punkty_rekrutacyjne5[[#This Row],[GHH]]/10+punkty_rekrutacyjne5[[#This Row],[GMM]]/10+punkty_rekrutacyjne5[[#This Row],[GMP]]/10+punkty_rekrutacyjne5[[#This Row],[GJP]]/10</f>
        <v>19.7</v>
      </c>
      <c r="P10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08" s="1">
        <f>SUM(punkty_rekrutacyjne5[[#This Row],[pkt os.]:[pkt. Oce.]])</f>
        <v>40.700000000000003</v>
      </c>
      <c r="R108" s="1">
        <f>COUNTIF(punkty_rekrutacyjne5[[#This Row],[GHP]:[GJP]], 100)</f>
        <v>0</v>
      </c>
    </row>
    <row r="109" spans="1:18" x14ac:dyDescent="0.25">
      <c r="A109" s="1" t="s">
        <v>148</v>
      </c>
      <c r="B109" s="1" t="s">
        <v>28</v>
      </c>
      <c r="C109">
        <v>2</v>
      </c>
      <c r="D109">
        <v>4</v>
      </c>
      <c r="E109">
        <v>2</v>
      </c>
      <c r="F109">
        <v>6</v>
      </c>
      <c r="G109">
        <v>4</v>
      </c>
      <c r="H109">
        <v>4</v>
      </c>
      <c r="I109">
        <v>84</v>
      </c>
      <c r="J109">
        <v>95</v>
      </c>
      <c r="K109">
        <v>31</v>
      </c>
      <c r="L109">
        <v>8</v>
      </c>
      <c r="M109">
        <v>54</v>
      </c>
      <c r="N109">
        <f>punkty_rekrutacyjne5[[#This Row],[Osiagniecia]]+(punkty_rekrutacyjne5[[#This Row],[Zachowanie]]=6)*2</f>
        <v>2</v>
      </c>
      <c r="O109">
        <f>punkty_rekrutacyjne5[[#This Row],[GHP]]/10+punkty_rekrutacyjne5[[#This Row],[GHH]]/10+punkty_rekrutacyjne5[[#This Row],[GMM]]/10+punkty_rekrutacyjne5[[#This Row],[GMP]]/10+punkty_rekrutacyjne5[[#This Row],[GJP]]/10</f>
        <v>27.200000000000003</v>
      </c>
      <c r="P10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109" s="1">
        <f>SUM(punkty_rekrutacyjne5[[#This Row],[pkt os.]:[pkt. Oce.]])</f>
        <v>51.2</v>
      </c>
      <c r="R109" s="1">
        <f>COUNTIF(punkty_rekrutacyjne5[[#This Row],[GHP]:[GJP]], 100)</f>
        <v>0</v>
      </c>
    </row>
    <row r="110" spans="1:18" x14ac:dyDescent="0.25">
      <c r="A110" s="1" t="s">
        <v>149</v>
      </c>
      <c r="B110" s="1" t="s">
        <v>150</v>
      </c>
      <c r="C110">
        <v>5</v>
      </c>
      <c r="D110">
        <v>2</v>
      </c>
      <c r="E110">
        <v>3</v>
      </c>
      <c r="F110">
        <v>4</v>
      </c>
      <c r="G110">
        <v>3</v>
      </c>
      <c r="H110">
        <v>6</v>
      </c>
      <c r="I110">
        <v>30</v>
      </c>
      <c r="J110">
        <v>24</v>
      </c>
      <c r="K110">
        <v>66</v>
      </c>
      <c r="L110">
        <v>41</v>
      </c>
      <c r="M110">
        <v>82</v>
      </c>
      <c r="N110">
        <f>punkty_rekrutacyjne5[[#This Row],[Osiagniecia]]+(punkty_rekrutacyjne5[[#This Row],[Zachowanie]]=6)*2</f>
        <v>5</v>
      </c>
      <c r="O110">
        <f>punkty_rekrutacyjne5[[#This Row],[GHP]]/10+punkty_rekrutacyjne5[[#This Row],[GHH]]/10+punkty_rekrutacyjne5[[#This Row],[GMM]]/10+punkty_rekrutacyjne5[[#This Row],[GMP]]/10+punkty_rekrutacyjne5[[#This Row],[GJP]]/10</f>
        <v>24.3</v>
      </c>
      <c r="P11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10" s="1">
        <f>SUM(punkty_rekrutacyjne5[[#This Row],[pkt os.]:[pkt. Oce.]])</f>
        <v>53.3</v>
      </c>
      <c r="R110" s="1">
        <f>COUNTIF(punkty_rekrutacyjne5[[#This Row],[GHP]:[GJP]], 100)</f>
        <v>0</v>
      </c>
    </row>
    <row r="111" spans="1:18" x14ac:dyDescent="0.25">
      <c r="A111" s="1" t="s">
        <v>152</v>
      </c>
      <c r="B111" s="1" t="s">
        <v>153</v>
      </c>
      <c r="C111">
        <v>1</v>
      </c>
      <c r="D111">
        <v>5</v>
      </c>
      <c r="E111">
        <v>4</v>
      </c>
      <c r="F111">
        <v>2</v>
      </c>
      <c r="G111">
        <v>5</v>
      </c>
      <c r="H111">
        <v>6</v>
      </c>
      <c r="I111">
        <v>54</v>
      </c>
      <c r="J111">
        <v>50</v>
      </c>
      <c r="K111">
        <v>9</v>
      </c>
      <c r="L111">
        <v>59</v>
      </c>
      <c r="M111">
        <v>54</v>
      </c>
      <c r="N111">
        <f>punkty_rekrutacyjne5[[#This Row],[Osiagniecia]]+(punkty_rekrutacyjne5[[#This Row],[Zachowanie]]=6)*2</f>
        <v>1</v>
      </c>
      <c r="O111">
        <f>punkty_rekrutacyjne5[[#This Row],[GHP]]/10+punkty_rekrutacyjne5[[#This Row],[GHH]]/10+punkty_rekrutacyjne5[[#This Row],[GMM]]/10+punkty_rekrutacyjne5[[#This Row],[GMP]]/10+punkty_rekrutacyjne5[[#This Row],[GJP]]/10</f>
        <v>22.6</v>
      </c>
      <c r="P11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11" s="1">
        <f>SUM(punkty_rekrutacyjne5[[#This Row],[pkt os.]:[pkt. Oce.]])</f>
        <v>47.6</v>
      </c>
      <c r="R111" s="1">
        <f>COUNTIF(punkty_rekrutacyjne5[[#This Row],[GHP]:[GJP]], 100)</f>
        <v>0</v>
      </c>
    </row>
    <row r="112" spans="1:18" x14ac:dyDescent="0.25">
      <c r="A112" s="1" t="s">
        <v>154</v>
      </c>
      <c r="B112" s="1" t="s">
        <v>155</v>
      </c>
      <c r="C112">
        <v>6</v>
      </c>
      <c r="D112">
        <v>2</v>
      </c>
      <c r="E112">
        <v>3</v>
      </c>
      <c r="F112">
        <v>5</v>
      </c>
      <c r="G112">
        <v>4</v>
      </c>
      <c r="H112">
        <v>4</v>
      </c>
      <c r="I112">
        <v>50</v>
      </c>
      <c r="J112">
        <v>30</v>
      </c>
      <c r="K112">
        <v>14</v>
      </c>
      <c r="L112">
        <v>20</v>
      </c>
      <c r="M112">
        <v>88</v>
      </c>
      <c r="N112">
        <f>punkty_rekrutacyjne5[[#This Row],[Osiagniecia]]+(punkty_rekrutacyjne5[[#This Row],[Zachowanie]]=6)*2</f>
        <v>6</v>
      </c>
      <c r="O112">
        <f>punkty_rekrutacyjne5[[#This Row],[GHP]]/10+punkty_rekrutacyjne5[[#This Row],[GHH]]/10+punkty_rekrutacyjne5[[#This Row],[GMM]]/10+punkty_rekrutacyjne5[[#This Row],[GMP]]/10+punkty_rekrutacyjne5[[#This Row],[GJP]]/10</f>
        <v>20.200000000000003</v>
      </c>
      <c r="P11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12" s="1">
        <f>SUM(punkty_rekrutacyjne5[[#This Row],[pkt os.]:[pkt. Oce.]])</f>
        <v>50.2</v>
      </c>
      <c r="R112" s="1">
        <f>COUNTIF(punkty_rekrutacyjne5[[#This Row],[GHP]:[GJP]], 100)</f>
        <v>0</v>
      </c>
    </row>
    <row r="113" spans="1:18" x14ac:dyDescent="0.25">
      <c r="A113" s="1" t="s">
        <v>156</v>
      </c>
      <c r="B113" s="1" t="s">
        <v>157</v>
      </c>
      <c r="C113">
        <v>6</v>
      </c>
      <c r="D113">
        <v>3</v>
      </c>
      <c r="E113">
        <v>6</v>
      </c>
      <c r="F113">
        <v>5</v>
      </c>
      <c r="G113">
        <v>4</v>
      </c>
      <c r="H113">
        <v>5</v>
      </c>
      <c r="I113">
        <v>62</v>
      </c>
      <c r="J113">
        <v>47</v>
      </c>
      <c r="K113">
        <v>19</v>
      </c>
      <c r="L113">
        <v>10</v>
      </c>
      <c r="M113">
        <v>40</v>
      </c>
      <c r="N113">
        <f>punkty_rekrutacyjne5[[#This Row],[Osiagniecia]]+(punkty_rekrutacyjne5[[#This Row],[Zachowanie]]=6)*2</f>
        <v>6</v>
      </c>
      <c r="O113">
        <f>punkty_rekrutacyjne5[[#This Row],[GHP]]/10+punkty_rekrutacyjne5[[#This Row],[GHH]]/10+punkty_rekrutacyjne5[[#This Row],[GMM]]/10+punkty_rekrutacyjne5[[#This Row],[GMP]]/10+punkty_rekrutacyjne5[[#This Row],[GJP]]/10</f>
        <v>17.8</v>
      </c>
      <c r="P11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113" s="1">
        <f>SUM(punkty_rekrutacyjne5[[#This Row],[pkt os.]:[pkt. Oce.]])</f>
        <v>55.8</v>
      </c>
      <c r="R113" s="1">
        <f>COUNTIF(punkty_rekrutacyjne5[[#This Row],[GHP]:[GJP]], 100)</f>
        <v>0</v>
      </c>
    </row>
    <row r="114" spans="1:18" x14ac:dyDescent="0.25">
      <c r="A114" s="1" t="s">
        <v>158</v>
      </c>
      <c r="B114" s="1" t="s">
        <v>159</v>
      </c>
      <c r="C114">
        <v>0</v>
      </c>
      <c r="D114">
        <v>3</v>
      </c>
      <c r="E114">
        <v>6</v>
      </c>
      <c r="F114">
        <v>3</v>
      </c>
      <c r="G114">
        <v>5</v>
      </c>
      <c r="H114">
        <v>6</v>
      </c>
      <c r="I114">
        <v>12</v>
      </c>
      <c r="J114">
        <v>60</v>
      </c>
      <c r="K114">
        <v>63</v>
      </c>
      <c r="L114">
        <v>37</v>
      </c>
      <c r="M114">
        <v>71</v>
      </c>
      <c r="N114">
        <f>punkty_rekrutacyjne5[[#This Row],[Osiagniecia]]+(punkty_rekrutacyjne5[[#This Row],[Zachowanie]]=6)*2</f>
        <v>0</v>
      </c>
      <c r="O114">
        <f>punkty_rekrutacyjne5[[#This Row],[GHP]]/10+punkty_rekrutacyjne5[[#This Row],[GHH]]/10+punkty_rekrutacyjne5[[#This Row],[GMM]]/10+punkty_rekrutacyjne5[[#This Row],[GMP]]/10+punkty_rekrutacyjne5[[#This Row],[GJP]]/10</f>
        <v>24.299999999999997</v>
      </c>
      <c r="P11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114" s="1">
        <f>SUM(punkty_rekrutacyjne5[[#This Row],[pkt os.]:[pkt. Oce.]])</f>
        <v>56.3</v>
      </c>
      <c r="R114" s="1">
        <f>COUNTIF(punkty_rekrutacyjne5[[#This Row],[GHP]:[GJP]], 100)</f>
        <v>0</v>
      </c>
    </row>
    <row r="115" spans="1:18" x14ac:dyDescent="0.25">
      <c r="A115" s="1" t="s">
        <v>160</v>
      </c>
      <c r="B115" s="1" t="s">
        <v>161</v>
      </c>
      <c r="C115">
        <v>2</v>
      </c>
      <c r="D115">
        <v>3</v>
      </c>
      <c r="E115">
        <v>2</v>
      </c>
      <c r="F115">
        <v>2</v>
      </c>
      <c r="G115">
        <v>3</v>
      </c>
      <c r="H115">
        <v>2</v>
      </c>
      <c r="I115">
        <v>56</v>
      </c>
      <c r="J115">
        <v>63</v>
      </c>
      <c r="K115">
        <v>26</v>
      </c>
      <c r="L115">
        <v>92</v>
      </c>
      <c r="M115">
        <v>13</v>
      </c>
      <c r="N115">
        <f>punkty_rekrutacyjne5[[#This Row],[Osiagniecia]]+(punkty_rekrutacyjne5[[#This Row],[Zachowanie]]=6)*2</f>
        <v>2</v>
      </c>
      <c r="O115">
        <f>punkty_rekrutacyjne5[[#This Row],[GHP]]/10+punkty_rekrutacyjne5[[#This Row],[GHH]]/10+punkty_rekrutacyjne5[[#This Row],[GMM]]/10+punkty_rekrutacyjne5[[#This Row],[GMP]]/10+punkty_rekrutacyjne5[[#This Row],[GJP]]/10</f>
        <v>24.999999999999996</v>
      </c>
      <c r="P11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4</v>
      </c>
      <c r="Q115" s="1">
        <f>SUM(punkty_rekrutacyjne5[[#This Row],[pkt os.]:[pkt. Oce.]])</f>
        <v>30.999999999999996</v>
      </c>
      <c r="R115" s="1">
        <f>COUNTIF(punkty_rekrutacyjne5[[#This Row],[GHP]:[GJP]], 100)</f>
        <v>0</v>
      </c>
    </row>
    <row r="116" spans="1:18" x14ac:dyDescent="0.25">
      <c r="A116" s="1" t="s">
        <v>162</v>
      </c>
      <c r="B116" s="1" t="s">
        <v>30</v>
      </c>
      <c r="C116">
        <v>5</v>
      </c>
      <c r="D116">
        <v>5</v>
      </c>
      <c r="E116">
        <v>6</v>
      </c>
      <c r="F116">
        <v>6</v>
      </c>
      <c r="G116">
        <v>5</v>
      </c>
      <c r="H116">
        <v>6</v>
      </c>
      <c r="I116">
        <v>45</v>
      </c>
      <c r="J116">
        <v>97</v>
      </c>
      <c r="K116">
        <v>5</v>
      </c>
      <c r="L116">
        <v>73</v>
      </c>
      <c r="M116">
        <v>12</v>
      </c>
      <c r="N116">
        <f>punkty_rekrutacyjne5[[#This Row],[Osiagniecia]]+(punkty_rekrutacyjne5[[#This Row],[Zachowanie]]=6)*2</f>
        <v>5</v>
      </c>
      <c r="O116">
        <f>punkty_rekrutacyjne5[[#This Row],[GHP]]/10+punkty_rekrutacyjne5[[#This Row],[GHH]]/10+punkty_rekrutacyjne5[[#This Row],[GMM]]/10+punkty_rekrutacyjne5[[#This Row],[GMP]]/10+punkty_rekrutacyjne5[[#This Row],[GJP]]/10</f>
        <v>23.2</v>
      </c>
      <c r="P11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38</v>
      </c>
      <c r="Q116" s="1">
        <f>SUM(punkty_rekrutacyjne5[[#This Row],[pkt os.]:[pkt. Oce.]])</f>
        <v>66.2</v>
      </c>
      <c r="R116" s="1">
        <f>COUNTIF(punkty_rekrutacyjne5[[#This Row],[GHP]:[GJP]], 100)</f>
        <v>0</v>
      </c>
    </row>
    <row r="117" spans="1:18" x14ac:dyDescent="0.25">
      <c r="A117" s="1" t="s">
        <v>163</v>
      </c>
      <c r="B117" s="1" t="s">
        <v>164</v>
      </c>
      <c r="C117">
        <v>2</v>
      </c>
      <c r="D117">
        <v>4</v>
      </c>
      <c r="E117">
        <v>5</v>
      </c>
      <c r="F117">
        <v>2</v>
      </c>
      <c r="G117">
        <v>4</v>
      </c>
      <c r="H117">
        <v>6</v>
      </c>
      <c r="I117">
        <v>96</v>
      </c>
      <c r="J117">
        <v>60</v>
      </c>
      <c r="K117">
        <v>4</v>
      </c>
      <c r="L117">
        <v>45</v>
      </c>
      <c r="M117">
        <v>21</v>
      </c>
      <c r="N117">
        <f>punkty_rekrutacyjne5[[#This Row],[Osiagniecia]]+(punkty_rekrutacyjne5[[#This Row],[Zachowanie]]=6)*2</f>
        <v>2</v>
      </c>
      <c r="O117">
        <f>punkty_rekrutacyjne5[[#This Row],[GHP]]/10+punkty_rekrutacyjne5[[#This Row],[GHH]]/10+punkty_rekrutacyjne5[[#This Row],[GMM]]/10+punkty_rekrutacyjne5[[#This Row],[GMP]]/10+punkty_rekrutacyjne5[[#This Row],[GJP]]/10</f>
        <v>22.6</v>
      </c>
      <c r="P11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17" s="1">
        <f>SUM(punkty_rekrutacyjne5[[#This Row],[pkt os.]:[pkt. Oce.]])</f>
        <v>48.6</v>
      </c>
      <c r="R117" s="1">
        <f>COUNTIF(punkty_rekrutacyjne5[[#This Row],[GHP]:[GJP]], 100)</f>
        <v>0</v>
      </c>
    </row>
    <row r="118" spans="1:18" x14ac:dyDescent="0.25">
      <c r="A118" s="1" t="s">
        <v>165</v>
      </c>
      <c r="B118" s="1" t="s">
        <v>166</v>
      </c>
      <c r="C118">
        <v>7</v>
      </c>
      <c r="D118">
        <v>3</v>
      </c>
      <c r="E118">
        <v>3</v>
      </c>
      <c r="F118">
        <v>6</v>
      </c>
      <c r="G118">
        <v>5</v>
      </c>
      <c r="H118">
        <v>5</v>
      </c>
      <c r="I118">
        <v>57</v>
      </c>
      <c r="J118">
        <v>31</v>
      </c>
      <c r="K118">
        <v>22</v>
      </c>
      <c r="L118">
        <v>59</v>
      </c>
      <c r="M118">
        <v>61</v>
      </c>
      <c r="N118">
        <f>punkty_rekrutacyjne5[[#This Row],[Osiagniecia]]+(punkty_rekrutacyjne5[[#This Row],[Zachowanie]]=6)*2</f>
        <v>7</v>
      </c>
      <c r="O118">
        <f>punkty_rekrutacyjne5[[#This Row],[GHP]]/10+punkty_rekrutacyjne5[[#This Row],[GHH]]/10+punkty_rekrutacyjne5[[#This Row],[GMM]]/10+punkty_rekrutacyjne5[[#This Row],[GMP]]/10+punkty_rekrutacyjne5[[#This Row],[GJP]]/10</f>
        <v>23</v>
      </c>
      <c r="P11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118" s="1">
        <f>SUM(punkty_rekrutacyjne5[[#This Row],[pkt os.]:[pkt. Oce.]])</f>
        <v>60</v>
      </c>
      <c r="R118" s="1">
        <f>COUNTIF(punkty_rekrutacyjne5[[#This Row],[GHP]:[GJP]], 100)</f>
        <v>0</v>
      </c>
    </row>
    <row r="119" spans="1:18" x14ac:dyDescent="0.25">
      <c r="A119" s="1" t="s">
        <v>167</v>
      </c>
      <c r="B119" s="1" t="s">
        <v>18</v>
      </c>
      <c r="C119">
        <v>5</v>
      </c>
      <c r="D119">
        <v>6</v>
      </c>
      <c r="E119">
        <v>4</v>
      </c>
      <c r="F119">
        <v>2</v>
      </c>
      <c r="G119">
        <v>5</v>
      </c>
      <c r="H119">
        <v>5</v>
      </c>
      <c r="I119">
        <v>18</v>
      </c>
      <c r="J119">
        <v>86</v>
      </c>
      <c r="K119">
        <v>25</v>
      </c>
      <c r="L119">
        <v>29</v>
      </c>
      <c r="M119">
        <v>9</v>
      </c>
      <c r="N119">
        <f>punkty_rekrutacyjne5[[#This Row],[Osiagniecia]]+(punkty_rekrutacyjne5[[#This Row],[Zachowanie]]=6)*2</f>
        <v>7</v>
      </c>
      <c r="O119">
        <f>punkty_rekrutacyjne5[[#This Row],[GHP]]/10+punkty_rekrutacyjne5[[#This Row],[GHH]]/10+punkty_rekrutacyjne5[[#This Row],[GMM]]/10+punkty_rekrutacyjne5[[#This Row],[GMP]]/10+punkty_rekrutacyjne5[[#This Row],[GJP]]/10</f>
        <v>16.7</v>
      </c>
      <c r="P11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119" s="1">
        <f>SUM(punkty_rekrutacyjne5[[#This Row],[pkt os.]:[pkt. Oce.]])</f>
        <v>45.7</v>
      </c>
      <c r="R119" s="1">
        <f>COUNTIF(punkty_rekrutacyjne5[[#This Row],[GHP]:[GJP]], 100)</f>
        <v>0</v>
      </c>
    </row>
    <row r="120" spans="1:18" x14ac:dyDescent="0.25">
      <c r="A120" s="1" t="s">
        <v>168</v>
      </c>
      <c r="B120" s="1" t="s">
        <v>169</v>
      </c>
      <c r="C120">
        <v>5</v>
      </c>
      <c r="D120">
        <v>4</v>
      </c>
      <c r="E120">
        <v>6</v>
      </c>
      <c r="F120">
        <v>2</v>
      </c>
      <c r="G120">
        <v>5</v>
      </c>
      <c r="H120">
        <v>4</v>
      </c>
      <c r="I120">
        <v>93</v>
      </c>
      <c r="J120">
        <v>47</v>
      </c>
      <c r="K120">
        <v>47</v>
      </c>
      <c r="L120">
        <v>34</v>
      </c>
      <c r="M120">
        <v>39</v>
      </c>
      <c r="N120">
        <f>punkty_rekrutacyjne5[[#This Row],[Osiagniecia]]+(punkty_rekrutacyjne5[[#This Row],[Zachowanie]]=6)*2</f>
        <v>5</v>
      </c>
      <c r="O120">
        <f>punkty_rekrutacyjne5[[#This Row],[GHP]]/10+punkty_rekrutacyjne5[[#This Row],[GHH]]/10+punkty_rekrutacyjne5[[#This Row],[GMM]]/10+punkty_rekrutacyjne5[[#This Row],[GMP]]/10+punkty_rekrutacyjne5[[#This Row],[GJP]]/10</f>
        <v>25.999999999999996</v>
      </c>
      <c r="P12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20" s="1">
        <f>SUM(punkty_rekrutacyjne5[[#This Row],[pkt os.]:[pkt. Oce.]])</f>
        <v>55</v>
      </c>
      <c r="R120" s="1">
        <f>COUNTIF(punkty_rekrutacyjne5[[#This Row],[GHP]:[GJP]], 100)</f>
        <v>0</v>
      </c>
    </row>
    <row r="121" spans="1:18" x14ac:dyDescent="0.25">
      <c r="A121" s="1" t="s">
        <v>170</v>
      </c>
      <c r="B121" s="1" t="s">
        <v>171</v>
      </c>
      <c r="C121">
        <v>3</v>
      </c>
      <c r="D121">
        <v>6</v>
      </c>
      <c r="E121">
        <v>2</v>
      </c>
      <c r="F121">
        <v>3</v>
      </c>
      <c r="G121">
        <v>2</v>
      </c>
      <c r="H121">
        <v>6</v>
      </c>
      <c r="I121">
        <v>89</v>
      </c>
      <c r="J121">
        <v>30</v>
      </c>
      <c r="K121">
        <v>43</v>
      </c>
      <c r="L121">
        <v>25</v>
      </c>
      <c r="M121">
        <v>1</v>
      </c>
      <c r="N121">
        <f>punkty_rekrutacyjne5[[#This Row],[Osiagniecia]]+(punkty_rekrutacyjne5[[#This Row],[Zachowanie]]=6)*2</f>
        <v>5</v>
      </c>
      <c r="O121">
        <f>punkty_rekrutacyjne5[[#This Row],[GHP]]/10+punkty_rekrutacyjne5[[#This Row],[GHH]]/10+punkty_rekrutacyjne5[[#This Row],[GMM]]/10+punkty_rekrutacyjne5[[#This Row],[GMP]]/10+punkty_rekrutacyjne5[[#This Row],[GJP]]/10</f>
        <v>18.8</v>
      </c>
      <c r="P12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21" s="1">
        <f>SUM(punkty_rekrutacyjne5[[#This Row],[pkt os.]:[pkt. Oce.]])</f>
        <v>37.799999999999997</v>
      </c>
      <c r="R121" s="1">
        <f>COUNTIF(punkty_rekrutacyjne5[[#This Row],[GHP]:[GJP]], 100)</f>
        <v>0</v>
      </c>
    </row>
    <row r="122" spans="1:18" x14ac:dyDescent="0.25">
      <c r="A122" s="1" t="s">
        <v>172</v>
      </c>
      <c r="B122" s="1" t="s">
        <v>130</v>
      </c>
      <c r="C122">
        <v>6</v>
      </c>
      <c r="D122">
        <v>2</v>
      </c>
      <c r="E122">
        <v>3</v>
      </c>
      <c r="F122">
        <v>2</v>
      </c>
      <c r="G122">
        <v>3</v>
      </c>
      <c r="H122">
        <v>6</v>
      </c>
      <c r="I122">
        <v>67</v>
      </c>
      <c r="J122">
        <v>74</v>
      </c>
      <c r="K122">
        <v>49</v>
      </c>
      <c r="L122">
        <v>43</v>
      </c>
      <c r="M122">
        <v>52</v>
      </c>
      <c r="N122">
        <f>punkty_rekrutacyjne5[[#This Row],[Osiagniecia]]+(punkty_rekrutacyjne5[[#This Row],[Zachowanie]]=6)*2</f>
        <v>6</v>
      </c>
      <c r="O122">
        <f>punkty_rekrutacyjne5[[#This Row],[GHP]]/10+punkty_rekrutacyjne5[[#This Row],[GHH]]/10+punkty_rekrutacyjne5[[#This Row],[GMM]]/10+punkty_rekrutacyjne5[[#This Row],[GMP]]/10+punkty_rekrutacyjne5[[#This Row],[GJP]]/10</f>
        <v>28.5</v>
      </c>
      <c r="P12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22" s="1">
        <f>SUM(punkty_rekrutacyjne5[[#This Row],[pkt os.]:[pkt. Oce.]])</f>
        <v>52.5</v>
      </c>
      <c r="R122" s="1">
        <f>COUNTIF(punkty_rekrutacyjne5[[#This Row],[GHP]:[GJP]], 100)</f>
        <v>0</v>
      </c>
    </row>
    <row r="123" spans="1:18" x14ac:dyDescent="0.25">
      <c r="A123" s="1" t="s">
        <v>173</v>
      </c>
      <c r="B123" s="1" t="s">
        <v>174</v>
      </c>
      <c r="C123">
        <v>8</v>
      </c>
      <c r="D123">
        <v>3</v>
      </c>
      <c r="E123">
        <v>2</v>
      </c>
      <c r="F123">
        <v>6</v>
      </c>
      <c r="G123">
        <v>5</v>
      </c>
      <c r="H123">
        <v>3</v>
      </c>
      <c r="I123">
        <v>41</v>
      </c>
      <c r="J123">
        <v>29</v>
      </c>
      <c r="K123">
        <v>52</v>
      </c>
      <c r="L123">
        <v>81</v>
      </c>
      <c r="M123">
        <v>26</v>
      </c>
      <c r="N123">
        <f>punkty_rekrutacyjne5[[#This Row],[Osiagniecia]]+(punkty_rekrutacyjne5[[#This Row],[Zachowanie]]=6)*2</f>
        <v>8</v>
      </c>
      <c r="O123">
        <f>punkty_rekrutacyjne5[[#This Row],[GHP]]/10+punkty_rekrutacyjne5[[#This Row],[GHH]]/10+punkty_rekrutacyjne5[[#This Row],[GMM]]/10+punkty_rekrutacyjne5[[#This Row],[GMP]]/10+punkty_rekrutacyjne5[[#This Row],[GJP]]/10</f>
        <v>22.9</v>
      </c>
      <c r="P12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123" s="1">
        <f>SUM(punkty_rekrutacyjne5[[#This Row],[pkt os.]:[pkt. Oce.]])</f>
        <v>52.9</v>
      </c>
      <c r="R123" s="1">
        <f>COUNTIF(punkty_rekrutacyjne5[[#This Row],[GHP]:[GJP]], 100)</f>
        <v>0</v>
      </c>
    </row>
    <row r="124" spans="1:18" x14ac:dyDescent="0.25">
      <c r="A124" s="1" t="s">
        <v>175</v>
      </c>
      <c r="B124" s="1" t="s">
        <v>45</v>
      </c>
      <c r="C124">
        <v>8</v>
      </c>
      <c r="D124">
        <v>2</v>
      </c>
      <c r="E124">
        <v>4</v>
      </c>
      <c r="F124">
        <v>3</v>
      </c>
      <c r="G124">
        <v>5</v>
      </c>
      <c r="H124">
        <v>4</v>
      </c>
      <c r="I124">
        <v>32</v>
      </c>
      <c r="J124">
        <v>83</v>
      </c>
      <c r="K124">
        <v>14</v>
      </c>
      <c r="L124">
        <v>77</v>
      </c>
      <c r="M124">
        <v>71</v>
      </c>
      <c r="N124">
        <f>punkty_rekrutacyjne5[[#This Row],[Osiagniecia]]+(punkty_rekrutacyjne5[[#This Row],[Zachowanie]]=6)*2</f>
        <v>8</v>
      </c>
      <c r="O124">
        <f>punkty_rekrutacyjne5[[#This Row],[GHP]]/10+punkty_rekrutacyjne5[[#This Row],[GHH]]/10+punkty_rekrutacyjne5[[#This Row],[GMM]]/10+punkty_rekrutacyjne5[[#This Row],[GMP]]/10+punkty_rekrutacyjne5[[#This Row],[GJP]]/10</f>
        <v>27.700000000000003</v>
      </c>
      <c r="P12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24" s="1">
        <f>SUM(punkty_rekrutacyjne5[[#This Row],[pkt os.]:[pkt. Oce.]])</f>
        <v>59.7</v>
      </c>
      <c r="R124" s="1">
        <f>COUNTIF(punkty_rekrutacyjne5[[#This Row],[GHP]:[GJP]], 100)</f>
        <v>0</v>
      </c>
    </row>
    <row r="125" spans="1:18" x14ac:dyDescent="0.25">
      <c r="A125" s="1" t="s">
        <v>176</v>
      </c>
      <c r="B125" s="1" t="s">
        <v>177</v>
      </c>
      <c r="C125">
        <v>6</v>
      </c>
      <c r="D125">
        <v>5</v>
      </c>
      <c r="E125">
        <v>2</v>
      </c>
      <c r="F125">
        <v>6</v>
      </c>
      <c r="G125">
        <v>6</v>
      </c>
      <c r="H125">
        <v>4</v>
      </c>
      <c r="I125">
        <v>48</v>
      </c>
      <c r="J125">
        <v>39</v>
      </c>
      <c r="K125">
        <v>45</v>
      </c>
      <c r="L125">
        <v>39</v>
      </c>
      <c r="M125">
        <v>59</v>
      </c>
      <c r="N125">
        <f>punkty_rekrutacyjne5[[#This Row],[Osiagniecia]]+(punkty_rekrutacyjne5[[#This Row],[Zachowanie]]=6)*2</f>
        <v>6</v>
      </c>
      <c r="O125">
        <f>punkty_rekrutacyjne5[[#This Row],[GHP]]/10+punkty_rekrutacyjne5[[#This Row],[GHH]]/10+punkty_rekrutacyjne5[[#This Row],[GMM]]/10+punkty_rekrutacyjne5[[#This Row],[GMP]]/10+punkty_rekrutacyjne5[[#This Row],[GJP]]/10</f>
        <v>23</v>
      </c>
      <c r="P12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125" s="1">
        <f>SUM(punkty_rekrutacyjne5[[#This Row],[pkt os.]:[pkt. Oce.]])</f>
        <v>55</v>
      </c>
      <c r="R125" s="1">
        <f>COUNTIF(punkty_rekrutacyjne5[[#This Row],[GHP]:[GJP]], 100)</f>
        <v>0</v>
      </c>
    </row>
    <row r="126" spans="1:18" x14ac:dyDescent="0.25">
      <c r="A126" s="1" t="s">
        <v>178</v>
      </c>
      <c r="B126" s="1" t="s">
        <v>119</v>
      </c>
      <c r="C126">
        <v>1</v>
      </c>
      <c r="D126">
        <v>3</v>
      </c>
      <c r="E126">
        <v>2</v>
      </c>
      <c r="F126">
        <v>3</v>
      </c>
      <c r="G126">
        <v>5</v>
      </c>
      <c r="H126">
        <v>2</v>
      </c>
      <c r="I126">
        <v>11</v>
      </c>
      <c r="J126">
        <v>23</v>
      </c>
      <c r="K126">
        <v>92</v>
      </c>
      <c r="L126">
        <v>50</v>
      </c>
      <c r="M126">
        <v>36</v>
      </c>
      <c r="N126">
        <f>punkty_rekrutacyjne5[[#This Row],[Osiagniecia]]+(punkty_rekrutacyjne5[[#This Row],[Zachowanie]]=6)*2</f>
        <v>1</v>
      </c>
      <c r="O126">
        <f>punkty_rekrutacyjne5[[#This Row],[GHP]]/10+punkty_rekrutacyjne5[[#This Row],[GHH]]/10+punkty_rekrutacyjne5[[#This Row],[GMM]]/10+punkty_rekrutacyjne5[[#This Row],[GMP]]/10+punkty_rekrutacyjne5[[#This Row],[GJP]]/10</f>
        <v>21.200000000000003</v>
      </c>
      <c r="P12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126" s="1">
        <f>SUM(punkty_rekrutacyjne5[[#This Row],[pkt os.]:[pkt. Oce.]])</f>
        <v>34.200000000000003</v>
      </c>
      <c r="R126" s="1">
        <f>COUNTIF(punkty_rekrutacyjne5[[#This Row],[GHP]:[GJP]], 100)</f>
        <v>0</v>
      </c>
    </row>
    <row r="127" spans="1:18" x14ac:dyDescent="0.25">
      <c r="A127" s="1" t="s">
        <v>179</v>
      </c>
      <c r="B127" s="1" t="s">
        <v>180</v>
      </c>
      <c r="C127">
        <v>0</v>
      </c>
      <c r="D127">
        <v>5</v>
      </c>
      <c r="E127">
        <v>3</v>
      </c>
      <c r="F127">
        <v>5</v>
      </c>
      <c r="G127">
        <v>2</v>
      </c>
      <c r="H127">
        <v>5</v>
      </c>
      <c r="I127">
        <v>20</v>
      </c>
      <c r="J127">
        <v>51</v>
      </c>
      <c r="K127">
        <v>64</v>
      </c>
      <c r="L127">
        <v>67</v>
      </c>
      <c r="M127">
        <v>72</v>
      </c>
      <c r="N127">
        <f>punkty_rekrutacyjne5[[#This Row],[Osiagniecia]]+(punkty_rekrutacyjne5[[#This Row],[Zachowanie]]=6)*2</f>
        <v>0</v>
      </c>
      <c r="O127">
        <f>punkty_rekrutacyjne5[[#This Row],[GHP]]/10+punkty_rekrutacyjne5[[#This Row],[GHH]]/10+punkty_rekrutacyjne5[[#This Row],[GMM]]/10+punkty_rekrutacyjne5[[#This Row],[GMP]]/10+punkty_rekrutacyjne5[[#This Row],[GJP]]/10</f>
        <v>27.4</v>
      </c>
      <c r="P12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27" s="1">
        <f>SUM(punkty_rekrutacyjne5[[#This Row],[pkt os.]:[pkt. Oce.]])</f>
        <v>47.4</v>
      </c>
      <c r="R127" s="1">
        <f>COUNTIF(punkty_rekrutacyjne5[[#This Row],[GHP]:[GJP]], 100)</f>
        <v>0</v>
      </c>
    </row>
    <row r="128" spans="1:18" x14ac:dyDescent="0.25">
      <c r="A128" s="1" t="s">
        <v>181</v>
      </c>
      <c r="B128" s="1" t="s">
        <v>182</v>
      </c>
      <c r="C128">
        <v>7</v>
      </c>
      <c r="D128">
        <v>4</v>
      </c>
      <c r="E128">
        <v>6</v>
      </c>
      <c r="F128">
        <v>2</v>
      </c>
      <c r="G128">
        <v>5</v>
      </c>
      <c r="H128">
        <v>5</v>
      </c>
      <c r="I128">
        <v>90</v>
      </c>
      <c r="J128">
        <v>9</v>
      </c>
      <c r="K128">
        <v>61</v>
      </c>
      <c r="L128">
        <v>28</v>
      </c>
      <c r="M128">
        <v>92</v>
      </c>
      <c r="N128">
        <f>punkty_rekrutacyjne5[[#This Row],[Osiagniecia]]+(punkty_rekrutacyjne5[[#This Row],[Zachowanie]]=6)*2</f>
        <v>7</v>
      </c>
      <c r="O128">
        <f>punkty_rekrutacyjne5[[#This Row],[GHP]]/10+punkty_rekrutacyjne5[[#This Row],[GHH]]/10+punkty_rekrutacyjne5[[#This Row],[GMM]]/10+punkty_rekrutacyjne5[[#This Row],[GMP]]/10+punkty_rekrutacyjne5[[#This Row],[GJP]]/10</f>
        <v>28</v>
      </c>
      <c r="P12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128" s="1">
        <f>SUM(punkty_rekrutacyjne5[[#This Row],[pkt os.]:[pkt. Oce.]])</f>
        <v>61</v>
      </c>
      <c r="R128" s="1">
        <f>COUNTIF(punkty_rekrutacyjne5[[#This Row],[GHP]:[GJP]], 100)</f>
        <v>0</v>
      </c>
    </row>
    <row r="129" spans="1:18" x14ac:dyDescent="0.25">
      <c r="A129" s="1" t="s">
        <v>183</v>
      </c>
      <c r="B129" s="1" t="s">
        <v>155</v>
      </c>
      <c r="C129">
        <v>4</v>
      </c>
      <c r="D129">
        <v>2</v>
      </c>
      <c r="E129">
        <v>6</v>
      </c>
      <c r="F129">
        <v>6</v>
      </c>
      <c r="G129">
        <v>6</v>
      </c>
      <c r="H129">
        <v>4</v>
      </c>
      <c r="I129">
        <v>91</v>
      </c>
      <c r="J129">
        <v>63</v>
      </c>
      <c r="K129">
        <v>88</v>
      </c>
      <c r="L129">
        <v>68</v>
      </c>
      <c r="M129">
        <v>75</v>
      </c>
      <c r="N129">
        <f>punkty_rekrutacyjne5[[#This Row],[Osiagniecia]]+(punkty_rekrutacyjne5[[#This Row],[Zachowanie]]=6)*2</f>
        <v>4</v>
      </c>
      <c r="O129">
        <f>punkty_rekrutacyjne5[[#This Row],[GHP]]/10+punkty_rekrutacyjne5[[#This Row],[GHH]]/10+punkty_rekrutacyjne5[[#This Row],[GMM]]/10+punkty_rekrutacyjne5[[#This Row],[GMP]]/10+punkty_rekrutacyjne5[[#This Row],[GJP]]/10</f>
        <v>38.5</v>
      </c>
      <c r="P12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36</v>
      </c>
      <c r="Q129" s="1">
        <f>SUM(punkty_rekrutacyjne5[[#This Row],[pkt os.]:[pkt. Oce.]])</f>
        <v>78.5</v>
      </c>
      <c r="R129" s="1">
        <f>COUNTIF(punkty_rekrutacyjne5[[#This Row],[GHP]:[GJP]], 100)</f>
        <v>0</v>
      </c>
    </row>
    <row r="130" spans="1:18" x14ac:dyDescent="0.25">
      <c r="A130" s="1" t="s">
        <v>184</v>
      </c>
      <c r="B130" s="1" t="s">
        <v>185</v>
      </c>
      <c r="C130">
        <v>3</v>
      </c>
      <c r="D130">
        <v>3</v>
      </c>
      <c r="E130">
        <v>4</v>
      </c>
      <c r="F130">
        <v>5</v>
      </c>
      <c r="G130">
        <v>6</v>
      </c>
      <c r="H130">
        <v>3</v>
      </c>
      <c r="I130">
        <v>59</v>
      </c>
      <c r="J130">
        <v>13</v>
      </c>
      <c r="K130">
        <v>14</v>
      </c>
      <c r="L130">
        <v>22</v>
      </c>
      <c r="M130">
        <v>96</v>
      </c>
      <c r="N130">
        <f>punkty_rekrutacyjne5[[#This Row],[Osiagniecia]]+(punkty_rekrutacyjne5[[#This Row],[Zachowanie]]=6)*2</f>
        <v>3</v>
      </c>
      <c r="O130">
        <f>punkty_rekrutacyjne5[[#This Row],[GHP]]/10+punkty_rekrutacyjne5[[#This Row],[GHH]]/10+punkty_rekrutacyjne5[[#This Row],[GMM]]/10+punkty_rekrutacyjne5[[#This Row],[GMP]]/10+punkty_rekrutacyjne5[[#This Row],[GJP]]/10</f>
        <v>20.399999999999999</v>
      </c>
      <c r="P13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130" s="1">
        <f>SUM(punkty_rekrutacyjne5[[#This Row],[pkt os.]:[pkt. Oce.]])</f>
        <v>51.4</v>
      </c>
      <c r="R130" s="1">
        <f>COUNTIF(punkty_rekrutacyjne5[[#This Row],[GHP]:[GJP]], 100)</f>
        <v>0</v>
      </c>
    </row>
    <row r="131" spans="1:18" x14ac:dyDescent="0.25">
      <c r="A131" s="1" t="s">
        <v>186</v>
      </c>
      <c r="B131" s="1" t="s">
        <v>70</v>
      </c>
      <c r="C131">
        <v>1</v>
      </c>
      <c r="D131">
        <v>3</v>
      </c>
      <c r="E131">
        <v>3</v>
      </c>
      <c r="F131">
        <v>4</v>
      </c>
      <c r="G131">
        <v>3</v>
      </c>
      <c r="H131">
        <v>4</v>
      </c>
      <c r="I131">
        <v>7</v>
      </c>
      <c r="J131">
        <v>13</v>
      </c>
      <c r="K131">
        <v>73</v>
      </c>
      <c r="L131">
        <v>73</v>
      </c>
      <c r="M131">
        <v>78</v>
      </c>
      <c r="N131">
        <f>punkty_rekrutacyjne5[[#This Row],[Osiagniecia]]+(punkty_rekrutacyjne5[[#This Row],[Zachowanie]]=6)*2</f>
        <v>1</v>
      </c>
      <c r="O131">
        <f>punkty_rekrutacyjne5[[#This Row],[GHP]]/10+punkty_rekrutacyjne5[[#This Row],[GHH]]/10+punkty_rekrutacyjne5[[#This Row],[GMM]]/10+punkty_rekrutacyjne5[[#This Row],[GMP]]/10+punkty_rekrutacyjne5[[#This Row],[GJP]]/10</f>
        <v>24.400000000000002</v>
      </c>
      <c r="P13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31" s="1">
        <f>SUM(punkty_rekrutacyjne5[[#This Row],[pkt os.]:[pkt. Oce.]])</f>
        <v>45.400000000000006</v>
      </c>
      <c r="R131" s="1">
        <f>COUNTIF(punkty_rekrutacyjne5[[#This Row],[GHP]:[GJP]], 100)</f>
        <v>0</v>
      </c>
    </row>
    <row r="132" spans="1:18" x14ac:dyDescent="0.25">
      <c r="A132" s="1" t="s">
        <v>187</v>
      </c>
      <c r="B132" s="1" t="s">
        <v>188</v>
      </c>
      <c r="C132">
        <v>7</v>
      </c>
      <c r="D132">
        <v>3</v>
      </c>
      <c r="E132">
        <v>6</v>
      </c>
      <c r="F132">
        <v>2</v>
      </c>
      <c r="G132">
        <v>4</v>
      </c>
      <c r="H132">
        <v>6</v>
      </c>
      <c r="I132">
        <v>39</v>
      </c>
      <c r="J132">
        <v>69</v>
      </c>
      <c r="K132">
        <v>10</v>
      </c>
      <c r="L132">
        <v>10</v>
      </c>
      <c r="M132">
        <v>91</v>
      </c>
      <c r="N132">
        <f>punkty_rekrutacyjne5[[#This Row],[Osiagniecia]]+(punkty_rekrutacyjne5[[#This Row],[Zachowanie]]=6)*2</f>
        <v>7</v>
      </c>
      <c r="O132">
        <f>punkty_rekrutacyjne5[[#This Row],[GHP]]/10+punkty_rekrutacyjne5[[#This Row],[GHH]]/10+punkty_rekrutacyjne5[[#This Row],[GMM]]/10+punkty_rekrutacyjne5[[#This Row],[GMP]]/10+punkty_rekrutacyjne5[[#This Row],[GJP]]/10</f>
        <v>21.9</v>
      </c>
      <c r="P13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132" s="1">
        <f>SUM(punkty_rekrutacyjne5[[#This Row],[pkt os.]:[pkt. Oce.]])</f>
        <v>54.9</v>
      </c>
      <c r="R132" s="1">
        <f>COUNTIF(punkty_rekrutacyjne5[[#This Row],[GHP]:[GJP]], 100)</f>
        <v>0</v>
      </c>
    </row>
    <row r="133" spans="1:18" x14ac:dyDescent="0.25">
      <c r="A133" s="1" t="s">
        <v>189</v>
      </c>
      <c r="B133" s="1" t="s">
        <v>70</v>
      </c>
      <c r="C133">
        <v>5</v>
      </c>
      <c r="D133">
        <v>6</v>
      </c>
      <c r="E133">
        <v>4</v>
      </c>
      <c r="F133">
        <v>3</v>
      </c>
      <c r="G133">
        <v>5</v>
      </c>
      <c r="H133">
        <v>2</v>
      </c>
      <c r="I133">
        <v>18</v>
      </c>
      <c r="J133">
        <v>29</v>
      </c>
      <c r="K133">
        <v>18</v>
      </c>
      <c r="L133">
        <v>5</v>
      </c>
      <c r="M133">
        <v>64</v>
      </c>
      <c r="N133">
        <f>punkty_rekrutacyjne5[[#This Row],[Osiagniecia]]+(punkty_rekrutacyjne5[[#This Row],[Zachowanie]]=6)*2</f>
        <v>7</v>
      </c>
      <c r="O133">
        <f>punkty_rekrutacyjne5[[#This Row],[GHP]]/10+punkty_rekrutacyjne5[[#This Row],[GHH]]/10+punkty_rekrutacyjne5[[#This Row],[GMM]]/10+punkty_rekrutacyjne5[[#This Row],[GMP]]/10+punkty_rekrutacyjne5[[#This Row],[GJP]]/10</f>
        <v>13.4</v>
      </c>
      <c r="P13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33" s="1">
        <f>SUM(punkty_rekrutacyjne5[[#This Row],[pkt os.]:[pkt. Oce.]])</f>
        <v>38.4</v>
      </c>
      <c r="R133" s="1">
        <f>COUNTIF(punkty_rekrutacyjne5[[#This Row],[GHP]:[GJP]], 100)</f>
        <v>0</v>
      </c>
    </row>
    <row r="134" spans="1:18" x14ac:dyDescent="0.25">
      <c r="A134" s="1" t="s">
        <v>190</v>
      </c>
      <c r="B134" s="1" t="s">
        <v>101</v>
      </c>
      <c r="C134">
        <v>3</v>
      </c>
      <c r="D134">
        <v>3</v>
      </c>
      <c r="E134">
        <v>3</v>
      </c>
      <c r="F134">
        <v>6</v>
      </c>
      <c r="G134">
        <v>2</v>
      </c>
      <c r="H134">
        <v>2</v>
      </c>
      <c r="I134">
        <v>80</v>
      </c>
      <c r="J134">
        <v>5</v>
      </c>
      <c r="K134">
        <v>4</v>
      </c>
      <c r="L134">
        <v>59</v>
      </c>
      <c r="M134">
        <v>5</v>
      </c>
      <c r="N134">
        <f>punkty_rekrutacyjne5[[#This Row],[Osiagniecia]]+(punkty_rekrutacyjne5[[#This Row],[Zachowanie]]=6)*2</f>
        <v>3</v>
      </c>
      <c r="O134">
        <f>punkty_rekrutacyjne5[[#This Row],[GHP]]/10+punkty_rekrutacyjne5[[#This Row],[GHH]]/10+punkty_rekrutacyjne5[[#This Row],[GMM]]/10+punkty_rekrutacyjne5[[#This Row],[GMP]]/10+punkty_rekrutacyjne5[[#This Row],[GJP]]/10</f>
        <v>15.3</v>
      </c>
      <c r="P13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34" s="1">
        <f>SUM(punkty_rekrutacyjne5[[#This Row],[pkt os.]:[pkt. Oce.]])</f>
        <v>32.299999999999997</v>
      </c>
      <c r="R134" s="1">
        <f>COUNTIF(punkty_rekrutacyjne5[[#This Row],[GHP]:[GJP]], 100)</f>
        <v>0</v>
      </c>
    </row>
    <row r="135" spans="1:18" x14ac:dyDescent="0.25">
      <c r="A135" s="1" t="s">
        <v>191</v>
      </c>
      <c r="B135" s="1" t="s">
        <v>16</v>
      </c>
      <c r="C135">
        <v>2</v>
      </c>
      <c r="D135">
        <v>4</v>
      </c>
      <c r="E135">
        <v>6</v>
      </c>
      <c r="F135">
        <v>3</v>
      </c>
      <c r="G135">
        <v>6</v>
      </c>
      <c r="H135">
        <v>6</v>
      </c>
      <c r="I135">
        <v>72</v>
      </c>
      <c r="J135">
        <v>51</v>
      </c>
      <c r="K135">
        <v>1</v>
      </c>
      <c r="L135">
        <v>33</v>
      </c>
      <c r="M135">
        <v>91</v>
      </c>
      <c r="N135">
        <f>punkty_rekrutacyjne5[[#This Row],[Osiagniecia]]+(punkty_rekrutacyjne5[[#This Row],[Zachowanie]]=6)*2</f>
        <v>2</v>
      </c>
      <c r="O135">
        <f>punkty_rekrutacyjne5[[#This Row],[GHP]]/10+punkty_rekrutacyjne5[[#This Row],[GHH]]/10+punkty_rekrutacyjne5[[#This Row],[GMM]]/10+punkty_rekrutacyjne5[[#This Row],[GMP]]/10+punkty_rekrutacyjne5[[#This Row],[GJP]]/10</f>
        <v>24.799999999999997</v>
      </c>
      <c r="P13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135" s="1">
        <f>SUM(punkty_rekrutacyjne5[[#This Row],[pkt os.]:[pkt. Oce.]])</f>
        <v>60.8</v>
      </c>
      <c r="R135" s="1">
        <f>COUNTIF(punkty_rekrutacyjne5[[#This Row],[GHP]:[GJP]], 100)</f>
        <v>0</v>
      </c>
    </row>
    <row r="136" spans="1:18" x14ac:dyDescent="0.25">
      <c r="A136" s="1" t="s">
        <v>192</v>
      </c>
      <c r="B136" s="1" t="s">
        <v>30</v>
      </c>
      <c r="C136">
        <v>1</v>
      </c>
      <c r="D136">
        <v>4</v>
      </c>
      <c r="E136">
        <v>4</v>
      </c>
      <c r="F136">
        <v>3</v>
      </c>
      <c r="G136">
        <v>3</v>
      </c>
      <c r="H136">
        <v>6</v>
      </c>
      <c r="I136">
        <v>25</v>
      </c>
      <c r="J136">
        <v>23</v>
      </c>
      <c r="K136">
        <v>20</v>
      </c>
      <c r="L136">
        <v>93</v>
      </c>
      <c r="M136">
        <v>78</v>
      </c>
      <c r="N136">
        <f>punkty_rekrutacyjne5[[#This Row],[Osiagniecia]]+(punkty_rekrutacyjne5[[#This Row],[Zachowanie]]=6)*2</f>
        <v>1</v>
      </c>
      <c r="O136">
        <f>punkty_rekrutacyjne5[[#This Row],[GHP]]/10+punkty_rekrutacyjne5[[#This Row],[GHH]]/10+punkty_rekrutacyjne5[[#This Row],[GMM]]/10+punkty_rekrutacyjne5[[#This Row],[GMP]]/10+punkty_rekrutacyjne5[[#This Row],[GJP]]/10</f>
        <v>23.900000000000002</v>
      </c>
      <c r="P13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36" s="1">
        <f>SUM(punkty_rekrutacyjne5[[#This Row],[pkt os.]:[pkt. Oce.]])</f>
        <v>48.900000000000006</v>
      </c>
      <c r="R136" s="1">
        <f>COUNTIF(punkty_rekrutacyjne5[[#This Row],[GHP]:[GJP]], 100)</f>
        <v>0</v>
      </c>
    </row>
    <row r="137" spans="1:18" x14ac:dyDescent="0.25">
      <c r="A137" s="1" t="s">
        <v>148</v>
      </c>
      <c r="B137" s="1" t="s">
        <v>193</v>
      </c>
      <c r="C137">
        <v>4</v>
      </c>
      <c r="D137">
        <v>5</v>
      </c>
      <c r="E137">
        <v>5</v>
      </c>
      <c r="F137">
        <v>3</v>
      </c>
      <c r="G137">
        <v>5</v>
      </c>
      <c r="H137">
        <v>2</v>
      </c>
      <c r="I137">
        <v>79</v>
      </c>
      <c r="J137">
        <v>53</v>
      </c>
      <c r="K137">
        <v>97</v>
      </c>
      <c r="L137">
        <v>34</v>
      </c>
      <c r="M137">
        <v>92</v>
      </c>
      <c r="N137">
        <f>punkty_rekrutacyjne5[[#This Row],[Osiagniecia]]+(punkty_rekrutacyjne5[[#This Row],[Zachowanie]]=6)*2</f>
        <v>4</v>
      </c>
      <c r="O137">
        <f>punkty_rekrutacyjne5[[#This Row],[GHP]]/10+punkty_rekrutacyjne5[[#This Row],[GHH]]/10+punkty_rekrutacyjne5[[#This Row],[GMM]]/10+punkty_rekrutacyjne5[[#This Row],[GMP]]/10+punkty_rekrutacyjne5[[#This Row],[GJP]]/10</f>
        <v>35.5</v>
      </c>
      <c r="P13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37" s="1">
        <f>SUM(punkty_rekrutacyjne5[[#This Row],[pkt os.]:[pkt. Oce.]])</f>
        <v>59.5</v>
      </c>
      <c r="R137" s="1">
        <f>COUNTIF(punkty_rekrutacyjne5[[#This Row],[GHP]:[GJP]], 100)</f>
        <v>0</v>
      </c>
    </row>
    <row r="138" spans="1:18" x14ac:dyDescent="0.25">
      <c r="A138" s="1" t="s">
        <v>194</v>
      </c>
      <c r="B138" s="1" t="s">
        <v>86</v>
      </c>
      <c r="C138">
        <v>4</v>
      </c>
      <c r="D138">
        <v>2</v>
      </c>
      <c r="E138">
        <v>6</v>
      </c>
      <c r="F138">
        <v>4</v>
      </c>
      <c r="G138">
        <v>3</v>
      </c>
      <c r="H138">
        <v>2</v>
      </c>
      <c r="I138">
        <v>13</v>
      </c>
      <c r="J138">
        <v>81</v>
      </c>
      <c r="K138">
        <v>58</v>
      </c>
      <c r="L138">
        <v>45</v>
      </c>
      <c r="M138">
        <v>11</v>
      </c>
      <c r="N138">
        <f>punkty_rekrutacyjne5[[#This Row],[Osiagniecia]]+(punkty_rekrutacyjne5[[#This Row],[Zachowanie]]=6)*2</f>
        <v>4</v>
      </c>
      <c r="O138">
        <f>punkty_rekrutacyjne5[[#This Row],[GHP]]/10+punkty_rekrutacyjne5[[#This Row],[GHH]]/10+punkty_rekrutacyjne5[[#This Row],[GMM]]/10+punkty_rekrutacyjne5[[#This Row],[GMP]]/10+punkty_rekrutacyjne5[[#This Row],[GJP]]/10</f>
        <v>20.8</v>
      </c>
      <c r="P13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38" s="1">
        <f>SUM(punkty_rekrutacyjne5[[#This Row],[pkt os.]:[pkt. Oce.]])</f>
        <v>44.8</v>
      </c>
      <c r="R138" s="1">
        <f>COUNTIF(punkty_rekrutacyjne5[[#This Row],[GHP]:[GJP]], 100)</f>
        <v>0</v>
      </c>
    </row>
    <row r="139" spans="1:18" x14ac:dyDescent="0.25">
      <c r="A139" s="1" t="s">
        <v>195</v>
      </c>
      <c r="B139" s="1" t="s">
        <v>155</v>
      </c>
      <c r="C139">
        <v>5</v>
      </c>
      <c r="D139">
        <v>2</v>
      </c>
      <c r="E139">
        <v>3</v>
      </c>
      <c r="F139">
        <v>3</v>
      </c>
      <c r="G139">
        <v>2</v>
      </c>
      <c r="H139">
        <v>6</v>
      </c>
      <c r="I139">
        <v>93</v>
      </c>
      <c r="J139">
        <v>31</v>
      </c>
      <c r="K139">
        <v>9</v>
      </c>
      <c r="L139">
        <v>50</v>
      </c>
      <c r="M139">
        <v>41</v>
      </c>
      <c r="N139">
        <f>punkty_rekrutacyjne5[[#This Row],[Osiagniecia]]+(punkty_rekrutacyjne5[[#This Row],[Zachowanie]]=6)*2</f>
        <v>5</v>
      </c>
      <c r="O139">
        <f>punkty_rekrutacyjne5[[#This Row],[GHP]]/10+punkty_rekrutacyjne5[[#This Row],[GHH]]/10+punkty_rekrutacyjne5[[#This Row],[GMM]]/10+punkty_rekrutacyjne5[[#This Row],[GMP]]/10+punkty_rekrutacyjne5[[#This Row],[GJP]]/10</f>
        <v>22.4</v>
      </c>
      <c r="P13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39" s="1">
        <f>SUM(punkty_rekrutacyjne5[[#This Row],[pkt os.]:[pkt. Oce.]])</f>
        <v>45.4</v>
      </c>
      <c r="R139" s="1">
        <f>COUNTIF(punkty_rekrutacyjne5[[#This Row],[GHP]:[GJP]], 100)</f>
        <v>0</v>
      </c>
    </row>
    <row r="140" spans="1:18" x14ac:dyDescent="0.25">
      <c r="A140" s="1" t="s">
        <v>196</v>
      </c>
      <c r="B140" s="1" t="s">
        <v>197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10</v>
      </c>
      <c r="J140">
        <v>93</v>
      </c>
      <c r="K140">
        <v>88</v>
      </c>
      <c r="L140">
        <v>23</v>
      </c>
      <c r="M140">
        <v>43</v>
      </c>
      <c r="N140">
        <f>punkty_rekrutacyjne5[[#This Row],[Osiagniecia]]+(punkty_rekrutacyjne5[[#This Row],[Zachowanie]]=6)*2</f>
        <v>2</v>
      </c>
      <c r="O140">
        <f>punkty_rekrutacyjne5[[#This Row],[GHP]]/10+punkty_rekrutacyjne5[[#This Row],[GHH]]/10+punkty_rekrutacyjne5[[#This Row],[GMM]]/10+punkty_rekrutacyjne5[[#This Row],[GMP]]/10+punkty_rekrutacyjne5[[#This Row],[GJP]]/10</f>
        <v>25.700000000000003</v>
      </c>
      <c r="P14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0</v>
      </c>
      <c r="Q140" s="1">
        <f>SUM(punkty_rekrutacyjne5[[#This Row],[pkt os.]:[pkt. Oce.]])</f>
        <v>27.700000000000003</v>
      </c>
      <c r="R140" s="1">
        <f>COUNTIF(punkty_rekrutacyjne5[[#This Row],[GHP]:[GJP]], 100)</f>
        <v>0</v>
      </c>
    </row>
    <row r="141" spans="1:18" x14ac:dyDescent="0.25">
      <c r="A141" s="1" t="s">
        <v>198</v>
      </c>
      <c r="B141" s="1" t="s">
        <v>199</v>
      </c>
      <c r="C141">
        <v>0</v>
      </c>
      <c r="D141">
        <v>3</v>
      </c>
      <c r="E141">
        <v>3</v>
      </c>
      <c r="F141">
        <v>2</v>
      </c>
      <c r="G141">
        <v>3</v>
      </c>
      <c r="H141">
        <v>6</v>
      </c>
      <c r="I141">
        <v>7</v>
      </c>
      <c r="J141">
        <v>69</v>
      </c>
      <c r="K141">
        <v>31</v>
      </c>
      <c r="L141">
        <v>13</v>
      </c>
      <c r="M141">
        <v>61</v>
      </c>
      <c r="N141">
        <f>punkty_rekrutacyjne5[[#This Row],[Osiagniecia]]+(punkty_rekrutacyjne5[[#This Row],[Zachowanie]]=6)*2</f>
        <v>0</v>
      </c>
      <c r="O141">
        <f>punkty_rekrutacyjne5[[#This Row],[GHP]]/10+punkty_rekrutacyjne5[[#This Row],[GHH]]/10+punkty_rekrutacyjne5[[#This Row],[GMM]]/10+punkty_rekrutacyjne5[[#This Row],[GMP]]/10+punkty_rekrutacyjne5[[#This Row],[GJP]]/10</f>
        <v>18.100000000000001</v>
      </c>
      <c r="P14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41" s="1">
        <f>SUM(punkty_rekrutacyjne5[[#This Row],[pkt os.]:[pkt. Oce.]])</f>
        <v>36.1</v>
      </c>
      <c r="R141" s="1">
        <f>COUNTIF(punkty_rekrutacyjne5[[#This Row],[GHP]:[GJP]], 100)</f>
        <v>0</v>
      </c>
    </row>
    <row r="142" spans="1:18" x14ac:dyDescent="0.25">
      <c r="A142" s="1" t="s">
        <v>200</v>
      </c>
      <c r="B142" s="1" t="s">
        <v>201</v>
      </c>
      <c r="C142">
        <v>5</v>
      </c>
      <c r="D142">
        <v>3</v>
      </c>
      <c r="E142">
        <v>2</v>
      </c>
      <c r="F142">
        <v>2</v>
      </c>
      <c r="G142">
        <v>4</v>
      </c>
      <c r="H142">
        <v>6</v>
      </c>
      <c r="I142">
        <v>24</v>
      </c>
      <c r="J142">
        <v>79</v>
      </c>
      <c r="K142">
        <v>99</v>
      </c>
      <c r="L142">
        <v>6</v>
      </c>
      <c r="M142">
        <v>89</v>
      </c>
      <c r="N142">
        <f>punkty_rekrutacyjne5[[#This Row],[Osiagniecia]]+(punkty_rekrutacyjne5[[#This Row],[Zachowanie]]=6)*2</f>
        <v>5</v>
      </c>
      <c r="O142">
        <f>punkty_rekrutacyjne5[[#This Row],[GHP]]/10+punkty_rekrutacyjne5[[#This Row],[GHH]]/10+punkty_rekrutacyjne5[[#This Row],[GMM]]/10+punkty_rekrutacyjne5[[#This Row],[GMP]]/10+punkty_rekrutacyjne5[[#This Row],[GJP]]/10</f>
        <v>29.700000000000003</v>
      </c>
      <c r="P14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142" s="1">
        <f>SUM(punkty_rekrutacyjne5[[#This Row],[pkt os.]:[pkt. Oce.]])</f>
        <v>50.7</v>
      </c>
      <c r="R142" s="1">
        <f>COUNTIF(punkty_rekrutacyjne5[[#This Row],[GHP]:[GJP]], 100)</f>
        <v>0</v>
      </c>
    </row>
    <row r="143" spans="1:18" x14ac:dyDescent="0.25">
      <c r="A143" s="1" t="s">
        <v>202</v>
      </c>
      <c r="B143" s="1" t="s">
        <v>203</v>
      </c>
      <c r="C143">
        <v>7</v>
      </c>
      <c r="D143">
        <v>2</v>
      </c>
      <c r="E143">
        <v>2</v>
      </c>
      <c r="F143">
        <v>4</v>
      </c>
      <c r="G143">
        <v>4</v>
      </c>
      <c r="H143">
        <v>6</v>
      </c>
      <c r="I143">
        <v>57</v>
      </c>
      <c r="J143">
        <v>11</v>
      </c>
      <c r="K143">
        <v>80</v>
      </c>
      <c r="L143">
        <v>27</v>
      </c>
      <c r="M143">
        <v>21</v>
      </c>
      <c r="N143">
        <f>punkty_rekrutacyjne5[[#This Row],[Osiagniecia]]+(punkty_rekrutacyjne5[[#This Row],[Zachowanie]]=6)*2</f>
        <v>7</v>
      </c>
      <c r="O143">
        <f>punkty_rekrutacyjne5[[#This Row],[GHP]]/10+punkty_rekrutacyjne5[[#This Row],[GHH]]/10+punkty_rekrutacyjne5[[#This Row],[GMM]]/10+punkty_rekrutacyjne5[[#This Row],[GMP]]/10+punkty_rekrutacyjne5[[#This Row],[GJP]]/10</f>
        <v>19.600000000000001</v>
      </c>
      <c r="P14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143" s="1">
        <f>SUM(punkty_rekrutacyjne5[[#This Row],[pkt os.]:[pkt. Oce.]])</f>
        <v>48.6</v>
      </c>
      <c r="R143" s="1">
        <f>COUNTIF(punkty_rekrutacyjne5[[#This Row],[GHP]:[GJP]], 100)</f>
        <v>0</v>
      </c>
    </row>
    <row r="144" spans="1:18" x14ac:dyDescent="0.25">
      <c r="A144" s="1" t="s">
        <v>204</v>
      </c>
      <c r="B144" s="1" t="s">
        <v>205</v>
      </c>
      <c r="C144">
        <v>7</v>
      </c>
      <c r="D144">
        <v>6</v>
      </c>
      <c r="E144">
        <v>6</v>
      </c>
      <c r="F144">
        <v>2</v>
      </c>
      <c r="G144">
        <v>2</v>
      </c>
      <c r="H144">
        <v>4</v>
      </c>
      <c r="I144">
        <v>2</v>
      </c>
      <c r="J144">
        <v>65</v>
      </c>
      <c r="K144">
        <v>47</v>
      </c>
      <c r="L144">
        <v>64</v>
      </c>
      <c r="M144">
        <v>89</v>
      </c>
      <c r="N144">
        <f>punkty_rekrutacyjne5[[#This Row],[Osiagniecia]]+(punkty_rekrutacyjne5[[#This Row],[Zachowanie]]=6)*2</f>
        <v>9</v>
      </c>
      <c r="O144">
        <f>punkty_rekrutacyjne5[[#This Row],[GHP]]/10+punkty_rekrutacyjne5[[#This Row],[GHH]]/10+punkty_rekrutacyjne5[[#This Row],[GMM]]/10+punkty_rekrutacyjne5[[#This Row],[GMP]]/10+punkty_rekrutacyjne5[[#This Row],[GJP]]/10</f>
        <v>26.700000000000003</v>
      </c>
      <c r="P14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144" s="1">
        <f>SUM(punkty_rekrutacyjne5[[#This Row],[pkt os.]:[pkt. Oce.]])</f>
        <v>51.7</v>
      </c>
      <c r="R144" s="1">
        <f>COUNTIF(punkty_rekrutacyjne5[[#This Row],[GHP]:[GJP]], 100)</f>
        <v>0</v>
      </c>
    </row>
    <row r="145" spans="1:18" x14ac:dyDescent="0.25">
      <c r="A145" s="1" t="s">
        <v>206</v>
      </c>
      <c r="B145" s="1" t="s">
        <v>155</v>
      </c>
      <c r="C145">
        <v>6</v>
      </c>
      <c r="D145">
        <v>4</v>
      </c>
      <c r="E145">
        <v>5</v>
      </c>
      <c r="F145">
        <v>3</v>
      </c>
      <c r="G145">
        <v>6</v>
      </c>
      <c r="H145">
        <v>2</v>
      </c>
      <c r="I145">
        <v>46</v>
      </c>
      <c r="J145">
        <v>75</v>
      </c>
      <c r="K145">
        <v>6</v>
      </c>
      <c r="L145">
        <v>45</v>
      </c>
      <c r="M145">
        <v>9</v>
      </c>
      <c r="N145">
        <f>punkty_rekrutacyjne5[[#This Row],[Osiagniecia]]+(punkty_rekrutacyjne5[[#This Row],[Zachowanie]]=6)*2</f>
        <v>6</v>
      </c>
      <c r="O145">
        <f>punkty_rekrutacyjne5[[#This Row],[GHP]]/10+punkty_rekrutacyjne5[[#This Row],[GHH]]/10+punkty_rekrutacyjne5[[#This Row],[GMM]]/10+punkty_rekrutacyjne5[[#This Row],[GMP]]/10+punkty_rekrutacyjne5[[#This Row],[GJP]]/10</f>
        <v>18.099999999999998</v>
      </c>
      <c r="P14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145" s="1">
        <f>SUM(punkty_rekrutacyjne5[[#This Row],[pkt os.]:[pkt. Oce.]])</f>
        <v>46.099999999999994</v>
      </c>
      <c r="R145" s="1">
        <f>COUNTIF(punkty_rekrutacyjne5[[#This Row],[GHP]:[GJP]], 100)</f>
        <v>0</v>
      </c>
    </row>
    <row r="146" spans="1:18" x14ac:dyDescent="0.25">
      <c r="A146" s="1" t="s">
        <v>207</v>
      </c>
      <c r="B146" s="1" t="s">
        <v>51</v>
      </c>
      <c r="C146">
        <v>8</v>
      </c>
      <c r="D146">
        <v>3</v>
      </c>
      <c r="E146">
        <v>6</v>
      </c>
      <c r="F146">
        <v>4</v>
      </c>
      <c r="G146">
        <v>5</v>
      </c>
      <c r="H146">
        <v>2</v>
      </c>
      <c r="I146">
        <v>8</v>
      </c>
      <c r="J146">
        <v>35</v>
      </c>
      <c r="K146">
        <v>65</v>
      </c>
      <c r="L146">
        <v>30</v>
      </c>
      <c r="M146">
        <v>5</v>
      </c>
      <c r="N146">
        <f>punkty_rekrutacyjne5[[#This Row],[Osiagniecia]]+(punkty_rekrutacyjne5[[#This Row],[Zachowanie]]=6)*2</f>
        <v>8</v>
      </c>
      <c r="O146">
        <f>punkty_rekrutacyjne5[[#This Row],[GHP]]/10+punkty_rekrutacyjne5[[#This Row],[GHH]]/10+punkty_rekrutacyjne5[[#This Row],[GMM]]/10+punkty_rekrutacyjne5[[#This Row],[GMP]]/10+punkty_rekrutacyjne5[[#This Row],[GJP]]/10</f>
        <v>14.3</v>
      </c>
      <c r="P14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46" s="1">
        <f>SUM(punkty_rekrutacyjne5[[#This Row],[pkt os.]:[pkt. Oce.]])</f>
        <v>46.3</v>
      </c>
      <c r="R146" s="1">
        <f>COUNTIF(punkty_rekrutacyjne5[[#This Row],[GHP]:[GJP]], 100)</f>
        <v>0</v>
      </c>
    </row>
    <row r="147" spans="1:18" x14ac:dyDescent="0.25">
      <c r="A147" s="1" t="s">
        <v>209</v>
      </c>
      <c r="B147" s="1" t="s">
        <v>210</v>
      </c>
      <c r="C147">
        <v>8</v>
      </c>
      <c r="D147">
        <v>3</v>
      </c>
      <c r="E147">
        <v>2</v>
      </c>
      <c r="F147">
        <v>3</v>
      </c>
      <c r="G147">
        <v>5</v>
      </c>
      <c r="H147">
        <v>5</v>
      </c>
      <c r="I147">
        <v>31</v>
      </c>
      <c r="J147">
        <v>75</v>
      </c>
      <c r="K147">
        <v>10</v>
      </c>
      <c r="L147">
        <v>37</v>
      </c>
      <c r="M147">
        <v>48</v>
      </c>
      <c r="N147">
        <f>punkty_rekrutacyjne5[[#This Row],[Osiagniecia]]+(punkty_rekrutacyjne5[[#This Row],[Zachowanie]]=6)*2</f>
        <v>8</v>
      </c>
      <c r="O147">
        <f>punkty_rekrutacyjne5[[#This Row],[GHP]]/10+punkty_rekrutacyjne5[[#This Row],[GHH]]/10+punkty_rekrutacyjne5[[#This Row],[GMM]]/10+punkty_rekrutacyjne5[[#This Row],[GMP]]/10+punkty_rekrutacyjne5[[#This Row],[GJP]]/10</f>
        <v>20.100000000000001</v>
      </c>
      <c r="P14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47" s="1">
        <f>SUM(punkty_rekrutacyjne5[[#This Row],[pkt os.]:[pkt. Oce.]])</f>
        <v>48.1</v>
      </c>
      <c r="R147" s="1">
        <f>COUNTIF(punkty_rekrutacyjne5[[#This Row],[GHP]:[GJP]], 100)</f>
        <v>0</v>
      </c>
    </row>
    <row r="148" spans="1:18" x14ac:dyDescent="0.25">
      <c r="A148" s="1" t="s">
        <v>211</v>
      </c>
      <c r="B148" s="1" t="s">
        <v>78</v>
      </c>
      <c r="C148">
        <v>4</v>
      </c>
      <c r="D148">
        <v>3</v>
      </c>
      <c r="E148">
        <v>4</v>
      </c>
      <c r="F148">
        <v>2</v>
      </c>
      <c r="G148">
        <v>5</v>
      </c>
      <c r="H148">
        <v>6</v>
      </c>
      <c r="I148">
        <v>53</v>
      </c>
      <c r="J148">
        <v>74</v>
      </c>
      <c r="K148">
        <v>66</v>
      </c>
      <c r="L148">
        <v>37</v>
      </c>
      <c r="M148">
        <v>55</v>
      </c>
      <c r="N148">
        <f>punkty_rekrutacyjne5[[#This Row],[Osiagniecia]]+(punkty_rekrutacyjne5[[#This Row],[Zachowanie]]=6)*2</f>
        <v>4</v>
      </c>
      <c r="O148">
        <f>punkty_rekrutacyjne5[[#This Row],[GHP]]/10+punkty_rekrutacyjne5[[#This Row],[GHH]]/10+punkty_rekrutacyjne5[[#This Row],[GMM]]/10+punkty_rekrutacyjne5[[#This Row],[GMP]]/10+punkty_rekrutacyjne5[[#This Row],[GJP]]/10</f>
        <v>28.499999999999996</v>
      </c>
      <c r="P14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48" s="1">
        <f>SUM(punkty_rekrutacyjne5[[#This Row],[pkt os.]:[pkt. Oce.]])</f>
        <v>56.5</v>
      </c>
      <c r="R148" s="1">
        <f>COUNTIF(punkty_rekrutacyjne5[[#This Row],[GHP]:[GJP]], 100)</f>
        <v>0</v>
      </c>
    </row>
    <row r="149" spans="1:18" x14ac:dyDescent="0.25">
      <c r="A149" s="1" t="s">
        <v>212</v>
      </c>
      <c r="B149" s="1" t="s">
        <v>101</v>
      </c>
      <c r="C149">
        <v>4</v>
      </c>
      <c r="D149">
        <v>6</v>
      </c>
      <c r="E149">
        <v>5</v>
      </c>
      <c r="F149">
        <v>3</v>
      </c>
      <c r="G149">
        <v>4</v>
      </c>
      <c r="H149">
        <v>4</v>
      </c>
      <c r="I149">
        <v>43</v>
      </c>
      <c r="J149">
        <v>49</v>
      </c>
      <c r="K149">
        <v>12</v>
      </c>
      <c r="L149">
        <v>36</v>
      </c>
      <c r="M149">
        <v>87</v>
      </c>
      <c r="N149">
        <f>punkty_rekrutacyjne5[[#This Row],[Osiagniecia]]+(punkty_rekrutacyjne5[[#This Row],[Zachowanie]]=6)*2</f>
        <v>6</v>
      </c>
      <c r="O149">
        <f>punkty_rekrutacyjne5[[#This Row],[GHP]]/10+punkty_rekrutacyjne5[[#This Row],[GHH]]/10+punkty_rekrutacyjne5[[#This Row],[GMM]]/10+punkty_rekrutacyjne5[[#This Row],[GMP]]/10+punkty_rekrutacyjne5[[#This Row],[GJP]]/10</f>
        <v>22.699999999999996</v>
      </c>
      <c r="P14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49" s="1">
        <f>SUM(punkty_rekrutacyjne5[[#This Row],[pkt os.]:[pkt. Oce.]])</f>
        <v>52.699999999999996</v>
      </c>
      <c r="R149" s="1">
        <f>COUNTIF(punkty_rekrutacyjne5[[#This Row],[GHP]:[GJP]], 100)</f>
        <v>0</v>
      </c>
    </row>
    <row r="150" spans="1:18" x14ac:dyDescent="0.25">
      <c r="A150" s="1" t="s">
        <v>213</v>
      </c>
      <c r="B150" s="1" t="s">
        <v>72</v>
      </c>
      <c r="C150">
        <v>4</v>
      </c>
      <c r="D150">
        <v>4</v>
      </c>
      <c r="E150">
        <v>6</v>
      </c>
      <c r="F150">
        <v>2</v>
      </c>
      <c r="G150">
        <v>5</v>
      </c>
      <c r="H150">
        <v>2</v>
      </c>
      <c r="I150">
        <v>60</v>
      </c>
      <c r="J150">
        <v>75</v>
      </c>
      <c r="K150">
        <v>10</v>
      </c>
      <c r="L150">
        <v>59</v>
      </c>
      <c r="M150">
        <v>5</v>
      </c>
      <c r="N150">
        <f>punkty_rekrutacyjne5[[#This Row],[Osiagniecia]]+(punkty_rekrutacyjne5[[#This Row],[Zachowanie]]=6)*2</f>
        <v>4</v>
      </c>
      <c r="O150">
        <f>punkty_rekrutacyjne5[[#This Row],[GHP]]/10+punkty_rekrutacyjne5[[#This Row],[GHH]]/10+punkty_rekrutacyjne5[[#This Row],[GMM]]/10+punkty_rekrutacyjne5[[#This Row],[GMP]]/10+punkty_rekrutacyjne5[[#This Row],[GJP]]/10</f>
        <v>20.9</v>
      </c>
      <c r="P15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50" s="1">
        <f>SUM(punkty_rekrutacyjne5[[#This Row],[pkt os.]:[pkt. Oce.]])</f>
        <v>42.9</v>
      </c>
      <c r="R150" s="1">
        <f>COUNTIF(punkty_rekrutacyjne5[[#This Row],[GHP]:[GJP]], 100)</f>
        <v>0</v>
      </c>
    </row>
    <row r="151" spans="1:18" x14ac:dyDescent="0.25">
      <c r="A151" s="1" t="s">
        <v>214</v>
      </c>
      <c r="B151" s="1" t="s">
        <v>197</v>
      </c>
      <c r="C151">
        <v>7</v>
      </c>
      <c r="D151">
        <v>6</v>
      </c>
      <c r="E151">
        <v>4</v>
      </c>
      <c r="F151">
        <v>2</v>
      </c>
      <c r="G151">
        <v>2</v>
      </c>
      <c r="H151">
        <v>3</v>
      </c>
      <c r="I151">
        <v>89</v>
      </c>
      <c r="J151">
        <v>29</v>
      </c>
      <c r="K151">
        <v>58</v>
      </c>
      <c r="L151">
        <v>19</v>
      </c>
      <c r="M151">
        <v>97</v>
      </c>
      <c r="N151">
        <f>punkty_rekrutacyjne5[[#This Row],[Osiagniecia]]+(punkty_rekrutacyjne5[[#This Row],[Zachowanie]]=6)*2</f>
        <v>9</v>
      </c>
      <c r="O151">
        <f>punkty_rekrutacyjne5[[#This Row],[GHP]]/10+punkty_rekrutacyjne5[[#This Row],[GHH]]/10+punkty_rekrutacyjne5[[#This Row],[GMM]]/10+punkty_rekrutacyjne5[[#This Row],[GMP]]/10+punkty_rekrutacyjne5[[#This Row],[GJP]]/10</f>
        <v>29.2</v>
      </c>
      <c r="P15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10</v>
      </c>
      <c r="Q151" s="1">
        <f>SUM(punkty_rekrutacyjne5[[#This Row],[pkt os.]:[pkt. Oce.]])</f>
        <v>48.2</v>
      </c>
      <c r="R151" s="1">
        <f>COUNTIF(punkty_rekrutacyjne5[[#This Row],[GHP]:[GJP]], 100)</f>
        <v>0</v>
      </c>
    </row>
    <row r="152" spans="1:18" x14ac:dyDescent="0.25">
      <c r="A152" s="1" t="s">
        <v>215</v>
      </c>
      <c r="B152" s="1" t="s">
        <v>216</v>
      </c>
      <c r="C152">
        <v>5</v>
      </c>
      <c r="D152">
        <v>6</v>
      </c>
      <c r="E152">
        <v>5</v>
      </c>
      <c r="F152">
        <v>3</v>
      </c>
      <c r="G152">
        <v>5</v>
      </c>
      <c r="H152">
        <v>3</v>
      </c>
      <c r="I152">
        <v>61</v>
      </c>
      <c r="J152">
        <v>95</v>
      </c>
      <c r="K152">
        <v>36</v>
      </c>
      <c r="L152">
        <v>86</v>
      </c>
      <c r="M152">
        <v>36</v>
      </c>
      <c r="N152">
        <f>punkty_rekrutacyjne5[[#This Row],[Osiagniecia]]+(punkty_rekrutacyjne5[[#This Row],[Zachowanie]]=6)*2</f>
        <v>7</v>
      </c>
      <c r="O152">
        <f>punkty_rekrutacyjne5[[#This Row],[GHP]]/10+punkty_rekrutacyjne5[[#This Row],[GHH]]/10+punkty_rekrutacyjne5[[#This Row],[GMM]]/10+punkty_rekrutacyjne5[[#This Row],[GMP]]/10+punkty_rekrutacyjne5[[#This Row],[GJP]]/10</f>
        <v>31.4</v>
      </c>
      <c r="P15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52" s="1">
        <f>SUM(punkty_rekrutacyjne5[[#This Row],[pkt os.]:[pkt. Oce.]])</f>
        <v>62.4</v>
      </c>
      <c r="R152" s="1">
        <f>COUNTIF(punkty_rekrutacyjne5[[#This Row],[GHP]:[GJP]], 100)</f>
        <v>0</v>
      </c>
    </row>
    <row r="153" spans="1:18" x14ac:dyDescent="0.25">
      <c r="A153" s="1" t="s">
        <v>217</v>
      </c>
      <c r="B153" s="1" t="s">
        <v>218</v>
      </c>
      <c r="C153">
        <v>7</v>
      </c>
      <c r="D153">
        <v>6</v>
      </c>
      <c r="E153">
        <v>2</v>
      </c>
      <c r="F153">
        <v>3</v>
      </c>
      <c r="G153">
        <v>3</v>
      </c>
      <c r="H153">
        <v>2</v>
      </c>
      <c r="I153">
        <v>2</v>
      </c>
      <c r="J153">
        <v>9</v>
      </c>
      <c r="K153">
        <v>56</v>
      </c>
      <c r="L153">
        <v>86</v>
      </c>
      <c r="M153">
        <v>71</v>
      </c>
      <c r="N153">
        <f>punkty_rekrutacyjne5[[#This Row],[Osiagniecia]]+(punkty_rekrutacyjne5[[#This Row],[Zachowanie]]=6)*2</f>
        <v>9</v>
      </c>
      <c r="O153">
        <f>punkty_rekrutacyjne5[[#This Row],[GHP]]/10+punkty_rekrutacyjne5[[#This Row],[GHH]]/10+punkty_rekrutacyjne5[[#This Row],[GMM]]/10+punkty_rekrutacyjne5[[#This Row],[GMP]]/10+punkty_rekrutacyjne5[[#This Row],[GJP]]/10</f>
        <v>22.4</v>
      </c>
      <c r="P15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8</v>
      </c>
      <c r="Q153" s="1">
        <f>SUM(punkty_rekrutacyjne5[[#This Row],[pkt os.]:[pkt. Oce.]])</f>
        <v>39.4</v>
      </c>
      <c r="R153" s="1">
        <f>COUNTIF(punkty_rekrutacyjne5[[#This Row],[GHP]:[GJP]], 100)</f>
        <v>0</v>
      </c>
    </row>
    <row r="154" spans="1:18" x14ac:dyDescent="0.25">
      <c r="A154" s="1" t="s">
        <v>219</v>
      </c>
      <c r="B154" s="1" t="s">
        <v>16</v>
      </c>
      <c r="C154">
        <v>6</v>
      </c>
      <c r="D154">
        <v>2</v>
      </c>
      <c r="E154">
        <v>4</v>
      </c>
      <c r="F154">
        <v>5</v>
      </c>
      <c r="G154">
        <v>6</v>
      </c>
      <c r="H154">
        <v>4</v>
      </c>
      <c r="I154">
        <v>21</v>
      </c>
      <c r="J154">
        <v>73</v>
      </c>
      <c r="K154">
        <v>39</v>
      </c>
      <c r="L154">
        <v>28</v>
      </c>
      <c r="M154">
        <v>25</v>
      </c>
      <c r="N154">
        <f>punkty_rekrutacyjne5[[#This Row],[Osiagniecia]]+(punkty_rekrutacyjne5[[#This Row],[Zachowanie]]=6)*2</f>
        <v>6</v>
      </c>
      <c r="O154">
        <f>punkty_rekrutacyjne5[[#This Row],[GHP]]/10+punkty_rekrutacyjne5[[#This Row],[GHH]]/10+punkty_rekrutacyjne5[[#This Row],[GMM]]/10+punkty_rekrutacyjne5[[#This Row],[GMP]]/10+punkty_rekrutacyjne5[[#This Row],[GJP]]/10</f>
        <v>18.600000000000001</v>
      </c>
      <c r="P15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154" s="1">
        <f>SUM(punkty_rekrutacyjne5[[#This Row],[pkt os.]:[pkt. Oce.]])</f>
        <v>54.6</v>
      </c>
      <c r="R154" s="1">
        <f>COUNTIF(punkty_rekrutacyjne5[[#This Row],[GHP]:[GJP]], 100)</f>
        <v>0</v>
      </c>
    </row>
    <row r="155" spans="1:18" x14ac:dyDescent="0.25">
      <c r="A155" s="1" t="s">
        <v>220</v>
      </c>
      <c r="B155" s="1" t="s">
        <v>130</v>
      </c>
      <c r="C155">
        <v>0</v>
      </c>
      <c r="D155">
        <v>5</v>
      </c>
      <c r="E155">
        <v>2</v>
      </c>
      <c r="F155">
        <v>4</v>
      </c>
      <c r="G155">
        <v>3</v>
      </c>
      <c r="H155">
        <v>3</v>
      </c>
      <c r="I155">
        <v>52</v>
      </c>
      <c r="J155">
        <v>74</v>
      </c>
      <c r="K155">
        <v>79</v>
      </c>
      <c r="L155">
        <v>92</v>
      </c>
      <c r="M155">
        <v>69</v>
      </c>
      <c r="N155">
        <f>punkty_rekrutacyjne5[[#This Row],[Osiagniecia]]+(punkty_rekrutacyjne5[[#This Row],[Zachowanie]]=6)*2</f>
        <v>0</v>
      </c>
      <c r="O155">
        <f>punkty_rekrutacyjne5[[#This Row],[GHP]]/10+punkty_rekrutacyjne5[[#This Row],[GHH]]/10+punkty_rekrutacyjne5[[#This Row],[GMM]]/10+punkty_rekrutacyjne5[[#This Row],[GMP]]/10+punkty_rekrutacyjne5[[#This Row],[GJP]]/10</f>
        <v>36.6</v>
      </c>
      <c r="P15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55" s="1">
        <f>SUM(punkty_rekrutacyjne5[[#This Row],[pkt os.]:[pkt. Oce.]])</f>
        <v>50.6</v>
      </c>
      <c r="R155" s="1">
        <f>COUNTIF(punkty_rekrutacyjne5[[#This Row],[GHP]:[GJP]], 100)</f>
        <v>0</v>
      </c>
    </row>
    <row r="156" spans="1:18" x14ac:dyDescent="0.25">
      <c r="A156" s="1" t="s">
        <v>221</v>
      </c>
      <c r="B156" s="1" t="s">
        <v>222</v>
      </c>
      <c r="C156">
        <v>1</v>
      </c>
      <c r="D156">
        <v>2</v>
      </c>
      <c r="E156">
        <v>2</v>
      </c>
      <c r="F156">
        <v>4</v>
      </c>
      <c r="G156">
        <v>5</v>
      </c>
      <c r="H156">
        <v>3</v>
      </c>
      <c r="I156">
        <v>97</v>
      </c>
      <c r="J156">
        <v>51</v>
      </c>
      <c r="K156">
        <v>38</v>
      </c>
      <c r="L156">
        <v>17</v>
      </c>
      <c r="M156">
        <v>5</v>
      </c>
      <c r="N156">
        <f>punkty_rekrutacyjne5[[#This Row],[Osiagniecia]]+(punkty_rekrutacyjne5[[#This Row],[Zachowanie]]=6)*2</f>
        <v>1</v>
      </c>
      <c r="O156">
        <f>punkty_rekrutacyjne5[[#This Row],[GHP]]/10+punkty_rekrutacyjne5[[#This Row],[GHH]]/10+punkty_rekrutacyjne5[[#This Row],[GMM]]/10+punkty_rekrutacyjne5[[#This Row],[GMP]]/10+punkty_rekrutacyjne5[[#This Row],[GJP]]/10</f>
        <v>20.799999999999997</v>
      </c>
      <c r="P15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56" s="1">
        <f>SUM(punkty_rekrutacyjne5[[#This Row],[pkt os.]:[pkt. Oce.]])</f>
        <v>39.799999999999997</v>
      </c>
      <c r="R156" s="1">
        <f>COUNTIF(punkty_rekrutacyjne5[[#This Row],[GHP]:[GJP]], 100)</f>
        <v>0</v>
      </c>
    </row>
    <row r="157" spans="1:18" x14ac:dyDescent="0.25">
      <c r="A157" s="1" t="s">
        <v>223</v>
      </c>
      <c r="B157" s="1" t="s">
        <v>145</v>
      </c>
      <c r="C157">
        <v>3</v>
      </c>
      <c r="D157">
        <v>3</v>
      </c>
      <c r="E157">
        <v>2</v>
      </c>
      <c r="F157">
        <v>5</v>
      </c>
      <c r="G157">
        <v>3</v>
      </c>
      <c r="H157">
        <v>5</v>
      </c>
      <c r="I157">
        <v>68</v>
      </c>
      <c r="J157">
        <v>38</v>
      </c>
      <c r="K157">
        <v>31</v>
      </c>
      <c r="L157">
        <v>14</v>
      </c>
      <c r="M157">
        <v>54</v>
      </c>
      <c r="N157">
        <f>punkty_rekrutacyjne5[[#This Row],[Osiagniecia]]+(punkty_rekrutacyjne5[[#This Row],[Zachowanie]]=6)*2</f>
        <v>3</v>
      </c>
      <c r="O157">
        <f>punkty_rekrutacyjne5[[#This Row],[GHP]]/10+punkty_rekrutacyjne5[[#This Row],[GHH]]/10+punkty_rekrutacyjne5[[#This Row],[GMM]]/10+punkty_rekrutacyjne5[[#This Row],[GMP]]/10+punkty_rekrutacyjne5[[#This Row],[GJP]]/10</f>
        <v>20.5</v>
      </c>
      <c r="P15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57" s="1">
        <f>SUM(punkty_rekrutacyjne5[[#This Row],[pkt os.]:[pkt. Oce.]])</f>
        <v>43.5</v>
      </c>
      <c r="R157" s="1">
        <f>COUNTIF(punkty_rekrutacyjne5[[#This Row],[GHP]:[GJP]], 100)</f>
        <v>0</v>
      </c>
    </row>
    <row r="158" spans="1:18" x14ac:dyDescent="0.25">
      <c r="A158" s="1" t="s">
        <v>224</v>
      </c>
      <c r="B158" s="1" t="s">
        <v>225</v>
      </c>
      <c r="C158">
        <v>7</v>
      </c>
      <c r="D158">
        <v>6</v>
      </c>
      <c r="E158">
        <v>2</v>
      </c>
      <c r="F158">
        <v>5</v>
      </c>
      <c r="G158">
        <v>6</v>
      </c>
      <c r="H158">
        <v>5</v>
      </c>
      <c r="I158">
        <v>19</v>
      </c>
      <c r="J158">
        <v>56</v>
      </c>
      <c r="K158">
        <v>50</v>
      </c>
      <c r="L158">
        <v>43</v>
      </c>
      <c r="M158">
        <v>66</v>
      </c>
      <c r="N158">
        <f>punkty_rekrutacyjne5[[#This Row],[Osiagniecia]]+(punkty_rekrutacyjne5[[#This Row],[Zachowanie]]=6)*2</f>
        <v>9</v>
      </c>
      <c r="O158">
        <f>punkty_rekrutacyjne5[[#This Row],[GHP]]/10+punkty_rekrutacyjne5[[#This Row],[GHH]]/10+punkty_rekrutacyjne5[[#This Row],[GMM]]/10+punkty_rekrutacyjne5[[#This Row],[GMP]]/10+punkty_rekrutacyjne5[[#This Row],[GJP]]/10</f>
        <v>23.4</v>
      </c>
      <c r="P15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158" s="1">
        <f>SUM(punkty_rekrutacyjne5[[#This Row],[pkt os.]:[pkt. Oce.]])</f>
        <v>58.4</v>
      </c>
      <c r="R158" s="1">
        <f>COUNTIF(punkty_rekrutacyjne5[[#This Row],[GHP]:[GJP]], 100)</f>
        <v>0</v>
      </c>
    </row>
    <row r="159" spans="1:18" x14ac:dyDescent="0.25">
      <c r="A159" s="1" t="s">
        <v>226</v>
      </c>
      <c r="B159" s="1" t="s">
        <v>74</v>
      </c>
      <c r="C159">
        <v>6</v>
      </c>
      <c r="D159">
        <v>6</v>
      </c>
      <c r="E159">
        <v>5</v>
      </c>
      <c r="F159">
        <v>3</v>
      </c>
      <c r="G159">
        <v>2</v>
      </c>
      <c r="H159">
        <v>3</v>
      </c>
      <c r="I159">
        <v>16</v>
      </c>
      <c r="J159">
        <v>95</v>
      </c>
      <c r="K159">
        <v>97</v>
      </c>
      <c r="L159">
        <v>62</v>
      </c>
      <c r="M159">
        <v>46</v>
      </c>
      <c r="N159">
        <f>punkty_rekrutacyjne5[[#This Row],[Osiagniecia]]+(punkty_rekrutacyjne5[[#This Row],[Zachowanie]]=6)*2</f>
        <v>8</v>
      </c>
      <c r="O159">
        <f>punkty_rekrutacyjne5[[#This Row],[GHP]]/10+punkty_rekrutacyjne5[[#This Row],[GHH]]/10+punkty_rekrutacyjne5[[#This Row],[GMM]]/10+punkty_rekrutacyjne5[[#This Row],[GMP]]/10+punkty_rekrutacyjne5[[#This Row],[GJP]]/10</f>
        <v>31.599999999999994</v>
      </c>
      <c r="P15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159" s="1">
        <f>SUM(punkty_rekrutacyjne5[[#This Row],[pkt os.]:[pkt. Oce.]])</f>
        <v>55.599999999999994</v>
      </c>
      <c r="R159" s="1">
        <f>COUNTIF(punkty_rekrutacyjne5[[#This Row],[GHP]:[GJP]], 100)</f>
        <v>0</v>
      </c>
    </row>
    <row r="160" spans="1:18" x14ac:dyDescent="0.25">
      <c r="A160" s="1" t="s">
        <v>227</v>
      </c>
      <c r="B160" s="1" t="s">
        <v>78</v>
      </c>
      <c r="C160">
        <v>6</v>
      </c>
      <c r="D160">
        <v>5</v>
      </c>
      <c r="E160">
        <v>3</v>
      </c>
      <c r="F160">
        <v>2</v>
      </c>
      <c r="G160">
        <v>3</v>
      </c>
      <c r="H160">
        <v>5</v>
      </c>
      <c r="I160">
        <v>55</v>
      </c>
      <c r="J160">
        <v>2</v>
      </c>
      <c r="K160">
        <v>64</v>
      </c>
      <c r="L160">
        <v>13</v>
      </c>
      <c r="M160">
        <v>72</v>
      </c>
      <c r="N160">
        <f>punkty_rekrutacyjne5[[#This Row],[Osiagniecia]]+(punkty_rekrutacyjne5[[#This Row],[Zachowanie]]=6)*2</f>
        <v>6</v>
      </c>
      <c r="O160">
        <f>punkty_rekrutacyjne5[[#This Row],[GHP]]/10+punkty_rekrutacyjne5[[#This Row],[GHH]]/10+punkty_rekrutacyjne5[[#This Row],[GMM]]/10+punkty_rekrutacyjne5[[#This Row],[GMP]]/10+punkty_rekrutacyjne5[[#This Row],[GJP]]/10</f>
        <v>20.6</v>
      </c>
      <c r="P16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160" s="1">
        <f>SUM(punkty_rekrutacyjne5[[#This Row],[pkt os.]:[pkt. Oce.]])</f>
        <v>42.6</v>
      </c>
      <c r="R160" s="1">
        <f>COUNTIF(punkty_rekrutacyjne5[[#This Row],[GHP]:[GJP]], 100)</f>
        <v>0</v>
      </c>
    </row>
    <row r="161" spans="1:18" x14ac:dyDescent="0.25">
      <c r="A161" s="1" t="s">
        <v>228</v>
      </c>
      <c r="B161" s="1" t="s">
        <v>166</v>
      </c>
      <c r="C161">
        <v>6</v>
      </c>
      <c r="D161">
        <v>2</v>
      </c>
      <c r="E161">
        <v>4</v>
      </c>
      <c r="F161">
        <v>3</v>
      </c>
      <c r="G161">
        <v>3</v>
      </c>
      <c r="H161">
        <v>2</v>
      </c>
      <c r="I161">
        <v>54</v>
      </c>
      <c r="J161">
        <v>83</v>
      </c>
      <c r="K161">
        <v>36</v>
      </c>
      <c r="L161">
        <v>27</v>
      </c>
      <c r="M161">
        <v>21</v>
      </c>
      <c r="N161">
        <f>punkty_rekrutacyjne5[[#This Row],[Osiagniecia]]+(punkty_rekrutacyjne5[[#This Row],[Zachowanie]]=6)*2</f>
        <v>6</v>
      </c>
      <c r="O161">
        <f>punkty_rekrutacyjne5[[#This Row],[GHP]]/10+punkty_rekrutacyjne5[[#This Row],[GHH]]/10+punkty_rekrutacyjne5[[#This Row],[GMM]]/10+punkty_rekrutacyjne5[[#This Row],[GMP]]/10+punkty_rekrutacyjne5[[#This Row],[GJP]]/10</f>
        <v>22.1</v>
      </c>
      <c r="P16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61" s="1">
        <f>SUM(punkty_rekrutacyjne5[[#This Row],[pkt os.]:[pkt. Oce.]])</f>
        <v>42.1</v>
      </c>
      <c r="R161" s="1">
        <f>COUNTIF(punkty_rekrutacyjne5[[#This Row],[GHP]:[GJP]], 100)</f>
        <v>0</v>
      </c>
    </row>
    <row r="162" spans="1:18" x14ac:dyDescent="0.25">
      <c r="A162" s="1" t="s">
        <v>229</v>
      </c>
      <c r="B162" s="1" t="s">
        <v>174</v>
      </c>
      <c r="C162">
        <v>1</v>
      </c>
      <c r="D162">
        <v>5</v>
      </c>
      <c r="E162">
        <v>2</v>
      </c>
      <c r="F162">
        <v>2</v>
      </c>
      <c r="G162">
        <v>4</v>
      </c>
      <c r="H162">
        <v>5</v>
      </c>
      <c r="I162">
        <v>19</v>
      </c>
      <c r="J162">
        <v>92</v>
      </c>
      <c r="K162">
        <v>24</v>
      </c>
      <c r="L162">
        <v>32</v>
      </c>
      <c r="M162">
        <v>91</v>
      </c>
      <c r="N162">
        <f>punkty_rekrutacyjne5[[#This Row],[Osiagniecia]]+(punkty_rekrutacyjne5[[#This Row],[Zachowanie]]=6)*2</f>
        <v>1</v>
      </c>
      <c r="O162">
        <f>punkty_rekrutacyjne5[[#This Row],[GHP]]/10+punkty_rekrutacyjne5[[#This Row],[GHH]]/10+punkty_rekrutacyjne5[[#This Row],[GMM]]/10+punkty_rekrutacyjne5[[#This Row],[GMP]]/10+punkty_rekrutacyjne5[[#This Row],[GJP]]/10</f>
        <v>25.799999999999997</v>
      </c>
      <c r="P16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62" s="1">
        <f>SUM(punkty_rekrutacyjne5[[#This Row],[pkt os.]:[pkt. Oce.]])</f>
        <v>40.799999999999997</v>
      </c>
      <c r="R162" s="1">
        <f>COUNTIF(punkty_rekrutacyjne5[[#This Row],[GHP]:[GJP]], 100)</f>
        <v>0</v>
      </c>
    </row>
    <row r="163" spans="1:18" x14ac:dyDescent="0.25">
      <c r="A163" s="1" t="s">
        <v>230</v>
      </c>
      <c r="B163" s="1" t="s">
        <v>137</v>
      </c>
      <c r="C163">
        <v>7</v>
      </c>
      <c r="D163">
        <v>3</v>
      </c>
      <c r="E163">
        <v>2</v>
      </c>
      <c r="F163">
        <v>3</v>
      </c>
      <c r="G163">
        <v>5</v>
      </c>
      <c r="H163">
        <v>6</v>
      </c>
      <c r="I163">
        <v>25</v>
      </c>
      <c r="J163">
        <v>14</v>
      </c>
      <c r="K163">
        <v>19</v>
      </c>
      <c r="L163">
        <v>95</v>
      </c>
      <c r="M163">
        <v>91</v>
      </c>
      <c r="N163">
        <f>punkty_rekrutacyjne5[[#This Row],[Osiagniecia]]+(punkty_rekrutacyjne5[[#This Row],[Zachowanie]]=6)*2</f>
        <v>7</v>
      </c>
      <c r="O163">
        <f>punkty_rekrutacyjne5[[#This Row],[GHP]]/10+punkty_rekrutacyjne5[[#This Row],[GHH]]/10+punkty_rekrutacyjne5[[#This Row],[GMM]]/10+punkty_rekrutacyjne5[[#This Row],[GMP]]/10+punkty_rekrutacyjne5[[#This Row],[GJP]]/10</f>
        <v>24.4</v>
      </c>
      <c r="P16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163" s="1">
        <f>SUM(punkty_rekrutacyjne5[[#This Row],[pkt os.]:[pkt. Oce.]])</f>
        <v>53.4</v>
      </c>
      <c r="R163" s="1">
        <f>COUNTIF(punkty_rekrutacyjne5[[#This Row],[GHP]:[GJP]], 100)</f>
        <v>0</v>
      </c>
    </row>
    <row r="164" spans="1:18" x14ac:dyDescent="0.25">
      <c r="A164" s="1" t="s">
        <v>231</v>
      </c>
      <c r="B164" s="1" t="s">
        <v>232</v>
      </c>
      <c r="C164">
        <v>8</v>
      </c>
      <c r="D164">
        <v>4</v>
      </c>
      <c r="E164">
        <v>3</v>
      </c>
      <c r="F164">
        <v>2</v>
      </c>
      <c r="G164">
        <v>3</v>
      </c>
      <c r="H164">
        <v>4</v>
      </c>
      <c r="I164">
        <v>37</v>
      </c>
      <c r="J164">
        <v>69</v>
      </c>
      <c r="K164">
        <v>12</v>
      </c>
      <c r="L164">
        <v>17</v>
      </c>
      <c r="M164">
        <v>48</v>
      </c>
      <c r="N164">
        <f>punkty_rekrutacyjne5[[#This Row],[Osiagniecia]]+(punkty_rekrutacyjne5[[#This Row],[Zachowanie]]=6)*2</f>
        <v>8</v>
      </c>
      <c r="O164">
        <f>punkty_rekrutacyjne5[[#This Row],[GHP]]/10+punkty_rekrutacyjne5[[#This Row],[GHH]]/10+punkty_rekrutacyjne5[[#This Row],[GMM]]/10+punkty_rekrutacyjne5[[#This Row],[GMP]]/10+punkty_rekrutacyjne5[[#This Row],[GJP]]/10</f>
        <v>18.3</v>
      </c>
      <c r="P16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64" s="1">
        <f>SUM(punkty_rekrutacyjne5[[#This Row],[pkt os.]:[pkt. Oce.]])</f>
        <v>40.299999999999997</v>
      </c>
      <c r="R164" s="1">
        <f>COUNTIF(punkty_rekrutacyjne5[[#This Row],[GHP]:[GJP]], 100)</f>
        <v>0</v>
      </c>
    </row>
    <row r="165" spans="1:18" x14ac:dyDescent="0.25">
      <c r="A165" s="1" t="s">
        <v>233</v>
      </c>
      <c r="B165" s="1" t="s">
        <v>145</v>
      </c>
      <c r="C165">
        <v>3</v>
      </c>
      <c r="D165">
        <v>6</v>
      </c>
      <c r="E165">
        <v>6</v>
      </c>
      <c r="F165">
        <v>6</v>
      </c>
      <c r="G165">
        <v>3</v>
      </c>
      <c r="H165">
        <v>4</v>
      </c>
      <c r="I165">
        <v>79</v>
      </c>
      <c r="J165">
        <v>23</v>
      </c>
      <c r="K165">
        <v>17</v>
      </c>
      <c r="L165">
        <v>99</v>
      </c>
      <c r="M165">
        <v>29</v>
      </c>
      <c r="N165">
        <f>punkty_rekrutacyjne5[[#This Row],[Osiagniecia]]+(punkty_rekrutacyjne5[[#This Row],[Zachowanie]]=6)*2</f>
        <v>5</v>
      </c>
      <c r="O165">
        <f>punkty_rekrutacyjne5[[#This Row],[GHP]]/10+punkty_rekrutacyjne5[[#This Row],[GHH]]/10+punkty_rekrutacyjne5[[#This Row],[GMM]]/10+punkty_rekrutacyjne5[[#This Row],[GMP]]/10+punkty_rekrutacyjne5[[#This Row],[GJP]]/10</f>
        <v>24.699999999999996</v>
      </c>
      <c r="P16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165" s="1">
        <f>SUM(punkty_rekrutacyjne5[[#This Row],[pkt os.]:[pkt. Oce.]])</f>
        <v>59.699999999999996</v>
      </c>
      <c r="R165" s="1">
        <f>COUNTIF(punkty_rekrutacyjne5[[#This Row],[GHP]:[GJP]], 100)</f>
        <v>0</v>
      </c>
    </row>
    <row r="166" spans="1:18" x14ac:dyDescent="0.25">
      <c r="A166" s="1" t="s">
        <v>235</v>
      </c>
      <c r="B166" s="1" t="s">
        <v>101</v>
      </c>
      <c r="C166">
        <v>5</v>
      </c>
      <c r="D166">
        <v>4</v>
      </c>
      <c r="E166">
        <v>5</v>
      </c>
      <c r="F166">
        <v>2</v>
      </c>
      <c r="G166">
        <v>3</v>
      </c>
      <c r="H166">
        <v>2</v>
      </c>
      <c r="I166">
        <v>87</v>
      </c>
      <c r="J166">
        <v>45</v>
      </c>
      <c r="K166">
        <v>47</v>
      </c>
      <c r="L166">
        <v>75</v>
      </c>
      <c r="M166">
        <v>51</v>
      </c>
      <c r="N166">
        <f>punkty_rekrutacyjne5[[#This Row],[Osiagniecia]]+(punkty_rekrutacyjne5[[#This Row],[Zachowanie]]=6)*2</f>
        <v>5</v>
      </c>
      <c r="O166">
        <f>punkty_rekrutacyjne5[[#This Row],[GHP]]/10+punkty_rekrutacyjne5[[#This Row],[GHH]]/10+punkty_rekrutacyjne5[[#This Row],[GMM]]/10+punkty_rekrutacyjne5[[#This Row],[GMP]]/10+punkty_rekrutacyjne5[[#This Row],[GJP]]/10</f>
        <v>30.5</v>
      </c>
      <c r="P16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166" s="1">
        <f>SUM(punkty_rekrutacyjne5[[#This Row],[pkt os.]:[pkt. Oce.]])</f>
        <v>47.5</v>
      </c>
      <c r="R166" s="1">
        <f>COUNTIF(punkty_rekrutacyjne5[[#This Row],[GHP]:[GJP]], 100)</f>
        <v>0</v>
      </c>
    </row>
    <row r="167" spans="1:18" x14ac:dyDescent="0.25">
      <c r="A167" s="1" t="s">
        <v>236</v>
      </c>
      <c r="B167" s="1" t="s">
        <v>90</v>
      </c>
      <c r="C167">
        <v>8</v>
      </c>
      <c r="D167">
        <v>3</v>
      </c>
      <c r="E167">
        <v>6</v>
      </c>
      <c r="F167">
        <v>3</v>
      </c>
      <c r="G167">
        <v>6</v>
      </c>
      <c r="H167">
        <v>2</v>
      </c>
      <c r="I167">
        <v>84</v>
      </c>
      <c r="J167">
        <v>77</v>
      </c>
      <c r="K167">
        <v>71</v>
      </c>
      <c r="L167">
        <v>71</v>
      </c>
      <c r="M167">
        <v>9</v>
      </c>
      <c r="N167">
        <f>punkty_rekrutacyjne5[[#This Row],[Osiagniecia]]+(punkty_rekrutacyjne5[[#This Row],[Zachowanie]]=6)*2</f>
        <v>8</v>
      </c>
      <c r="O167">
        <f>punkty_rekrutacyjne5[[#This Row],[GHP]]/10+punkty_rekrutacyjne5[[#This Row],[GHH]]/10+punkty_rekrutacyjne5[[#This Row],[GMM]]/10+punkty_rekrutacyjne5[[#This Row],[GMP]]/10+punkty_rekrutacyjne5[[#This Row],[GJP]]/10</f>
        <v>31.200000000000003</v>
      </c>
      <c r="P16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67" s="1">
        <f>SUM(punkty_rekrutacyjne5[[#This Row],[pkt os.]:[pkt. Oce.]])</f>
        <v>63.2</v>
      </c>
      <c r="R167" s="1">
        <f>COUNTIF(punkty_rekrutacyjne5[[#This Row],[GHP]:[GJP]], 100)</f>
        <v>0</v>
      </c>
    </row>
    <row r="168" spans="1:18" x14ac:dyDescent="0.25">
      <c r="A168" s="1" t="s">
        <v>237</v>
      </c>
      <c r="B168" s="1" t="s">
        <v>90</v>
      </c>
      <c r="C168">
        <v>1</v>
      </c>
      <c r="D168">
        <v>2</v>
      </c>
      <c r="E168">
        <v>4</v>
      </c>
      <c r="F168">
        <v>4</v>
      </c>
      <c r="G168">
        <v>5</v>
      </c>
      <c r="H168">
        <v>5</v>
      </c>
      <c r="I168">
        <v>20</v>
      </c>
      <c r="J168">
        <v>93</v>
      </c>
      <c r="K168">
        <v>68</v>
      </c>
      <c r="L168">
        <v>58</v>
      </c>
      <c r="M168">
        <v>23</v>
      </c>
      <c r="N168">
        <f>punkty_rekrutacyjne5[[#This Row],[Osiagniecia]]+(punkty_rekrutacyjne5[[#This Row],[Zachowanie]]=6)*2</f>
        <v>1</v>
      </c>
      <c r="O168">
        <f>punkty_rekrutacyjne5[[#This Row],[GHP]]/10+punkty_rekrutacyjne5[[#This Row],[GHH]]/10+punkty_rekrutacyjne5[[#This Row],[GMM]]/10+punkty_rekrutacyjne5[[#This Row],[GMP]]/10+punkty_rekrutacyjne5[[#This Row],[GJP]]/10</f>
        <v>26.200000000000003</v>
      </c>
      <c r="P16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168" s="1">
        <f>SUM(punkty_rekrutacyjne5[[#This Row],[pkt os.]:[pkt. Oce.]])</f>
        <v>55.2</v>
      </c>
      <c r="R168" s="1">
        <f>COUNTIF(punkty_rekrutacyjne5[[#This Row],[GHP]:[GJP]], 100)</f>
        <v>0</v>
      </c>
    </row>
    <row r="169" spans="1:18" x14ac:dyDescent="0.25">
      <c r="A169" s="1" t="s">
        <v>238</v>
      </c>
      <c r="B169" s="1" t="s">
        <v>239</v>
      </c>
      <c r="C169">
        <v>7</v>
      </c>
      <c r="D169">
        <v>5</v>
      </c>
      <c r="E169">
        <v>6</v>
      </c>
      <c r="F169">
        <v>6</v>
      </c>
      <c r="G169">
        <v>2</v>
      </c>
      <c r="H169">
        <v>5</v>
      </c>
      <c r="I169">
        <v>80</v>
      </c>
      <c r="J169">
        <v>90</v>
      </c>
      <c r="K169">
        <v>62</v>
      </c>
      <c r="L169">
        <v>97</v>
      </c>
      <c r="M169">
        <v>3</v>
      </c>
      <c r="N169">
        <f>punkty_rekrutacyjne5[[#This Row],[Osiagniecia]]+(punkty_rekrutacyjne5[[#This Row],[Zachowanie]]=6)*2</f>
        <v>7</v>
      </c>
      <c r="O169">
        <f>punkty_rekrutacyjne5[[#This Row],[GHP]]/10+punkty_rekrutacyjne5[[#This Row],[GHH]]/10+punkty_rekrutacyjne5[[#This Row],[GMM]]/10+punkty_rekrutacyjne5[[#This Row],[GMP]]/10+punkty_rekrutacyjne5[[#This Row],[GJP]]/10</f>
        <v>33.199999999999996</v>
      </c>
      <c r="P16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169" s="1">
        <f>SUM(punkty_rekrutacyjne5[[#This Row],[pkt os.]:[pkt. Oce.]])</f>
        <v>68.199999999999989</v>
      </c>
      <c r="R169" s="1">
        <f>COUNTIF(punkty_rekrutacyjne5[[#This Row],[GHP]:[GJP]], 100)</f>
        <v>0</v>
      </c>
    </row>
    <row r="170" spans="1:18" x14ac:dyDescent="0.25">
      <c r="A170" s="1" t="s">
        <v>240</v>
      </c>
      <c r="B170" s="1" t="s">
        <v>232</v>
      </c>
      <c r="C170">
        <v>6</v>
      </c>
      <c r="D170">
        <v>6</v>
      </c>
      <c r="E170">
        <v>6</v>
      </c>
      <c r="F170">
        <v>4</v>
      </c>
      <c r="G170">
        <v>4</v>
      </c>
      <c r="H170">
        <v>5</v>
      </c>
      <c r="I170">
        <v>77</v>
      </c>
      <c r="J170">
        <v>40</v>
      </c>
      <c r="K170">
        <v>93</v>
      </c>
      <c r="L170">
        <v>80</v>
      </c>
      <c r="M170">
        <v>71</v>
      </c>
      <c r="N170">
        <f>punkty_rekrutacyjne5[[#This Row],[Osiagniecia]]+(punkty_rekrutacyjne5[[#This Row],[Zachowanie]]=6)*2</f>
        <v>8</v>
      </c>
      <c r="O170">
        <f>punkty_rekrutacyjne5[[#This Row],[GHP]]/10+punkty_rekrutacyjne5[[#This Row],[GHH]]/10+punkty_rekrutacyjne5[[#This Row],[GMM]]/10+punkty_rekrutacyjne5[[#This Row],[GMP]]/10+punkty_rekrutacyjne5[[#This Row],[GJP]]/10</f>
        <v>36.1</v>
      </c>
      <c r="P17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170" s="1">
        <f>SUM(punkty_rekrutacyjne5[[#This Row],[pkt os.]:[pkt. Oce.]])</f>
        <v>74.099999999999994</v>
      </c>
      <c r="R170" s="1">
        <f>COUNTIF(punkty_rekrutacyjne5[[#This Row],[GHP]:[GJP]], 100)</f>
        <v>0</v>
      </c>
    </row>
    <row r="171" spans="1:18" x14ac:dyDescent="0.25">
      <c r="A171" s="1" t="s">
        <v>241</v>
      </c>
      <c r="B171" s="1" t="s">
        <v>242</v>
      </c>
      <c r="C171">
        <v>4</v>
      </c>
      <c r="D171">
        <v>6</v>
      </c>
      <c r="E171">
        <v>5</v>
      </c>
      <c r="F171">
        <v>3</v>
      </c>
      <c r="G171">
        <v>5</v>
      </c>
      <c r="H171">
        <v>4</v>
      </c>
      <c r="I171">
        <v>65</v>
      </c>
      <c r="J171">
        <v>34</v>
      </c>
      <c r="K171">
        <v>51</v>
      </c>
      <c r="L171">
        <v>38</v>
      </c>
      <c r="M171">
        <v>65</v>
      </c>
      <c r="N171">
        <f>punkty_rekrutacyjne5[[#This Row],[Osiagniecia]]+(punkty_rekrutacyjne5[[#This Row],[Zachowanie]]=6)*2</f>
        <v>6</v>
      </c>
      <c r="O171">
        <f>punkty_rekrutacyjne5[[#This Row],[GHP]]/10+punkty_rekrutacyjne5[[#This Row],[GHH]]/10+punkty_rekrutacyjne5[[#This Row],[GMM]]/10+punkty_rekrutacyjne5[[#This Row],[GMP]]/10+punkty_rekrutacyjne5[[#This Row],[GJP]]/10</f>
        <v>25.3</v>
      </c>
      <c r="P17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171" s="1">
        <f>SUM(punkty_rekrutacyjne5[[#This Row],[pkt os.]:[pkt. Oce.]])</f>
        <v>57.3</v>
      </c>
      <c r="R171" s="1">
        <f>COUNTIF(punkty_rekrutacyjne5[[#This Row],[GHP]:[GJP]], 100)</f>
        <v>0</v>
      </c>
    </row>
    <row r="172" spans="1:18" x14ac:dyDescent="0.25">
      <c r="A172" s="1" t="s">
        <v>243</v>
      </c>
      <c r="B172" s="1" t="s">
        <v>244</v>
      </c>
      <c r="C172">
        <v>0</v>
      </c>
      <c r="D172">
        <v>6</v>
      </c>
      <c r="E172">
        <v>4</v>
      </c>
      <c r="F172">
        <v>3</v>
      </c>
      <c r="G172">
        <v>3</v>
      </c>
      <c r="H172">
        <v>2</v>
      </c>
      <c r="I172">
        <v>62</v>
      </c>
      <c r="J172">
        <v>62</v>
      </c>
      <c r="K172">
        <v>86</v>
      </c>
      <c r="L172">
        <v>10</v>
      </c>
      <c r="M172">
        <v>2</v>
      </c>
      <c r="N172">
        <f>punkty_rekrutacyjne5[[#This Row],[Osiagniecia]]+(punkty_rekrutacyjne5[[#This Row],[Zachowanie]]=6)*2</f>
        <v>2</v>
      </c>
      <c r="O172">
        <f>punkty_rekrutacyjne5[[#This Row],[GHP]]/10+punkty_rekrutacyjne5[[#This Row],[GHH]]/10+punkty_rekrutacyjne5[[#This Row],[GMM]]/10+punkty_rekrutacyjne5[[#This Row],[GMP]]/10+punkty_rekrutacyjne5[[#This Row],[GJP]]/10</f>
        <v>22.2</v>
      </c>
      <c r="P17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72" s="1">
        <f>SUM(punkty_rekrutacyjne5[[#This Row],[pkt os.]:[pkt. Oce.]])</f>
        <v>38.200000000000003</v>
      </c>
      <c r="R172" s="1">
        <f>COUNTIF(punkty_rekrutacyjne5[[#This Row],[GHP]:[GJP]], 100)</f>
        <v>0</v>
      </c>
    </row>
    <row r="173" spans="1:18" x14ac:dyDescent="0.25">
      <c r="A173" s="1" t="s">
        <v>245</v>
      </c>
      <c r="B173" s="1" t="s">
        <v>246</v>
      </c>
      <c r="C173">
        <v>8</v>
      </c>
      <c r="D173">
        <v>5</v>
      </c>
      <c r="E173">
        <v>4</v>
      </c>
      <c r="F173">
        <v>2</v>
      </c>
      <c r="G173">
        <v>4</v>
      </c>
      <c r="H173">
        <v>2</v>
      </c>
      <c r="I173">
        <v>70</v>
      </c>
      <c r="J173">
        <v>4</v>
      </c>
      <c r="K173">
        <v>92</v>
      </c>
      <c r="L173">
        <v>91</v>
      </c>
      <c r="M173">
        <v>21</v>
      </c>
      <c r="N173">
        <f>punkty_rekrutacyjne5[[#This Row],[Osiagniecia]]+(punkty_rekrutacyjne5[[#This Row],[Zachowanie]]=6)*2</f>
        <v>8</v>
      </c>
      <c r="O173">
        <f>punkty_rekrutacyjne5[[#This Row],[GHP]]/10+punkty_rekrutacyjne5[[#This Row],[GHH]]/10+punkty_rekrutacyjne5[[#This Row],[GMM]]/10+punkty_rekrutacyjne5[[#This Row],[GMP]]/10+punkty_rekrutacyjne5[[#This Row],[GJP]]/10</f>
        <v>27.800000000000004</v>
      </c>
      <c r="P17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173" s="1">
        <f>SUM(punkty_rekrutacyjne5[[#This Row],[pkt os.]:[pkt. Oce.]])</f>
        <v>47.800000000000004</v>
      </c>
      <c r="R173" s="1">
        <f>COUNTIF(punkty_rekrutacyjne5[[#This Row],[GHP]:[GJP]], 100)</f>
        <v>0</v>
      </c>
    </row>
    <row r="174" spans="1:18" x14ac:dyDescent="0.25">
      <c r="A174" s="1" t="s">
        <v>247</v>
      </c>
      <c r="B174" s="1" t="s">
        <v>164</v>
      </c>
      <c r="C174">
        <v>1</v>
      </c>
      <c r="D174">
        <v>2</v>
      </c>
      <c r="E174">
        <v>6</v>
      </c>
      <c r="F174">
        <v>5</v>
      </c>
      <c r="G174">
        <v>6</v>
      </c>
      <c r="H174">
        <v>4</v>
      </c>
      <c r="I174">
        <v>66</v>
      </c>
      <c r="J174">
        <v>78</v>
      </c>
      <c r="K174">
        <v>26</v>
      </c>
      <c r="L174">
        <v>98</v>
      </c>
      <c r="M174">
        <v>56</v>
      </c>
      <c r="N174">
        <f>punkty_rekrutacyjne5[[#This Row],[Osiagniecia]]+(punkty_rekrutacyjne5[[#This Row],[Zachowanie]]=6)*2</f>
        <v>1</v>
      </c>
      <c r="O174">
        <f>punkty_rekrutacyjne5[[#This Row],[GHP]]/10+punkty_rekrutacyjne5[[#This Row],[GHH]]/10+punkty_rekrutacyjne5[[#This Row],[GMM]]/10+punkty_rekrutacyjne5[[#This Row],[GMP]]/10+punkty_rekrutacyjne5[[#This Row],[GJP]]/10</f>
        <v>32.4</v>
      </c>
      <c r="P17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174" s="1">
        <f>SUM(punkty_rekrutacyjne5[[#This Row],[pkt os.]:[pkt. Oce.]])</f>
        <v>67.400000000000006</v>
      </c>
      <c r="R174" s="1">
        <f>COUNTIF(punkty_rekrutacyjne5[[#This Row],[GHP]:[GJP]], 100)</f>
        <v>0</v>
      </c>
    </row>
    <row r="175" spans="1:18" x14ac:dyDescent="0.25">
      <c r="A175" s="1" t="s">
        <v>248</v>
      </c>
      <c r="B175" s="1" t="s">
        <v>249</v>
      </c>
      <c r="C175">
        <v>3</v>
      </c>
      <c r="D175">
        <v>4</v>
      </c>
      <c r="E175">
        <v>6</v>
      </c>
      <c r="F175">
        <v>2</v>
      </c>
      <c r="G175">
        <v>2</v>
      </c>
      <c r="H175">
        <v>5</v>
      </c>
      <c r="I175">
        <v>54</v>
      </c>
      <c r="J175">
        <v>12</v>
      </c>
      <c r="K175">
        <v>13</v>
      </c>
      <c r="L175">
        <v>21</v>
      </c>
      <c r="M175">
        <v>24</v>
      </c>
      <c r="N175">
        <f>punkty_rekrutacyjne5[[#This Row],[Osiagniecia]]+(punkty_rekrutacyjne5[[#This Row],[Zachowanie]]=6)*2</f>
        <v>3</v>
      </c>
      <c r="O175">
        <f>punkty_rekrutacyjne5[[#This Row],[GHP]]/10+punkty_rekrutacyjne5[[#This Row],[GHH]]/10+punkty_rekrutacyjne5[[#This Row],[GMM]]/10+punkty_rekrutacyjne5[[#This Row],[GMP]]/10+punkty_rekrutacyjne5[[#This Row],[GJP]]/10</f>
        <v>12.4</v>
      </c>
      <c r="P17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75" s="1">
        <f>SUM(punkty_rekrutacyjne5[[#This Row],[pkt os.]:[pkt. Oce.]])</f>
        <v>33.4</v>
      </c>
      <c r="R175" s="1">
        <f>COUNTIF(punkty_rekrutacyjne5[[#This Row],[GHP]:[GJP]], 100)</f>
        <v>0</v>
      </c>
    </row>
    <row r="176" spans="1:18" x14ac:dyDescent="0.25">
      <c r="A176" s="1" t="s">
        <v>252</v>
      </c>
      <c r="B176" s="1" t="s">
        <v>253</v>
      </c>
      <c r="C176">
        <v>1</v>
      </c>
      <c r="D176">
        <v>4</v>
      </c>
      <c r="E176">
        <v>6</v>
      </c>
      <c r="F176">
        <v>6</v>
      </c>
      <c r="G176">
        <v>2</v>
      </c>
      <c r="H176">
        <v>3</v>
      </c>
      <c r="I176">
        <v>43</v>
      </c>
      <c r="J176">
        <v>77</v>
      </c>
      <c r="K176">
        <v>31</v>
      </c>
      <c r="L176">
        <v>88</v>
      </c>
      <c r="M176">
        <v>67</v>
      </c>
      <c r="N176">
        <f>punkty_rekrutacyjne5[[#This Row],[Osiagniecia]]+(punkty_rekrutacyjne5[[#This Row],[Zachowanie]]=6)*2</f>
        <v>1</v>
      </c>
      <c r="O176">
        <f>punkty_rekrutacyjne5[[#This Row],[GHP]]/10+punkty_rekrutacyjne5[[#This Row],[GHH]]/10+punkty_rekrutacyjne5[[#This Row],[GMM]]/10+punkty_rekrutacyjne5[[#This Row],[GMP]]/10+punkty_rekrutacyjne5[[#This Row],[GJP]]/10</f>
        <v>30.599999999999998</v>
      </c>
      <c r="P17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76" s="1">
        <f>SUM(punkty_rekrutacyjne5[[#This Row],[pkt os.]:[pkt. Oce.]])</f>
        <v>55.599999999999994</v>
      </c>
      <c r="R176" s="1">
        <f>COUNTIF(punkty_rekrutacyjne5[[#This Row],[GHP]:[GJP]], 100)</f>
        <v>0</v>
      </c>
    </row>
    <row r="177" spans="1:18" x14ac:dyDescent="0.25">
      <c r="A177" s="1" t="s">
        <v>254</v>
      </c>
      <c r="B177" s="1" t="s">
        <v>28</v>
      </c>
      <c r="C177">
        <v>3</v>
      </c>
      <c r="D177">
        <v>6</v>
      </c>
      <c r="E177">
        <v>6</v>
      </c>
      <c r="F177">
        <v>4</v>
      </c>
      <c r="G177">
        <v>3</v>
      </c>
      <c r="H177">
        <v>6</v>
      </c>
      <c r="I177">
        <v>63</v>
      </c>
      <c r="J177">
        <v>36</v>
      </c>
      <c r="K177">
        <v>68</v>
      </c>
      <c r="L177">
        <v>19</v>
      </c>
      <c r="M177">
        <v>39</v>
      </c>
      <c r="N177">
        <f>punkty_rekrutacyjne5[[#This Row],[Osiagniecia]]+(punkty_rekrutacyjne5[[#This Row],[Zachowanie]]=6)*2</f>
        <v>5</v>
      </c>
      <c r="O177">
        <f>punkty_rekrutacyjne5[[#This Row],[GHP]]/10+punkty_rekrutacyjne5[[#This Row],[GHH]]/10+punkty_rekrutacyjne5[[#This Row],[GMM]]/10+punkty_rekrutacyjne5[[#This Row],[GMP]]/10+punkty_rekrutacyjne5[[#This Row],[GJP]]/10</f>
        <v>22.499999999999996</v>
      </c>
      <c r="P17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177" s="1">
        <f>SUM(punkty_rekrutacyjne5[[#This Row],[pkt os.]:[pkt. Oce.]])</f>
        <v>57.5</v>
      </c>
      <c r="R177" s="1">
        <f>COUNTIF(punkty_rekrutacyjne5[[#This Row],[GHP]:[GJP]], 100)</f>
        <v>0</v>
      </c>
    </row>
    <row r="178" spans="1:18" x14ac:dyDescent="0.25">
      <c r="A178" s="1" t="s">
        <v>255</v>
      </c>
      <c r="B178" s="1" t="s">
        <v>222</v>
      </c>
      <c r="C178">
        <v>1</v>
      </c>
      <c r="D178">
        <v>2</v>
      </c>
      <c r="E178">
        <v>6</v>
      </c>
      <c r="F178">
        <v>4</v>
      </c>
      <c r="G178">
        <v>2</v>
      </c>
      <c r="H178">
        <v>2</v>
      </c>
      <c r="I178">
        <v>32</v>
      </c>
      <c r="J178">
        <v>18</v>
      </c>
      <c r="K178">
        <v>1</v>
      </c>
      <c r="L178">
        <v>56</v>
      </c>
      <c r="M178">
        <v>7</v>
      </c>
      <c r="N178">
        <f>punkty_rekrutacyjne5[[#This Row],[Osiagniecia]]+(punkty_rekrutacyjne5[[#This Row],[Zachowanie]]=6)*2</f>
        <v>1</v>
      </c>
      <c r="O178">
        <f>punkty_rekrutacyjne5[[#This Row],[GHP]]/10+punkty_rekrutacyjne5[[#This Row],[GHH]]/10+punkty_rekrutacyjne5[[#This Row],[GMM]]/10+punkty_rekrutacyjne5[[#This Row],[GMP]]/10+punkty_rekrutacyjne5[[#This Row],[GJP]]/10</f>
        <v>11.399999999999999</v>
      </c>
      <c r="P17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178" s="1">
        <f>SUM(punkty_rekrutacyjne5[[#This Row],[pkt os.]:[pkt. Oce.]])</f>
        <v>28.4</v>
      </c>
      <c r="R178" s="1">
        <f>COUNTIF(punkty_rekrutacyjne5[[#This Row],[GHP]:[GJP]], 100)</f>
        <v>0</v>
      </c>
    </row>
    <row r="179" spans="1:18" x14ac:dyDescent="0.25">
      <c r="A179" s="1" t="s">
        <v>257</v>
      </c>
      <c r="B179" s="1" t="s">
        <v>20</v>
      </c>
      <c r="C179">
        <v>0</v>
      </c>
      <c r="D179">
        <v>6</v>
      </c>
      <c r="E179">
        <v>6</v>
      </c>
      <c r="F179">
        <v>5</v>
      </c>
      <c r="G179">
        <v>3</v>
      </c>
      <c r="H179">
        <v>2</v>
      </c>
      <c r="I179">
        <v>39</v>
      </c>
      <c r="J179">
        <v>66</v>
      </c>
      <c r="K179">
        <v>84</v>
      </c>
      <c r="L179">
        <v>47</v>
      </c>
      <c r="M179">
        <v>21</v>
      </c>
      <c r="N179">
        <f>punkty_rekrutacyjne5[[#This Row],[Osiagniecia]]+(punkty_rekrutacyjne5[[#This Row],[Zachowanie]]=6)*2</f>
        <v>2</v>
      </c>
      <c r="O179">
        <f>punkty_rekrutacyjne5[[#This Row],[GHP]]/10+punkty_rekrutacyjne5[[#This Row],[GHH]]/10+punkty_rekrutacyjne5[[#This Row],[GMM]]/10+punkty_rekrutacyjne5[[#This Row],[GMP]]/10+punkty_rekrutacyjne5[[#This Row],[GJP]]/10</f>
        <v>25.7</v>
      </c>
      <c r="P17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179" s="1">
        <f>SUM(punkty_rekrutacyjne5[[#This Row],[pkt os.]:[pkt. Oce.]])</f>
        <v>49.7</v>
      </c>
      <c r="R179" s="1">
        <f>COUNTIF(punkty_rekrutacyjne5[[#This Row],[GHP]:[GJP]], 100)</f>
        <v>0</v>
      </c>
    </row>
    <row r="180" spans="1:18" x14ac:dyDescent="0.25">
      <c r="A180" s="1" t="s">
        <v>258</v>
      </c>
      <c r="B180" s="1" t="s">
        <v>180</v>
      </c>
      <c r="C180">
        <v>2</v>
      </c>
      <c r="D180">
        <v>2</v>
      </c>
      <c r="E180">
        <v>5</v>
      </c>
      <c r="F180">
        <v>2</v>
      </c>
      <c r="G180">
        <v>3</v>
      </c>
      <c r="H180">
        <v>3</v>
      </c>
      <c r="I180">
        <v>11</v>
      </c>
      <c r="J180">
        <v>88</v>
      </c>
      <c r="K180">
        <v>90</v>
      </c>
      <c r="L180">
        <v>20</v>
      </c>
      <c r="M180">
        <v>65</v>
      </c>
      <c r="N180">
        <f>punkty_rekrutacyjne5[[#This Row],[Osiagniecia]]+(punkty_rekrutacyjne5[[#This Row],[Zachowanie]]=6)*2</f>
        <v>2</v>
      </c>
      <c r="O180">
        <f>punkty_rekrutacyjne5[[#This Row],[GHP]]/10+punkty_rekrutacyjne5[[#This Row],[GHH]]/10+punkty_rekrutacyjne5[[#This Row],[GMM]]/10+punkty_rekrutacyjne5[[#This Row],[GMP]]/10+punkty_rekrutacyjne5[[#This Row],[GJP]]/10</f>
        <v>27.4</v>
      </c>
      <c r="P18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180" s="1">
        <f>SUM(punkty_rekrutacyjne5[[#This Row],[pkt os.]:[pkt. Oce.]])</f>
        <v>45.4</v>
      </c>
      <c r="R180" s="1">
        <f>COUNTIF(punkty_rekrutacyjne5[[#This Row],[GHP]:[GJP]], 100)</f>
        <v>0</v>
      </c>
    </row>
    <row r="181" spans="1:18" x14ac:dyDescent="0.25">
      <c r="A181" s="1" t="s">
        <v>259</v>
      </c>
      <c r="B181" s="1" t="s">
        <v>260</v>
      </c>
      <c r="C181">
        <v>2</v>
      </c>
      <c r="D181">
        <v>5</v>
      </c>
      <c r="E181">
        <v>5</v>
      </c>
      <c r="F181">
        <v>2</v>
      </c>
      <c r="G181">
        <v>6</v>
      </c>
      <c r="H181">
        <v>2</v>
      </c>
      <c r="I181">
        <v>79</v>
      </c>
      <c r="J181">
        <v>66</v>
      </c>
      <c r="K181">
        <v>91</v>
      </c>
      <c r="L181">
        <v>30</v>
      </c>
      <c r="M181">
        <v>90</v>
      </c>
      <c r="N181">
        <f>punkty_rekrutacyjne5[[#This Row],[Osiagniecia]]+(punkty_rekrutacyjne5[[#This Row],[Zachowanie]]=6)*2</f>
        <v>2</v>
      </c>
      <c r="O181">
        <f>punkty_rekrutacyjne5[[#This Row],[GHP]]/10+punkty_rekrutacyjne5[[#This Row],[GHH]]/10+punkty_rekrutacyjne5[[#This Row],[GMM]]/10+punkty_rekrutacyjne5[[#This Row],[GMP]]/10+punkty_rekrutacyjne5[[#This Row],[GJP]]/10</f>
        <v>35.6</v>
      </c>
      <c r="P18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181" s="1">
        <f>SUM(punkty_rekrutacyjne5[[#This Row],[pkt os.]:[pkt. Oce.]])</f>
        <v>55.6</v>
      </c>
      <c r="R181" s="1">
        <f>COUNTIF(punkty_rekrutacyjne5[[#This Row],[GHP]:[GJP]], 100)</f>
        <v>0</v>
      </c>
    </row>
    <row r="182" spans="1:18" x14ac:dyDescent="0.25">
      <c r="A182" s="1" t="s">
        <v>261</v>
      </c>
      <c r="B182" s="1" t="s">
        <v>218</v>
      </c>
      <c r="C182">
        <v>5</v>
      </c>
      <c r="D182">
        <v>3</v>
      </c>
      <c r="E182">
        <v>6</v>
      </c>
      <c r="F182">
        <v>3</v>
      </c>
      <c r="G182">
        <v>3</v>
      </c>
      <c r="H182">
        <v>5</v>
      </c>
      <c r="I182">
        <v>15</v>
      </c>
      <c r="J182">
        <v>21</v>
      </c>
      <c r="K182">
        <v>66</v>
      </c>
      <c r="L182">
        <v>55</v>
      </c>
      <c r="M182">
        <v>90</v>
      </c>
      <c r="N182">
        <f>punkty_rekrutacyjne5[[#This Row],[Osiagniecia]]+(punkty_rekrutacyjne5[[#This Row],[Zachowanie]]=6)*2</f>
        <v>5</v>
      </c>
      <c r="O182">
        <f>punkty_rekrutacyjne5[[#This Row],[GHP]]/10+punkty_rekrutacyjne5[[#This Row],[GHH]]/10+punkty_rekrutacyjne5[[#This Row],[GMM]]/10+punkty_rekrutacyjne5[[#This Row],[GMP]]/10+punkty_rekrutacyjne5[[#This Row],[GJP]]/10</f>
        <v>24.7</v>
      </c>
      <c r="P18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182" s="1">
        <f>SUM(punkty_rekrutacyjne5[[#This Row],[pkt os.]:[pkt. Oce.]])</f>
        <v>55.7</v>
      </c>
      <c r="R182" s="1">
        <f>COUNTIF(punkty_rekrutacyjne5[[#This Row],[GHP]:[GJP]], 100)</f>
        <v>0</v>
      </c>
    </row>
    <row r="183" spans="1:18" x14ac:dyDescent="0.25">
      <c r="A183" s="1" t="s">
        <v>262</v>
      </c>
      <c r="B183" s="1" t="s">
        <v>41</v>
      </c>
      <c r="C183">
        <v>4</v>
      </c>
      <c r="D183">
        <v>3</v>
      </c>
      <c r="E183">
        <v>6</v>
      </c>
      <c r="F183">
        <v>6</v>
      </c>
      <c r="G183">
        <v>4</v>
      </c>
      <c r="H183">
        <v>4</v>
      </c>
      <c r="I183">
        <v>15</v>
      </c>
      <c r="J183">
        <v>36</v>
      </c>
      <c r="K183">
        <v>51</v>
      </c>
      <c r="L183">
        <v>10</v>
      </c>
      <c r="M183">
        <v>68</v>
      </c>
      <c r="N183">
        <f>punkty_rekrutacyjne5[[#This Row],[Osiagniecia]]+(punkty_rekrutacyjne5[[#This Row],[Zachowanie]]=6)*2</f>
        <v>4</v>
      </c>
      <c r="O183">
        <f>punkty_rekrutacyjne5[[#This Row],[GHP]]/10+punkty_rekrutacyjne5[[#This Row],[GHH]]/10+punkty_rekrutacyjne5[[#This Row],[GMM]]/10+punkty_rekrutacyjne5[[#This Row],[GMP]]/10+punkty_rekrutacyjne5[[#This Row],[GJP]]/10</f>
        <v>18</v>
      </c>
      <c r="P18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183" s="1">
        <f>SUM(punkty_rekrutacyjne5[[#This Row],[pkt os.]:[pkt. Oce.]])</f>
        <v>54</v>
      </c>
      <c r="R183" s="1">
        <f>COUNTIF(punkty_rekrutacyjne5[[#This Row],[GHP]:[GJP]], 100)</f>
        <v>0</v>
      </c>
    </row>
    <row r="184" spans="1:18" x14ac:dyDescent="0.25">
      <c r="A184" s="1" t="s">
        <v>263</v>
      </c>
      <c r="B184" s="1" t="s">
        <v>78</v>
      </c>
      <c r="C184">
        <v>5</v>
      </c>
      <c r="D184">
        <v>5</v>
      </c>
      <c r="E184">
        <v>6</v>
      </c>
      <c r="F184">
        <v>6</v>
      </c>
      <c r="G184">
        <v>6</v>
      </c>
      <c r="H184">
        <v>6</v>
      </c>
      <c r="I184">
        <v>63</v>
      </c>
      <c r="J184">
        <v>88</v>
      </c>
      <c r="K184">
        <v>72</v>
      </c>
      <c r="L184">
        <v>90</v>
      </c>
      <c r="M184">
        <v>83</v>
      </c>
      <c r="N184">
        <f>punkty_rekrutacyjne5[[#This Row],[Osiagniecia]]+(punkty_rekrutacyjne5[[#This Row],[Zachowanie]]=6)*2</f>
        <v>5</v>
      </c>
      <c r="O184">
        <f>punkty_rekrutacyjne5[[#This Row],[GHP]]/10+punkty_rekrutacyjne5[[#This Row],[GHH]]/10+punkty_rekrutacyjne5[[#This Row],[GMM]]/10+punkty_rekrutacyjne5[[#This Row],[GMP]]/10+punkty_rekrutacyjne5[[#This Row],[GJP]]/10</f>
        <v>39.6</v>
      </c>
      <c r="P18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40</v>
      </c>
      <c r="Q184" s="1">
        <f>SUM(punkty_rekrutacyjne5[[#This Row],[pkt os.]:[pkt. Oce.]])</f>
        <v>84.6</v>
      </c>
      <c r="R184" s="1">
        <f>COUNTIF(punkty_rekrutacyjne5[[#This Row],[GHP]:[GJP]], 100)</f>
        <v>0</v>
      </c>
    </row>
    <row r="185" spans="1:18" x14ac:dyDescent="0.25">
      <c r="A185" s="1" t="s">
        <v>264</v>
      </c>
      <c r="B185" s="1" t="s">
        <v>246</v>
      </c>
      <c r="C185">
        <v>8</v>
      </c>
      <c r="D185">
        <v>3</v>
      </c>
      <c r="E185">
        <v>5</v>
      </c>
      <c r="F185">
        <v>5</v>
      </c>
      <c r="G185">
        <v>5</v>
      </c>
      <c r="H185">
        <v>6</v>
      </c>
      <c r="I185">
        <v>55</v>
      </c>
      <c r="J185">
        <v>10</v>
      </c>
      <c r="K185">
        <v>80</v>
      </c>
      <c r="L185">
        <v>8</v>
      </c>
      <c r="M185">
        <v>78</v>
      </c>
      <c r="N185">
        <f>punkty_rekrutacyjne5[[#This Row],[Osiagniecia]]+(punkty_rekrutacyjne5[[#This Row],[Zachowanie]]=6)*2</f>
        <v>8</v>
      </c>
      <c r="O185">
        <f>punkty_rekrutacyjne5[[#This Row],[GHP]]/10+punkty_rekrutacyjne5[[#This Row],[GHH]]/10+punkty_rekrutacyjne5[[#This Row],[GMM]]/10+punkty_rekrutacyjne5[[#This Row],[GMP]]/10+punkty_rekrutacyjne5[[#This Row],[GJP]]/10</f>
        <v>23.1</v>
      </c>
      <c r="P18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185" s="1">
        <f>SUM(punkty_rekrutacyjne5[[#This Row],[pkt os.]:[pkt. Oce.]])</f>
        <v>65.099999999999994</v>
      </c>
      <c r="R185" s="1">
        <f>COUNTIF(punkty_rekrutacyjne5[[#This Row],[GHP]:[GJP]], 100)</f>
        <v>0</v>
      </c>
    </row>
    <row r="186" spans="1:18" x14ac:dyDescent="0.25">
      <c r="A186" s="1" t="s">
        <v>265</v>
      </c>
      <c r="B186" s="1" t="s">
        <v>16</v>
      </c>
      <c r="C186">
        <v>7</v>
      </c>
      <c r="D186">
        <v>3</v>
      </c>
      <c r="E186">
        <v>5</v>
      </c>
      <c r="F186">
        <v>4</v>
      </c>
      <c r="G186">
        <v>5</v>
      </c>
      <c r="H186">
        <v>6</v>
      </c>
      <c r="I186">
        <v>24</v>
      </c>
      <c r="J186">
        <v>82</v>
      </c>
      <c r="K186">
        <v>37</v>
      </c>
      <c r="L186">
        <v>7</v>
      </c>
      <c r="M186">
        <v>12</v>
      </c>
      <c r="N186">
        <f>punkty_rekrutacyjne5[[#This Row],[Osiagniecia]]+(punkty_rekrutacyjne5[[#This Row],[Zachowanie]]=6)*2</f>
        <v>7</v>
      </c>
      <c r="O186">
        <f>punkty_rekrutacyjne5[[#This Row],[GHP]]/10+punkty_rekrutacyjne5[[#This Row],[GHH]]/10+punkty_rekrutacyjne5[[#This Row],[GMM]]/10+punkty_rekrutacyjne5[[#This Row],[GMP]]/10+punkty_rekrutacyjne5[[#This Row],[GJP]]/10</f>
        <v>16.2</v>
      </c>
      <c r="P18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186" s="1">
        <f>SUM(punkty_rekrutacyjne5[[#This Row],[pkt os.]:[pkt. Oce.]])</f>
        <v>55.2</v>
      </c>
      <c r="R186" s="1">
        <f>COUNTIF(punkty_rekrutacyjne5[[#This Row],[GHP]:[GJP]], 100)</f>
        <v>0</v>
      </c>
    </row>
    <row r="187" spans="1:18" x14ac:dyDescent="0.25">
      <c r="A187" s="1" t="s">
        <v>266</v>
      </c>
      <c r="B187" s="1" t="s">
        <v>199</v>
      </c>
      <c r="C187">
        <v>0</v>
      </c>
      <c r="D187">
        <v>2</v>
      </c>
      <c r="E187">
        <v>3</v>
      </c>
      <c r="F187">
        <v>4</v>
      </c>
      <c r="G187">
        <v>6</v>
      </c>
      <c r="H187">
        <v>6</v>
      </c>
      <c r="I187">
        <v>19</v>
      </c>
      <c r="J187">
        <v>82</v>
      </c>
      <c r="K187">
        <v>75</v>
      </c>
      <c r="L187">
        <v>35</v>
      </c>
      <c r="M187">
        <v>75</v>
      </c>
      <c r="N187">
        <f>punkty_rekrutacyjne5[[#This Row],[Osiagniecia]]+(punkty_rekrutacyjne5[[#This Row],[Zachowanie]]=6)*2</f>
        <v>0</v>
      </c>
      <c r="O187">
        <f>punkty_rekrutacyjne5[[#This Row],[GHP]]/10+punkty_rekrutacyjne5[[#This Row],[GHH]]/10+punkty_rekrutacyjne5[[#This Row],[GMM]]/10+punkty_rekrutacyjne5[[#This Row],[GMP]]/10+punkty_rekrutacyjne5[[#This Row],[GJP]]/10</f>
        <v>28.6</v>
      </c>
      <c r="P18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187" s="1">
        <f>SUM(punkty_rekrutacyjne5[[#This Row],[pkt os.]:[pkt. Oce.]])</f>
        <v>58.6</v>
      </c>
      <c r="R187" s="1">
        <f>COUNTIF(punkty_rekrutacyjne5[[#This Row],[GHP]:[GJP]], 100)</f>
        <v>0</v>
      </c>
    </row>
    <row r="188" spans="1:18" x14ac:dyDescent="0.25">
      <c r="A188" s="1" t="s">
        <v>267</v>
      </c>
      <c r="B188" s="1" t="s">
        <v>239</v>
      </c>
      <c r="C188">
        <v>5</v>
      </c>
      <c r="D188">
        <v>3</v>
      </c>
      <c r="E188">
        <v>5</v>
      </c>
      <c r="F188">
        <v>3</v>
      </c>
      <c r="G188">
        <v>3</v>
      </c>
      <c r="H188">
        <v>2</v>
      </c>
      <c r="I188">
        <v>33</v>
      </c>
      <c r="J188">
        <v>10</v>
      </c>
      <c r="K188">
        <v>92</v>
      </c>
      <c r="L188">
        <v>74</v>
      </c>
      <c r="M188">
        <v>79</v>
      </c>
      <c r="N188">
        <f>punkty_rekrutacyjne5[[#This Row],[Osiagniecia]]+(punkty_rekrutacyjne5[[#This Row],[Zachowanie]]=6)*2</f>
        <v>5</v>
      </c>
      <c r="O188">
        <f>punkty_rekrutacyjne5[[#This Row],[GHP]]/10+punkty_rekrutacyjne5[[#This Row],[GHH]]/10+punkty_rekrutacyjne5[[#This Row],[GMM]]/10+punkty_rekrutacyjne5[[#This Row],[GMP]]/10+punkty_rekrutacyjne5[[#This Row],[GJP]]/10</f>
        <v>28.799999999999997</v>
      </c>
      <c r="P18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188" s="1">
        <f>SUM(punkty_rekrutacyjne5[[#This Row],[pkt os.]:[pkt. Oce.]])</f>
        <v>49.8</v>
      </c>
      <c r="R188" s="1">
        <f>COUNTIF(punkty_rekrutacyjne5[[#This Row],[GHP]:[GJP]], 100)</f>
        <v>0</v>
      </c>
    </row>
    <row r="189" spans="1:18" x14ac:dyDescent="0.25">
      <c r="A189" s="1" t="s">
        <v>268</v>
      </c>
      <c r="B189" s="1" t="s">
        <v>101</v>
      </c>
      <c r="C189">
        <v>4</v>
      </c>
      <c r="D189">
        <v>5</v>
      </c>
      <c r="E189">
        <v>5</v>
      </c>
      <c r="F189">
        <v>3</v>
      </c>
      <c r="G189">
        <v>4</v>
      </c>
      <c r="H189">
        <v>4</v>
      </c>
      <c r="I189">
        <v>94</v>
      </c>
      <c r="J189">
        <v>21</v>
      </c>
      <c r="K189">
        <v>58</v>
      </c>
      <c r="L189">
        <v>60</v>
      </c>
      <c r="M189">
        <v>36</v>
      </c>
      <c r="N189">
        <f>punkty_rekrutacyjne5[[#This Row],[Osiagniecia]]+(punkty_rekrutacyjne5[[#This Row],[Zachowanie]]=6)*2</f>
        <v>4</v>
      </c>
      <c r="O189">
        <f>punkty_rekrutacyjne5[[#This Row],[GHP]]/10+punkty_rekrutacyjne5[[#This Row],[GHH]]/10+punkty_rekrutacyjne5[[#This Row],[GMM]]/10+punkty_rekrutacyjne5[[#This Row],[GMP]]/10+punkty_rekrutacyjne5[[#This Row],[GJP]]/10</f>
        <v>26.900000000000002</v>
      </c>
      <c r="P18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89" s="1">
        <f>SUM(punkty_rekrutacyjne5[[#This Row],[pkt os.]:[pkt. Oce.]])</f>
        <v>54.900000000000006</v>
      </c>
      <c r="R189" s="1">
        <f>COUNTIF(punkty_rekrutacyjne5[[#This Row],[GHP]:[GJP]], 100)</f>
        <v>0</v>
      </c>
    </row>
    <row r="190" spans="1:18" x14ac:dyDescent="0.25">
      <c r="A190" s="1" t="s">
        <v>269</v>
      </c>
      <c r="B190" s="1" t="s">
        <v>205</v>
      </c>
      <c r="C190">
        <v>1</v>
      </c>
      <c r="D190">
        <v>2</v>
      </c>
      <c r="E190">
        <v>6</v>
      </c>
      <c r="F190">
        <v>4</v>
      </c>
      <c r="G190">
        <v>6</v>
      </c>
      <c r="H190">
        <v>5</v>
      </c>
      <c r="I190">
        <v>5</v>
      </c>
      <c r="J190">
        <v>79</v>
      </c>
      <c r="K190">
        <v>31</v>
      </c>
      <c r="L190">
        <v>60</v>
      </c>
      <c r="M190">
        <v>44</v>
      </c>
      <c r="N190">
        <f>punkty_rekrutacyjne5[[#This Row],[Osiagniecia]]+(punkty_rekrutacyjne5[[#This Row],[Zachowanie]]=6)*2</f>
        <v>1</v>
      </c>
      <c r="O190">
        <f>punkty_rekrutacyjne5[[#This Row],[GHP]]/10+punkty_rekrutacyjne5[[#This Row],[GHH]]/10+punkty_rekrutacyjne5[[#This Row],[GMM]]/10+punkty_rekrutacyjne5[[#This Row],[GMP]]/10+punkty_rekrutacyjne5[[#This Row],[GJP]]/10</f>
        <v>21.9</v>
      </c>
      <c r="P19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190" s="1">
        <f>SUM(punkty_rekrutacyjne5[[#This Row],[pkt os.]:[pkt. Oce.]])</f>
        <v>56.9</v>
      </c>
      <c r="R190" s="1">
        <f>COUNTIF(punkty_rekrutacyjne5[[#This Row],[GHP]:[GJP]], 100)</f>
        <v>0</v>
      </c>
    </row>
    <row r="191" spans="1:18" x14ac:dyDescent="0.25">
      <c r="A191" s="1" t="s">
        <v>270</v>
      </c>
      <c r="B191" s="1" t="s">
        <v>210</v>
      </c>
      <c r="C191">
        <v>0</v>
      </c>
      <c r="D191">
        <v>4</v>
      </c>
      <c r="E191">
        <v>4</v>
      </c>
      <c r="F191">
        <v>6</v>
      </c>
      <c r="G191">
        <v>4</v>
      </c>
      <c r="H191">
        <v>4</v>
      </c>
      <c r="I191">
        <v>60</v>
      </c>
      <c r="J191">
        <v>36</v>
      </c>
      <c r="K191">
        <v>6</v>
      </c>
      <c r="L191">
        <v>48</v>
      </c>
      <c r="M191">
        <v>31</v>
      </c>
      <c r="N191">
        <f>punkty_rekrutacyjne5[[#This Row],[Osiagniecia]]+(punkty_rekrutacyjne5[[#This Row],[Zachowanie]]=6)*2</f>
        <v>0</v>
      </c>
      <c r="O191">
        <f>punkty_rekrutacyjne5[[#This Row],[GHP]]/10+punkty_rekrutacyjne5[[#This Row],[GHH]]/10+punkty_rekrutacyjne5[[#This Row],[GMM]]/10+punkty_rekrutacyjne5[[#This Row],[GMP]]/10+punkty_rekrutacyjne5[[#This Row],[GJP]]/10</f>
        <v>18.100000000000001</v>
      </c>
      <c r="P19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191" s="1">
        <f>SUM(punkty_rekrutacyjne5[[#This Row],[pkt os.]:[pkt. Oce.]])</f>
        <v>46.1</v>
      </c>
      <c r="R191" s="1">
        <f>COUNTIF(punkty_rekrutacyjne5[[#This Row],[GHP]:[GJP]], 100)</f>
        <v>0</v>
      </c>
    </row>
    <row r="192" spans="1:18" x14ac:dyDescent="0.25">
      <c r="A192" s="1" t="s">
        <v>271</v>
      </c>
      <c r="B192" s="1" t="s">
        <v>30</v>
      </c>
      <c r="C192">
        <v>6</v>
      </c>
      <c r="D192">
        <v>3</v>
      </c>
      <c r="E192">
        <v>2</v>
      </c>
      <c r="F192">
        <v>2</v>
      </c>
      <c r="G192">
        <v>6</v>
      </c>
      <c r="H192">
        <v>6</v>
      </c>
      <c r="I192">
        <v>47</v>
      </c>
      <c r="J192">
        <v>36</v>
      </c>
      <c r="K192">
        <v>64</v>
      </c>
      <c r="L192">
        <v>67</v>
      </c>
      <c r="M192">
        <v>13</v>
      </c>
      <c r="N192">
        <f>punkty_rekrutacyjne5[[#This Row],[Osiagniecia]]+(punkty_rekrutacyjne5[[#This Row],[Zachowanie]]=6)*2</f>
        <v>6</v>
      </c>
      <c r="O192">
        <f>punkty_rekrutacyjne5[[#This Row],[GHP]]/10+punkty_rekrutacyjne5[[#This Row],[GHH]]/10+punkty_rekrutacyjne5[[#This Row],[GMM]]/10+punkty_rekrutacyjne5[[#This Row],[GMP]]/10+punkty_rekrutacyjne5[[#This Row],[GJP]]/10</f>
        <v>22.700000000000003</v>
      </c>
      <c r="P19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192" s="1">
        <f>SUM(punkty_rekrutacyjne5[[#This Row],[pkt os.]:[pkt. Oce.]])</f>
        <v>48.7</v>
      </c>
      <c r="R192" s="1">
        <f>COUNTIF(punkty_rekrutacyjne5[[#This Row],[GHP]:[GJP]], 100)</f>
        <v>0</v>
      </c>
    </row>
    <row r="193" spans="1:18" x14ac:dyDescent="0.25">
      <c r="A193" s="1" t="s">
        <v>272</v>
      </c>
      <c r="B193" s="1" t="s">
        <v>273</v>
      </c>
      <c r="C193">
        <v>0</v>
      </c>
      <c r="D193">
        <v>5</v>
      </c>
      <c r="E193">
        <v>5</v>
      </c>
      <c r="F193">
        <v>3</v>
      </c>
      <c r="G193">
        <v>3</v>
      </c>
      <c r="H193">
        <v>4</v>
      </c>
      <c r="I193">
        <v>92</v>
      </c>
      <c r="J193">
        <v>58</v>
      </c>
      <c r="K193">
        <v>73</v>
      </c>
      <c r="L193">
        <v>53</v>
      </c>
      <c r="M193">
        <v>68</v>
      </c>
      <c r="N193">
        <f>punkty_rekrutacyjne5[[#This Row],[Osiagniecia]]+(punkty_rekrutacyjne5[[#This Row],[Zachowanie]]=6)*2</f>
        <v>0</v>
      </c>
      <c r="O193">
        <f>punkty_rekrutacyjne5[[#This Row],[GHP]]/10+punkty_rekrutacyjne5[[#This Row],[GHH]]/10+punkty_rekrutacyjne5[[#This Row],[GMM]]/10+punkty_rekrutacyjne5[[#This Row],[GMP]]/10+punkty_rekrutacyjne5[[#This Row],[GJP]]/10</f>
        <v>34.4</v>
      </c>
      <c r="P19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193" s="1">
        <f>SUM(punkty_rekrutacyjne5[[#This Row],[pkt os.]:[pkt. Oce.]])</f>
        <v>56.4</v>
      </c>
      <c r="R193" s="1">
        <f>COUNTIF(punkty_rekrutacyjne5[[#This Row],[GHP]:[GJP]], 100)</f>
        <v>0</v>
      </c>
    </row>
    <row r="194" spans="1:18" x14ac:dyDescent="0.25">
      <c r="A194" s="1" t="s">
        <v>274</v>
      </c>
      <c r="B194" s="1" t="s">
        <v>16</v>
      </c>
      <c r="C194">
        <v>3</v>
      </c>
      <c r="D194">
        <v>5</v>
      </c>
      <c r="E194">
        <v>4</v>
      </c>
      <c r="F194">
        <v>6</v>
      </c>
      <c r="G194">
        <v>6</v>
      </c>
      <c r="H194">
        <v>4</v>
      </c>
      <c r="I194">
        <v>70</v>
      </c>
      <c r="J194">
        <v>3</v>
      </c>
      <c r="K194">
        <v>92</v>
      </c>
      <c r="L194">
        <v>40</v>
      </c>
      <c r="M194">
        <v>41</v>
      </c>
      <c r="N194">
        <f>punkty_rekrutacyjne5[[#This Row],[Osiagniecia]]+(punkty_rekrutacyjne5[[#This Row],[Zachowanie]]=6)*2</f>
        <v>3</v>
      </c>
      <c r="O194">
        <f>punkty_rekrutacyjne5[[#This Row],[GHP]]/10+punkty_rekrutacyjne5[[#This Row],[GHH]]/10+punkty_rekrutacyjne5[[#This Row],[GMM]]/10+punkty_rekrutacyjne5[[#This Row],[GMP]]/10+punkty_rekrutacyjne5[[#This Row],[GJP]]/10</f>
        <v>24.6</v>
      </c>
      <c r="P19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194" s="1">
        <f>SUM(punkty_rekrutacyjne5[[#This Row],[pkt os.]:[pkt. Oce.]])</f>
        <v>59.6</v>
      </c>
      <c r="R194" s="1">
        <f>COUNTIF(punkty_rekrutacyjne5[[#This Row],[GHP]:[GJP]], 100)</f>
        <v>0</v>
      </c>
    </row>
    <row r="195" spans="1:18" x14ac:dyDescent="0.25">
      <c r="A195" s="1" t="s">
        <v>275</v>
      </c>
      <c r="B195" s="1" t="s">
        <v>126</v>
      </c>
      <c r="C195">
        <v>5</v>
      </c>
      <c r="D195">
        <v>2</v>
      </c>
      <c r="E195">
        <v>4</v>
      </c>
      <c r="F195">
        <v>6</v>
      </c>
      <c r="G195">
        <v>5</v>
      </c>
      <c r="H195">
        <v>3</v>
      </c>
      <c r="I195">
        <v>78</v>
      </c>
      <c r="J195">
        <v>78</v>
      </c>
      <c r="K195">
        <v>90</v>
      </c>
      <c r="L195">
        <v>83</v>
      </c>
      <c r="M195">
        <v>63</v>
      </c>
      <c r="N195">
        <f>punkty_rekrutacyjne5[[#This Row],[Osiagniecia]]+(punkty_rekrutacyjne5[[#This Row],[Zachowanie]]=6)*2</f>
        <v>5</v>
      </c>
      <c r="O195">
        <f>punkty_rekrutacyjne5[[#This Row],[GHP]]/10+punkty_rekrutacyjne5[[#This Row],[GHH]]/10+punkty_rekrutacyjne5[[#This Row],[GMM]]/10+punkty_rekrutacyjne5[[#This Row],[GMP]]/10+punkty_rekrutacyjne5[[#This Row],[GJP]]/10</f>
        <v>39.200000000000003</v>
      </c>
      <c r="P19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195" s="1">
        <f>SUM(punkty_rekrutacyjne5[[#This Row],[pkt os.]:[pkt. Oce.]])</f>
        <v>72.2</v>
      </c>
      <c r="R195" s="1">
        <f>COUNTIF(punkty_rekrutacyjne5[[#This Row],[GHP]:[GJP]], 100)</f>
        <v>0</v>
      </c>
    </row>
    <row r="196" spans="1:18" x14ac:dyDescent="0.25">
      <c r="A196" s="1" t="s">
        <v>276</v>
      </c>
      <c r="B196" s="1" t="s">
        <v>180</v>
      </c>
      <c r="C196">
        <v>0</v>
      </c>
      <c r="D196">
        <v>6</v>
      </c>
      <c r="E196">
        <v>5</v>
      </c>
      <c r="F196">
        <v>6</v>
      </c>
      <c r="G196">
        <v>6</v>
      </c>
      <c r="H196">
        <v>6</v>
      </c>
      <c r="I196">
        <v>43</v>
      </c>
      <c r="J196">
        <v>3</v>
      </c>
      <c r="K196">
        <v>56</v>
      </c>
      <c r="L196">
        <v>52</v>
      </c>
      <c r="M196">
        <v>41</v>
      </c>
      <c r="N196">
        <f>punkty_rekrutacyjne5[[#This Row],[Osiagniecia]]+(punkty_rekrutacyjne5[[#This Row],[Zachowanie]]=6)*2</f>
        <v>2</v>
      </c>
      <c r="O196">
        <f>punkty_rekrutacyjne5[[#This Row],[GHP]]/10+punkty_rekrutacyjne5[[#This Row],[GHH]]/10+punkty_rekrutacyjne5[[#This Row],[GMM]]/10+punkty_rekrutacyjne5[[#This Row],[GMP]]/10+punkty_rekrutacyjne5[[#This Row],[GJP]]/10</f>
        <v>19.5</v>
      </c>
      <c r="P19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38</v>
      </c>
      <c r="Q196" s="1">
        <f>SUM(punkty_rekrutacyjne5[[#This Row],[pkt os.]:[pkt. Oce.]])</f>
        <v>59.5</v>
      </c>
      <c r="R196" s="1">
        <f>COUNTIF(punkty_rekrutacyjne5[[#This Row],[GHP]:[GJP]], 100)</f>
        <v>0</v>
      </c>
    </row>
    <row r="197" spans="1:18" x14ac:dyDescent="0.25">
      <c r="A197" s="1" t="s">
        <v>277</v>
      </c>
      <c r="B197" s="1" t="s">
        <v>161</v>
      </c>
      <c r="C197">
        <v>1</v>
      </c>
      <c r="D197">
        <v>4</v>
      </c>
      <c r="E197">
        <v>4</v>
      </c>
      <c r="F197">
        <v>3</v>
      </c>
      <c r="G197">
        <v>6</v>
      </c>
      <c r="H197">
        <v>6</v>
      </c>
      <c r="I197">
        <v>33</v>
      </c>
      <c r="J197">
        <v>38</v>
      </c>
      <c r="K197">
        <v>27</v>
      </c>
      <c r="L197">
        <v>60</v>
      </c>
      <c r="M197">
        <v>80</v>
      </c>
      <c r="N197">
        <f>punkty_rekrutacyjne5[[#This Row],[Osiagniecia]]+(punkty_rekrutacyjne5[[#This Row],[Zachowanie]]=6)*2</f>
        <v>1</v>
      </c>
      <c r="O197">
        <f>punkty_rekrutacyjne5[[#This Row],[GHP]]/10+punkty_rekrutacyjne5[[#This Row],[GHH]]/10+punkty_rekrutacyjne5[[#This Row],[GMM]]/10+punkty_rekrutacyjne5[[#This Row],[GMP]]/10+punkty_rekrutacyjne5[[#This Row],[GJP]]/10</f>
        <v>23.8</v>
      </c>
      <c r="P19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197" s="1">
        <f>SUM(punkty_rekrutacyjne5[[#This Row],[pkt os.]:[pkt. Oce.]])</f>
        <v>54.8</v>
      </c>
      <c r="R197" s="1">
        <f>COUNTIF(punkty_rekrutacyjne5[[#This Row],[GHP]:[GJP]], 100)</f>
        <v>0</v>
      </c>
    </row>
    <row r="198" spans="1:18" x14ac:dyDescent="0.25">
      <c r="A198" s="1" t="s">
        <v>278</v>
      </c>
      <c r="B198" s="1" t="s">
        <v>279</v>
      </c>
      <c r="C198">
        <v>5</v>
      </c>
      <c r="D198">
        <v>6</v>
      </c>
      <c r="E198">
        <v>2</v>
      </c>
      <c r="F198">
        <v>5</v>
      </c>
      <c r="G198">
        <v>5</v>
      </c>
      <c r="H198">
        <v>5</v>
      </c>
      <c r="I198">
        <v>80</v>
      </c>
      <c r="J198">
        <v>54</v>
      </c>
      <c r="K198">
        <v>22</v>
      </c>
      <c r="L198">
        <v>26</v>
      </c>
      <c r="M198">
        <v>62</v>
      </c>
      <c r="N198">
        <f>punkty_rekrutacyjne5[[#This Row],[Osiagniecia]]+(punkty_rekrutacyjne5[[#This Row],[Zachowanie]]=6)*2</f>
        <v>7</v>
      </c>
      <c r="O198">
        <f>punkty_rekrutacyjne5[[#This Row],[GHP]]/10+punkty_rekrutacyjne5[[#This Row],[GHH]]/10+punkty_rekrutacyjne5[[#This Row],[GMM]]/10+punkty_rekrutacyjne5[[#This Row],[GMP]]/10+punkty_rekrutacyjne5[[#This Row],[GJP]]/10</f>
        <v>24.400000000000002</v>
      </c>
      <c r="P19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198" s="1">
        <f>SUM(punkty_rekrutacyjne5[[#This Row],[pkt os.]:[pkt. Oce.]])</f>
        <v>55.400000000000006</v>
      </c>
      <c r="R198" s="1">
        <f>COUNTIF(punkty_rekrutacyjne5[[#This Row],[GHP]:[GJP]], 100)</f>
        <v>0</v>
      </c>
    </row>
    <row r="199" spans="1:18" x14ac:dyDescent="0.25">
      <c r="A199" s="1" t="s">
        <v>280</v>
      </c>
      <c r="B199" s="1" t="s">
        <v>159</v>
      </c>
      <c r="C199">
        <v>6</v>
      </c>
      <c r="D199">
        <v>6</v>
      </c>
      <c r="E199">
        <v>2</v>
      </c>
      <c r="F199">
        <v>4</v>
      </c>
      <c r="G199">
        <v>5</v>
      </c>
      <c r="H199">
        <v>2</v>
      </c>
      <c r="I199">
        <v>34</v>
      </c>
      <c r="J199">
        <v>92</v>
      </c>
      <c r="K199">
        <v>51</v>
      </c>
      <c r="L199">
        <v>32</v>
      </c>
      <c r="M199">
        <v>80</v>
      </c>
      <c r="N199">
        <f>punkty_rekrutacyjne5[[#This Row],[Osiagniecia]]+(punkty_rekrutacyjne5[[#This Row],[Zachowanie]]=6)*2</f>
        <v>8</v>
      </c>
      <c r="O199">
        <f>punkty_rekrutacyjne5[[#This Row],[GHP]]/10+punkty_rekrutacyjne5[[#This Row],[GHH]]/10+punkty_rekrutacyjne5[[#This Row],[GMM]]/10+punkty_rekrutacyjne5[[#This Row],[GMP]]/10+punkty_rekrutacyjne5[[#This Row],[GJP]]/10</f>
        <v>28.9</v>
      </c>
      <c r="P19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199" s="1">
        <f>SUM(punkty_rekrutacyjne5[[#This Row],[pkt os.]:[pkt. Oce.]])</f>
        <v>50.9</v>
      </c>
      <c r="R199" s="1">
        <f>COUNTIF(punkty_rekrutacyjne5[[#This Row],[GHP]:[GJP]], 100)</f>
        <v>0</v>
      </c>
    </row>
    <row r="200" spans="1:18" x14ac:dyDescent="0.25">
      <c r="A200" s="1" t="s">
        <v>281</v>
      </c>
      <c r="B200" s="1" t="s">
        <v>41</v>
      </c>
      <c r="C200">
        <v>8</v>
      </c>
      <c r="D200">
        <v>2</v>
      </c>
      <c r="E200">
        <v>4</v>
      </c>
      <c r="F200">
        <v>2</v>
      </c>
      <c r="G200">
        <v>6</v>
      </c>
      <c r="H200">
        <v>5</v>
      </c>
      <c r="I200">
        <v>17</v>
      </c>
      <c r="J200">
        <v>29</v>
      </c>
      <c r="K200">
        <v>83</v>
      </c>
      <c r="L200">
        <v>9</v>
      </c>
      <c r="M200">
        <v>54</v>
      </c>
      <c r="N200">
        <f>punkty_rekrutacyjne5[[#This Row],[Osiagniecia]]+(punkty_rekrutacyjne5[[#This Row],[Zachowanie]]=6)*2</f>
        <v>8</v>
      </c>
      <c r="O200">
        <f>punkty_rekrutacyjne5[[#This Row],[GHP]]/10+punkty_rekrutacyjne5[[#This Row],[GHH]]/10+punkty_rekrutacyjne5[[#This Row],[GMM]]/10+punkty_rekrutacyjne5[[#This Row],[GMP]]/10+punkty_rekrutacyjne5[[#This Row],[GJP]]/10</f>
        <v>19.200000000000003</v>
      </c>
      <c r="P20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00" s="1">
        <f>SUM(punkty_rekrutacyjne5[[#This Row],[pkt os.]:[pkt. Oce.]])</f>
        <v>51.2</v>
      </c>
      <c r="R200" s="1">
        <f>COUNTIF(punkty_rekrutacyjne5[[#This Row],[GHP]:[GJP]], 100)</f>
        <v>0</v>
      </c>
    </row>
    <row r="201" spans="1:18" x14ac:dyDescent="0.25">
      <c r="A201" s="1" t="s">
        <v>282</v>
      </c>
      <c r="B201" s="1" t="s">
        <v>41</v>
      </c>
      <c r="C201">
        <v>1</v>
      </c>
      <c r="D201">
        <v>5</v>
      </c>
      <c r="E201">
        <v>6</v>
      </c>
      <c r="F201">
        <v>4</v>
      </c>
      <c r="G201">
        <v>3</v>
      </c>
      <c r="H201">
        <v>2</v>
      </c>
      <c r="I201">
        <v>14</v>
      </c>
      <c r="J201">
        <v>49</v>
      </c>
      <c r="K201">
        <v>64</v>
      </c>
      <c r="L201">
        <v>36</v>
      </c>
      <c r="M201">
        <v>2</v>
      </c>
      <c r="N201">
        <f>punkty_rekrutacyjne5[[#This Row],[Osiagniecia]]+(punkty_rekrutacyjne5[[#This Row],[Zachowanie]]=6)*2</f>
        <v>1</v>
      </c>
      <c r="O201">
        <f>punkty_rekrutacyjne5[[#This Row],[GHP]]/10+punkty_rekrutacyjne5[[#This Row],[GHH]]/10+punkty_rekrutacyjne5[[#This Row],[GMM]]/10+punkty_rekrutacyjne5[[#This Row],[GMP]]/10+punkty_rekrutacyjne5[[#This Row],[GJP]]/10</f>
        <v>16.5</v>
      </c>
      <c r="P20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01" s="1">
        <f>SUM(punkty_rekrutacyjne5[[#This Row],[pkt os.]:[pkt. Oce.]])</f>
        <v>37.5</v>
      </c>
      <c r="R201" s="1">
        <f>COUNTIF(punkty_rekrutacyjne5[[#This Row],[GHP]:[GJP]], 100)</f>
        <v>0</v>
      </c>
    </row>
    <row r="202" spans="1:18" x14ac:dyDescent="0.25">
      <c r="A202" s="1" t="s">
        <v>283</v>
      </c>
      <c r="B202" s="1" t="s">
        <v>242</v>
      </c>
      <c r="C202">
        <v>6</v>
      </c>
      <c r="D202">
        <v>6</v>
      </c>
      <c r="E202">
        <v>3</v>
      </c>
      <c r="F202">
        <v>6</v>
      </c>
      <c r="G202">
        <v>2</v>
      </c>
      <c r="H202">
        <v>3</v>
      </c>
      <c r="I202">
        <v>27</v>
      </c>
      <c r="J202">
        <v>64</v>
      </c>
      <c r="K202">
        <v>47</v>
      </c>
      <c r="L202">
        <v>11</v>
      </c>
      <c r="M202">
        <v>24</v>
      </c>
      <c r="N202">
        <f>punkty_rekrutacyjne5[[#This Row],[Osiagniecia]]+(punkty_rekrutacyjne5[[#This Row],[Zachowanie]]=6)*2</f>
        <v>8</v>
      </c>
      <c r="O202">
        <f>punkty_rekrutacyjne5[[#This Row],[GHP]]/10+punkty_rekrutacyjne5[[#This Row],[GHH]]/10+punkty_rekrutacyjne5[[#This Row],[GMM]]/10+punkty_rekrutacyjne5[[#This Row],[GMP]]/10+punkty_rekrutacyjne5[[#This Row],[GJP]]/10</f>
        <v>17.3</v>
      </c>
      <c r="P20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202" s="1">
        <f>SUM(punkty_rekrutacyjne5[[#This Row],[pkt os.]:[pkt. Oce.]])</f>
        <v>43.3</v>
      </c>
      <c r="R202" s="1">
        <f>COUNTIF(punkty_rekrutacyjne5[[#This Row],[GHP]:[GJP]], 100)</f>
        <v>0</v>
      </c>
    </row>
    <row r="203" spans="1:18" x14ac:dyDescent="0.25">
      <c r="A203" s="1" t="s">
        <v>284</v>
      </c>
      <c r="B203" s="1" t="s">
        <v>166</v>
      </c>
      <c r="C203">
        <v>3</v>
      </c>
      <c r="D203">
        <v>5</v>
      </c>
      <c r="E203">
        <v>3</v>
      </c>
      <c r="F203">
        <v>2</v>
      </c>
      <c r="G203">
        <v>6</v>
      </c>
      <c r="H203">
        <v>6</v>
      </c>
      <c r="I203">
        <v>77</v>
      </c>
      <c r="J203">
        <v>9</v>
      </c>
      <c r="K203">
        <v>73</v>
      </c>
      <c r="L203">
        <v>35</v>
      </c>
      <c r="M203">
        <v>96</v>
      </c>
      <c r="N203">
        <f>punkty_rekrutacyjne5[[#This Row],[Osiagniecia]]+(punkty_rekrutacyjne5[[#This Row],[Zachowanie]]=6)*2</f>
        <v>3</v>
      </c>
      <c r="O203">
        <f>punkty_rekrutacyjne5[[#This Row],[GHP]]/10+punkty_rekrutacyjne5[[#This Row],[GHH]]/10+punkty_rekrutacyjne5[[#This Row],[GMM]]/10+punkty_rekrutacyjne5[[#This Row],[GMP]]/10+punkty_rekrutacyjne5[[#This Row],[GJP]]/10</f>
        <v>29</v>
      </c>
      <c r="P20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03" s="1">
        <f>SUM(punkty_rekrutacyjne5[[#This Row],[pkt os.]:[pkt. Oce.]])</f>
        <v>56</v>
      </c>
      <c r="R203" s="1">
        <f>COUNTIF(punkty_rekrutacyjne5[[#This Row],[GHP]:[GJP]], 100)</f>
        <v>0</v>
      </c>
    </row>
    <row r="204" spans="1:18" x14ac:dyDescent="0.25">
      <c r="A204" s="1" t="s">
        <v>285</v>
      </c>
      <c r="B204" s="1" t="s">
        <v>286</v>
      </c>
      <c r="C204">
        <v>2</v>
      </c>
      <c r="D204">
        <v>5</v>
      </c>
      <c r="E204">
        <v>4</v>
      </c>
      <c r="F204">
        <v>4</v>
      </c>
      <c r="G204">
        <v>2</v>
      </c>
      <c r="H204">
        <v>5</v>
      </c>
      <c r="I204">
        <v>46</v>
      </c>
      <c r="J204">
        <v>15</v>
      </c>
      <c r="K204">
        <v>67</v>
      </c>
      <c r="L204">
        <v>56</v>
      </c>
      <c r="M204">
        <v>9</v>
      </c>
      <c r="N204">
        <f>punkty_rekrutacyjne5[[#This Row],[Osiagniecia]]+(punkty_rekrutacyjne5[[#This Row],[Zachowanie]]=6)*2</f>
        <v>2</v>
      </c>
      <c r="O204">
        <f>punkty_rekrutacyjne5[[#This Row],[GHP]]/10+punkty_rekrutacyjne5[[#This Row],[GHH]]/10+punkty_rekrutacyjne5[[#This Row],[GMM]]/10+punkty_rekrutacyjne5[[#This Row],[GMP]]/10+punkty_rekrutacyjne5[[#This Row],[GJP]]/10</f>
        <v>19.299999999999997</v>
      </c>
      <c r="P20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04" s="1">
        <f>SUM(punkty_rekrutacyjne5[[#This Row],[pkt os.]:[pkt. Oce.]])</f>
        <v>41.3</v>
      </c>
      <c r="R204" s="1">
        <f>COUNTIF(punkty_rekrutacyjne5[[#This Row],[GHP]:[GJP]], 100)</f>
        <v>0</v>
      </c>
    </row>
    <row r="205" spans="1:18" x14ac:dyDescent="0.25">
      <c r="A205" s="1" t="s">
        <v>287</v>
      </c>
      <c r="B205" s="1" t="s">
        <v>288</v>
      </c>
      <c r="C205">
        <v>3</v>
      </c>
      <c r="D205">
        <v>4</v>
      </c>
      <c r="E205">
        <v>6</v>
      </c>
      <c r="F205">
        <v>3</v>
      </c>
      <c r="G205">
        <v>2</v>
      </c>
      <c r="H205">
        <v>2</v>
      </c>
      <c r="I205">
        <v>79</v>
      </c>
      <c r="J205">
        <v>70</v>
      </c>
      <c r="K205">
        <v>42</v>
      </c>
      <c r="L205">
        <v>36</v>
      </c>
      <c r="M205">
        <v>76</v>
      </c>
      <c r="N205">
        <f>punkty_rekrutacyjne5[[#This Row],[Osiagniecia]]+(punkty_rekrutacyjne5[[#This Row],[Zachowanie]]=6)*2</f>
        <v>3</v>
      </c>
      <c r="O205">
        <f>punkty_rekrutacyjne5[[#This Row],[GHP]]/10+punkty_rekrutacyjne5[[#This Row],[GHH]]/10+punkty_rekrutacyjne5[[#This Row],[GMM]]/10+punkty_rekrutacyjne5[[#This Row],[GMP]]/10+punkty_rekrutacyjne5[[#This Row],[GJP]]/10</f>
        <v>30.300000000000004</v>
      </c>
      <c r="P20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205" s="1">
        <f>SUM(punkty_rekrutacyjne5[[#This Row],[pkt os.]:[pkt. Oce.]])</f>
        <v>47.300000000000004</v>
      </c>
      <c r="R205" s="1">
        <f>COUNTIF(punkty_rekrutacyjne5[[#This Row],[GHP]:[GJP]], 100)</f>
        <v>0</v>
      </c>
    </row>
    <row r="206" spans="1:18" x14ac:dyDescent="0.25">
      <c r="A206" s="1" t="s">
        <v>289</v>
      </c>
      <c r="B206" s="1" t="s">
        <v>30</v>
      </c>
      <c r="C206">
        <v>3</v>
      </c>
      <c r="D206">
        <v>6</v>
      </c>
      <c r="E206">
        <v>3</v>
      </c>
      <c r="F206">
        <v>6</v>
      </c>
      <c r="G206">
        <v>2</v>
      </c>
      <c r="H206">
        <v>5</v>
      </c>
      <c r="I206">
        <v>25</v>
      </c>
      <c r="J206">
        <v>78</v>
      </c>
      <c r="K206">
        <v>36</v>
      </c>
      <c r="L206">
        <v>67</v>
      </c>
      <c r="M206">
        <v>37</v>
      </c>
      <c r="N206">
        <f>punkty_rekrutacyjne5[[#This Row],[Osiagniecia]]+(punkty_rekrutacyjne5[[#This Row],[Zachowanie]]=6)*2</f>
        <v>5</v>
      </c>
      <c r="O206">
        <f>punkty_rekrutacyjne5[[#This Row],[GHP]]/10+punkty_rekrutacyjne5[[#This Row],[GHH]]/10+punkty_rekrutacyjne5[[#This Row],[GMM]]/10+punkty_rekrutacyjne5[[#This Row],[GMP]]/10+punkty_rekrutacyjne5[[#This Row],[GJP]]/10</f>
        <v>24.3</v>
      </c>
      <c r="P20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06" s="1">
        <f>SUM(punkty_rekrutacyjne5[[#This Row],[pkt os.]:[pkt. Oce.]])</f>
        <v>51.3</v>
      </c>
      <c r="R206" s="1">
        <f>COUNTIF(punkty_rekrutacyjne5[[#This Row],[GHP]:[GJP]], 100)</f>
        <v>0</v>
      </c>
    </row>
    <row r="207" spans="1:18" x14ac:dyDescent="0.25">
      <c r="A207" s="1" t="s">
        <v>290</v>
      </c>
      <c r="B207" s="1" t="s">
        <v>78</v>
      </c>
      <c r="C207">
        <v>4</v>
      </c>
      <c r="D207">
        <v>5</v>
      </c>
      <c r="E207">
        <v>4</v>
      </c>
      <c r="F207">
        <v>6</v>
      </c>
      <c r="G207">
        <v>5</v>
      </c>
      <c r="H207">
        <v>2</v>
      </c>
      <c r="I207">
        <v>53</v>
      </c>
      <c r="J207">
        <v>61</v>
      </c>
      <c r="K207">
        <v>85</v>
      </c>
      <c r="L207">
        <v>8</v>
      </c>
      <c r="M207">
        <v>76</v>
      </c>
      <c r="N207">
        <f>punkty_rekrutacyjne5[[#This Row],[Osiagniecia]]+(punkty_rekrutacyjne5[[#This Row],[Zachowanie]]=6)*2</f>
        <v>4</v>
      </c>
      <c r="O207">
        <f>punkty_rekrutacyjne5[[#This Row],[GHP]]/10+punkty_rekrutacyjne5[[#This Row],[GHH]]/10+punkty_rekrutacyjne5[[#This Row],[GMM]]/10+punkty_rekrutacyjne5[[#This Row],[GMP]]/10+punkty_rekrutacyjne5[[#This Row],[GJP]]/10</f>
        <v>28.299999999999997</v>
      </c>
      <c r="P20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07" s="1">
        <f>SUM(punkty_rekrutacyjne5[[#This Row],[pkt os.]:[pkt. Oce.]])</f>
        <v>56.3</v>
      </c>
      <c r="R207" s="1">
        <f>COUNTIF(punkty_rekrutacyjne5[[#This Row],[GHP]:[GJP]], 100)</f>
        <v>0</v>
      </c>
    </row>
    <row r="208" spans="1:18" x14ac:dyDescent="0.25">
      <c r="A208" s="1" t="s">
        <v>264</v>
      </c>
      <c r="B208" s="1" t="s">
        <v>246</v>
      </c>
      <c r="C208">
        <v>7</v>
      </c>
      <c r="D208">
        <v>2</v>
      </c>
      <c r="E208">
        <v>4</v>
      </c>
      <c r="F208">
        <v>3</v>
      </c>
      <c r="G208">
        <v>6</v>
      </c>
      <c r="H208">
        <v>3</v>
      </c>
      <c r="I208">
        <v>13</v>
      </c>
      <c r="J208">
        <v>89</v>
      </c>
      <c r="K208">
        <v>20</v>
      </c>
      <c r="L208">
        <v>2</v>
      </c>
      <c r="M208">
        <v>36</v>
      </c>
      <c r="N208">
        <f>punkty_rekrutacyjne5[[#This Row],[Osiagniecia]]+(punkty_rekrutacyjne5[[#This Row],[Zachowanie]]=6)*2</f>
        <v>7</v>
      </c>
      <c r="O208">
        <f>punkty_rekrutacyjne5[[#This Row],[GHP]]/10+punkty_rekrutacyjne5[[#This Row],[GHH]]/10+punkty_rekrutacyjne5[[#This Row],[GMM]]/10+punkty_rekrutacyjne5[[#This Row],[GMP]]/10+punkty_rekrutacyjne5[[#This Row],[GJP]]/10</f>
        <v>16</v>
      </c>
      <c r="P20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08" s="1">
        <f>SUM(punkty_rekrutacyjne5[[#This Row],[pkt os.]:[pkt. Oce.]])</f>
        <v>47</v>
      </c>
      <c r="R208" s="1">
        <f>COUNTIF(punkty_rekrutacyjne5[[#This Row],[GHP]:[GJP]], 100)</f>
        <v>0</v>
      </c>
    </row>
    <row r="209" spans="1:18" x14ac:dyDescent="0.25">
      <c r="A209" s="1" t="s">
        <v>291</v>
      </c>
      <c r="B209" s="1" t="s">
        <v>222</v>
      </c>
      <c r="C209">
        <v>3</v>
      </c>
      <c r="D209">
        <v>5</v>
      </c>
      <c r="E209">
        <v>5</v>
      </c>
      <c r="F209">
        <v>2</v>
      </c>
      <c r="G209">
        <v>5</v>
      </c>
      <c r="H209">
        <v>2</v>
      </c>
      <c r="I209">
        <v>25</v>
      </c>
      <c r="J209">
        <v>46</v>
      </c>
      <c r="K209">
        <v>91</v>
      </c>
      <c r="L209">
        <v>75</v>
      </c>
      <c r="M209">
        <v>91</v>
      </c>
      <c r="N209">
        <f>punkty_rekrutacyjne5[[#This Row],[Osiagniecia]]+(punkty_rekrutacyjne5[[#This Row],[Zachowanie]]=6)*2</f>
        <v>3</v>
      </c>
      <c r="O209">
        <f>punkty_rekrutacyjne5[[#This Row],[GHP]]/10+punkty_rekrutacyjne5[[#This Row],[GHH]]/10+punkty_rekrutacyjne5[[#This Row],[GMM]]/10+punkty_rekrutacyjne5[[#This Row],[GMP]]/10+punkty_rekrutacyjne5[[#This Row],[GJP]]/10</f>
        <v>32.799999999999997</v>
      </c>
      <c r="P20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209" s="1">
        <f>SUM(punkty_rekrutacyjne5[[#This Row],[pkt os.]:[pkt. Oce.]])</f>
        <v>51.8</v>
      </c>
      <c r="R209" s="1">
        <f>COUNTIF(punkty_rekrutacyjne5[[#This Row],[GHP]:[GJP]], 100)</f>
        <v>0</v>
      </c>
    </row>
    <row r="210" spans="1:18" x14ac:dyDescent="0.25">
      <c r="A210" s="1" t="s">
        <v>292</v>
      </c>
      <c r="B210" s="1" t="s">
        <v>225</v>
      </c>
      <c r="C210">
        <v>7</v>
      </c>
      <c r="D210">
        <v>6</v>
      </c>
      <c r="E210">
        <v>4</v>
      </c>
      <c r="F210">
        <v>5</v>
      </c>
      <c r="G210">
        <v>4</v>
      </c>
      <c r="H210">
        <v>6</v>
      </c>
      <c r="I210">
        <v>52</v>
      </c>
      <c r="J210">
        <v>32</v>
      </c>
      <c r="K210">
        <v>57</v>
      </c>
      <c r="L210">
        <v>58</v>
      </c>
      <c r="M210">
        <v>67</v>
      </c>
      <c r="N210">
        <f>punkty_rekrutacyjne5[[#This Row],[Osiagniecia]]+(punkty_rekrutacyjne5[[#This Row],[Zachowanie]]=6)*2</f>
        <v>9</v>
      </c>
      <c r="O210">
        <f>punkty_rekrutacyjne5[[#This Row],[GHP]]/10+punkty_rekrutacyjne5[[#This Row],[GHH]]/10+punkty_rekrutacyjne5[[#This Row],[GMM]]/10+punkty_rekrutacyjne5[[#This Row],[GMP]]/10+punkty_rekrutacyjne5[[#This Row],[GJP]]/10</f>
        <v>26.6</v>
      </c>
      <c r="P21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10" s="1">
        <f>SUM(punkty_rekrutacyjne5[[#This Row],[pkt os.]:[pkt. Oce.]])</f>
        <v>65.599999999999994</v>
      </c>
      <c r="R210" s="1">
        <f>COUNTIF(punkty_rekrutacyjne5[[#This Row],[GHP]:[GJP]], 100)</f>
        <v>0</v>
      </c>
    </row>
    <row r="211" spans="1:18" x14ac:dyDescent="0.25">
      <c r="A211" s="1" t="s">
        <v>293</v>
      </c>
      <c r="B211" s="1" t="s">
        <v>239</v>
      </c>
      <c r="C211">
        <v>7</v>
      </c>
      <c r="D211">
        <v>6</v>
      </c>
      <c r="E211">
        <v>4</v>
      </c>
      <c r="F211">
        <v>6</v>
      </c>
      <c r="G211">
        <v>6</v>
      </c>
      <c r="H211">
        <v>5</v>
      </c>
      <c r="I211">
        <v>85</v>
      </c>
      <c r="J211">
        <v>37</v>
      </c>
      <c r="K211">
        <v>73</v>
      </c>
      <c r="L211">
        <v>73</v>
      </c>
      <c r="M211">
        <v>19</v>
      </c>
      <c r="N211">
        <f>punkty_rekrutacyjne5[[#This Row],[Osiagniecia]]+(punkty_rekrutacyjne5[[#This Row],[Zachowanie]]=6)*2</f>
        <v>9</v>
      </c>
      <c r="O211">
        <f>punkty_rekrutacyjne5[[#This Row],[GHP]]/10+punkty_rekrutacyjne5[[#This Row],[GHH]]/10+punkty_rekrutacyjne5[[#This Row],[GMM]]/10+punkty_rekrutacyjne5[[#This Row],[GMP]]/10+punkty_rekrutacyjne5[[#This Row],[GJP]]/10</f>
        <v>28.7</v>
      </c>
      <c r="P21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211" s="1">
        <f>SUM(punkty_rekrutacyjne5[[#This Row],[pkt os.]:[pkt. Oce.]])</f>
        <v>71.7</v>
      </c>
      <c r="R211" s="1">
        <f>COUNTIF(punkty_rekrutacyjne5[[#This Row],[GHP]:[GJP]], 100)</f>
        <v>0</v>
      </c>
    </row>
    <row r="212" spans="1:18" x14ac:dyDescent="0.25">
      <c r="A212" s="1" t="s">
        <v>294</v>
      </c>
      <c r="B212" s="1" t="s">
        <v>28</v>
      </c>
      <c r="C212">
        <v>8</v>
      </c>
      <c r="D212">
        <v>3</v>
      </c>
      <c r="E212">
        <v>3</v>
      </c>
      <c r="F212">
        <v>4</v>
      </c>
      <c r="G212">
        <v>3</v>
      </c>
      <c r="H212">
        <v>5</v>
      </c>
      <c r="I212">
        <v>96</v>
      </c>
      <c r="J212">
        <v>17</v>
      </c>
      <c r="K212">
        <v>94</v>
      </c>
      <c r="L212">
        <v>90</v>
      </c>
      <c r="M212">
        <v>1</v>
      </c>
      <c r="N212">
        <f>punkty_rekrutacyjne5[[#This Row],[Osiagniecia]]+(punkty_rekrutacyjne5[[#This Row],[Zachowanie]]=6)*2</f>
        <v>8</v>
      </c>
      <c r="O212">
        <f>punkty_rekrutacyjne5[[#This Row],[GHP]]/10+punkty_rekrutacyjne5[[#This Row],[GHH]]/10+punkty_rekrutacyjne5[[#This Row],[GMM]]/10+punkty_rekrutacyjne5[[#This Row],[GMP]]/10+punkty_rekrutacyjne5[[#This Row],[GJP]]/10</f>
        <v>29.8</v>
      </c>
      <c r="P21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12" s="1">
        <f>SUM(punkty_rekrutacyjne5[[#This Row],[pkt os.]:[pkt. Oce.]])</f>
        <v>59.8</v>
      </c>
      <c r="R212" s="1">
        <f>COUNTIF(punkty_rekrutacyjne5[[#This Row],[GHP]:[GJP]], 100)</f>
        <v>0</v>
      </c>
    </row>
    <row r="213" spans="1:18" x14ac:dyDescent="0.25">
      <c r="A213" s="1" t="s">
        <v>295</v>
      </c>
      <c r="B213" s="1" t="s">
        <v>180</v>
      </c>
      <c r="C213">
        <v>2</v>
      </c>
      <c r="D213">
        <v>3</v>
      </c>
      <c r="E213">
        <v>6</v>
      </c>
      <c r="F213">
        <v>4</v>
      </c>
      <c r="G213">
        <v>5</v>
      </c>
      <c r="H213">
        <v>6</v>
      </c>
      <c r="I213">
        <v>68</v>
      </c>
      <c r="J213">
        <v>10</v>
      </c>
      <c r="K213">
        <v>64</v>
      </c>
      <c r="L213">
        <v>85</v>
      </c>
      <c r="M213">
        <v>26</v>
      </c>
      <c r="N213">
        <f>punkty_rekrutacyjne5[[#This Row],[Osiagniecia]]+(punkty_rekrutacyjne5[[#This Row],[Zachowanie]]=6)*2</f>
        <v>2</v>
      </c>
      <c r="O213">
        <f>punkty_rekrutacyjne5[[#This Row],[GHP]]/10+punkty_rekrutacyjne5[[#This Row],[GHH]]/10+punkty_rekrutacyjne5[[#This Row],[GMM]]/10+punkty_rekrutacyjne5[[#This Row],[GMP]]/10+punkty_rekrutacyjne5[[#This Row],[GJP]]/10</f>
        <v>25.3</v>
      </c>
      <c r="P21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213" s="1">
        <f>SUM(punkty_rekrutacyjne5[[#This Row],[pkt os.]:[pkt. Oce.]])</f>
        <v>61.3</v>
      </c>
      <c r="R213" s="1">
        <f>COUNTIF(punkty_rekrutacyjne5[[#This Row],[GHP]:[GJP]], 100)</f>
        <v>0</v>
      </c>
    </row>
    <row r="214" spans="1:18" x14ac:dyDescent="0.25">
      <c r="A214" s="1" t="s">
        <v>296</v>
      </c>
      <c r="B214" s="1" t="s">
        <v>222</v>
      </c>
      <c r="C214">
        <v>7</v>
      </c>
      <c r="D214">
        <v>2</v>
      </c>
      <c r="E214">
        <v>2</v>
      </c>
      <c r="F214">
        <v>6</v>
      </c>
      <c r="G214">
        <v>5</v>
      </c>
      <c r="H214">
        <v>3</v>
      </c>
      <c r="I214">
        <v>45</v>
      </c>
      <c r="J214">
        <v>81</v>
      </c>
      <c r="K214">
        <v>28</v>
      </c>
      <c r="L214">
        <v>11</v>
      </c>
      <c r="M214">
        <v>25</v>
      </c>
      <c r="N214">
        <f>punkty_rekrutacyjne5[[#This Row],[Osiagniecia]]+(punkty_rekrutacyjne5[[#This Row],[Zachowanie]]=6)*2</f>
        <v>7</v>
      </c>
      <c r="O214">
        <f>punkty_rekrutacyjne5[[#This Row],[GHP]]/10+punkty_rekrutacyjne5[[#This Row],[GHH]]/10+punkty_rekrutacyjne5[[#This Row],[GMM]]/10+punkty_rekrutacyjne5[[#This Row],[GMP]]/10+punkty_rekrutacyjne5[[#This Row],[GJP]]/10</f>
        <v>19</v>
      </c>
      <c r="P21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14" s="1">
        <f>SUM(punkty_rekrutacyjne5[[#This Row],[pkt os.]:[pkt. Oce.]])</f>
        <v>48</v>
      </c>
      <c r="R214" s="1">
        <f>COUNTIF(punkty_rekrutacyjne5[[#This Row],[GHP]:[GJP]], 100)</f>
        <v>0</v>
      </c>
    </row>
    <row r="215" spans="1:18" x14ac:dyDescent="0.25">
      <c r="A215" s="1" t="s">
        <v>297</v>
      </c>
      <c r="B215" s="1" t="s">
        <v>161</v>
      </c>
      <c r="C215">
        <v>3</v>
      </c>
      <c r="D215">
        <v>2</v>
      </c>
      <c r="E215">
        <v>3</v>
      </c>
      <c r="F215">
        <v>2</v>
      </c>
      <c r="G215">
        <v>5</v>
      </c>
      <c r="H215">
        <v>4</v>
      </c>
      <c r="I215">
        <v>85</v>
      </c>
      <c r="J215">
        <v>28</v>
      </c>
      <c r="K215">
        <v>36</v>
      </c>
      <c r="L215">
        <v>9</v>
      </c>
      <c r="M215">
        <v>95</v>
      </c>
      <c r="N215">
        <f>punkty_rekrutacyjne5[[#This Row],[Osiagniecia]]+(punkty_rekrutacyjne5[[#This Row],[Zachowanie]]=6)*2</f>
        <v>3</v>
      </c>
      <c r="O215">
        <f>punkty_rekrutacyjne5[[#This Row],[GHP]]/10+punkty_rekrutacyjne5[[#This Row],[GHH]]/10+punkty_rekrutacyjne5[[#This Row],[GMM]]/10+punkty_rekrutacyjne5[[#This Row],[GMP]]/10+punkty_rekrutacyjne5[[#This Row],[GJP]]/10</f>
        <v>25.3</v>
      </c>
      <c r="P21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215" s="1">
        <f>SUM(punkty_rekrutacyjne5[[#This Row],[pkt os.]:[pkt. Oce.]])</f>
        <v>46.3</v>
      </c>
      <c r="R215" s="1">
        <f>COUNTIF(punkty_rekrutacyjne5[[#This Row],[GHP]:[GJP]], 100)</f>
        <v>0</v>
      </c>
    </row>
    <row r="216" spans="1:18" x14ac:dyDescent="0.25">
      <c r="A216" s="1" t="s">
        <v>298</v>
      </c>
      <c r="B216" s="1" t="s">
        <v>299</v>
      </c>
      <c r="C216">
        <v>4</v>
      </c>
      <c r="D216">
        <v>3</v>
      </c>
      <c r="E216">
        <v>6</v>
      </c>
      <c r="F216">
        <v>4</v>
      </c>
      <c r="G216">
        <v>4</v>
      </c>
      <c r="H216">
        <v>3</v>
      </c>
      <c r="I216">
        <v>48</v>
      </c>
      <c r="J216">
        <v>71</v>
      </c>
      <c r="K216">
        <v>40</v>
      </c>
      <c r="L216">
        <v>67</v>
      </c>
      <c r="M216">
        <v>83</v>
      </c>
      <c r="N216">
        <f>punkty_rekrutacyjne5[[#This Row],[Osiagniecia]]+(punkty_rekrutacyjne5[[#This Row],[Zachowanie]]=6)*2</f>
        <v>4</v>
      </c>
      <c r="O216">
        <f>punkty_rekrutacyjne5[[#This Row],[GHP]]/10+punkty_rekrutacyjne5[[#This Row],[GHH]]/10+punkty_rekrutacyjne5[[#This Row],[GMM]]/10+punkty_rekrutacyjne5[[#This Row],[GMP]]/10+punkty_rekrutacyjne5[[#This Row],[GJP]]/10</f>
        <v>30.9</v>
      </c>
      <c r="P21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216" s="1">
        <f>SUM(punkty_rekrutacyjne5[[#This Row],[pkt os.]:[pkt. Oce.]])</f>
        <v>60.9</v>
      </c>
      <c r="R216" s="1">
        <f>COUNTIF(punkty_rekrutacyjne5[[#This Row],[GHP]:[GJP]], 100)</f>
        <v>0</v>
      </c>
    </row>
    <row r="217" spans="1:18" x14ac:dyDescent="0.25">
      <c r="A217" s="1" t="s">
        <v>300</v>
      </c>
      <c r="B217" s="1" t="s">
        <v>242</v>
      </c>
      <c r="C217">
        <v>0</v>
      </c>
      <c r="D217">
        <v>5</v>
      </c>
      <c r="E217">
        <v>6</v>
      </c>
      <c r="F217">
        <v>4</v>
      </c>
      <c r="G217">
        <v>4</v>
      </c>
      <c r="H217">
        <v>5</v>
      </c>
      <c r="I217">
        <v>70</v>
      </c>
      <c r="J217">
        <v>42</v>
      </c>
      <c r="K217">
        <v>47</v>
      </c>
      <c r="L217">
        <v>24</v>
      </c>
      <c r="M217">
        <v>40</v>
      </c>
      <c r="N217">
        <f>punkty_rekrutacyjne5[[#This Row],[Osiagniecia]]+(punkty_rekrutacyjne5[[#This Row],[Zachowanie]]=6)*2</f>
        <v>0</v>
      </c>
      <c r="O217">
        <f>punkty_rekrutacyjne5[[#This Row],[GHP]]/10+punkty_rekrutacyjne5[[#This Row],[GHH]]/10+punkty_rekrutacyjne5[[#This Row],[GMM]]/10+punkty_rekrutacyjne5[[#This Row],[GMP]]/10+punkty_rekrutacyjne5[[#This Row],[GJP]]/10</f>
        <v>22.299999999999997</v>
      </c>
      <c r="P21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17" s="1">
        <f>SUM(punkty_rekrutacyjne5[[#This Row],[pkt os.]:[pkt. Oce.]])</f>
        <v>52.3</v>
      </c>
      <c r="R217" s="1">
        <f>COUNTIF(punkty_rekrutacyjne5[[#This Row],[GHP]:[GJP]], 100)</f>
        <v>0</v>
      </c>
    </row>
    <row r="218" spans="1:18" x14ac:dyDescent="0.25">
      <c r="A218" s="1" t="s">
        <v>301</v>
      </c>
      <c r="B218" s="1" t="s">
        <v>302</v>
      </c>
      <c r="C218">
        <v>8</v>
      </c>
      <c r="D218">
        <v>4</v>
      </c>
      <c r="E218">
        <v>5</v>
      </c>
      <c r="F218">
        <v>4</v>
      </c>
      <c r="G218">
        <v>4</v>
      </c>
      <c r="H218">
        <v>5</v>
      </c>
      <c r="I218">
        <v>83</v>
      </c>
      <c r="J218">
        <v>18</v>
      </c>
      <c r="K218">
        <v>29</v>
      </c>
      <c r="L218">
        <v>17</v>
      </c>
      <c r="M218">
        <v>9</v>
      </c>
      <c r="N218">
        <f>punkty_rekrutacyjne5[[#This Row],[Osiagniecia]]+(punkty_rekrutacyjne5[[#This Row],[Zachowanie]]=6)*2</f>
        <v>8</v>
      </c>
      <c r="O218">
        <f>punkty_rekrutacyjne5[[#This Row],[GHP]]/10+punkty_rekrutacyjne5[[#This Row],[GHH]]/10+punkty_rekrutacyjne5[[#This Row],[GMM]]/10+punkty_rekrutacyjne5[[#This Row],[GMP]]/10+punkty_rekrutacyjne5[[#This Row],[GJP]]/10</f>
        <v>15.600000000000001</v>
      </c>
      <c r="P21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218" s="1">
        <f>SUM(punkty_rekrutacyjne5[[#This Row],[pkt os.]:[pkt. Oce.]])</f>
        <v>51.6</v>
      </c>
      <c r="R218" s="1">
        <f>COUNTIF(punkty_rekrutacyjne5[[#This Row],[GHP]:[GJP]], 100)</f>
        <v>0</v>
      </c>
    </row>
    <row r="219" spans="1:18" x14ac:dyDescent="0.25">
      <c r="A219" s="1" t="s">
        <v>303</v>
      </c>
      <c r="B219" s="1" t="s">
        <v>90</v>
      </c>
      <c r="C219">
        <v>1</v>
      </c>
      <c r="D219">
        <v>6</v>
      </c>
      <c r="E219">
        <v>4</v>
      </c>
      <c r="F219">
        <v>6</v>
      </c>
      <c r="G219">
        <v>3</v>
      </c>
      <c r="H219">
        <v>2</v>
      </c>
      <c r="I219">
        <v>48</v>
      </c>
      <c r="J219">
        <v>65</v>
      </c>
      <c r="K219">
        <v>86</v>
      </c>
      <c r="L219">
        <v>18</v>
      </c>
      <c r="M219">
        <v>88</v>
      </c>
      <c r="N219">
        <f>punkty_rekrutacyjne5[[#This Row],[Osiagniecia]]+(punkty_rekrutacyjne5[[#This Row],[Zachowanie]]=6)*2</f>
        <v>3</v>
      </c>
      <c r="O219">
        <f>punkty_rekrutacyjne5[[#This Row],[GHP]]/10+punkty_rekrutacyjne5[[#This Row],[GHH]]/10+punkty_rekrutacyjne5[[#This Row],[GMM]]/10+punkty_rekrutacyjne5[[#This Row],[GMP]]/10+punkty_rekrutacyjne5[[#This Row],[GJP]]/10</f>
        <v>30.5</v>
      </c>
      <c r="P21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19" s="1">
        <f>SUM(punkty_rekrutacyjne5[[#This Row],[pkt os.]:[pkt. Oce.]])</f>
        <v>53.5</v>
      </c>
      <c r="R219" s="1">
        <f>COUNTIF(punkty_rekrutacyjne5[[#This Row],[GHP]:[GJP]], 100)</f>
        <v>0</v>
      </c>
    </row>
    <row r="220" spans="1:18" x14ac:dyDescent="0.25">
      <c r="A220" s="1" t="s">
        <v>304</v>
      </c>
      <c r="B220" s="1" t="s">
        <v>70</v>
      </c>
      <c r="C220">
        <v>4</v>
      </c>
      <c r="D220">
        <v>5</v>
      </c>
      <c r="E220">
        <v>3</v>
      </c>
      <c r="F220">
        <v>5</v>
      </c>
      <c r="G220">
        <v>5</v>
      </c>
      <c r="H220">
        <v>2</v>
      </c>
      <c r="I220">
        <v>70</v>
      </c>
      <c r="J220">
        <v>20</v>
      </c>
      <c r="K220">
        <v>38</v>
      </c>
      <c r="L220">
        <v>18</v>
      </c>
      <c r="M220">
        <v>65</v>
      </c>
      <c r="N220">
        <f>punkty_rekrutacyjne5[[#This Row],[Osiagniecia]]+(punkty_rekrutacyjne5[[#This Row],[Zachowanie]]=6)*2</f>
        <v>4</v>
      </c>
      <c r="O220">
        <f>punkty_rekrutacyjne5[[#This Row],[GHP]]/10+punkty_rekrutacyjne5[[#This Row],[GHH]]/10+punkty_rekrutacyjne5[[#This Row],[GMM]]/10+punkty_rekrutacyjne5[[#This Row],[GMP]]/10+punkty_rekrutacyjne5[[#This Row],[GJP]]/10</f>
        <v>21.1</v>
      </c>
      <c r="P22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20" s="1">
        <f>SUM(punkty_rekrutacyjne5[[#This Row],[pkt os.]:[pkt. Oce.]])</f>
        <v>45.1</v>
      </c>
      <c r="R220" s="1">
        <f>COUNTIF(punkty_rekrutacyjne5[[#This Row],[GHP]:[GJP]], 100)</f>
        <v>0</v>
      </c>
    </row>
    <row r="221" spans="1:18" x14ac:dyDescent="0.25">
      <c r="A221" s="1" t="s">
        <v>305</v>
      </c>
      <c r="B221" s="1" t="s">
        <v>306</v>
      </c>
      <c r="C221">
        <v>2</v>
      </c>
      <c r="D221">
        <v>2</v>
      </c>
      <c r="E221">
        <v>6</v>
      </c>
      <c r="F221">
        <v>5</v>
      </c>
      <c r="G221">
        <v>2</v>
      </c>
      <c r="H221">
        <v>6</v>
      </c>
      <c r="I221">
        <v>74</v>
      </c>
      <c r="J221">
        <v>61</v>
      </c>
      <c r="K221">
        <v>24</v>
      </c>
      <c r="L221">
        <v>72</v>
      </c>
      <c r="M221">
        <v>41</v>
      </c>
      <c r="N221">
        <f>punkty_rekrutacyjne5[[#This Row],[Osiagniecia]]+(punkty_rekrutacyjne5[[#This Row],[Zachowanie]]=6)*2</f>
        <v>2</v>
      </c>
      <c r="O221">
        <f>punkty_rekrutacyjne5[[#This Row],[GHP]]/10+punkty_rekrutacyjne5[[#This Row],[GHH]]/10+punkty_rekrutacyjne5[[#This Row],[GMM]]/10+punkty_rekrutacyjne5[[#This Row],[GMP]]/10+punkty_rekrutacyjne5[[#This Row],[GJP]]/10</f>
        <v>27.200000000000003</v>
      </c>
      <c r="P22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221" s="1">
        <f>SUM(punkty_rekrutacyjne5[[#This Row],[pkt os.]:[pkt. Oce.]])</f>
        <v>57.2</v>
      </c>
      <c r="R221" s="1">
        <f>COUNTIF(punkty_rekrutacyjne5[[#This Row],[GHP]:[GJP]], 100)</f>
        <v>0</v>
      </c>
    </row>
    <row r="222" spans="1:18" x14ac:dyDescent="0.25">
      <c r="A222" s="1" t="s">
        <v>125</v>
      </c>
      <c r="B222" s="1" t="s">
        <v>307</v>
      </c>
      <c r="C222">
        <v>2</v>
      </c>
      <c r="D222">
        <v>2</v>
      </c>
      <c r="E222">
        <v>4</v>
      </c>
      <c r="F222">
        <v>4</v>
      </c>
      <c r="G222">
        <v>4</v>
      </c>
      <c r="H222">
        <v>3</v>
      </c>
      <c r="I222">
        <v>18</v>
      </c>
      <c r="J222">
        <v>50</v>
      </c>
      <c r="K222">
        <v>99</v>
      </c>
      <c r="L222">
        <v>35</v>
      </c>
      <c r="M222">
        <v>8</v>
      </c>
      <c r="N222">
        <f>punkty_rekrutacyjne5[[#This Row],[Osiagniecia]]+(punkty_rekrutacyjne5[[#This Row],[Zachowanie]]=6)*2</f>
        <v>2</v>
      </c>
      <c r="O222">
        <f>punkty_rekrutacyjne5[[#This Row],[GHP]]/10+punkty_rekrutacyjne5[[#This Row],[GHH]]/10+punkty_rekrutacyjne5[[#This Row],[GMM]]/10+punkty_rekrutacyjne5[[#This Row],[GMP]]/10+punkty_rekrutacyjne5[[#This Row],[GJP]]/10</f>
        <v>21</v>
      </c>
      <c r="P22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22" s="1">
        <f>SUM(punkty_rekrutacyjne5[[#This Row],[pkt os.]:[pkt. Oce.]])</f>
        <v>45</v>
      </c>
      <c r="R222" s="1">
        <f>COUNTIF(punkty_rekrutacyjne5[[#This Row],[GHP]:[GJP]], 100)</f>
        <v>0</v>
      </c>
    </row>
    <row r="223" spans="1:18" x14ac:dyDescent="0.25">
      <c r="A223" s="1" t="s">
        <v>308</v>
      </c>
      <c r="B223" s="1" t="s">
        <v>166</v>
      </c>
      <c r="C223">
        <v>6</v>
      </c>
      <c r="D223">
        <v>6</v>
      </c>
      <c r="E223">
        <v>4</v>
      </c>
      <c r="F223">
        <v>3</v>
      </c>
      <c r="G223">
        <v>6</v>
      </c>
      <c r="H223">
        <v>2</v>
      </c>
      <c r="I223">
        <v>68</v>
      </c>
      <c r="J223">
        <v>82</v>
      </c>
      <c r="K223">
        <v>74</v>
      </c>
      <c r="L223">
        <v>4</v>
      </c>
      <c r="M223">
        <v>9</v>
      </c>
      <c r="N223">
        <f>punkty_rekrutacyjne5[[#This Row],[Osiagniecia]]+(punkty_rekrutacyjne5[[#This Row],[Zachowanie]]=6)*2</f>
        <v>8</v>
      </c>
      <c r="O223">
        <f>punkty_rekrutacyjne5[[#This Row],[GHP]]/10+punkty_rekrutacyjne5[[#This Row],[GHH]]/10+punkty_rekrutacyjne5[[#This Row],[GMM]]/10+punkty_rekrutacyjne5[[#This Row],[GMP]]/10+punkty_rekrutacyjne5[[#This Row],[GJP]]/10</f>
        <v>23.699999999999996</v>
      </c>
      <c r="P22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23" s="1">
        <f>SUM(punkty_rekrutacyjne5[[#This Row],[pkt os.]:[pkt. Oce.]])</f>
        <v>51.699999999999996</v>
      </c>
      <c r="R223" s="1">
        <f>COUNTIF(punkty_rekrutacyjne5[[#This Row],[GHP]:[GJP]], 100)</f>
        <v>0</v>
      </c>
    </row>
    <row r="224" spans="1:18" x14ac:dyDescent="0.25">
      <c r="A224" s="1" t="s">
        <v>309</v>
      </c>
      <c r="B224" s="1" t="s">
        <v>239</v>
      </c>
      <c r="C224">
        <v>3</v>
      </c>
      <c r="D224">
        <v>4</v>
      </c>
      <c r="E224">
        <v>2</v>
      </c>
      <c r="F224">
        <v>2</v>
      </c>
      <c r="G224">
        <v>6</v>
      </c>
      <c r="H224">
        <v>4</v>
      </c>
      <c r="I224">
        <v>48</v>
      </c>
      <c r="J224">
        <v>56</v>
      </c>
      <c r="K224">
        <v>97</v>
      </c>
      <c r="L224">
        <v>34</v>
      </c>
      <c r="M224">
        <v>50</v>
      </c>
      <c r="N224">
        <f>punkty_rekrutacyjne5[[#This Row],[Osiagniecia]]+(punkty_rekrutacyjne5[[#This Row],[Zachowanie]]=6)*2</f>
        <v>3</v>
      </c>
      <c r="O224">
        <f>punkty_rekrutacyjne5[[#This Row],[GHP]]/10+punkty_rekrutacyjne5[[#This Row],[GHH]]/10+punkty_rekrutacyjne5[[#This Row],[GMM]]/10+punkty_rekrutacyjne5[[#This Row],[GMP]]/10+punkty_rekrutacyjne5[[#This Row],[GJP]]/10</f>
        <v>28.499999999999996</v>
      </c>
      <c r="P22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224" s="1">
        <f>SUM(punkty_rekrutacyjne5[[#This Row],[pkt os.]:[pkt. Oce.]])</f>
        <v>47.5</v>
      </c>
      <c r="R224" s="1">
        <f>COUNTIF(punkty_rekrutacyjne5[[#This Row],[GHP]:[GJP]], 100)</f>
        <v>0</v>
      </c>
    </row>
    <row r="225" spans="1:18" x14ac:dyDescent="0.25">
      <c r="A225" s="1" t="s">
        <v>310</v>
      </c>
      <c r="B225" s="1" t="s">
        <v>311</v>
      </c>
      <c r="C225">
        <v>2</v>
      </c>
      <c r="D225">
        <v>5</v>
      </c>
      <c r="E225">
        <v>5</v>
      </c>
      <c r="F225">
        <v>5</v>
      </c>
      <c r="G225">
        <v>3</v>
      </c>
      <c r="H225">
        <v>2</v>
      </c>
      <c r="I225">
        <v>69</v>
      </c>
      <c r="J225">
        <v>49</v>
      </c>
      <c r="K225">
        <v>67</v>
      </c>
      <c r="L225">
        <v>20</v>
      </c>
      <c r="M225">
        <v>3</v>
      </c>
      <c r="N225">
        <f>punkty_rekrutacyjne5[[#This Row],[Osiagniecia]]+(punkty_rekrutacyjne5[[#This Row],[Zachowanie]]=6)*2</f>
        <v>2</v>
      </c>
      <c r="O225">
        <f>punkty_rekrutacyjne5[[#This Row],[GHP]]/10+punkty_rekrutacyjne5[[#This Row],[GHH]]/10+punkty_rekrutacyjne5[[#This Row],[GMM]]/10+punkty_rekrutacyjne5[[#This Row],[GMP]]/10+punkty_rekrutacyjne5[[#This Row],[GJP]]/10</f>
        <v>20.8</v>
      </c>
      <c r="P22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25" s="1">
        <f>SUM(punkty_rekrutacyjne5[[#This Row],[pkt os.]:[pkt. Oce.]])</f>
        <v>42.8</v>
      </c>
      <c r="R225" s="1">
        <f>COUNTIF(punkty_rekrutacyjne5[[#This Row],[GHP]:[GJP]], 100)</f>
        <v>0</v>
      </c>
    </row>
    <row r="226" spans="1:18" x14ac:dyDescent="0.25">
      <c r="A226" s="1" t="s">
        <v>312</v>
      </c>
      <c r="B226" s="1" t="s">
        <v>313</v>
      </c>
      <c r="C226">
        <v>5</v>
      </c>
      <c r="D226">
        <v>2</v>
      </c>
      <c r="E226">
        <v>4</v>
      </c>
      <c r="F226">
        <v>5</v>
      </c>
      <c r="G226">
        <v>6</v>
      </c>
      <c r="H226">
        <v>4</v>
      </c>
      <c r="I226">
        <v>68</v>
      </c>
      <c r="J226">
        <v>37</v>
      </c>
      <c r="K226">
        <v>91</v>
      </c>
      <c r="L226">
        <v>56</v>
      </c>
      <c r="M226">
        <v>46</v>
      </c>
      <c r="N226">
        <f>punkty_rekrutacyjne5[[#This Row],[Osiagniecia]]+(punkty_rekrutacyjne5[[#This Row],[Zachowanie]]=6)*2</f>
        <v>5</v>
      </c>
      <c r="O226">
        <f>punkty_rekrutacyjne5[[#This Row],[GHP]]/10+punkty_rekrutacyjne5[[#This Row],[GHH]]/10+punkty_rekrutacyjne5[[#This Row],[GMM]]/10+punkty_rekrutacyjne5[[#This Row],[GMP]]/10+punkty_rekrutacyjne5[[#This Row],[GJP]]/10</f>
        <v>29.800000000000004</v>
      </c>
      <c r="P22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26" s="1">
        <f>SUM(punkty_rekrutacyjne5[[#This Row],[pkt os.]:[pkt. Oce.]])</f>
        <v>64.800000000000011</v>
      </c>
      <c r="R226" s="1">
        <f>COUNTIF(punkty_rekrutacyjne5[[#This Row],[GHP]:[GJP]], 100)</f>
        <v>0</v>
      </c>
    </row>
    <row r="227" spans="1:18" x14ac:dyDescent="0.25">
      <c r="A227" s="1" t="s">
        <v>314</v>
      </c>
      <c r="B227" s="1" t="s">
        <v>249</v>
      </c>
      <c r="C227">
        <v>7</v>
      </c>
      <c r="D227">
        <v>2</v>
      </c>
      <c r="E227">
        <v>2</v>
      </c>
      <c r="F227">
        <v>3</v>
      </c>
      <c r="G227">
        <v>6</v>
      </c>
      <c r="H227">
        <v>5</v>
      </c>
      <c r="I227">
        <v>11</v>
      </c>
      <c r="J227">
        <v>6</v>
      </c>
      <c r="K227">
        <v>24</v>
      </c>
      <c r="L227">
        <v>72</v>
      </c>
      <c r="M227">
        <v>17</v>
      </c>
      <c r="N227">
        <f>punkty_rekrutacyjne5[[#This Row],[Osiagniecia]]+(punkty_rekrutacyjne5[[#This Row],[Zachowanie]]=6)*2</f>
        <v>7</v>
      </c>
      <c r="O227">
        <f>punkty_rekrutacyjne5[[#This Row],[GHP]]/10+punkty_rekrutacyjne5[[#This Row],[GHH]]/10+punkty_rekrutacyjne5[[#This Row],[GMM]]/10+punkty_rekrutacyjne5[[#This Row],[GMP]]/10+punkty_rekrutacyjne5[[#This Row],[GJP]]/10</f>
        <v>13</v>
      </c>
      <c r="P22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27" s="1">
        <f>SUM(punkty_rekrutacyjne5[[#This Row],[pkt os.]:[pkt. Oce.]])</f>
        <v>42</v>
      </c>
      <c r="R227" s="1">
        <f>COUNTIF(punkty_rekrutacyjne5[[#This Row],[GHP]:[GJP]], 100)</f>
        <v>0</v>
      </c>
    </row>
    <row r="228" spans="1:18" x14ac:dyDescent="0.25">
      <c r="A228" s="1" t="s">
        <v>315</v>
      </c>
      <c r="B228" s="1" t="s">
        <v>316</v>
      </c>
      <c r="C228">
        <v>2</v>
      </c>
      <c r="D228">
        <v>2</v>
      </c>
      <c r="E228">
        <v>6</v>
      </c>
      <c r="F228">
        <v>2</v>
      </c>
      <c r="G228">
        <v>2</v>
      </c>
      <c r="H228">
        <v>4</v>
      </c>
      <c r="I228">
        <v>13</v>
      </c>
      <c r="J228">
        <v>7</v>
      </c>
      <c r="K228">
        <v>71</v>
      </c>
      <c r="L228">
        <v>64</v>
      </c>
      <c r="M228">
        <v>96</v>
      </c>
      <c r="N228">
        <f>punkty_rekrutacyjne5[[#This Row],[Osiagniecia]]+(punkty_rekrutacyjne5[[#This Row],[Zachowanie]]=6)*2</f>
        <v>2</v>
      </c>
      <c r="O228">
        <f>punkty_rekrutacyjne5[[#This Row],[GHP]]/10+punkty_rekrutacyjne5[[#This Row],[GHH]]/10+punkty_rekrutacyjne5[[#This Row],[GMM]]/10+punkty_rekrutacyjne5[[#This Row],[GMP]]/10+punkty_rekrutacyjne5[[#This Row],[GJP]]/10</f>
        <v>25.1</v>
      </c>
      <c r="P22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228" s="1">
        <f>SUM(punkty_rekrutacyjne5[[#This Row],[pkt os.]:[pkt. Oce.]])</f>
        <v>43.1</v>
      </c>
      <c r="R228" s="1">
        <f>COUNTIF(punkty_rekrutacyjne5[[#This Row],[GHP]:[GJP]], 100)</f>
        <v>0</v>
      </c>
    </row>
    <row r="229" spans="1:18" x14ac:dyDescent="0.25">
      <c r="A229" s="1" t="s">
        <v>317</v>
      </c>
      <c r="B229" s="1" t="s">
        <v>232</v>
      </c>
      <c r="C229">
        <v>8</v>
      </c>
      <c r="D229">
        <v>4</v>
      </c>
      <c r="E229">
        <v>5</v>
      </c>
      <c r="F229">
        <v>5</v>
      </c>
      <c r="G229">
        <v>3</v>
      </c>
      <c r="H229">
        <v>4</v>
      </c>
      <c r="I229">
        <v>92</v>
      </c>
      <c r="J229">
        <v>71</v>
      </c>
      <c r="K229">
        <v>26</v>
      </c>
      <c r="L229">
        <v>42</v>
      </c>
      <c r="M229">
        <v>46</v>
      </c>
      <c r="N229">
        <f>punkty_rekrutacyjne5[[#This Row],[Osiagniecia]]+(punkty_rekrutacyjne5[[#This Row],[Zachowanie]]=6)*2</f>
        <v>8</v>
      </c>
      <c r="O229">
        <f>punkty_rekrutacyjne5[[#This Row],[GHP]]/10+punkty_rekrutacyjne5[[#This Row],[GHH]]/10+punkty_rekrutacyjne5[[#This Row],[GMM]]/10+punkty_rekrutacyjne5[[#This Row],[GMP]]/10+punkty_rekrutacyjne5[[#This Row],[GJP]]/10</f>
        <v>27.699999999999996</v>
      </c>
      <c r="P22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229" s="1">
        <f>SUM(punkty_rekrutacyjne5[[#This Row],[pkt os.]:[pkt. Oce.]])</f>
        <v>61.699999999999996</v>
      </c>
      <c r="R229" s="1">
        <f>COUNTIF(punkty_rekrutacyjne5[[#This Row],[GHP]:[GJP]], 100)</f>
        <v>0</v>
      </c>
    </row>
    <row r="230" spans="1:18" x14ac:dyDescent="0.25">
      <c r="A230" s="1" t="s">
        <v>318</v>
      </c>
      <c r="B230" s="1" t="s">
        <v>279</v>
      </c>
      <c r="C230">
        <v>5</v>
      </c>
      <c r="D230">
        <v>6</v>
      </c>
      <c r="E230">
        <v>2</v>
      </c>
      <c r="F230">
        <v>6</v>
      </c>
      <c r="G230">
        <v>6</v>
      </c>
      <c r="H230">
        <v>5</v>
      </c>
      <c r="I230">
        <v>79</v>
      </c>
      <c r="J230">
        <v>19</v>
      </c>
      <c r="K230">
        <v>23</v>
      </c>
      <c r="L230">
        <v>18</v>
      </c>
      <c r="M230">
        <v>13</v>
      </c>
      <c r="N230">
        <f>punkty_rekrutacyjne5[[#This Row],[Osiagniecia]]+(punkty_rekrutacyjne5[[#This Row],[Zachowanie]]=6)*2</f>
        <v>7</v>
      </c>
      <c r="O230">
        <f>punkty_rekrutacyjne5[[#This Row],[GHP]]/10+punkty_rekrutacyjne5[[#This Row],[GHH]]/10+punkty_rekrutacyjne5[[#This Row],[GMM]]/10+punkty_rekrutacyjne5[[#This Row],[GMP]]/10+punkty_rekrutacyjne5[[#This Row],[GJP]]/10</f>
        <v>15.200000000000003</v>
      </c>
      <c r="P23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230" s="1">
        <f>SUM(punkty_rekrutacyjne5[[#This Row],[pkt os.]:[pkt. Oce.]])</f>
        <v>50.2</v>
      </c>
      <c r="R230" s="1">
        <f>COUNTIF(punkty_rekrutacyjne5[[#This Row],[GHP]:[GJP]], 100)</f>
        <v>0</v>
      </c>
    </row>
    <row r="231" spans="1:18" x14ac:dyDescent="0.25">
      <c r="A231" s="1" t="s">
        <v>319</v>
      </c>
      <c r="B231" s="1" t="s">
        <v>197</v>
      </c>
      <c r="C231">
        <v>3</v>
      </c>
      <c r="D231">
        <v>2</v>
      </c>
      <c r="E231">
        <v>5</v>
      </c>
      <c r="F231">
        <v>3</v>
      </c>
      <c r="G231">
        <v>5</v>
      </c>
      <c r="H231">
        <v>2</v>
      </c>
      <c r="I231">
        <v>47</v>
      </c>
      <c r="J231">
        <v>7</v>
      </c>
      <c r="K231">
        <v>72</v>
      </c>
      <c r="L231">
        <v>74</v>
      </c>
      <c r="M231">
        <v>85</v>
      </c>
      <c r="N231">
        <f>punkty_rekrutacyjne5[[#This Row],[Osiagniecia]]+(punkty_rekrutacyjne5[[#This Row],[Zachowanie]]=6)*2</f>
        <v>3</v>
      </c>
      <c r="O231">
        <f>punkty_rekrutacyjne5[[#This Row],[GHP]]/10+punkty_rekrutacyjne5[[#This Row],[GHH]]/10+punkty_rekrutacyjne5[[#This Row],[GMM]]/10+punkty_rekrutacyjne5[[#This Row],[GMP]]/10+punkty_rekrutacyjne5[[#This Row],[GJP]]/10</f>
        <v>28.5</v>
      </c>
      <c r="P23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31" s="1">
        <f>SUM(punkty_rekrutacyjne5[[#This Row],[pkt os.]:[pkt. Oce.]])</f>
        <v>51.5</v>
      </c>
      <c r="R231" s="1">
        <f>COUNTIF(punkty_rekrutacyjne5[[#This Row],[GHP]:[GJP]], 100)</f>
        <v>0</v>
      </c>
    </row>
    <row r="232" spans="1:18" x14ac:dyDescent="0.25">
      <c r="A232" s="1" t="s">
        <v>320</v>
      </c>
      <c r="B232" s="1" t="s">
        <v>145</v>
      </c>
      <c r="C232">
        <v>1</v>
      </c>
      <c r="D232">
        <v>6</v>
      </c>
      <c r="E232">
        <v>2</v>
      </c>
      <c r="F232">
        <v>5</v>
      </c>
      <c r="G232">
        <v>6</v>
      </c>
      <c r="H232">
        <v>3</v>
      </c>
      <c r="I232">
        <v>74</v>
      </c>
      <c r="J232">
        <v>64</v>
      </c>
      <c r="K232">
        <v>17</v>
      </c>
      <c r="L232">
        <v>76</v>
      </c>
      <c r="M232">
        <v>23</v>
      </c>
      <c r="N232">
        <f>punkty_rekrutacyjne5[[#This Row],[Osiagniecia]]+(punkty_rekrutacyjne5[[#This Row],[Zachowanie]]=6)*2</f>
        <v>3</v>
      </c>
      <c r="O232">
        <f>punkty_rekrutacyjne5[[#This Row],[GHP]]/10+punkty_rekrutacyjne5[[#This Row],[GHH]]/10+punkty_rekrutacyjne5[[#This Row],[GMM]]/10+punkty_rekrutacyjne5[[#This Row],[GMP]]/10+punkty_rekrutacyjne5[[#This Row],[GJP]]/10</f>
        <v>25.400000000000002</v>
      </c>
      <c r="P23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32" s="1">
        <f>SUM(punkty_rekrutacyjne5[[#This Row],[pkt os.]:[pkt. Oce.]])</f>
        <v>50.400000000000006</v>
      </c>
      <c r="R232" s="1">
        <f>COUNTIF(punkty_rekrutacyjne5[[#This Row],[GHP]:[GJP]], 100)</f>
        <v>0</v>
      </c>
    </row>
    <row r="233" spans="1:18" x14ac:dyDescent="0.25">
      <c r="A233" s="1" t="s">
        <v>321</v>
      </c>
      <c r="B233" s="1" t="s">
        <v>322</v>
      </c>
      <c r="C233">
        <v>3</v>
      </c>
      <c r="D233">
        <v>4</v>
      </c>
      <c r="E233">
        <v>2</v>
      </c>
      <c r="F233">
        <v>4</v>
      </c>
      <c r="G233">
        <v>5</v>
      </c>
      <c r="H233">
        <v>6</v>
      </c>
      <c r="I233">
        <v>47</v>
      </c>
      <c r="J233">
        <v>80</v>
      </c>
      <c r="K233">
        <v>34</v>
      </c>
      <c r="L233">
        <v>4</v>
      </c>
      <c r="M233">
        <v>81</v>
      </c>
      <c r="N233">
        <f>punkty_rekrutacyjne5[[#This Row],[Osiagniecia]]+(punkty_rekrutacyjne5[[#This Row],[Zachowanie]]=6)*2</f>
        <v>3</v>
      </c>
      <c r="O233">
        <f>punkty_rekrutacyjne5[[#This Row],[GHP]]/10+punkty_rekrutacyjne5[[#This Row],[GHH]]/10+punkty_rekrutacyjne5[[#This Row],[GMM]]/10+punkty_rekrutacyjne5[[#This Row],[GMP]]/10+punkty_rekrutacyjne5[[#This Row],[GJP]]/10</f>
        <v>24.599999999999994</v>
      </c>
      <c r="P23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33" s="1">
        <f>SUM(punkty_rekrutacyjne5[[#This Row],[pkt os.]:[pkt. Oce.]])</f>
        <v>51.599999999999994</v>
      </c>
      <c r="R233" s="1">
        <f>COUNTIF(punkty_rekrutacyjne5[[#This Row],[GHP]:[GJP]], 100)</f>
        <v>0</v>
      </c>
    </row>
    <row r="234" spans="1:18" x14ac:dyDescent="0.25">
      <c r="A234" s="1" t="s">
        <v>323</v>
      </c>
      <c r="B234" s="1" t="s">
        <v>324</v>
      </c>
      <c r="C234">
        <v>3</v>
      </c>
      <c r="D234">
        <v>4</v>
      </c>
      <c r="E234">
        <v>3</v>
      </c>
      <c r="F234">
        <v>2</v>
      </c>
      <c r="G234">
        <v>4</v>
      </c>
      <c r="H234">
        <v>4</v>
      </c>
      <c r="I234">
        <v>14</v>
      </c>
      <c r="J234">
        <v>35</v>
      </c>
      <c r="K234">
        <v>43</v>
      </c>
      <c r="L234">
        <v>57</v>
      </c>
      <c r="M234">
        <v>34</v>
      </c>
      <c r="N234">
        <f>punkty_rekrutacyjne5[[#This Row],[Osiagniecia]]+(punkty_rekrutacyjne5[[#This Row],[Zachowanie]]=6)*2</f>
        <v>3</v>
      </c>
      <c r="O234">
        <f>punkty_rekrutacyjne5[[#This Row],[GHP]]/10+punkty_rekrutacyjne5[[#This Row],[GHH]]/10+punkty_rekrutacyjne5[[#This Row],[GMM]]/10+punkty_rekrutacyjne5[[#This Row],[GMP]]/10+punkty_rekrutacyjne5[[#This Row],[GJP]]/10</f>
        <v>18.299999999999997</v>
      </c>
      <c r="P23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234" s="1">
        <f>SUM(punkty_rekrutacyjne5[[#This Row],[pkt os.]:[pkt. Oce.]])</f>
        <v>37.299999999999997</v>
      </c>
      <c r="R234" s="1">
        <f>COUNTIF(punkty_rekrutacyjne5[[#This Row],[GHP]:[GJP]], 100)</f>
        <v>0</v>
      </c>
    </row>
    <row r="235" spans="1:18" x14ac:dyDescent="0.25">
      <c r="A235" s="1" t="s">
        <v>325</v>
      </c>
      <c r="B235" s="1" t="s">
        <v>326</v>
      </c>
      <c r="C235">
        <v>7</v>
      </c>
      <c r="D235">
        <v>3</v>
      </c>
      <c r="E235">
        <v>3</v>
      </c>
      <c r="F235">
        <v>2</v>
      </c>
      <c r="G235">
        <v>6</v>
      </c>
      <c r="H235">
        <v>5</v>
      </c>
      <c r="I235">
        <v>84</v>
      </c>
      <c r="J235">
        <v>70</v>
      </c>
      <c r="K235">
        <v>57</v>
      </c>
      <c r="L235">
        <v>62</v>
      </c>
      <c r="M235">
        <v>1</v>
      </c>
      <c r="N235">
        <f>punkty_rekrutacyjne5[[#This Row],[Osiagniecia]]+(punkty_rekrutacyjne5[[#This Row],[Zachowanie]]=6)*2</f>
        <v>7</v>
      </c>
      <c r="O235">
        <f>punkty_rekrutacyjne5[[#This Row],[GHP]]/10+punkty_rekrutacyjne5[[#This Row],[GHH]]/10+punkty_rekrutacyjne5[[#This Row],[GMM]]/10+punkty_rekrutacyjne5[[#This Row],[GMP]]/10+punkty_rekrutacyjne5[[#This Row],[GJP]]/10</f>
        <v>27.400000000000002</v>
      </c>
      <c r="P23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35" s="1">
        <f>SUM(punkty_rekrutacyjne5[[#This Row],[pkt os.]:[pkt. Oce.]])</f>
        <v>56.400000000000006</v>
      </c>
      <c r="R235" s="1">
        <f>COUNTIF(punkty_rekrutacyjne5[[#This Row],[GHP]:[GJP]], 100)</f>
        <v>0</v>
      </c>
    </row>
    <row r="236" spans="1:18" x14ac:dyDescent="0.25">
      <c r="A236" s="1" t="s">
        <v>108</v>
      </c>
      <c r="B236" s="1" t="s">
        <v>327</v>
      </c>
      <c r="C236">
        <v>1</v>
      </c>
      <c r="D236">
        <v>5</v>
      </c>
      <c r="E236">
        <v>3</v>
      </c>
      <c r="F236">
        <v>5</v>
      </c>
      <c r="G236">
        <v>2</v>
      </c>
      <c r="H236">
        <v>4</v>
      </c>
      <c r="I236">
        <v>42</v>
      </c>
      <c r="J236">
        <v>82</v>
      </c>
      <c r="K236">
        <v>89</v>
      </c>
      <c r="L236">
        <v>2</v>
      </c>
      <c r="M236">
        <v>41</v>
      </c>
      <c r="N236">
        <f>punkty_rekrutacyjne5[[#This Row],[Osiagniecia]]+(punkty_rekrutacyjne5[[#This Row],[Zachowanie]]=6)*2</f>
        <v>1</v>
      </c>
      <c r="O236">
        <f>punkty_rekrutacyjne5[[#This Row],[GHP]]/10+punkty_rekrutacyjne5[[#This Row],[GHH]]/10+punkty_rekrutacyjne5[[#This Row],[GMM]]/10+punkty_rekrutacyjne5[[#This Row],[GMP]]/10+punkty_rekrutacyjne5[[#This Row],[GJP]]/10</f>
        <v>25.599999999999994</v>
      </c>
      <c r="P23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236" s="1">
        <f>SUM(punkty_rekrutacyjne5[[#This Row],[pkt os.]:[pkt. Oce.]])</f>
        <v>44.599999999999994</v>
      </c>
      <c r="R236" s="1">
        <f>COUNTIF(punkty_rekrutacyjne5[[#This Row],[GHP]:[GJP]], 100)</f>
        <v>0</v>
      </c>
    </row>
    <row r="237" spans="1:18" x14ac:dyDescent="0.25">
      <c r="A237" s="1" t="s">
        <v>328</v>
      </c>
      <c r="B237" s="1" t="s">
        <v>68</v>
      </c>
      <c r="C237">
        <v>0</v>
      </c>
      <c r="D237">
        <v>6</v>
      </c>
      <c r="E237">
        <v>6</v>
      </c>
      <c r="F237">
        <v>4</v>
      </c>
      <c r="G237">
        <v>4</v>
      </c>
      <c r="H237">
        <v>3</v>
      </c>
      <c r="I237">
        <v>25</v>
      </c>
      <c r="J237">
        <v>40</v>
      </c>
      <c r="K237">
        <v>61</v>
      </c>
      <c r="L237">
        <v>59</v>
      </c>
      <c r="M237">
        <v>88</v>
      </c>
      <c r="N237">
        <f>punkty_rekrutacyjne5[[#This Row],[Osiagniecia]]+(punkty_rekrutacyjne5[[#This Row],[Zachowanie]]=6)*2</f>
        <v>2</v>
      </c>
      <c r="O237">
        <f>punkty_rekrutacyjne5[[#This Row],[GHP]]/10+punkty_rekrutacyjne5[[#This Row],[GHH]]/10+punkty_rekrutacyjne5[[#This Row],[GMM]]/10+punkty_rekrutacyjne5[[#This Row],[GMP]]/10+punkty_rekrutacyjne5[[#This Row],[GJP]]/10</f>
        <v>27.3</v>
      </c>
      <c r="P23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237" s="1">
        <f>SUM(punkty_rekrutacyjne5[[#This Row],[pkt os.]:[pkt. Oce.]])</f>
        <v>55.3</v>
      </c>
      <c r="R237" s="1">
        <f>COUNTIF(punkty_rekrutacyjne5[[#This Row],[GHP]:[GJP]], 100)</f>
        <v>0</v>
      </c>
    </row>
    <row r="238" spans="1:18" x14ac:dyDescent="0.25">
      <c r="A238" s="1" t="s">
        <v>329</v>
      </c>
      <c r="B238" s="1" t="s">
        <v>188</v>
      </c>
      <c r="C238">
        <v>2</v>
      </c>
      <c r="D238">
        <v>4</v>
      </c>
      <c r="E238">
        <v>3</v>
      </c>
      <c r="F238">
        <v>3</v>
      </c>
      <c r="G238">
        <v>3</v>
      </c>
      <c r="H238">
        <v>2</v>
      </c>
      <c r="I238">
        <v>76</v>
      </c>
      <c r="J238">
        <v>21</v>
      </c>
      <c r="K238">
        <v>59</v>
      </c>
      <c r="L238">
        <v>79</v>
      </c>
      <c r="M238">
        <v>33</v>
      </c>
      <c r="N238">
        <f>punkty_rekrutacyjne5[[#This Row],[Osiagniecia]]+(punkty_rekrutacyjne5[[#This Row],[Zachowanie]]=6)*2</f>
        <v>2</v>
      </c>
      <c r="O238">
        <f>punkty_rekrutacyjne5[[#This Row],[GHP]]/10+punkty_rekrutacyjne5[[#This Row],[GHH]]/10+punkty_rekrutacyjne5[[#This Row],[GMM]]/10+punkty_rekrutacyjne5[[#This Row],[GMP]]/10+punkty_rekrutacyjne5[[#This Row],[GJP]]/10</f>
        <v>26.8</v>
      </c>
      <c r="P23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238" s="1">
        <f>SUM(punkty_rekrutacyjne5[[#This Row],[pkt os.]:[pkt. Oce.]])</f>
        <v>40.799999999999997</v>
      </c>
      <c r="R238" s="1">
        <f>COUNTIF(punkty_rekrutacyjne5[[#This Row],[GHP]:[GJP]], 100)</f>
        <v>0</v>
      </c>
    </row>
    <row r="239" spans="1:18" x14ac:dyDescent="0.25">
      <c r="A239" s="1" t="s">
        <v>330</v>
      </c>
      <c r="B239" s="1" t="s">
        <v>30</v>
      </c>
      <c r="C239">
        <v>3</v>
      </c>
      <c r="D239">
        <v>6</v>
      </c>
      <c r="E239">
        <v>5</v>
      </c>
      <c r="F239">
        <v>2</v>
      </c>
      <c r="G239">
        <v>5</v>
      </c>
      <c r="H239">
        <v>4</v>
      </c>
      <c r="I239">
        <v>18</v>
      </c>
      <c r="J239">
        <v>33</v>
      </c>
      <c r="K239">
        <v>57</v>
      </c>
      <c r="L239">
        <v>34</v>
      </c>
      <c r="M239">
        <v>74</v>
      </c>
      <c r="N239">
        <f>punkty_rekrutacyjne5[[#This Row],[Osiagniecia]]+(punkty_rekrutacyjne5[[#This Row],[Zachowanie]]=6)*2</f>
        <v>5</v>
      </c>
      <c r="O239">
        <f>punkty_rekrutacyjne5[[#This Row],[GHP]]/10+punkty_rekrutacyjne5[[#This Row],[GHH]]/10+punkty_rekrutacyjne5[[#This Row],[GMM]]/10+punkty_rekrutacyjne5[[#This Row],[GMP]]/10+punkty_rekrutacyjne5[[#This Row],[GJP]]/10</f>
        <v>21.6</v>
      </c>
      <c r="P23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39" s="1">
        <f>SUM(punkty_rekrutacyjne5[[#This Row],[pkt os.]:[pkt. Oce.]])</f>
        <v>48.6</v>
      </c>
      <c r="R239" s="1">
        <f>COUNTIF(punkty_rekrutacyjne5[[#This Row],[GHP]:[GJP]], 100)</f>
        <v>0</v>
      </c>
    </row>
    <row r="240" spans="1:18" x14ac:dyDescent="0.25">
      <c r="A240" s="1" t="s">
        <v>131</v>
      </c>
      <c r="B240" s="1" t="s">
        <v>171</v>
      </c>
      <c r="C240">
        <v>8</v>
      </c>
      <c r="D240">
        <v>4</v>
      </c>
      <c r="E240">
        <v>3</v>
      </c>
      <c r="F240">
        <v>2</v>
      </c>
      <c r="G240">
        <v>6</v>
      </c>
      <c r="H240">
        <v>5</v>
      </c>
      <c r="I240">
        <v>67</v>
      </c>
      <c r="J240">
        <v>34</v>
      </c>
      <c r="K240">
        <v>96</v>
      </c>
      <c r="L240">
        <v>61</v>
      </c>
      <c r="M240">
        <v>40</v>
      </c>
      <c r="N240">
        <f>punkty_rekrutacyjne5[[#This Row],[Osiagniecia]]+(punkty_rekrutacyjne5[[#This Row],[Zachowanie]]=6)*2</f>
        <v>8</v>
      </c>
      <c r="O240">
        <f>punkty_rekrutacyjne5[[#This Row],[GHP]]/10+punkty_rekrutacyjne5[[#This Row],[GHH]]/10+punkty_rekrutacyjne5[[#This Row],[GMM]]/10+punkty_rekrutacyjne5[[#This Row],[GMP]]/10+punkty_rekrutacyjne5[[#This Row],[GJP]]/10</f>
        <v>29.799999999999997</v>
      </c>
      <c r="P24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40" s="1">
        <f>SUM(punkty_rekrutacyjne5[[#This Row],[pkt os.]:[pkt. Oce.]])</f>
        <v>59.8</v>
      </c>
      <c r="R240" s="1">
        <f>COUNTIF(punkty_rekrutacyjne5[[#This Row],[GHP]:[GJP]], 100)</f>
        <v>0</v>
      </c>
    </row>
    <row r="241" spans="1:18" x14ac:dyDescent="0.25">
      <c r="A241" s="1" t="s">
        <v>331</v>
      </c>
      <c r="B241" s="1" t="s">
        <v>155</v>
      </c>
      <c r="C241">
        <v>0</v>
      </c>
      <c r="D241">
        <v>3</v>
      </c>
      <c r="E241">
        <v>2</v>
      </c>
      <c r="F241">
        <v>4</v>
      </c>
      <c r="G241">
        <v>4</v>
      </c>
      <c r="H241">
        <v>2</v>
      </c>
      <c r="I241">
        <v>88</v>
      </c>
      <c r="J241">
        <v>79</v>
      </c>
      <c r="K241">
        <v>26</v>
      </c>
      <c r="L241">
        <v>8</v>
      </c>
      <c r="M241">
        <v>70</v>
      </c>
      <c r="N241">
        <f>punkty_rekrutacyjne5[[#This Row],[Osiagniecia]]+(punkty_rekrutacyjne5[[#This Row],[Zachowanie]]=6)*2</f>
        <v>0</v>
      </c>
      <c r="O241">
        <f>punkty_rekrutacyjne5[[#This Row],[GHP]]/10+punkty_rekrutacyjne5[[#This Row],[GHH]]/10+punkty_rekrutacyjne5[[#This Row],[GMM]]/10+punkty_rekrutacyjne5[[#This Row],[GMP]]/10+punkty_rekrutacyjne5[[#This Row],[GJP]]/10</f>
        <v>27.100000000000005</v>
      </c>
      <c r="P24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241" s="1">
        <f>SUM(punkty_rekrutacyjne5[[#This Row],[pkt os.]:[pkt. Oce.]])</f>
        <v>39.100000000000009</v>
      </c>
      <c r="R241" s="1">
        <f>COUNTIF(punkty_rekrutacyjne5[[#This Row],[GHP]:[GJP]], 100)</f>
        <v>0</v>
      </c>
    </row>
    <row r="242" spans="1:18" x14ac:dyDescent="0.25">
      <c r="A242" s="1" t="s">
        <v>332</v>
      </c>
      <c r="B242" s="1" t="s">
        <v>117</v>
      </c>
      <c r="C242">
        <v>1</v>
      </c>
      <c r="D242">
        <v>2</v>
      </c>
      <c r="E242">
        <v>2</v>
      </c>
      <c r="F242">
        <v>6</v>
      </c>
      <c r="G242">
        <v>6</v>
      </c>
      <c r="H242">
        <v>3</v>
      </c>
      <c r="I242">
        <v>83</v>
      </c>
      <c r="J242">
        <v>76</v>
      </c>
      <c r="K242">
        <v>52</v>
      </c>
      <c r="L242">
        <v>43</v>
      </c>
      <c r="M242">
        <v>64</v>
      </c>
      <c r="N242">
        <f>punkty_rekrutacyjne5[[#This Row],[Osiagniecia]]+(punkty_rekrutacyjne5[[#This Row],[Zachowanie]]=6)*2</f>
        <v>1</v>
      </c>
      <c r="O242">
        <f>punkty_rekrutacyjne5[[#This Row],[GHP]]/10+punkty_rekrutacyjne5[[#This Row],[GHH]]/10+punkty_rekrutacyjne5[[#This Row],[GMM]]/10+punkty_rekrutacyjne5[[#This Row],[GMP]]/10+punkty_rekrutacyjne5[[#This Row],[GJP]]/10</f>
        <v>31.800000000000004</v>
      </c>
      <c r="P24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42" s="1">
        <f>SUM(punkty_rekrutacyjne5[[#This Row],[pkt os.]:[pkt. Oce.]])</f>
        <v>56.800000000000004</v>
      </c>
      <c r="R242" s="1">
        <f>COUNTIF(punkty_rekrutacyjne5[[#This Row],[GHP]:[GJP]], 100)</f>
        <v>0</v>
      </c>
    </row>
    <row r="243" spans="1:18" x14ac:dyDescent="0.25">
      <c r="A243" s="1" t="s">
        <v>333</v>
      </c>
      <c r="B243" s="1" t="s">
        <v>216</v>
      </c>
      <c r="C243">
        <v>1</v>
      </c>
      <c r="D243">
        <v>6</v>
      </c>
      <c r="E243">
        <v>6</v>
      </c>
      <c r="F243">
        <v>3</v>
      </c>
      <c r="G243">
        <v>6</v>
      </c>
      <c r="H243">
        <v>4</v>
      </c>
      <c r="I243">
        <v>54</v>
      </c>
      <c r="J243">
        <v>50</v>
      </c>
      <c r="K243">
        <v>36</v>
      </c>
      <c r="L243">
        <v>23</v>
      </c>
      <c r="M243">
        <v>9</v>
      </c>
      <c r="N243">
        <f>punkty_rekrutacyjne5[[#This Row],[Osiagniecia]]+(punkty_rekrutacyjne5[[#This Row],[Zachowanie]]=6)*2</f>
        <v>3</v>
      </c>
      <c r="O243">
        <f>punkty_rekrutacyjne5[[#This Row],[GHP]]/10+punkty_rekrutacyjne5[[#This Row],[GHH]]/10+punkty_rekrutacyjne5[[#This Row],[GMM]]/10+punkty_rekrutacyjne5[[#This Row],[GMP]]/10+punkty_rekrutacyjne5[[#This Row],[GJP]]/10</f>
        <v>17.2</v>
      </c>
      <c r="P24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43" s="1">
        <f>SUM(punkty_rekrutacyjne5[[#This Row],[pkt os.]:[pkt. Oce.]])</f>
        <v>50.2</v>
      </c>
      <c r="R243" s="1">
        <f>COUNTIF(punkty_rekrutacyjne5[[#This Row],[GHP]:[GJP]], 100)</f>
        <v>0</v>
      </c>
    </row>
    <row r="244" spans="1:18" x14ac:dyDescent="0.25">
      <c r="A244" s="1" t="s">
        <v>334</v>
      </c>
      <c r="B244" s="1" t="s">
        <v>242</v>
      </c>
      <c r="C244">
        <v>0</v>
      </c>
      <c r="D244">
        <v>3</v>
      </c>
      <c r="E244">
        <v>4</v>
      </c>
      <c r="F244">
        <v>6</v>
      </c>
      <c r="G244">
        <v>3</v>
      </c>
      <c r="H244">
        <v>5</v>
      </c>
      <c r="I244">
        <v>49</v>
      </c>
      <c r="J244">
        <v>31</v>
      </c>
      <c r="K244">
        <v>34</v>
      </c>
      <c r="L244">
        <v>22</v>
      </c>
      <c r="M244">
        <v>76</v>
      </c>
      <c r="N244">
        <f>punkty_rekrutacyjne5[[#This Row],[Osiagniecia]]+(punkty_rekrutacyjne5[[#This Row],[Zachowanie]]=6)*2</f>
        <v>0</v>
      </c>
      <c r="O244">
        <f>punkty_rekrutacyjne5[[#This Row],[GHP]]/10+punkty_rekrutacyjne5[[#This Row],[GHH]]/10+punkty_rekrutacyjne5[[#This Row],[GMM]]/10+punkty_rekrutacyjne5[[#This Row],[GMP]]/10+punkty_rekrutacyjne5[[#This Row],[GJP]]/10</f>
        <v>21.200000000000003</v>
      </c>
      <c r="P24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244" s="1">
        <f>SUM(punkty_rekrutacyjne5[[#This Row],[pkt os.]:[pkt. Oce.]])</f>
        <v>49.2</v>
      </c>
      <c r="R244" s="1">
        <f>COUNTIF(punkty_rekrutacyjne5[[#This Row],[GHP]:[GJP]], 100)</f>
        <v>0</v>
      </c>
    </row>
    <row r="245" spans="1:18" x14ac:dyDescent="0.25">
      <c r="A245" s="1" t="s">
        <v>335</v>
      </c>
      <c r="B245" s="1" t="s">
        <v>177</v>
      </c>
      <c r="C245">
        <v>1</v>
      </c>
      <c r="D245">
        <v>3</v>
      </c>
      <c r="E245">
        <v>2</v>
      </c>
      <c r="F245">
        <v>2</v>
      </c>
      <c r="G245">
        <v>2</v>
      </c>
      <c r="H245">
        <v>3</v>
      </c>
      <c r="I245">
        <v>71</v>
      </c>
      <c r="J245">
        <v>20</v>
      </c>
      <c r="K245">
        <v>46</v>
      </c>
      <c r="L245">
        <v>6</v>
      </c>
      <c r="M245">
        <v>22</v>
      </c>
      <c r="N245">
        <f>punkty_rekrutacyjne5[[#This Row],[Osiagniecia]]+(punkty_rekrutacyjne5[[#This Row],[Zachowanie]]=6)*2</f>
        <v>1</v>
      </c>
      <c r="O245">
        <f>punkty_rekrutacyjne5[[#This Row],[GHP]]/10+punkty_rekrutacyjne5[[#This Row],[GHH]]/10+punkty_rekrutacyjne5[[#This Row],[GMM]]/10+punkty_rekrutacyjne5[[#This Row],[GMP]]/10+punkty_rekrutacyjne5[[#This Row],[GJP]]/10</f>
        <v>16.5</v>
      </c>
      <c r="P24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4</v>
      </c>
      <c r="Q245" s="1">
        <f>SUM(punkty_rekrutacyjne5[[#This Row],[pkt os.]:[pkt. Oce.]])</f>
        <v>21.5</v>
      </c>
      <c r="R245" s="1">
        <f>COUNTIF(punkty_rekrutacyjne5[[#This Row],[GHP]:[GJP]], 100)</f>
        <v>0</v>
      </c>
    </row>
    <row r="246" spans="1:18" x14ac:dyDescent="0.25">
      <c r="A246" s="1" t="s">
        <v>336</v>
      </c>
      <c r="B246" s="1" t="s">
        <v>210</v>
      </c>
      <c r="C246">
        <v>8</v>
      </c>
      <c r="D246">
        <v>5</v>
      </c>
      <c r="E246">
        <v>6</v>
      </c>
      <c r="F246">
        <v>4</v>
      </c>
      <c r="G246">
        <v>5</v>
      </c>
      <c r="H246">
        <v>4</v>
      </c>
      <c r="I246">
        <v>5</v>
      </c>
      <c r="J246">
        <v>48</v>
      </c>
      <c r="K246">
        <v>2</v>
      </c>
      <c r="L246">
        <v>12</v>
      </c>
      <c r="M246">
        <v>15</v>
      </c>
      <c r="N246">
        <f>punkty_rekrutacyjne5[[#This Row],[Osiagniecia]]+(punkty_rekrutacyjne5[[#This Row],[Zachowanie]]=6)*2</f>
        <v>8</v>
      </c>
      <c r="O246">
        <f>punkty_rekrutacyjne5[[#This Row],[GHP]]/10+punkty_rekrutacyjne5[[#This Row],[GHH]]/10+punkty_rekrutacyjne5[[#This Row],[GMM]]/10+punkty_rekrutacyjne5[[#This Row],[GMP]]/10+punkty_rekrutacyjne5[[#This Row],[GJP]]/10</f>
        <v>8.1999999999999993</v>
      </c>
      <c r="P24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46" s="1">
        <f>SUM(punkty_rekrutacyjne5[[#This Row],[pkt os.]:[pkt. Oce.]])</f>
        <v>46.2</v>
      </c>
      <c r="R246" s="1">
        <f>COUNTIF(punkty_rekrutacyjne5[[#This Row],[GHP]:[GJP]], 100)</f>
        <v>0</v>
      </c>
    </row>
    <row r="247" spans="1:18" x14ac:dyDescent="0.25">
      <c r="A247" s="1" t="s">
        <v>337</v>
      </c>
      <c r="B247" s="1" t="s">
        <v>338</v>
      </c>
      <c r="C247">
        <v>7</v>
      </c>
      <c r="D247">
        <v>4</v>
      </c>
      <c r="E247">
        <v>3</v>
      </c>
      <c r="F247">
        <v>4</v>
      </c>
      <c r="G247">
        <v>6</v>
      </c>
      <c r="H247">
        <v>6</v>
      </c>
      <c r="I247">
        <v>27</v>
      </c>
      <c r="J247">
        <v>12</v>
      </c>
      <c r="K247">
        <v>19</v>
      </c>
      <c r="L247">
        <v>10</v>
      </c>
      <c r="M247">
        <v>66</v>
      </c>
      <c r="N247">
        <f>punkty_rekrutacyjne5[[#This Row],[Osiagniecia]]+(punkty_rekrutacyjne5[[#This Row],[Zachowanie]]=6)*2</f>
        <v>7</v>
      </c>
      <c r="O247">
        <f>punkty_rekrutacyjne5[[#This Row],[GHP]]/10+punkty_rekrutacyjne5[[#This Row],[GHH]]/10+punkty_rekrutacyjne5[[#This Row],[GMM]]/10+punkty_rekrutacyjne5[[#This Row],[GMP]]/10+punkty_rekrutacyjne5[[#This Row],[GJP]]/10</f>
        <v>13.4</v>
      </c>
      <c r="P24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47" s="1">
        <f>SUM(punkty_rekrutacyjne5[[#This Row],[pkt os.]:[pkt. Oce.]])</f>
        <v>50.4</v>
      </c>
      <c r="R247" s="1">
        <f>COUNTIF(punkty_rekrutacyjne5[[#This Row],[GHP]:[GJP]], 100)</f>
        <v>0</v>
      </c>
    </row>
    <row r="248" spans="1:18" x14ac:dyDescent="0.25">
      <c r="A248" s="1" t="s">
        <v>339</v>
      </c>
      <c r="B248" s="1" t="s">
        <v>340</v>
      </c>
      <c r="C248">
        <v>6</v>
      </c>
      <c r="D248">
        <v>2</v>
      </c>
      <c r="E248">
        <v>5</v>
      </c>
      <c r="F248">
        <v>3</v>
      </c>
      <c r="G248">
        <v>5</v>
      </c>
      <c r="H248">
        <v>3</v>
      </c>
      <c r="I248">
        <v>95</v>
      </c>
      <c r="J248">
        <v>12</v>
      </c>
      <c r="K248">
        <v>76</v>
      </c>
      <c r="L248">
        <v>52</v>
      </c>
      <c r="M248">
        <v>36</v>
      </c>
      <c r="N248">
        <f>punkty_rekrutacyjne5[[#This Row],[Osiagniecia]]+(punkty_rekrutacyjne5[[#This Row],[Zachowanie]]=6)*2</f>
        <v>6</v>
      </c>
      <c r="O248">
        <f>punkty_rekrutacyjne5[[#This Row],[GHP]]/10+punkty_rekrutacyjne5[[#This Row],[GHH]]/10+punkty_rekrutacyjne5[[#This Row],[GMM]]/10+punkty_rekrutacyjne5[[#This Row],[GMP]]/10+punkty_rekrutacyjne5[[#This Row],[GJP]]/10</f>
        <v>27.099999999999998</v>
      </c>
      <c r="P24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48" s="1">
        <f>SUM(punkty_rekrutacyjne5[[#This Row],[pkt os.]:[pkt. Oce.]])</f>
        <v>57.099999999999994</v>
      </c>
      <c r="R248" s="1">
        <f>COUNTIF(punkty_rekrutacyjne5[[#This Row],[GHP]:[GJP]], 100)</f>
        <v>0</v>
      </c>
    </row>
    <row r="249" spans="1:18" x14ac:dyDescent="0.25">
      <c r="A249" s="1" t="s">
        <v>341</v>
      </c>
      <c r="B249" s="1" t="s">
        <v>177</v>
      </c>
      <c r="C249">
        <v>4</v>
      </c>
      <c r="D249">
        <v>6</v>
      </c>
      <c r="E249">
        <v>4</v>
      </c>
      <c r="F249">
        <v>5</v>
      </c>
      <c r="G249">
        <v>5</v>
      </c>
      <c r="H249">
        <v>2</v>
      </c>
      <c r="I249">
        <v>48</v>
      </c>
      <c r="J249">
        <v>9</v>
      </c>
      <c r="K249">
        <v>45</v>
      </c>
      <c r="L249">
        <v>10</v>
      </c>
      <c r="M249">
        <v>3</v>
      </c>
      <c r="N249">
        <f>punkty_rekrutacyjne5[[#This Row],[Osiagniecia]]+(punkty_rekrutacyjne5[[#This Row],[Zachowanie]]=6)*2</f>
        <v>6</v>
      </c>
      <c r="O249">
        <f>punkty_rekrutacyjne5[[#This Row],[GHP]]/10+punkty_rekrutacyjne5[[#This Row],[GHH]]/10+punkty_rekrutacyjne5[[#This Row],[GMM]]/10+punkty_rekrutacyjne5[[#This Row],[GMP]]/10+punkty_rekrutacyjne5[[#This Row],[GJP]]/10</f>
        <v>11.5</v>
      </c>
      <c r="P24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49" s="1">
        <f>SUM(punkty_rekrutacyjne5[[#This Row],[pkt os.]:[pkt. Oce.]])</f>
        <v>39.5</v>
      </c>
      <c r="R249" s="1">
        <f>COUNTIF(punkty_rekrutacyjne5[[#This Row],[GHP]:[GJP]], 100)</f>
        <v>0</v>
      </c>
    </row>
    <row r="250" spans="1:18" x14ac:dyDescent="0.25">
      <c r="A250" s="1" t="s">
        <v>342</v>
      </c>
      <c r="B250" s="1" t="s">
        <v>343</v>
      </c>
      <c r="C250">
        <v>2</v>
      </c>
      <c r="D250">
        <v>5</v>
      </c>
      <c r="E250">
        <v>2</v>
      </c>
      <c r="F250">
        <v>4</v>
      </c>
      <c r="G250">
        <v>4</v>
      </c>
      <c r="H250">
        <v>4</v>
      </c>
      <c r="I250">
        <v>46</v>
      </c>
      <c r="J250">
        <v>58</v>
      </c>
      <c r="K250">
        <v>72</v>
      </c>
      <c r="L250">
        <v>83</v>
      </c>
      <c r="M250">
        <v>48</v>
      </c>
      <c r="N250">
        <f>punkty_rekrutacyjne5[[#This Row],[Osiagniecia]]+(punkty_rekrutacyjne5[[#This Row],[Zachowanie]]=6)*2</f>
        <v>2</v>
      </c>
      <c r="O250">
        <f>punkty_rekrutacyjne5[[#This Row],[GHP]]/10+punkty_rekrutacyjne5[[#This Row],[GHH]]/10+punkty_rekrutacyjne5[[#This Row],[GMM]]/10+punkty_rekrutacyjne5[[#This Row],[GMP]]/10+punkty_rekrutacyjne5[[#This Row],[GJP]]/10</f>
        <v>30.7</v>
      </c>
      <c r="P25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250" s="1">
        <f>SUM(punkty_rekrutacyjne5[[#This Row],[pkt os.]:[pkt. Oce.]])</f>
        <v>50.7</v>
      </c>
      <c r="R250" s="1">
        <f>COUNTIF(punkty_rekrutacyjne5[[#This Row],[GHP]:[GJP]], 100)</f>
        <v>0</v>
      </c>
    </row>
    <row r="251" spans="1:18" x14ac:dyDescent="0.25">
      <c r="A251" s="1" t="s">
        <v>344</v>
      </c>
      <c r="B251" s="1" t="s">
        <v>345</v>
      </c>
      <c r="C251">
        <v>7</v>
      </c>
      <c r="D251">
        <v>3</v>
      </c>
      <c r="E251">
        <v>3</v>
      </c>
      <c r="F251">
        <v>3</v>
      </c>
      <c r="G251">
        <v>3</v>
      </c>
      <c r="H251">
        <v>6</v>
      </c>
      <c r="I251">
        <v>72</v>
      </c>
      <c r="J251">
        <v>40</v>
      </c>
      <c r="K251">
        <v>54</v>
      </c>
      <c r="L251">
        <v>44</v>
      </c>
      <c r="M251">
        <v>78</v>
      </c>
      <c r="N251">
        <f>punkty_rekrutacyjne5[[#This Row],[Osiagniecia]]+(punkty_rekrutacyjne5[[#This Row],[Zachowanie]]=6)*2</f>
        <v>7</v>
      </c>
      <c r="O251">
        <f>punkty_rekrutacyjne5[[#This Row],[GHP]]/10+punkty_rekrutacyjne5[[#This Row],[GHH]]/10+punkty_rekrutacyjne5[[#This Row],[GMM]]/10+punkty_rekrutacyjne5[[#This Row],[GMP]]/10+punkty_rekrutacyjne5[[#This Row],[GJP]]/10</f>
        <v>28.8</v>
      </c>
      <c r="P25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51" s="1">
        <f>SUM(punkty_rekrutacyjne5[[#This Row],[pkt os.]:[pkt. Oce.]])</f>
        <v>57.8</v>
      </c>
      <c r="R251" s="1">
        <f>COUNTIF(punkty_rekrutacyjne5[[#This Row],[GHP]:[GJP]], 100)</f>
        <v>0</v>
      </c>
    </row>
    <row r="252" spans="1:18" x14ac:dyDescent="0.25">
      <c r="A252" s="1" t="s">
        <v>346</v>
      </c>
      <c r="B252" s="1" t="s">
        <v>347</v>
      </c>
      <c r="C252">
        <v>4</v>
      </c>
      <c r="D252">
        <v>4</v>
      </c>
      <c r="E252">
        <v>5</v>
      </c>
      <c r="F252">
        <v>2</v>
      </c>
      <c r="G252">
        <v>3</v>
      </c>
      <c r="H252">
        <v>5</v>
      </c>
      <c r="I252">
        <v>80</v>
      </c>
      <c r="J252">
        <v>63</v>
      </c>
      <c r="K252">
        <v>36</v>
      </c>
      <c r="L252">
        <v>13</v>
      </c>
      <c r="M252">
        <v>38</v>
      </c>
      <c r="N252">
        <f>punkty_rekrutacyjne5[[#This Row],[Osiagniecia]]+(punkty_rekrutacyjne5[[#This Row],[Zachowanie]]=6)*2</f>
        <v>4</v>
      </c>
      <c r="O252">
        <f>punkty_rekrutacyjne5[[#This Row],[GHP]]/10+punkty_rekrutacyjne5[[#This Row],[GHH]]/10+punkty_rekrutacyjne5[[#This Row],[GMM]]/10+punkty_rekrutacyjne5[[#This Row],[GMP]]/10+punkty_rekrutacyjne5[[#This Row],[GJP]]/10</f>
        <v>23.000000000000004</v>
      </c>
      <c r="P25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52" s="1">
        <f>SUM(punkty_rekrutacyjne5[[#This Row],[pkt os.]:[pkt. Oce.]])</f>
        <v>47</v>
      </c>
      <c r="R252" s="1">
        <f>COUNTIF(punkty_rekrutacyjne5[[#This Row],[GHP]:[GJP]], 100)</f>
        <v>0</v>
      </c>
    </row>
    <row r="253" spans="1:18" x14ac:dyDescent="0.25">
      <c r="A253" s="1" t="s">
        <v>348</v>
      </c>
      <c r="B253" s="1" t="s">
        <v>210</v>
      </c>
      <c r="C253">
        <v>7</v>
      </c>
      <c r="D253">
        <v>5</v>
      </c>
      <c r="E253">
        <v>3</v>
      </c>
      <c r="F253">
        <v>2</v>
      </c>
      <c r="G253">
        <v>5</v>
      </c>
      <c r="H253">
        <v>3</v>
      </c>
      <c r="I253">
        <v>89</v>
      </c>
      <c r="J253">
        <v>97</v>
      </c>
      <c r="K253">
        <v>66</v>
      </c>
      <c r="L253">
        <v>5</v>
      </c>
      <c r="M253">
        <v>68</v>
      </c>
      <c r="N253">
        <f>punkty_rekrutacyjne5[[#This Row],[Osiagniecia]]+(punkty_rekrutacyjne5[[#This Row],[Zachowanie]]=6)*2</f>
        <v>7</v>
      </c>
      <c r="O253">
        <f>punkty_rekrutacyjne5[[#This Row],[GHP]]/10+punkty_rekrutacyjne5[[#This Row],[GHH]]/10+punkty_rekrutacyjne5[[#This Row],[GMM]]/10+punkty_rekrutacyjne5[[#This Row],[GMP]]/10+punkty_rekrutacyjne5[[#This Row],[GJP]]/10</f>
        <v>32.5</v>
      </c>
      <c r="P25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253" s="1">
        <f>SUM(punkty_rekrutacyjne5[[#This Row],[pkt os.]:[pkt. Oce.]])</f>
        <v>55.5</v>
      </c>
      <c r="R253" s="1">
        <f>COUNTIF(punkty_rekrutacyjne5[[#This Row],[GHP]:[GJP]], 100)</f>
        <v>0</v>
      </c>
    </row>
    <row r="254" spans="1:18" x14ac:dyDescent="0.25">
      <c r="A254" s="1" t="s">
        <v>349</v>
      </c>
      <c r="B254" s="1" t="s">
        <v>350</v>
      </c>
      <c r="C254">
        <v>8</v>
      </c>
      <c r="D254">
        <v>3</v>
      </c>
      <c r="E254">
        <v>5</v>
      </c>
      <c r="F254">
        <v>3</v>
      </c>
      <c r="G254">
        <v>6</v>
      </c>
      <c r="H254">
        <v>6</v>
      </c>
      <c r="I254">
        <v>98</v>
      </c>
      <c r="J254">
        <v>27</v>
      </c>
      <c r="K254">
        <v>75</v>
      </c>
      <c r="L254">
        <v>69</v>
      </c>
      <c r="M254">
        <v>29</v>
      </c>
      <c r="N254">
        <f>punkty_rekrutacyjne5[[#This Row],[Osiagniecia]]+(punkty_rekrutacyjne5[[#This Row],[Zachowanie]]=6)*2</f>
        <v>8</v>
      </c>
      <c r="O254">
        <f>punkty_rekrutacyjne5[[#This Row],[GHP]]/10+punkty_rekrutacyjne5[[#This Row],[GHH]]/10+punkty_rekrutacyjne5[[#This Row],[GMM]]/10+punkty_rekrutacyjne5[[#This Row],[GMP]]/10+punkty_rekrutacyjne5[[#This Row],[GJP]]/10</f>
        <v>29.799999999999997</v>
      </c>
      <c r="P25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254" s="1">
        <f>SUM(punkty_rekrutacyjne5[[#This Row],[pkt os.]:[pkt. Oce.]])</f>
        <v>69.8</v>
      </c>
      <c r="R254" s="1">
        <f>COUNTIF(punkty_rekrutacyjne5[[#This Row],[GHP]:[GJP]], 100)</f>
        <v>0</v>
      </c>
    </row>
    <row r="255" spans="1:18" x14ac:dyDescent="0.25">
      <c r="A255" s="1" t="s">
        <v>351</v>
      </c>
      <c r="B255" s="1" t="s">
        <v>45</v>
      </c>
      <c r="C255">
        <v>2</v>
      </c>
      <c r="D255">
        <v>2</v>
      </c>
      <c r="E255">
        <v>3</v>
      </c>
      <c r="F255">
        <v>4</v>
      </c>
      <c r="G255">
        <v>2</v>
      </c>
      <c r="H255">
        <v>6</v>
      </c>
      <c r="I255">
        <v>43</v>
      </c>
      <c r="J255">
        <v>45</v>
      </c>
      <c r="K255">
        <v>16</v>
      </c>
      <c r="L255">
        <v>56</v>
      </c>
      <c r="M255">
        <v>7</v>
      </c>
      <c r="N255">
        <f>punkty_rekrutacyjne5[[#This Row],[Osiagniecia]]+(punkty_rekrutacyjne5[[#This Row],[Zachowanie]]=6)*2</f>
        <v>2</v>
      </c>
      <c r="O255">
        <f>punkty_rekrutacyjne5[[#This Row],[GHP]]/10+punkty_rekrutacyjne5[[#This Row],[GHH]]/10+punkty_rekrutacyjne5[[#This Row],[GMM]]/10+punkty_rekrutacyjne5[[#This Row],[GMP]]/10+punkty_rekrutacyjne5[[#This Row],[GJP]]/10</f>
        <v>16.7</v>
      </c>
      <c r="P25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55" s="1">
        <f>SUM(punkty_rekrutacyjne5[[#This Row],[pkt os.]:[pkt. Oce.]])</f>
        <v>38.700000000000003</v>
      </c>
      <c r="R255" s="1">
        <f>COUNTIF(punkty_rekrutacyjne5[[#This Row],[GHP]:[GJP]], 100)</f>
        <v>0</v>
      </c>
    </row>
    <row r="256" spans="1:18" x14ac:dyDescent="0.25">
      <c r="A256" s="1" t="s">
        <v>352</v>
      </c>
      <c r="B256" s="1" t="s">
        <v>193</v>
      </c>
      <c r="C256">
        <v>7</v>
      </c>
      <c r="D256">
        <v>6</v>
      </c>
      <c r="E256">
        <v>6</v>
      </c>
      <c r="F256">
        <v>2</v>
      </c>
      <c r="G256">
        <v>3</v>
      </c>
      <c r="H256">
        <v>6</v>
      </c>
      <c r="I256">
        <v>19</v>
      </c>
      <c r="J256">
        <v>5</v>
      </c>
      <c r="K256">
        <v>76</v>
      </c>
      <c r="L256">
        <v>74</v>
      </c>
      <c r="M256">
        <v>16</v>
      </c>
      <c r="N256">
        <f>punkty_rekrutacyjne5[[#This Row],[Osiagniecia]]+(punkty_rekrutacyjne5[[#This Row],[Zachowanie]]=6)*2</f>
        <v>9</v>
      </c>
      <c r="O256">
        <f>punkty_rekrutacyjne5[[#This Row],[GHP]]/10+punkty_rekrutacyjne5[[#This Row],[GHH]]/10+punkty_rekrutacyjne5[[#This Row],[GMM]]/10+punkty_rekrutacyjne5[[#This Row],[GMP]]/10+punkty_rekrutacyjne5[[#This Row],[GJP]]/10</f>
        <v>19</v>
      </c>
      <c r="P25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56" s="1">
        <f>SUM(punkty_rekrutacyjne5[[#This Row],[pkt os.]:[pkt. Oce.]])</f>
        <v>52</v>
      </c>
      <c r="R256" s="1">
        <f>COUNTIF(punkty_rekrutacyjne5[[#This Row],[GHP]:[GJP]], 100)</f>
        <v>0</v>
      </c>
    </row>
    <row r="257" spans="1:18" x14ac:dyDescent="0.25">
      <c r="A257" s="1" t="s">
        <v>353</v>
      </c>
      <c r="B257" s="1" t="s">
        <v>86</v>
      </c>
      <c r="C257">
        <v>2</v>
      </c>
      <c r="D257">
        <v>3</v>
      </c>
      <c r="E257">
        <v>2</v>
      </c>
      <c r="F257">
        <v>5</v>
      </c>
      <c r="G257">
        <v>5</v>
      </c>
      <c r="H257">
        <v>4</v>
      </c>
      <c r="I257">
        <v>60</v>
      </c>
      <c r="J257">
        <v>48</v>
      </c>
      <c r="K257">
        <v>73</v>
      </c>
      <c r="L257">
        <v>93</v>
      </c>
      <c r="M257">
        <v>51</v>
      </c>
      <c r="N257">
        <f>punkty_rekrutacyjne5[[#This Row],[Osiagniecia]]+(punkty_rekrutacyjne5[[#This Row],[Zachowanie]]=6)*2</f>
        <v>2</v>
      </c>
      <c r="O257">
        <f>punkty_rekrutacyjne5[[#This Row],[GHP]]/10+punkty_rekrutacyjne5[[#This Row],[GHH]]/10+punkty_rekrutacyjne5[[#This Row],[GMM]]/10+punkty_rekrutacyjne5[[#This Row],[GMP]]/10+punkty_rekrutacyjne5[[#This Row],[GJP]]/10</f>
        <v>32.5</v>
      </c>
      <c r="P25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57" s="1">
        <f>SUM(punkty_rekrutacyjne5[[#This Row],[pkt os.]:[pkt. Oce.]])</f>
        <v>56.5</v>
      </c>
      <c r="R257" s="1">
        <f>COUNTIF(punkty_rekrutacyjne5[[#This Row],[GHP]:[GJP]], 100)</f>
        <v>0</v>
      </c>
    </row>
    <row r="258" spans="1:18" x14ac:dyDescent="0.25">
      <c r="A258" s="1" t="s">
        <v>354</v>
      </c>
      <c r="B258" s="1" t="s">
        <v>355</v>
      </c>
      <c r="C258">
        <v>4</v>
      </c>
      <c r="D258">
        <v>6</v>
      </c>
      <c r="E258">
        <v>3</v>
      </c>
      <c r="F258">
        <v>6</v>
      </c>
      <c r="G258">
        <v>5</v>
      </c>
      <c r="H258">
        <v>6</v>
      </c>
      <c r="I258">
        <v>82</v>
      </c>
      <c r="J258">
        <v>21</v>
      </c>
      <c r="K258">
        <v>64</v>
      </c>
      <c r="L258">
        <v>61</v>
      </c>
      <c r="M258">
        <v>93</v>
      </c>
      <c r="N258">
        <f>punkty_rekrutacyjne5[[#This Row],[Osiagniecia]]+(punkty_rekrutacyjne5[[#This Row],[Zachowanie]]=6)*2</f>
        <v>6</v>
      </c>
      <c r="O258">
        <f>punkty_rekrutacyjne5[[#This Row],[GHP]]/10+punkty_rekrutacyjne5[[#This Row],[GHH]]/10+punkty_rekrutacyjne5[[#This Row],[GMM]]/10+punkty_rekrutacyjne5[[#This Row],[GMP]]/10+punkty_rekrutacyjne5[[#This Row],[GJP]]/10</f>
        <v>32.099999999999994</v>
      </c>
      <c r="P25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258" s="1">
        <f>SUM(punkty_rekrutacyjne5[[#This Row],[pkt os.]:[pkt. Oce.]])</f>
        <v>70.099999999999994</v>
      </c>
      <c r="R258" s="1">
        <f>COUNTIF(punkty_rekrutacyjne5[[#This Row],[GHP]:[GJP]], 100)</f>
        <v>0</v>
      </c>
    </row>
    <row r="259" spans="1:18" x14ac:dyDescent="0.25">
      <c r="A259" s="1" t="s">
        <v>356</v>
      </c>
      <c r="B259" s="1" t="s">
        <v>357</v>
      </c>
      <c r="C259">
        <v>2</v>
      </c>
      <c r="D259">
        <v>4</v>
      </c>
      <c r="E259">
        <v>2</v>
      </c>
      <c r="F259">
        <v>4</v>
      </c>
      <c r="G259">
        <v>3</v>
      </c>
      <c r="H259">
        <v>4</v>
      </c>
      <c r="I259">
        <v>65</v>
      </c>
      <c r="J259">
        <v>50</v>
      </c>
      <c r="K259">
        <v>15</v>
      </c>
      <c r="L259">
        <v>67</v>
      </c>
      <c r="M259">
        <v>88</v>
      </c>
      <c r="N259">
        <f>punkty_rekrutacyjne5[[#This Row],[Osiagniecia]]+(punkty_rekrutacyjne5[[#This Row],[Zachowanie]]=6)*2</f>
        <v>2</v>
      </c>
      <c r="O259">
        <f>punkty_rekrutacyjne5[[#This Row],[GHP]]/10+punkty_rekrutacyjne5[[#This Row],[GHH]]/10+punkty_rekrutacyjne5[[#This Row],[GMM]]/10+punkty_rekrutacyjne5[[#This Row],[GMP]]/10+punkty_rekrutacyjne5[[#This Row],[GJP]]/10</f>
        <v>28.5</v>
      </c>
      <c r="P25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259" s="1">
        <f>SUM(punkty_rekrutacyjne5[[#This Row],[pkt os.]:[pkt. Oce.]])</f>
        <v>46.5</v>
      </c>
      <c r="R259" s="1">
        <f>COUNTIF(punkty_rekrutacyjne5[[#This Row],[GHP]:[GJP]], 100)</f>
        <v>0</v>
      </c>
    </row>
    <row r="260" spans="1:18" x14ac:dyDescent="0.25">
      <c r="A260" s="1" t="s">
        <v>358</v>
      </c>
      <c r="B260" s="1" t="s">
        <v>174</v>
      </c>
      <c r="C260">
        <v>8</v>
      </c>
      <c r="D260">
        <v>3</v>
      </c>
      <c r="E260">
        <v>6</v>
      </c>
      <c r="F260">
        <v>3</v>
      </c>
      <c r="G260">
        <v>6</v>
      </c>
      <c r="H260">
        <v>3</v>
      </c>
      <c r="I260">
        <v>85</v>
      </c>
      <c r="J260">
        <v>68</v>
      </c>
      <c r="K260">
        <v>59</v>
      </c>
      <c r="L260">
        <v>5</v>
      </c>
      <c r="M260">
        <v>29</v>
      </c>
      <c r="N260">
        <f>punkty_rekrutacyjne5[[#This Row],[Osiagniecia]]+(punkty_rekrutacyjne5[[#This Row],[Zachowanie]]=6)*2</f>
        <v>8</v>
      </c>
      <c r="O260">
        <f>punkty_rekrutacyjne5[[#This Row],[GHP]]/10+punkty_rekrutacyjne5[[#This Row],[GHH]]/10+punkty_rekrutacyjne5[[#This Row],[GMM]]/10+punkty_rekrutacyjne5[[#This Row],[GMP]]/10+punkty_rekrutacyjne5[[#This Row],[GJP]]/10</f>
        <v>24.6</v>
      </c>
      <c r="P26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260" s="1">
        <f>SUM(punkty_rekrutacyjne5[[#This Row],[pkt os.]:[pkt. Oce.]])</f>
        <v>60.6</v>
      </c>
      <c r="R260" s="1">
        <f>COUNTIF(punkty_rekrutacyjne5[[#This Row],[GHP]:[GJP]], 100)</f>
        <v>0</v>
      </c>
    </row>
    <row r="261" spans="1:18" x14ac:dyDescent="0.25">
      <c r="A261" s="1" t="s">
        <v>359</v>
      </c>
      <c r="B261" s="1" t="s">
        <v>360</v>
      </c>
      <c r="C261">
        <v>7</v>
      </c>
      <c r="D261">
        <v>6</v>
      </c>
      <c r="E261">
        <v>2</v>
      </c>
      <c r="F261">
        <v>3</v>
      </c>
      <c r="G261">
        <v>2</v>
      </c>
      <c r="H261">
        <v>2</v>
      </c>
      <c r="I261">
        <v>91</v>
      </c>
      <c r="J261">
        <v>65</v>
      </c>
      <c r="K261">
        <v>12</v>
      </c>
      <c r="L261">
        <v>78</v>
      </c>
      <c r="M261">
        <v>87</v>
      </c>
      <c r="N261">
        <f>punkty_rekrutacyjne5[[#This Row],[Osiagniecia]]+(punkty_rekrutacyjne5[[#This Row],[Zachowanie]]=6)*2</f>
        <v>9</v>
      </c>
      <c r="O261">
        <f>punkty_rekrutacyjne5[[#This Row],[GHP]]/10+punkty_rekrutacyjne5[[#This Row],[GHH]]/10+punkty_rekrutacyjne5[[#This Row],[GMM]]/10+punkty_rekrutacyjne5[[#This Row],[GMP]]/10+punkty_rekrutacyjne5[[#This Row],[GJP]]/10</f>
        <v>33.299999999999997</v>
      </c>
      <c r="P26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4</v>
      </c>
      <c r="Q261" s="1">
        <f>SUM(punkty_rekrutacyjne5[[#This Row],[pkt os.]:[pkt. Oce.]])</f>
        <v>46.3</v>
      </c>
      <c r="R261" s="1">
        <f>COUNTIF(punkty_rekrutacyjne5[[#This Row],[GHP]:[GJP]], 100)</f>
        <v>0</v>
      </c>
    </row>
    <row r="262" spans="1:18" x14ac:dyDescent="0.25">
      <c r="A262" s="1" t="s">
        <v>361</v>
      </c>
      <c r="B262" s="1" t="s">
        <v>362</v>
      </c>
      <c r="C262">
        <v>2</v>
      </c>
      <c r="D262">
        <v>6</v>
      </c>
      <c r="E262">
        <v>6</v>
      </c>
      <c r="F262">
        <v>6</v>
      </c>
      <c r="G262">
        <v>2</v>
      </c>
      <c r="H262">
        <v>3</v>
      </c>
      <c r="I262">
        <v>65</v>
      </c>
      <c r="J262">
        <v>28</v>
      </c>
      <c r="K262">
        <v>80</v>
      </c>
      <c r="L262">
        <v>55</v>
      </c>
      <c r="M262">
        <v>60</v>
      </c>
      <c r="N262">
        <f>punkty_rekrutacyjne5[[#This Row],[Osiagniecia]]+(punkty_rekrutacyjne5[[#This Row],[Zachowanie]]=6)*2</f>
        <v>4</v>
      </c>
      <c r="O262">
        <f>punkty_rekrutacyjne5[[#This Row],[GHP]]/10+punkty_rekrutacyjne5[[#This Row],[GHH]]/10+punkty_rekrutacyjne5[[#This Row],[GMM]]/10+punkty_rekrutacyjne5[[#This Row],[GMP]]/10+punkty_rekrutacyjne5[[#This Row],[GJP]]/10</f>
        <v>28.8</v>
      </c>
      <c r="P26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62" s="1">
        <f>SUM(punkty_rekrutacyjne5[[#This Row],[pkt os.]:[pkt. Oce.]])</f>
        <v>56.8</v>
      </c>
      <c r="R262" s="1">
        <f>COUNTIF(punkty_rekrutacyjne5[[#This Row],[GHP]:[GJP]], 100)</f>
        <v>0</v>
      </c>
    </row>
    <row r="263" spans="1:18" x14ac:dyDescent="0.25">
      <c r="A263" s="1" t="s">
        <v>363</v>
      </c>
      <c r="B263" s="1" t="s">
        <v>139</v>
      </c>
      <c r="C263">
        <v>4</v>
      </c>
      <c r="D263">
        <v>4</v>
      </c>
      <c r="E263">
        <v>2</v>
      </c>
      <c r="F263">
        <v>3</v>
      </c>
      <c r="G263">
        <v>3</v>
      </c>
      <c r="H263">
        <v>5</v>
      </c>
      <c r="I263">
        <v>14</v>
      </c>
      <c r="J263">
        <v>4</v>
      </c>
      <c r="K263">
        <v>93</v>
      </c>
      <c r="L263">
        <v>36</v>
      </c>
      <c r="M263">
        <v>26</v>
      </c>
      <c r="N263">
        <f>punkty_rekrutacyjne5[[#This Row],[Osiagniecia]]+(punkty_rekrutacyjne5[[#This Row],[Zachowanie]]=6)*2</f>
        <v>4</v>
      </c>
      <c r="O263">
        <f>punkty_rekrutacyjne5[[#This Row],[GHP]]/10+punkty_rekrutacyjne5[[#This Row],[GHH]]/10+punkty_rekrutacyjne5[[#This Row],[GMM]]/10+punkty_rekrutacyjne5[[#This Row],[GMP]]/10+punkty_rekrutacyjne5[[#This Row],[GJP]]/10</f>
        <v>17.3</v>
      </c>
      <c r="P26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263" s="1">
        <f>SUM(punkty_rekrutacyjne5[[#This Row],[pkt os.]:[pkt. Oce.]])</f>
        <v>37.299999999999997</v>
      </c>
      <c r="R263" s="1">
        <f>COUNTIF(punkty_rekrutacyjne5[[#This Row],[GHP]:[GJP]], 100)</f>
        <v>0</v>
      </c>
    </row>
    <row r="264" spans="1:18" x14ac:dyDescent="0.25">
      <c r="A264" s="1" t="s">
        <v>364</v>
      </c>
      <c r="B264" s="1" t="s">
        <v>203</v>
      </c>
      <c r="C264">
        <v>0</v>
      </c>
      <c r="D264">
        <v>6</v>
      </c>
      <c r="E264">
        <v>2</v>
      </c>
      <c r="F264">
        <v>6</v>
      </c>
      <c r="G264">
        <v>5</v>
      </c>
      <c r="H264">
        <v>6</v>
      </c>
      <c r="I264">
        <v>15</v>
      </c>
      <c r="J264">
        <v>42</v>
      </c>
      <c r="K264">
        <v>90</v>
      </c>
      <c r="L264">
        <v>14</v>
      </c>
      <c r="M264">
        <v>88</v>
      </c>
      <c r="N264">
        <f>punkty_rekrutacyjne5[[#This Row],[Osiagniecia]]+(punkty_rekrutacyjne5[[#This Row],[Zachowanie]]=6)*2</f>
        <v>2</v>
      </c>
      <c r="O264">
        <f>punkty_rekrutacyjne5[[#This Row],[GHP]]/10+punkty_rekrutacyjne5[[#This Row],[GHH]]/10+punkty_rekrutacyjne5[[#This Row],[GMM]]/10+punkty_rekrutacyjne5[[#This Row],[GMP]]/10+punkty_rekrutacyjne5[[#This Row],[GJP]]/10</f>
        <v>24.9</v>
      </c>
      <c r="P26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264" s="1">
        <f>SUM(punkty_rekrutacyjne5[[#This Row],[pkt os.]:[pkt. Oce.]])</f>
        <v>54.9</v>
      </c>
      <c r="R264" s="1">
        <f>COUNTIF(punkty_rekrutacyjne5[[#This Row],[GHP]:[GJP]], 100)</f>
        <v>0</v>
      </c>
    </row>
    <row r="265" spans="1:18" x14ac:dyDescent="0.25">
      <c r="A265" s="1" t="s">
        <v>365</v>
      </c>
      <c r="B265" s="1" t="s">
        <v>16</v>
      </c>
      <c r="C265">
        <v>8</v>
      </c>
      <c r="D265">
        <v>5</v>
      </c>
      <c r="E265">
        <v>4</v>
      </c>
      <c r="F265">
        <v>4</v>
      </c>
      <c r="G265">
        <v>4</v>
      </c>
      <c r="H265">
        <v>3</v>
      </c>
      <c r="I265">
        <v>39</v>
      </c>
      <c r="J265">
        <v>45</v>
      </c>
      <c r="K265">
        <v>68</v>
      </c>
      <c r="L265">
        <v>26</v>
      </c>
      <c r="M265">
        <v>30</v>
      </c>
      <c r="N265">
        <f>punkty_rekrutacyjne5[[#This Row],[Osiagniecia]]+(punkty_rekrutacyjne5[[#This Row],[Zachowanie]]=6)*2</f>
        <v>8</v>
      </c>
      <c r="O265">
        <f>punkty_rekrutacyjne5[[#This Row],[GHP]]/10+punkty_rekrutacyjne5[[#This Row],[GHH]]/10+punkty_rekrutacyjne5[[#This Row],[GMM]]/10+punkty_rekrutacyjne5[[#This Row],[GMP]]/10+punkty_rekrutacyjne5[[#This Row],[GJP]]/10</f>
        <v>20.8</v>
      </c>
      <c r="P26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65" s="1">
        <f>SUM(punkty_rekrutacyjne5[[#This Row],[pkt os.]:[pkt. Oce.]])</f>
        <v>50.8</v>
      </c>
      <c r="R265" s="1">
        <f>COUNTIF(punkty_rekrutacyjne5[[#This Row],[GHP]:[GJP]], 100)</f>
        <v>0</v>
      </c>
    </row>
    <row r="266" spans="1:18" x14ac:dyDescent="0.25">
      <c r="A266" s="1" t="s">
        <v>366</v>
      </c>
      <c r="B266" s="1" t="s">
        <v>367</v>
      </c>
      <c r="C266">
        <v>3</v>
      </c>
      <c r="D266">
        <v>6</v>
      </c>
      <c r="E266">
        <v>3</v>
      </c>
      <c r="F266">
        <v>4</v>
      </c>
      <c r="G266">
        <v>3</v>
      </c>
      <c r="H266">
        <v>5</v>
      </c>
      <c r="I266">
        <v>86</v>
      </c>
      <c r="J266">
        <v>46</v>
      </c>
      <c r="K266">
        <v>9</v>
      </c>
      <c r="L266">
        <v>68</v>
      </c>
      <c r="M266">
        <v>39</v>
      </c>
      <c r="N266">
        <f>punkty_rekrutacyjne5[[#This Row],[Osiagniecia]]+(punkty_rekrutacyjne5[[#This Row],[Zachowanie]]=6)*2</f>
        <v>5</v>
      </c>
      <c r="O266">
        <f>punkty_rekrutacyjne5[[#This Row],[GHP]]/10+punkty_rekrutacyjne5[[#This Row],[GHH]]/10+punkty_rekrutacyjne5[[#This Row],[GMM]]/10+punkty_rekrutacyjne5[[#This Row],[GMP]]/10+punkty_rekrutacyjne5[[#This Row],[GJP]]/10</f>
        <v>24.799999999999997</v>
      </c>
      <c r="P26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66" s="1">
        <f>SUM(punkty_rekrutacyjne5[[#This Row],[pkt os.]:[pkt. Oce.]])</f>
        <v>51.8</v>
      </c>
      <c r="R266" s="1">
        <f>COUNTIF(punkty_rekrutacyjne5[[#This Row],[GHP]:[GJP]], 100)</f>
        <v>0</v>
      </c>
    </row>
    <row r="267" spans="1:18" x14ac:dyDescent="0.25">
      <c r="A267" s="1" t="s">
        <v>368</v>
      </c>
      <c r="B267" s="1" t="s">
        <v>369</v>
      </c>
      <c r="C267">
        <v>7</v>
      </c>
      <c r="D267">
        <v>4</v>
      </c>
      <c r="E267">
        <v>6</v>
      </c>
      <c r="F267">
        <v>6</v>
      </c>
      <c r="G267">
        <v>6</v>
      </c>
      <c r="H267">
        <v>2</v>
      </c>
      <c r="I267">
        <v>17</v>
      </c>
      <c r="J267">
        <v>16</v>
      </c>
      <c r="K267">
        <v>12</v>
      </c>
      <c r="L267">
        <v>54</v>
      </c>
      <c r="M267">
        <v>91</v>
      </c>
      <c r="N267">
        <f>punkty_rekrutacyjne5[[#This Row],[Osiagniecia]]+(punkty_rekrutacyjne5[[#This Row],[Zachowanie]]=6)*2</f>
        <v>7</v>
      </c>
      <c r="O267">
        <f>punkty_rekrutacyjne5[[#This Row],[GHP]]/10+punkty_rekrutacyjne5[[#This Row],[GHH]]/10+punkty_rekrutacyjne5[[#This Row],[GMM]]/10+punkty_rekrutacyjne5[[#This Row],[GMP]]/10+punkty_rekrutacyjne5[[#This Row],[GJP]]/10</f>
        <v>19</v>
      </c>
      <c r="P26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67" s="1">
        <f>SUM(punkty_rekrutacyjne5[[#This Row],[pkt os.]:[pkt. Oce.]])</f>
        <v>56</v>
      </c>
      <c r="R267" s="1">
        <f>COUNTIF(punkty_rekrutacyjne5[[#This Row],[GHP]:[GJP]], 100)</f>
        <v>0</v>
      </c>
    </row>
    <row r="268" spans="1:18" x14ac:dyDescent="0.25">
      <c r="A268" s="1" t="s">
        <v>370</v>
      </c>
      <c r="B268" s="1" t="s">
        <v>371</v>
      </c>
      <c r="C268">
        <v>4</v>
      </c>
      <c r="D268">
        <v>2</v>
      </c>
      <c r="E268">
        <v>4</v>
      </c>
      <c r="F268">
        <v>3</v>
      </c>
      <c r="G268">
        <v>5</v>
      </c>
      <c r="H268">
        <v>2</v>
      </c>
      <c r="I268">
        <v>68</v>
      </c>
      <c r="J268">
        <v>87</v>
      </c>
      <c r="K268">
        <v>48</v>
      </c>
      <c r="L268">
        <v>54</v>
      </c>
      <c r="M268">
        <v>39</v>
      </c>
      <c r="N268">
        <f>punkty_rekrutacyjne5[[#This Row],[Osiagniecia]]+(punkty_rekrutacyjne5[[#This Row],[Zachowanie]]=6)*2</f>
        <v>4</v>
      </c>
      <c r="O268">
        <f>punkty_rekrutacyjne5[[#This Row],[GHP]]/10+punkty_rekrutacyjne5[[#This Row],[GHH]]/10+punkty_rekrutacyjne5[[#This Row],[GMM]]/10+punkty_rekrutacyjne5[[#This Row],[GMP]]/10+punkty_rekrutacyjne5[[#This Row],[GJP]]/10</f>
        <v>29.6</v>
      </c>
      <c r="P26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268" s="1">
        <f>SUM(punkty_rekrutacyjne5[[#This Row],[pkt os.]:[pkt. Oce.]])</f>
        <v>51.6</v>
      </c>
      <c r="R268" s="1">
        <f>COUNTIF(punkty_rekrutacyjne5[[#This Row],[GHP]:[GJP]], 100)</f>
        <v>0</v>
      </c>
    </row>
    <row r="269" spans="1:18" x14ac:dyDescent="0.25">
      <c r="A269" s="1" t="s">
        <v>372</v>
      </c>
      <c r="B269" s="1" t="s">
        <v>180</v>
      </c>
      <c r="C269">
        <v>8</v>
      </c>
      <c r="D269">
        <v>3</v>
      </c>
      <c r="E269">
        <v>5</v>
      </c>
      <c r="F269">
        <v>2</v>
      </c>
      <c r="G269">
        <v>5</v>
      </c>
      <c r="H269">
        <v>3</v>
      </c>
      <c r="I269">
        <v>99</v>
      </c>
      <c r="J269">
        <v>90</v>
      </c>
      <c r="K269">
        <v>59</v>
      </c>
      <c r="L269">
        <v>78</v>
      </c>
      <c r="M269">
        <v>93</v>
      </c>
      <c r="N269">
        <f>punkty_rekrutacyjne5[[#This Row],[Osiagniecia]]+(punkty_rekrutacyjne5[[#This Row],[Zachowanie]]=6)*2</f>
        <v>8</v>
      </c>
      <c r="O269">
        <f>punkty_rekrutacyjne5[[#This Row],[GHP]]/10+punkty_rekrutacyjne5[[#This Row],[GHH]]/10+punkty_rekrutacyjne5[[#This Row],[GMM]]/10+punkty_rekrutacyjne5[[#This Row],[GMP]]/10+punkty_rekrutacyjne5[[#This Row],[GJP]]/10</f>
        <v>41.899999999999991</v>
      </c>
      <c r="P26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69" s="1">
        <f>SUM(punkty_rekrutacyjne5[[#This Row],[pkt os.]:[pkt. Oce.]])</f>
        <v>69.899999999999991</v>
      </c>
      <c r="R269" s="1">
        <f>COUNTIF(punkty_rekrutacyjne5[[#This Row],[GHP]:[GJP]], 100)</f>
        <v>0</v>
      </c>
    </row>
    <row r="270" spans="1:18" x14ac:dyDescent="0.25">
      <c r="A270" s="1" t="s">
        <v>373</v>
      </c>
      <c r="B270" s="1" t="s">
        <v>357</v>
      </c>
      <c r="C270">
        <v>1</v>
      </c>
      <c r="D270">
        <v>6</v>
      </c>
      <c r="E270">
        <v>6</v>
      </c>
      <c r="F270">
        <v>5</v>
      </c>
      <c r="G270">
        <v>3</v>
      </c>
      <c r="H270">
        <v>6</v>
      </c>
      <c r="I270">
        <v>58</v>
      </c>
      <c r="J270">
        <v>93</v>
      </c>
      <c r="K270">
        <v>93</v>
      </c>
      <c r="L270">
        <v>82</v>
      </c>
      <c r="M270">
        <v>17</v>
      </c>
      <c r="N270">
        <f>punkty_rekrutacyjne5[[#This Row],[Osiagniecia]]+(punkty_rekrutacyjne5[[#This Row],[Zachowanie]]=6)*2</f>
        <v>3</v>
      </c>
      <c r="O270">
        <f>punkty_rekrutacyjne5[[#This Row],[GHP]]/10+punkty_rekrutacyjne5[[#This Row],[GHH]]/10+punkty_rekrutacyjne5[[#This Row],[GMM]]/10+punkty_rekrutacyjne5[[#This Row],[GMP]]/10+punkty_rekrutacyjne5[[#This Row],[GJP]]/10</f>
        <v>34.300000000000004</v>
      </c>
      <c r="P27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270" s="1">
        <f>SUM(punkty_rekrutacyjne5[[#This Row],[pkt os.]:[pkt. Oce.]])</f>
        <v>69.300000000000011</v>
      </c>
      <c r="R270" s="1">
        <f>COUNTIF(punkty_rekrutacyjne5[[#This Row],[GHP]:[GJP]], 100)</f>
        <v>0</v>
      </c>
    </row>
    <row r="271" spans="1:18" x14ac:dyDescent="0.25">
      <c r="A271" s="1" t="s">
        <v>374</v>
      </c>
      <c r="B271" s="1" t="s">
        <v>327</v>
      </c>
      <c r="C271">
        <v>6</v>
      </c>
      <c r="D271">
        <v>4</v>
      </c>
      <c r="E271">
        <v>5</v>
      </c>
      <c r="F271">
        <v>3</v>
      </c>
      <c r="G271">
        <v>2</v>
      </c>
      <c r="H271">
        <v>2</v>
      </c>
      <c r="I271">
        <v>38</v>
      </c>
      <c r="J271">
        <v>13</v>
      </c>
      <c r="K271">
        <v>62</v>
      </c>
      <c r="L271">
        <v>22</v>
      </c>
      <c r="M271">
        <v>14</v>
      </c>
      <c r="N271">
        <f>punkty_rekrutacyjne5[[#This Row],[Osiagniecia]]+(punkty_rekrutacyjne5[[#This Row],[Zachowanie]]=6)*2</f>
        <v>6</v>
      </c>
      <c r="O271">
        <f>punkty_rekrutacyjne5[[#This Row],[GHP]]/10+punkty_rekrutacyjne5[[#This Row],[GHH]]/10+punkty_rekrutacyjne5[[#This Row],[GMM]]/10+punkty_rekrutacyjne5[[#This Row],[GMP]]/10+punkty_rekrutacyjne5[[#This Row],[GJP]]/10</f>
        <v>14.9</v>
      </c>
      <c r="P27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271" s="1">
        <f>SUM(punkty_rekrutacyjne5[[#This Row],[pkt os.]:[pkt. Oce.]])</f>
        <v>32.9</v>
      </c>
      <c r="R271" s="1">
        <f>COUNTIF(punkty_rekrutacyjne5[[#This Row],[GHP]:[GJP]], 100)</f>
        <v>0</v>
      </c>
    </row>
    <row r="272" spans="1:18" x14ac:dyDescent="0.25">
      <c r="A272" s="1" t="s">
        <v>375</v>
      </c>
      <c r="B272" s="1" t="s">
        <v>205</v>
      </c>
      <c r="C272">
        <v>6</v>
      </c>
      <c r="D272">
        <v>6</v>
      </c>
      <c r="E272">
        <v>3</v>
      </c>
      <c r="F272">
        <v>6</v>
      </c>
      <c r="G272">
        <v>6</v>
      </c>
      <c r="H272">
        <v>2</v>
      </c>
      <c r="I272">
        <v>1</v>
      </c>
      <c r="J272">
        <v>34</v>
      </c>
      <c r="K272">
        <v>76</v>
      </c>
      <c r="L272">
        <v>39</v>
      </c>
      <c r="M272">
        <v>56</v>
      </c>
      <c r="N272">
        <f>punkty_rekrutacyjne5[[#This Row],[Osiagniecia]]+(punkty_rekrutacyjne5[[#This Row],[Zachowanie]]=6)*2</f>
        <v>8</v>
      </c>
      <c r="O272">
        <f>punkty_rekrutacyjne5[[#This Row],[GHP]]/10+punkty_rekrutacyjne5[[#This Row],[GHH]]/10+punkty_rekrutacyjne5[[#This Row],[GMM]]/10+punkty_rekrutacyjne5[[#This Row],[GMP]]/10+punkty_rekrutacyjne5[[#This Row],[GJP]]/10</f>
        <v>20.6</v>
      </c>
      <c r="P27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72" s="1">
        <f>SUM(punkty_rekrutacyjne5[[#This Row],[pkt os.]:[pkt. Oce.]])</f>
        <v>52.6</v>
      </c>
      <c r="R272" s="1">
        <f>COUNTIF(punkty_rekrutacyjne5[[#This Row],[GHP]:[GJP]], 100)</f>
        <v>0</v>
      </c>
    </row>
    <row r="273" spans="1:18" x14ac:dyDescent="0.25">
      <c r="A273" s="1" t="s">
        <v>376</v>
      </c>
      <c r="B273" s="1" t="s">
        <v>38</v>
      </c>
      <c r="C273">
        <v>3</v>
      </c>
      <c r="D273">
        <v>5</v>
      </c>
      <c r="E273">
        <v>3</v>
      </c>
      <c r="F273">
        <v>6</v>
      </c>
      <c r="G273">
        <v>2</v>
      </c>
      <c r="H273">
        <v>4</v>
      </c>
      <c r="I273">
        <v>91</v>
      </c>
      <c r="J273">
        <v>99</v>
      </c>
      <c r="K273">
        <v>61</v>
      </c>
      <c r="L273">
        <v>2</v>
      </c>
      <c r="M273">
        <v>52</v>
      </c>
      <c r="N273">
        <f>punkty_rekrutacyjne5[[#This Row],[Osiagniecia]]+(punkty_rekrutacyjne5[[#This Row],[Zachowanie]]=6)*2</f>
        <v>3</v>
      </c>
      <c r="O273">
        <f>punkty_rekrutacyjne5[[#This Row],[GHP]]/10+punkty_rekrutacyjne5[[#This Row],[GHH]]/10+punkty_rekrutacyjne5[[#This Row],[GMM]]/10+punkty_rekrutacyjne5[[#This Row],[GMP]]/10+punkty_rekrutacyjne5[[#This Row],[GJP]]/10</f>
        <v>30.5</v>
      </c>
      <c r="P27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73" s="1">
        <f>SUM(punkty_rekrutacyjne5[[#This Row],[pkt os.]:[pkt. Oce.]])</f>
        <v>53.5</v>
      </c>
      <c r="R273" s="1">
        <f>COUNTIF(punkty_rekrutacyjne5[[#This Row],[GHP]:[GJP]], 100)</f>
        <v>0</v>
      </c>
    </row>
    <row r="274" spans="1:18" x14ac:dyDescent="0.25">
      <c r="A274" s="1" t="s">
        <v>377</v>
      </c>
      <c r="B274" s="1" t="s">
        <v>180</v>
      </c>
      <c r="C274">
        <v>3</v>
      </c>
      <c r="D274">
        <v>4</v>
      </c>
      <c r="E274">
        <v>6</v>
      </c>
      <c r="F274">
        <v>2</v>
      </c>
      <c r="G274">
        <v>2</v>
      </c>
      <c r="H274">
        <v>4</v>
      </c>
      <c r="I274">
        <v>2</v>
      </c>
      <c r="J274">
        <v>85</v>
      </c>
      <c r="K274">
        <v>51</v>
      </c>
      <c r="L274">
        <v>87</v>
      </c>
      <c r="M274">
        <v>27</v>
      </c>
      <c r="N274">
        <f>punkty_rekrutacyjne5[[#This Row],[Osiagniecia]]+(punkty_rekrutacyjne5[[#This Row],[Zachowanie]]=6)*2</f>
        <v>3</v>
      </c>
      <c r="O274">
        <f>punkty_rekrutacyjne5[[#This Row],[GHP]]/10+punkty_rekrutacyjne5[[#This Row],[GHH]]/10+punkty_rekrutacyjne5[[#This Row],[GMM]]/10+punkty_rekrutacyjne5[[#This Row],[GMP]]/10+punkty_rekrutacyjne5[[#This Row],[GJP]]/10</f>
        <v>25.2</v>
      </c>
      <c r="P27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274" s="1">
        <f>SUM(punkty_rekrutacyjne5[[#This Row],[pkt os.]:[pkt. Oce.]])</f>
        <v>44.2</v>
      </c>
      <c r="R274" s="1">
        <f>COUNTIF(punkty_rekrutacyjne5[[#This Row],[GHP]:[GJP]], 100)</f>
        <v>0</v>
      </c>
    </row>
    <row r="275" spans="1:18" x14ac:dyDescent="0.25">
      <c r="A275" s="1" t="s">
        <v>378</v>
      </c>
      <c r="B275" s="1" t="s">
        <v>30</v>
      </c>
      <c r="C275">
        <v>6</v>
      </c>
      <c r="D275">
        <v>3</v>
      </c>
      <c r="E275">
        <v>3</v>
      </c>
      <c r="F275">
        <v>6</v>
      </c>
      <c r="G275">
        <v>6</v>
      </c>
      <c r="H275">
        <v>3</v>
      </c>
      <c r="I275">
        <v>78</v>
      </c>
      <c r="J275">
        <v>57</v>
      </c>
      <c r="K275">
        <v>69</v>
      </c>
      <c r="L275">
        <v>18</v>
      </c>
      <c r="M275">
        <v>87</v>
      </c>
      <c r="N275">
        <f>punkty_rekrutacyjne5[[#This Row],[Osiagniecia]]+(punkty_rekrutacyjne5[[#This Row],[Zachowanie]]=6)*2</f>
        <v>6</v>
      </c>
      <c r="O275">
        <f>punkty_rekrutacyjne5[[#This Row],[GHP]]/10+punkty_rekrutacyjne5[[#This Row],[GHH]]/10+punkty_rekrutacyjne5[[#This Row],[GMM]]/10+punkty_rekrutacyjne5[[#This Row],[GMP]]/10+punkty_rekrutacyjne5[[#This Row],[GJP]]/10</f>
        <v>30.9</v>
      </c>
      <c r="P27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275" s="1">
        <f>SUM(punkty_rekrutacyjne5[[#This Row],[pkt os.]:[pkt. Oce.]])</f>
        <v>64.900000000000006</v>
      </c>
      <c r="R275" s="1">
        <f>COUNTIF(punkty_rekrutacyjne5[[#This Row],[GHP]:[GJP]], 100)</f>
        <v>0</v>
      </c>
    </row>
    <row r="276" spans="1:18" x14ac:dyDescent="0.25">
      <c r="A276" s="1" t="s">
        <v>379</v>
      </c>
      <c r="B276" s="1" t="s">
        <v>180</v>
      </c>
      <c r="C276">
        <v>3</v>
      </c>
      <c r="D276">
        <v>5</v>
      </c>
      <c r="E276">
        <v>4</v>
      </c>
      <c r="F276">
        <v>5</v>
      </c>
      <c r="G276">
        <v>6</v>
      </c>
      <c r="H276">
        <v>4</v>
      </c>
      <c r="I276">
        <v>64</v>
      </c>
      <c r="J276">
        <v>35</v>
      </c>
      <c r="K276">
        <v>42</v>
      </c>
      <c r="L276">
        <v>54</v>
      </c>
      <c r="M276">
        <v>15</v>
      </c>
      <c r="N276">
        <f>punkty_rekrutacyjne5[[#This Row],[Osiagniecia]]+(punkty_rekrutacyjne5[[#This Row],[Zachowanie]]=6)*2</f>
        <v>3</v>
      </c>
      <c r="O276">
        <f>punkty_rekrutacyjne5[[#This Row],[GHP]]/10+punkty_rekrutacyjne5[[#This Row],[GHH]]/10+punkty_rekrutacyjne5[[#This Row],[GMM]]/10+punkty_rekrutacyjne5[[#This Row],[GMP]]/10+punkty_rekrutacyjne5[[#This Row],[GJP]]/10</f>
        <v>21</v>
      </c>
      <c r="P27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76" s="1">
        <f>SUM(punkty_rekrutacyjne5[[#This Row],[pkt os.]:[pkt. Oce.]])</f>
        <v>54</v>
      </c>
      <c r="R276" s="1">
        <f>COUNTIF(punkty_rekrutacyjne5[[#This Row],[GHP]:[GJP]], 100)</f>
        <v>0</v>
      </c>
    </row>
    <row r="277" spans="1:18" x14ac:dyDescent="0.25">
      <c r="A277" s="1" t="s">
        <v>380</v>
      </c>
      <c r="B277" s="1" t="s">
        <v>381</v>
      </c>
      <c r="C277">
        <v>3</v>
      </c>
      <c r="D277">
        <v>2</v>
      </c>
      <c r="E277">
        <v>2</v>
      </c>
      <c r="F277">
        <v>4</v>
      </c>
      <c r="G277">
        <v>3</v>
      </c>
      <c r="H277">
        <v>5</v>
      </c>
      <c r="I277">
        <v>40</v>
      </c>
      <c r="J277">
        <v>28</v>
      </c>
      <c r="K277">
        <v>88</v>
      </c>
      <c r="L277">
        <v>11</v>
      </c>
      <c r="M277">
        <v>9</v>
      </c>
      <c r="N277">
        <f>punkty_rekrutacyjne5[[#This Row],[Osiagniecia]]+(punkty_rekrutacyjne5[[#This Row],[Zachowanie]]=6)*2</f>
        <v>3</v>
      </c>
      <c r="O277">
        <f>punkty_rekrutacyjne5[[#This Row],[GHP]]/10+punkty_rekrutacyjne5[[#This Row],[GHH]]/10+punkty_rekrutacyjne5[[#This Row],[GMM]]/10+punkty_rekrutacyjne5[[#This Row],[GMP]]/10+punkty_rekrutacyjne5[[#This Row],[GJP]]/10</f>
        <v>17.600000000000001</v>
      </c>
      <c r="P27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277" s="1">
        <f>SUM(punkty_rekrutacyjne5[[#This Row],[pkt os.]:[pkt. Oce.]])</f>
        <v>38.6</v>
      </c>
      <c r="R277" s="1">
        <f>COUNTIF(punkty_rekrutacyjne5[[#This Row],[GHP]:[GJP]], 100)</f>
        <v>0</v>
      </c>
    </row>
    <row r="278" spans="1:18" x14ac:dyDescent="0.25">
      <c r="A278" s="1" t="s">
        <v>382</v>
      </c>
      <c r="B278" s="1" t="s">
        <v>45</v>
      </c>
      <c r="C278">
        <v>2</v>
      </c>
      <c r="D278">
        <v>5</v>
      </c>
      <c r="E278">
        <v>3</v>
      </c>
      <c r="F278">
        <v>4</v>
      </c>
      <c r="G278">
        <v>6</v>
      </c>
      <c r="H278">
        <v>3</v>
      </c>
      <c r="I278">
        <v>8</v>
      </c>
      <c r="J278">
        <v>46</v>
      </c>
      <c r="K278">
        <v>55</v>
      </c>
      <c r="L278">
        <v>39</v>
      </c>
      <c r="M278">
        <v>21</v>
      </c>
      <c r="N278">
        <f>punkty_rekrutacyjne5[[#This Row],[Osiagniecia]]+(punkty_rekrutacyjne5[[#This Row],[Zachowanie]]=6)*2</f>
        <v>2</v>
      </c>
      <c r="O278">
        <f>punkty_rekrutacyjne5[[#This Row],[GHP]]/10+punkty_rekrutacyjne5[[#This Row],[GHH]]/10+punkty_rekrutacyjne5[[#This Row],[GMM]]/10+punkty_rekrutacyjne5[[#This Row],[GMP]]/10+punkty_rekrutacyjne5[[#This Row],[GJP]]/10</f>
        <v>16.899999999999999</v>
      </c>
      <c r="P27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78" s="1">
        <f>SUM(punkty_rekrutacyjne5[[#This Row],[pkt os.]:[pkt. Oce.]])</f>
        <v>42.9</v>
      </c>
      <c r="R278" s="1">
        <f>COUNTIF(punkty_rekrutacyjne5[[#This Row],[GHP]:[GJP]], 100)</f>
        <v>0</v>
      </c>
    </row>
    <row r="279" spans="1:18" x14ac:dyDescent="0.25">
      <c r="A279" s="1" t="s">
        <v>383</v>
      </c>
      <c r="B279" s="1" t="s">
        <v>384</v>
      </c>
      <c r="C279">
        <v>2</v>
      </c>
      <c r="D279">
        <v>5</v>
      </c>
      <c r="E279">
        <v>3</v>
      </c>
      <c r="F279">
        <v>6</v>
      </c>
      <c r="G279">
        <v>3</v>
      </c>
      <c r="H279">
        <v>3</v>
      </c>
      <c r="I279">
        <v>86</v>
      </c>
      <c r="J279">
        <v>36</v>
      </c>
      <c r="K279">
        <v>76</v>
      </c>
      <c r="L279">
        <v>91</v>
      </c>
      <c r="M279">
        <v>19</v>
      </c>
      <c r="N279">
        <f>punkty_rekrutacyjne5[[#This Row],[Osiagniecia]]+(punkty_rekrutacyjne5[[#This Row],[Zachowanie]]=6)*2</f>
        <v>2</v>
      </c>
      <c r="O279">
        <f>punkty_rekrutacyjne5[[#This Row],[GHP]]/10+punkty_rekrutacyjne5[[#This Row],[GHH]]/10+punkty_rekrutacyjne5[[#This Row],[GMM]]/10+punkty_rekrutacyjne5[[#This Row],[GMP]]/10+punkty_rekrutacyjne5[[#This Row],[GJP]]/10</f>
        <v>30.799999999999997</v>
      </c>
      <c r="P27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79" s="1">
        <f>SUM(punkty_rekrutacyjne5[[#This Row],[pkt os.]:[pkt. Oce.]])</f>
        <v>54.8</v>
      </c>
      <c r="R279" s="1">
        <f>COUNTIF(punkty_rekrutacyjne5[[#This Row],[GHP]:[GJP]], 100)</f>
        <v>0</v>
      </c>
    </row>
    <row r="280" spans="1:18" x14ac:dyDescent="0.25">
      <c r="A280" s="1" t="s">
        <v>385</v>
      </c>
      <c r="B280" s="1" t="s">
        <v>288</v>
      </c>
      <c r="C280">
        <v>0</v>
      </c>
      <c r="D280">
        <v>4</v>
      </c>
      <c r="E280">
        <v>3</v>
      </c>
      <c r="F280">
        <v>5</v>
      </c>
      <c r="G280">
        <v>2</v>
      </c>
      <c r="H280">
        <v>6</v>
      </c>
      <c r="I280">
        <v>86</v>
      </c>
      <c r="J280">
        <v>76</v>
      </c>
      <c r="K280">
        <v>17</v>
      </c>
      <c r="L280">
        <v>68</v>
      </c>
      <c r="M280">
        <v>39</v>
      </c>
      <c r="N280">
        <f>punkty_rekrutacyjne5[[#This Row],[Osiagniecia]]+(punkty_rekrutacyjne5[[#This Row],[Zachowanie]]=6)*2</f>
        <v>0</v>
      </c>
      <c r="O280">
        <f>punkty_rekrutacyjne5[[#This Row],[GHP]]/10+punkty_rekrutacyjne5[[#This Row],[GHH]]/10+punkty_rekrutacyjne5[[#This Row],[GMM]]/10+punkty_rekrutacyjne5[[#This Row],[GMP]]/10+punkty_rekrutacyjne5[[#This Row],[GJP]]/10</f>
        <v>28.599999999999998</v>
      </c>
      <c r="P28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80" s="1">
        <f>SUM(punkty_rekrutacyjne5[[#This Row],[pkt os.]:[pkt. Oce.]])</f>
        <v>50.599999999999994</v>
      </c>
      <c r="R280" s="1">
        <f>COUNTIF(punkty_rekrutacyjne5[[#This Row],[GHP]:[GJP]], 100)</f>
        <v>0</v>
      </c>
    </row>
    <row r="281" spans="1:18" x14ac:dyDescent="0.25">
      <c r="A281" s="1" t="s">
        <v>386</v>
      </c>
      <c r="B281" s="1" t="s">
        <v>311</v>
      </c>
      <c r="C281">
        <v>8</v>
      </c>
      <c r="D281">
        <v>4</v>
      </c>
      <c r="E281">
        <v>5</v>
      </c>
      <c r="F281">
        <v>5</v>
      </c>
      <c r="G281">
        <v>4</v>
      </c>
      <c r="H281">
        <v>5</v>
      </c>
      <c r="I281">
        <v>7</v>
      </c>
      <c r="J281">
        <v>8</v>
      </c>
      <c r="K281">
        <v>77</v>
      </c>
      <c r="L281">
        <v>77</v>
      </c>
      <c r="M281">
        <v>21</v>
      </c>
      <c r="N281">
        <f>punkty_rekrutacyjne5[[#This Row],[Osiagniecia]]+(punkty_rekrutacyjne5[[#This Row],[Zachowanie]]=6)*2</f>
        <v>8</v>
      </c>
      <c r="O281">
        <f>punkty_rekrutacyjne5[[#This Row],[GHP]]/10+punkty_rekrutacyjne5[[#This Row],[GHH]]/10+punkty_rekrutacyjne5[[#This Row],[GMM]]/10+punkty_rekrutacyjne5[[#This Row],[GMP]]/10+punkty_rekrutacyjne5[[#This Row],[GJP]]/10</f>
        <v>19</v>
      </c>
      <c r="P28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81" s="1">
        <f>SUM(punkty_rekrutacyjne5[[#This Row],[pkt os.]:[pkt. Oce.]])</f>
        <v>57</v>
      </c>
      <c r="R281" s="1">
        <f>COUNTIF(punkty_rekrutacyjne5[[#This Row],[GHP]:[GJP]], 100)</f>
        <v>0</v>
      </c>
    </row>
    <row r="282" spans="1:18" x14ac:dyDescent="0.25">
      <c r="A282" s="1" t="s">
        <v>387</v>
      </c>
      <c r="B282" s="1" t="s">
        <v>388</v>
      </c>
      <c r="C282">
        <v>8</v>
      </c>
      <c r="D282">
        <v>2</v>
      </c>
      <c r="E282">
        <v>6</v>
      </c>
      <c r="F282">
        <v>4</v>
      </c>
      <c r="G282">
        <v>3</v>
      </c>
      <c r="H282">
        <v>2</v>
      </c>
      <c r="I282">
        <v>77</v>
      </c>
      <c r="J282">
        <v>98</v>
      </c>
      <c r="K282">
        <v>4</v>
      </c>
      <c r="L282">
        <v>85</v>
      </c>
      <c r="M282">
        <v>63</v>
      </c>
      <c r="N282">
        <f>punkty_rekrutacyjne5[[#This Row],[Osiagniecia]]+(punkty_rekrutacyjne5[[#This Row],[Zachowanie]]=6)*2</f>
        <v>8</v>
      </c>
      <c r="O282">
        <f>punkty_rekrutacyjne5[[#This Row],[GHP]]/10+punkty_rekrutacyjne5[[#This Row],[GHH]]/10+punkty_rekrutacyjne5[[#This Row],[GMM]]/10+punkty_rekrutacyjne5[[#This Row],[GMP]]/10+punkty_rekrutacyjne5[[#This Row],[GJP]]/10</f>
        <v>32.699999999999996</v>
      </c>
      <c r="P28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82" s="1">
        <f>SUM(punkty_rekrutacyjne5[[#This Row],[pkt os.]:[pkt. Oce.]])</f>
        <v>60.699999999999996</v>
      </c>
      <c r="R282" s="1">
        <f>COUNTIF(punkty_rekrutacyjne5[[#This Row],[GHP]:[GJP]], 100)</f>
        <v>0</v>
      </c>
    </row>
    <row r="283" spans="1:18" x14ac:dyDescent="0.25">
      <c r="A283" s="1" t="s">
        <v>389</v>
      </c>
      <c r="B283" s="1" t="s">
        <v>324</v>
      </c>
      <c r="C283">
        <v>6</v>
      </c>
      <c r="D283">
        <v>4</v>
      </c>
      <c r="E283">
        <v>6</v>
      </c>
      <c r="F283">
        <v>3</v>
      </c>
      <c r="G283">
        <v>3</v>
      </c>
      <c r="H283">
        <v>3</v>
      </c>
      <c r="I283">
        <v>9</v>
      </c>
      <c r="J283">
        <v>15</v>
      </c>
      <c r="K283">
        <v>6</v>
      </c>
      <c r="L283">
        <v>65</v>
      </c>
      <c r="M283">
        <v>75</v>
      </c>
      <c r="N283">
        <f>punkty_rekrutacyjne5[[#This Row],[Osiagniecia]]+(punkty_rekrutacyjne5[[#This Row],[Zachowanie]]=6)*2</f>
        <v>6</v>
      </c>
      <c r="O283">
        <f>punkty_rekrutacyjne5[[#This Row],[GHP]]/10+punkty_rekrutacyjne5[[#This Row],[GHH]]/10+punkty_rekrutacyjne5[[#This Row],[GMM]]/10+punkty_rekrutacyjne5[[#This Row],[GMP]]/10+punkty_rekrutacyjne5[[#This Row],[GJP]]/10</f>
        <v>17</v>
      </c>
      <c r="P28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83" s="1">
        <f>SUM(punkty_rekrutacyjne5[[#This Row],[pkt os.]:[pkt. Oce.]])</f>
        <v>45</v>
      </c>
      <c r="R283" s="1">
        <f>COUNTIF(punkty_rekrutacyjne5[[#This Row],[GHP]:[GJP]], 100)</f>
        <v>0</v>
      </c>
    </row>
    <row r="284" spans="1:18" x14ac:dyDescent="0.25">
      <c r="A284" s="1" t="s">
        <v>390</v>
      </c>
      <c r="B284" s="1" t="s">
        <v>391</v>
      </c>
      <c r="C284">
        <v>0</v>
      </c>
      <c r="D284">
        <v>5</v>
      </c>
      <c r="E284">
        <v>3</v>
      </c>
      <c r="F284">
        <v>3</v>
      </c>
      <c r="G284">
        <v>3</v>
      </c>
      <c r="H284">
        <v>5</v>
      </c>
      <c r="I284">
        <v>27</v>
      </c>
      <c r="J284">
        <v>30</v>
      </c>
      <c r="K284">
        <v>23</v>
      </c>
      <c r="L284">
        <v>16</v>
      </c>
      <c r="M284">
        <v>21</v>
      </c>
      <c r="N284">
        <f>punkty_rekrutacyjne5[[#This Row],[Osiagniecia]]+(punkty_rekrutacyjne5[[#This Row],[Zachowanie]]=6)*2</f>
        <v>0</v>
      </c>
      <c r="O284">
        <f>punkty_rekrutacyjne5[[#This Row],[GHP]]/10+punkty_rekrutacyjne5[[#This Row],[GHH]]/10+punkty_rekrutacyjne5[[#This Row],[GMM]]/10+punkty_rekrutacyjne5[[#This Row],[GMP]]/10+punkty_rekrutacyjne5[[#This Row],[GJP]]/10</f>
        <v>11.7</v>
      </c>
      <c r="P28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84" s="1">
        <f>SUM(punkty_rekrutacyjne5[[#This Row],[pkt os.]:[pkt. Oce.]])</f>
        <v>31.7</v>
      </c>
      <c r="R284" s="1">
        <f>COUNTIF(punkty_rekrutacyjne5[[#This Row],[GHP]:[GJP]], 100)</f>
        <v>0</v>
      </c>
    </row>
    <row r="285" spans="1:18" x14ac:dyDescent="0.25">
      <c r="A285" s="1" t="s">
        <v>392</v>
      </c>
      <c r="B285" s="1" t="s">
        <v>16</v>
      </c>
      <c r="C285">
        <v>5</v>
      </c>
      <c r="D285">
        <v>2</v>
      </c>
      <c r="E285">
        <v>5</v>
      </c>
      <c r="F285">
        <v>5</v>
      </c>
      <c r="G285">
        <v>6</v>
      </c>
      <c r="H285">
        <v>5</v>
      </c>
      <c r="I285">
        <v>17</v>
      </c>
      <c r="J285">
        <v>23</v>
      </c>
      <c r="K285">
        <v>33</v>
      </c>
      <c r="L285">
        <v>16</v>
      </c>
      <c r="M285">
        <v>62</v>
      </c>
      <c r="N285">
        <f>punkty_rekrutacyjne5[[#This Row],[Osiagniecia]]+(punkty_rekrutacyjne5[[#This Row],[Zachowanie]]=6)*2</f>
        <v>5</v>
      </c>
      <c r="O285">
        <f>punkty_rekrutacyjne5[[#This Row],[GHP]]/10+punkty_rekrutacyjne5[[#This Row],[GHH]]/10+punkty_rekrutacyjne5[[#This Row],[GMM]]/10+punkty_rekrutacyjne5[[#This Row],[GMP]]/10+punkty_rekrutacyjne5[[#This Row],[GJP]]/10</f>
        <v>15.100000000000001</v>
      </c>
      <c r="P28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285" s="1">
        <f>SUM(punkty_rekrutacyjne5[[#This Row],[pkt os.]:[pkt. Oce.]])</f>
        <v>54.1</v>
      </c>
      <c r="R285" s="1">
        <f>COUNTIF(punkty_rekrutacyjne5[[#This Row],[GHP]:[GJP]], 100)</f>
        <v>0</v>
      </c>
    </row>
    <row r="286" spans="1:18" x14ac:dyDescent="0.25">
      <c r="A286" s="1" t="s">
        <v>393</v>
      </c>
      <c r="B286" s="1" t="s">
        <v>251</v>
      </c>
      <c r="C286">
        <v>2</v>
      </c>
      <c r="D286">
        <v>5</v>
      </c>
      <c r="E286">
        <v>3</v>
      </c>
      <c r="F286">
        <v>6</v>
      </c>
      <c r="G286">
        <v>6</v>
      </c>
      <c r="H286">
        <v>2</v>
      </c>
      <c r="I286">
        <v>87</v>
      </c>
      <c r="J286">
        <v>23</v>
      </c>
      <c r="K286">
        <v>15</v>
      </c>
      <c r="L286">
        <v>44</v>
      </c>
      <c r="M286">
        <v>30</v>
      </c>
      <c r="N286">
        <f>punkty_rekrutacyjne5[[#This Row],[Osiagniecia]]+(punkty_rekrutacyjne5[[#This Row],[Zachowanie]]=6)*2</f>
        <v>2</v>
      </c>
      <c r="O286">
        <f>punkty_rekrutacyjne5[[#This Row],[GHP]]/10+punkty_rekrutacyjne5[[#This Row],[GHH]]/10+punkty_rekrutacyjne5[[#This Row],[GMM]]/10+punkty_rekrutacyjne5[[#This Row],[GMP]]/10+punkty_rekrutacyjne5[[#This Row],[GJP]]/10</f>
        <v>19.899999999999999</v>
      </c>
      <c r="P28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286" s="1">
        <f>SUM(punkty_rekrutacyjne5[[#This Row],[pkt os.]:[pkt. Oce.]])</f>
        <v>45.9</v>
      </c>
      <c r="R286" s="1">
        <f>COUNTIF(punkty_rekrutacyjne5[[#This Row],[GHP]:[GJP]], 100)</f>
        <v>0</v>
      </c>
    </row>
    <row r="287" spans="1:18" x14ac:dyDescent="0.25">
      <c r="A287" s="1" t="s">
        <v>394</v>
      </c>
      <c r="B287" s="1" t="s">
        <v>395</v>
      </c>
      <c r="C287">
        <v>2</v>
      </c>
      <c r="D287">
        <v>6</v>
      </c>
      <c r="E287">
        <v>3</v>
      </c>
      <c r="F287">
        <v>3</v>
      </c>
      <c r="G287">
        <v>3</v>
      </c>
      <c r="H287">
        <v>6</v>
      </c>
      <c r="I287">
        <v>83</v>
      </c>
      <c r="J287">
        <v>27</v>
      </c>
      <c r="K287">
        <v>18</v>
      </c>
      <c r="L287">
        <v>41</v>
      </c>
      <c r="M287">
        <v>94</v>
      </c>
      <c r="N287">
        <f>punkty_rekrutacyjne5[[#This Row],[Osiagniecia]]+(punkty_rekrutacyjne5[[#This Row],[Zachowanie]]=6)*2</f>
        <v>4</v>
      </c>
      <c r="O287">
        <f>punkty_rekrutacyjne5[[#This Row],[GHP]]/10+punkty_rekrutacyjne5[[#This Row],[GHH]]/10+punkty_rekrutacyjne5[[#This Row],[GMM]]/10+punkty_rekrutacyjne5[[#This Row],[GMP]]/10+punkty_rekrutacyjne5[[#This Row],[GJP]]/10</f>
        <v>26.299999999999997</v>
      </c>
      <c r="P28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87" s="1">
        <f>SUM(punkty_rekrutacyjne5[[#This Row],[pkt os.]:[pkt. Oce.]])</f>
        <v>52.3</v>
      </c>
      <c r="R287" s="1">
        <f>COUNTIF(punkty_rekrutacyjne5[[#This Row],[GHP]:[GJP]], 100)</f>
        <v>0</v>
      </c>
    </row>
    <row r="288" spans="1:18" x14ac:dyDescent="0.25">
      <c r="A288" s="1" t="s">
        <v>396</v>
      </c>
      <c r="B288" s="1" t="s">
        <v>397</v>
      </c>
      <c r="C288">
        <v>5</v>
      </c>
      <c r="D288">
        <v>5</v>
      </c>
      <c r="E288">
        <v>5</v>
      </c>
      <c r="F288">
        <v>2</v>
      </c>
      <c r="G288">
        <v>4</v>
      </c>
      <c r="H288">
        <v>5</v>
      </c>
      <c r="I288">
        <v>35</v>
      </c>
      <c r="J288">
        <v>16</v>
      </c>
      <c r="K288">
        <v>94</v>
      </c>
      <c r="L288">
        <v>87</v>
      </c>
      <c r="M288">
        <v>38</v>
      </c>
      <c r="N288">
        <f>punkty_rekrutacyjne5[[#This Row],[Osiagniecia]]+(punkty_rekrutacyjne5[[#This Row],[Zachowanie]]=6)*2</f>
        <v>5</v>
      </c>
      <c r="O288">
        <f>punkty_rekrutacyjne5[[#This Row],[GHP]]/10+punkty_rekrutacyjne5[[#This Row],[GHH]]/10+punkty_rekrutacyjne5[[#This Row],[GMM]]/10+punkty_rekrutacyjne5[[#This Row],[GMP]]/10+punkty_rekrutacyjne5[[#This Row],[GJP]]/10</f>
        <v>27</v>
      </c>
      <c r="P28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288" s="1">
        <f>SUM(punkty_rekrutacyjne5[[#This Row],[pkt os.]:[pkt. Oce.]])</f>
        <v>54</v>
      </c>
      <c r="R288" s="1">
        <f>COUNTIF(punkty_rekrutacyjne5[[#This Row],[GHP]:[GJP]], 100)</f>
        <v>0</v>
      </c>
    </row>
    <row r="289" spans="1:18" x14ac:dyDescent="0.25">
      <c r="A289" s="1" t="s">
        <v>398</v>
      </c>
      <c r="B289" s="1" t="s">
        <v>399</v>
      </c>
      <c r="C289">
        <v>0</v>
      </c>
      <c r="D289">
        <v>5</v>
      </c>
      <c r="E289">
        <v>3</v>
      </c>
      <c r="F289">
        <v>3</v>
      </c>
      <c r="G289">
        <v>2</v>
      </c>
      <c r="H289">
        <v>2</v>
      </c>
      <c r="I289">
        <v>92</v>
      </c>
      <c r="J289">
        <v>79</v>
      </c>
      <c r="K289">
        <v>94</v>
      </c>
      <c r="L289">
        <v>42</v>
      </c>
      <c r="M289">
        <v>95</v>
      </c>
      <c r="N289">
        <f>punkty_rekrutacyjne5[[#This Row],[Osiagniecia]]+(punkty_rekrutacyjne5[[#This Row],[Zachowanie]]=6)*2</f>
        <v>0</v>
      </c>
      <c r="O289">
        <f>punkty_rekrutacyjne5[[#This Row],[GHP]]/10+punkty_rekrutacyjne5[[#This Row],[GHH]]/10+punkty_rekrutacyjne5[[#This Row],[GMM]]/10+punkty_rekrutacyjne5[[#This Row],[GMP]]/10+punkty_rekrutacyjne5[[#This Row],[GJP]]/10</f>
        <v>40.200000000000003</v>
      </c>
      <c r="P28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8</v>
      </c>
      <c r="Q289" s="1">
        <f>SUM(punkty_rekrutacyjne5[[#This Row],[pkt os.]:[pkt. Oce.]])</f>
        <v>48.2</v>
      </c>
      <c r="R289" s="1">
        <f>COUNTIF(punkty_rekrutacyjne5[[#This Row],[GHP]:[GJP]], 100)</f>
        <v>0</v>
      </c>
    </row>
    <row r="290" spans="1:18" x14ac:dyDescent="0.25">
      <c r="A290" s="1" t="s">
        <v>75</v>
      </c>
      <c r="B290" s="1" t="s">
        <v>76</v>
      </c>
      <c r="C290">
        <v>5</v>
      </c>
      <c r="D290">
        <v>3</v>
      </c>
      <c r="E290">
        <v>5</v>
      </c>
      <c r="F290">
        <v>3</v>
      </c>
      <c r="G290">
        <v>6</v>
      </c>
      <c r="H290">
        <v>6</v>
      </c>
      <c r="I290">
        <v>82</v>
      </c>
      <c r="J290">
        <v>7</v>
      </c>
      <c r="K290">
        <v>24</v>
      </c>
      <c r="L290">
        <v>80</v>
      </c>
      <c r="M290">
        <v>33</v>
      </c>
      <c r="N290">
        <f>punkty_rekrutacyjne5[[#This Row],[Osiagniecia]]+(punkty_rekrutacyjne5[[#This Row],[Zachowanie]]=6)*2</f>
        <v>5</v>
      </c>
      <c r="O290">
        <f>punkty_rekrutacyjne5[[#This Row],[GHP]]/10+punkty_rekrutacyjne5[[#This Row],[GHH]]/10+punkty_rekrutacyjne5[[#This Row],[GMM]]/10+punkty_rekrutacyjne5[[#This Row],[GMP]]/10+punkty_rekrutacyjne5[[#This Row],[GJP]]/10</f>
        <v>22.599999999999998</v>
      </c>
      <c r="P29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290" s="1">
        <f>SUM(punkty_rekrutacyjne5[[#This Row],[pkt os.]:[pkt. Oce.]])</f>
        <v>59.599999999999994</v>
      </c>
      <c r="R290" s="1">
        <f>COUNTIF(punkty_rekrutacyjne5[[#This Row],[GHP]:[GJP]], 100)</f>
        <v>0</v>
      </c>
    </row>
    <row r="291" spans="1:18" x14ac:dyDescent="0.25">
      <c r="A291" s="1" t="s">
        <v>400</v>
      </c>
      <c r="B291" s="1" t="s">
        <v>101</v>
      </c>
      <c r="C291">
        <v>6</v>
      </c>
      <c r="D291">
        <v>4</v>
      </c>
      <c r="E291">
        <v>6</v>
      </c>
      <c r="F291">
        <v>6</v>
      </c>
      <c r="G291">
        <v>4</v>
      </c>
      <c r="H291">
        <v>4</v>
      </c>
      <c r="I291">
        <v>94</v>
      </c>
      <c r="J291">
        <v>44</v>
      </c>
      <c r="K291">
        <v>96</v>
      </c>
      <c r="L291">
        <v>9</v>
      </c>
      <c r="M291">
        <v>97</v>
      </c>
      <c r="N291">
        <f>punkty_rekrutacyjne5[[#This Row],[Osiagniecia]]+(punkty_rekrutacyjne5[[#This Row],[Zachowanie]]=6)*2</f>
        <v>6</v>
      </c>
      <c r="O291">
        <f>punkty_rekrutacyjne5[[#This Row],[GHP]]/10+punkty_rekrutacyjne5[[#This Row],[GHH]]/10+punkty_rekrutacyjne5[[#This Row],[GMM]]/10+punkty_rekrutacyjne5[[#This Row],[GMP]]/10+punkty_rekrutacyjne5[[#This Row],[GJP]]/10</f>
        <v>34</v>
      </c>
      <c r="P29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291" s="1">
        <f>SUM(punkty_rekrutacyjne5[[#This Row],[pkt os.]:[pkt. Oce.]])</f>
        <v>72</v>
      </c>
      <c r="R291" s="1">
        <f>COUNTIF(punkty_rekrutacyjne5[[#This Row],[GHP]:[GJP]], 100)</f>
        <v>0</v>
      </c>
    </row>
    <row r="292" spans="1:18" x14ac:dyDescent="0.25">
      <c r="A292" s="1" t="s">
        <v>403</v>
      </c>
      <c r="B292" s="1" t="s">
        <v>64</v>
      </c>
      <c r="C292">
        <v>3</v>
      </c>
      <c r="D292">
        <v>2</v>
      </c>
      <c r="E292">
        <v>3</v>
      </c>
      <c r="F292">
        <v>5</v>
      </c>
      <c r="G292">
        <v>3</v>
      </c>
      <c r="H292">
        <v>6</v>
      </c>
      <c r="I292">
        <v>84</v>
      </c>
      <c r="J292">
        <v>53</v>
      </c>
      <c r="K292">
        <v>73</v>
      </c>
      <c r="L292">
        <v>7</v>
      </c>
      <c r="M292">
        <v>3</v>
      </c>
      <c r="N292">
        <f>punkty_rekrutacyjne5[[#This Row],[Osiagniecia]]+(punkty_rekrutacyjne5[[#This Row],[Zachowanie]]=6)*2</f>
        <v>3</v>
      </c>
      <c r="O292">
        <f>punkty_rekrutacyjne5[[#This Row],[GHP]]/10+punkty_rekrutacyjne5[[#This Row],[GHH]]/10+punkty_rekrutacyjne5[[#This Row],[GMM]]/10+punkty_rekrutacyjne5[[#This Row],[GMP]]/10+punkty_rekrutacyjne5[[#This Row],[GJP]]/10</f>
        <v>22</v>
      </c>
      <c r="P29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292" s="1">
        <f>SUM(punkty_rekrutacyjne5[[#This Row],[pkt os.]:[pkt. Oce.]])</f>
        <v>51</v>
      </c>
      <c r="R292" s="1">
        <f>COUNTIF(punkty_rekrutacyjne5[[#This Row],[GHP]:[GJP]], 100)</f>
        <v>0</v>
      </c>
    </row>
    <row r="293" spans="1:18" x14ac:dyDescent="0.25">
      <c r="A293" s="1" t="s">
        <v>404</v>
      </c>
      <c r="B293" s="1" t="s">
        <v>397</v>
      </c>
      <c r="C293">
        <v>2</v>
      </c>
      <c r="D293">
        <v>2</v>
      </c>
      <c r="E293">
        <v>5</v>
      </c>
      <c r="F293">
        <v>5</v>
      </c>
      <c r="G293">
        <v>5</v>
      </c>
      <c r="H293">
        <v>4</v>
      </c>
      <c r="I293">
        <v>88</v>
      </c>
      <c r="J293">
        <v>37</v>
      </c>
      <c r="K293">
        <v>50</v>
      </c>
      <c r="L293">
        <v>19</v>
      </c>
      <c r="M293">
        <v>28</v>
      </c>
      <c r="N293">
        <f>punkty_rekrutacyjne5[[#This Row],[Osiagniecia]]+(punkty_rekrutacyjne5[[#This Row],[Zachowanie]]=6)*2</f>
        <v>2</v>
      </c>
      <c r="O293">
        <f>punkty_rekrutacyjne5[[#This Row],[GHP]]/10+punkty_rekrutacyjne5[[#This Row],[GHH]]/10+punkty_rekrutacyjne5[[#This Row],[GMM]]/10+punkty_rekrutacyjne5[[#This Row],[GMP]]/10+punkty_rekrutacyjne5[[#This Row],[GJP]]/10</f>
        <v>22.2</v>
      </c>
      <c r="P29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93" s="1">
        <f>SUM(punkty_rekrutacyjne5[[#This Row],[pkt os.]:[pkt. Oce.]])</f>
        <v>54.2</v>
      </c>
      <c r="R293" s="1">
        <f>COUNTIF(punkty_rekrutacyjne5[[#This Row],[GHP]:[GJP]], 100)</f>
        <v>0</v>
      </c>
    </row>
    <row r="294" spans="1:18" x14ac:dyDescent="0.25">
      <c r="A294" s="1" t="s">
        <v>405</v>
      </c>
      <c r="B294" s="1" t="s">
        <v>197</v>
      </c>
      <c r="C294">
        <v>7</v>
      </c>
      <c r="D294">
        <v>2</v>
      </c>
      <c r="E294">
        <v>3</v>
      </c>
      <c r="F294">
        <v>5</v>
      </c>
      <c r="G294">
        <v>5</v>
      </c>
      <c r="H294">
        <v>2</v>
      </c>
      <c r="I294">
        <v>26</v>
      </c>
      <c r="J294">
        <v>30</v>
      </c>
      <c r="K294">
        <v>96</v>
      </c>
      <c r="L294">
        <v>59</v>
      </c>
      <c r="M294">
        <v>28</v>
      </c>
      <c r="N294">
        <f>punkty_rekrutacyjne5[[#This Row],[Osiagniecia]]+(punkty_rekrutacyjne5[[#This Row],[Zachowanie]]=6)*2</f>
        <v>7</v>
      </c>
      <c r="O294">
        <f>punkty_rekrutacyjne5[[#This Row],[GHP]]/10+punkty_rekrutacyjne5[[#This Row],[GHH]]/10+punkty_rekrutacyjne5[[#This Row],[GMM]]/10+punkty_rekrutacyjne5[[#This Row],[GMP]]/10+punkty_rekrutacyjne5[[#This Row],[GJP]]/10</f>
        <v>23.900000000000002</v>
      </c>
      <c r="P29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294" s="1">
        <f>SUM(punkty_rekrutacyjne5[[#This Row],[pkt os.]:[pkt. Oce.]])</f>
        <v>50.900000000000006</v>
      </c>
      <c r="R294" s="1">
        <f>COUNTIF(punkty_rekrutacyjne5[[#This Row],[GHP]:[GJP]], 100)</f>
        <v>0</v>
      </c>
    </row>
    <row r="295" spans="1:18" x14ac:dyDescent="0.25">
      <c r="A295" s="1" t="s">
        <v>406</v>
      </c>
      <c r="B295" s="1" t="s">
        <v>38</v>
      </c>
      <c r="C295">
        <v>0</v>
      </c>
      <c r="D295">
        <v>5</v>
      </c>
      <c r="E295">
        <v>6</v>
      </c>
      <c r="F295">
        <v>2</v>
      </c>
      <c r="G295">
        <v>2</v>
      </c>
      <c r="H295">
        <v>3</v>
      </c>
      <c r="I295">
        <v>50</v>
      </c>
      <c r="J295">
        <v>5</v>
      </c>
      <c r="K295">
        <v>14</v>
      </c>
      <c r="L295">
        <v>44</v>
      </c>
      <c r="M295">
        <v>45</v>
      </c>
      <c r="N295">
        <f>punkty_rekrutacyjne5[[#This Row],[Osiagniecia]]+(punkty_rekrutacyjne5[[#This Row],[Zachowanie]]=6)*2</f>
        <v>0</v>
      </c>
      <c r="O295">
        <f>punkty_rekrutacyjne5[[#This Row],[GHP]]/10+punkty_rekrutacyjne5[[#This Row],[GHH]]/10+punkty_rekrutacyjne5[[#This Row],[GMM]]/10+punkty_rekrutacyjne5[[#This Row],[GMP]]/10+punkty_rekrutacyjne5[[#This Row],[GJP]]/10</f>
        <v>15.8</v>
      </c>
      <c r="P29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295" s="1">
        <f>SUM(punkty_rekrutacyjne5[[#This Row],[pkt os.]:[pkt. Oce.]])</f>
        <v>29.8</v>
      </c>
      <c r="R295" s="1">
        <f>COUNTIF(punkty_rekrutacyjne5[[#This Row],[GHP]:[GJP]], 100)</f>
        <v>0</v>
      </c>
    </row>
    <row r="296" spans="1:18" x14ac:dyDescent="0.25">
      <c r="A296" s="1" t="s">
        <v>407</v>
      </c>
      <c r="B296" s="1" t="s">
        <v>395</v>
      </c>
      <c r="C296">
        <v>5</v>
      </c>
      <c r="D296">
        <v>5</v>
      </c>
      <c r="E296">
        <v>5</v>
      </c>
      <c r="F296">
        <v>4</v>
      </c>
      <c r="G296">
        <v>6</v>
      </c>
      <c r="H296">
        <v>5</v>
      </c>
      <c r="I296">
        <v>73</v>
      </c>
      <c r="J296">
        <v>49</v>
      </c>
      <c r="K296">
        <v>54</v>
      </c>
      <c r="L296">
        <v>67</v>
      </c>
      <c r="M296">
        <v>5</v>
      </c>
      <c r="N296">
        <f>punkty_rekrutacyjne5[[#This Row],[Osiagniecia]]+(punkty_rekrutacyjne5[[#This Row],[Zachowanie]]=6)*2</f>
        <v>5</v>
      </c>
      <c r="O296">
        <f>punkty_rekrutacyjne5[[#This Row],[GHP]]/10+punkty_rekrutacyjne5[[#This Row],[GHH]]/10+punkty_rekrutacyjne5[[#This Row],[GMM]]/10+punkty_rekrutacyjne5[[#This Row],[GMP]]/10+punkty_rekrutacyjne5[[#This Row],[GJP]]/10</f>
        <v>24.8</v>
      </c>
      <c r="P29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296" s="1">
        <f>SUM(punkty_rekrutacyjne5[[#This Row],[pkt os.]:[pkt. Oce.]])</f>
        <v>61.8</v>
      </c>
      <c r="R296" s="1">
        <f>COUNTIF(punkty_rekrutacyjne5[[#This Row],[GHP]:[GJP]], 100)</f>
        <v>0</v>
      </c>
    </row>
    <row r="297" spans="1:18" x14ac:dyDescent="0.25">
      <c r="A297" s="1" t="s">
        <v>408</v>
      </c>
      <c r="B297" s="1" t="s">
        <v>409</v>
      </c>
      <c r="C297">
        <v>6</v>
      </c>
      <c r="D297">
        <v>4</v>
      </c>
      <c r="E297">
        <v>4</v>
      </c>
      <c r="F297">
        <v>3</v>
      </c>
      <c r="G297">
        <v>2</v>
      </c>
      <c r="H297">
        <v>5</v>
      </c>
      <c r="I297">
        <v>52</v>
      </c>
      <c r="J297">
        <v>46</v>
      </c>
      <c r="K297">
        <v>54</v>
      </c>
      <c r="L297">
        <v>22</v>
      </c>
      <c r="M297">
        <v>42</v>
      </c>
      <c r="N297">
        <f>punkty_rekrutacyjne5[[#This Row],[Osiagniecia]]+(punkty_rekrutacyjne5[[#This Row],[Zachowanie]]=6)*2</f>
        <v>6</v>
      </c>
      <c r="O297">
        <f>punkty_rekrutacyjne5[[#This Row],[GHP]]/10+punkty_rekrutacyjne5[[#This Row],[GHH]]/10+punkty_rekrutacyjne5[[#This Row],[GMM]]/10+punkty_rekrutacyjne5[[#This Row],[GMP]]/10+punkty_rekrutacyjne5[[#This Row],[GJP]]/10</f>
        <v>21.6</v>
      </c>
      <c r="P29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297" s="1">
        <f>SUM(punkty_rekrutacyjne5[[#This Row],[pkt os.]:[pkt. Oce.]])</f>
        <v>45.6</v>
      </c>
      <c r="R297" s="1">
        <f>COUNTIF(punkty_rekrutacyjne5[[#This Row],[GHP]:[GJP]], 100)</f>
        <v>0</v>
      </c>
    </row>
    <row r="298" spans="1:18" x14ac:dyDescent="0.25">
      <c r="A298" s="1" t="s">
        <v>410</v>
      </c>
      <c r="B298" s="1" t="s">
        <v>70</v>
      </c>
      <c r="C298">
        <v>2</v>
      </c>
      <c r="D298">
        <v>5</v>
      </c>
      <c r="E298">
        <v>6</v>
      </c>
      <c r="F298">
        <v>4</v>
      </c>
      <c r="G298">
        <v>6</v>
      </c>
      <c r="H298">
        <v>3</v>
      </c>
      <c r="I298">
        <v>88</v>
      </c>
      <c r="J298">
        <v>14</v>
      </c>
      <c r="K298">
        <v>98</v>
      </c>
      <c r="L298">
        <v>46</v>
      </c>
      <c r="M298">
        <v>66</v>
      </c>
      <c r="N298">
        <f>punkty_rekrutacyjne5[[#This Row],[Osiagniecia]]+(punkty_rekrutacyjne5[[#This Row],[Zachowanie]]=6)*2</f>
        <v>2</v>
      </c>
      <c r="O298">
        <f>punkty_rekrutacyjne5[[#This Row],[GHP]]/10+punkty_rekrutacyjne5[[#This Row],[GHH]]/10+punkty_rekrutacyjne5[[#This Row],[GMM]]/10+punkty_rekrutacyjne5[[#This Row],[GMP]]/10+punkty_rekrutacyjne5[[#This Row],[GJP]]/10</f>
        <v>31.200000000000003</v>
      </c>
      <c r="P29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298" s="1">
        <f>SUM(punkty_rekrutacyjne5[[#This Row],[pkt os.]:[pkt. Oce.]])</f>
        <v>63.2</v>
      </c>
      <c r="R298" s="1">
        <f>COUNTIF(punkty_rekrutacyjne5[[#This Row],[GHP]:[GJP]], 100)</f>
        <v>0</v>
      </c>
    </row>
    <row r="299" spans="1:18" x14ac:dyDescent="0.25">
      <c r="A299" s="1" t="s">
        <v>411</v>
      </c>
      <c r="B299" s="1" t="s">
        <v>412</v>
      </c>
      <c r="C299">
        <v>3</v>
      </c>
      <c r="D299">
        <v>2</v>
      </c>
      <c r="E299">
        <v>4</v>
      </c>
      <c r="F299">
        <v>2</v>
      </c>
      <c r="G299">
        <v>6</v>
      </c>
      <c r="H299">
        <v>6</v>
      </c>
      <c r="I299">
        <v>85</v>
      </c>
      <c r="J299">
        <v>91</v>
      </c>
      <c r="K299">
        <v>9</v>
      </c>
      <c r="L299">
        <v>9</v>
      </c>
      <c r="M299">
        <v>53</v>
      </c>
      <c r="N299">
        <f>punkty_rekrutacyjne5[[#This Row],[Osiagniecia]]+(punkty_rekrutacyjne5[[#This Row],[Zachowanie]]=6)*2</f>
        <v>3</v>
      </c>
      <c r="O299">
        <f>punkty_rekrutacyjne5[[#This Row],[GHP]]/10+punkty_rekrutacyjne5[[#This Row],[GHH]]/10+punkty_rekrutacyjne5[[#This Row],[GMM]]/10+punkty_rekrutacyjne5[[#This Row],[GMP]]/10+punkty_rekrutacyjne5[[#This Row],[GJP]]/10</f>
        <v>24.7</v>
      </c>
      <c r="P29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299" s="1">
        <f>SUM(punkty_rekrutacyjne5[[#This Row],[pkt os.]:[pkt. Oce.]])</f>
        <v>53.7</v>
      </c>
      <c r="R299" s="1">
        <f>COUNTIF(punkty_rekrutacyjne5[[#This Row],[GHP]:[GJP]], 100)</f>
        <v>0</v>
      </c>
    </row>
    <row r="300" spans="1:18" x14ac:dyDescent="0.25">
      <c r="A300" s="1" t="s">
        <v>413</v>
      </c>
      <c r="B300" s="1" t="s">
        <v>414</v>
      </c>
      <c r="C300">
        <v>3</v>
      </c>
      <c r="D300">
        <v>4</v>
      </c>
      <c r="E300">
        <v>4</v>
      </c>
      <c r="F300">
        <v>4</v>
      </c>
      <c r="G300">
        <v>3</v>
      </c>
      <c r="H300">
        <v>3</v>
      </c>
      <c r="I300">
        <v>93</v>
      </c>
      <c r="J300">
        <v>12</v>
      </c>
      <c r="K300">
        <v>63</v>
      </c>
      <c r="L300">
        <v>3</v>
      </c>
      <c r="M300">
        <v>60</v>
      </c>
      <c r="N300">
        <f>punkty_rekrutacyjne5[[#This Row],[Osiagniecia]]+(punkty_rekrutacyjne5[[#This Row],[Zachowanie]]=6)*2</f>
        <v>3</v>
      </c>
      <c r="O300">
        <f>punkty_rekrutacyjne5[[#This Row],[GHP]]/10+punkty_rekrutacyjne5[[#This Row],[GHH]]/10+punkty_rekrutacyjne5[[#This Row],[GMM]]/10+punkty_rekrutacyjne5[[#This Row],[GMP]]/10+punkty_rekrutacyjne5[[#This Row],[GJP]]/10</f>
        <v>23.1</v>
      </c>
      <c r="P30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300" s="1">
        <f>SUM(punkty_rekrutacyjne5[[#This Row],[pkt os.]:[pkt. Oce.]])</f>
        <v>46.1</v>
      </c>
      <c r="R300" s="1">
        <f>COUNTIF(punkty_rekrutacyjne5[[#This Row],[GHP]:[GJP]], 100)</f>
        <v>0</v>
      </c>
    </row>
    <row r="301" spans="1:18" x14ac:dyDescent="0.25">
      <c r="A301" s="1" t="s">
        <v>40</v>
      </c>
      <c r="B301" s="1" t="s">
        <v>43</v>
      </c>
      <c r="C301">
        <v>0</v>
      </c>
      <c r="D301">
        <v>6</v>
      </c>
      <c r="E301">
        <v>3</v>
      </c>
      <c r="F301">
        <v>5</v>
      </c>
      <c r="G301">
        <v>6</v>
      </c>
      <c r="H301">
        <v>3</v>
      </c>
      <c r="I301">
        <v>67</v>
      </c>
      <c r="J301">
        <v>66</v>
      </c>
      <c r="K301">
        <v>56</v>
      </c>
      <c r="L301">
        <v>41</v>
      </c>
      <c r="M301">
        <v>26</v>
      </c>
      <c r="N301">
        <f>punkty_rekrutacyjne5[[#This Row],[Osiagniecia]]+(punkty_rekrutacyjne5[[#This Row],[Zachowanie]]=6)*2</f>
        <v>2</v>
      </c>
      <c r="O301">
        <f>punkty_rekrutacyjne5[[#This Row],[GHP]]/10+punkty_rekrutacyjne5[[#This Row],[GHH]]/10+punkty_rekrutacyjne5[[#This Row],[GMM]]/10+punkty_rekrutacyjne5[[#This Row],[GMP]]/10+punkty_rekrutacyjne5[[#This Row],[GJP]]/10</f>
        <v>25.6</v>
      </c>
      <c r="P30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01" s="1">
        <f>SUM(punkty_rekrutacyjne5[[#This Row],[pkt os.]:[pkt. Oce.]])</f>
        <v>53.6</v>
      </c>
      <c r="R301" s="1">
        <f>COUNTIF(punkty_rekrutacyjne5[[#This Row],[GHP]:[GJP]], 100)</f>
        <v>0</v>
      </c>
    </row>
    <row r="302" spans="1:18" x14ac:dyDescent="0.25">
      <c r="A302" s="1" t="s">
        <v>417</v>
      </c>
      <c r="B302" s="1" t="s">
        <v>110</v>
      </c>
      <c r="C302">
        <v>1</v>
      </c>
      <c r="D302">
        <v>3</v>
      </c>
      <c r="E302">
        <v>5</v>
      </c>
      <c r="F302">
        <v>2</v>
      </c>
      <c r="G302">
        <v>2</v>
      </c>
      <c r="H302">
        <v>5</v>
      </c>
      <c r="I302">
        <v>45</v>
      </c>
      <c r="J302">
        <v>30</v>
      </c>
      <c r="K302">
        <v>64</v>
      </c>
      <c r="L302">
        <v>95</v>
      </c>
      <c r="M302">
        <v>83</v>
      </c>
      <c r="N302">
        <f>punkty_rekrutacyjne5[[#This Row],[Osiagniecia]]+(punkty_rekrutacyjne5[[#This Row],[Zachowanie]]=6)*2</f>
        <v>1</v>
      </c>
      <c r="O302">
        <f>punkty_rekrutacyjne5[[#This Row],[GHP]]/10+punkty_rekrutacyjne5[[#This Row],[GHH]]/10+punkty_rekrutacyjne5[[#This Row],[GMM]]/10+punkty_rekrutacyjne5[[#This Row],[GMP]]/10+punkty_rekrutacyjne5[[#This Row],[GJP]]/10</f>
        <v>31.7</v>
      </c>
      <c r="P30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302" s="1">
        <f>SUM(punkty_rekrutacyjne5[[#This Row],[pkt os.]:[pkt. Oce.]])</f>
        <v>48.7</v>
      </c>
      <c r="R302" s="1">
        <f>COUNTIF(punkty_rekrutacyjne5[[#This Row],[GHP]:[GJP]], 100)</f>
        <v>0</v>
      </c>
    </row>
    <row r="303" spans="1:18" x14ac:dyDescent="0.25">
      <c r="A303" s="1" t="s">
        <v>418</v>
      </c>
      <c r="B303" s="1" t="s">
        <v>171</v>
      </c>
      <c r="C303">
        <v>4</v>
      </c>
      <c r="D303">
        <v>6</v>
      </c>
      <c r="E303">
        <v>4</v>
      </c>
      <c r="F303">
        <v>2</v>
      </c>
      <c r="G303">
        <v>3</v>
      </c>
      <c r="H303">
        <v>5</v>
      </c>
      <c r="I303">
        <v>40</v>
      </c>
      <c r="J303">
        <v>80</v>
      </c>
      <c r="K303">
        <v>8</v>
      </c>
      <c r="L303">
        <v>99</v>
      </c>
      <c r="M303">
        <v>20</v>
      </c>
      <c r="N303">
        <f>punkty_rekrutacyjne5[[#This Row],[Osiagniecia]]+(punkty_rekrutacyjne5[[#This Row],[Zachowanie]]=6)*2</f>
        <v>6</v>
      </c>
      <c r="O303">
        <f>punkty_rekrutacyjne5[[#This Row],[GHP]]/10+punkty_rekrutacyjne5[[#This Row],[GHH]]/10+punkty_rekrutacyjne5[[#This Row],[GMM]]/10+punkty_rekrutacyjne5[[#This Row],[GMP]]/10+punkty_rekrutacyjne5[[#This Row],[GJP]]/10</f>
        <v>24.700000000000003</v>
      </c>
      <c r="P30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03" s="1">
        <f>SUM(punkty_rekrutacyjne5[[#This Row],[pkt os.]:[pkt. Oce.]])</f>
        <v>48.7</v>
      </c>
      <c r="R303" s="1">
        <f>COUNTIF(punkty_rekrutacyjne5[[#This Row],[GHP]:[GJP]], 100)</f>
        <v>0</v>
      </c>
    </row>
    <row r="304" spans="1:18" x14ac:dyDescent="0.25">
      <c r="A304" s="1" t="s">
        <v>419</v>
      </c>
      <c r="B304" s="1" t="s">
        <v>260</v>
      </c>
      <c r="C304">
        <v>6</v>
      </c>
      <c r="D304">
        <v>3</v>
      </c>
      <c r="E304">
        <v>6</v>
      </c>
      <c r="F304">
        <v>2</v>
      </c>
      <c r="G304">
        <v>4</v>
      </c>
      <c r="H304">
        <v>6</v>
      </c>
      <c r="I304">
        <v>47</v>
      </c>
      <c r="J304">
        <v>54</v>
      </c>
      <c r="K304">
        <v>40</v>
      </c>
      <c r="L304">
        <v>83</v>
      </c>
      <c r="M304">
        <v>16</v>
      </c>
      <c r="N304">
        <f>punkty_rekrutacyjne5[[#This Row],[Osiagniecia]]+(punkty_rekrutacyjne5[[#This Row],[Zachowanie]]=6)*2</f>
        <v>6</v>
      </c>
      <c r="O304">
        <f>punkty_rekrutacyjne5[[#This Row],[GHP]]/10+punkty_rekrutacyjne5[[#This Row],[GHH]]/10+punkty_rekrutacyjne5[[#This Row],[GMM]]/10+punkty_rekrutacyjne5[[#This Row],[GMP]]/10+punkty_rekrutacyjne5[[#This Row],[GJP]]/10</f>
        <v>24.000000000000004</v>
      </c>
      <c r="P30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04" s="1">
        <f>SUM(punkty_rekrutacyjne5[[#This Row],[pkt os.]:[pkt. Oce.]])</f>
        <v>56</v>
      </c>
      <c r="R304" s="1">
        <f>COUNTIF(punkty_rekrutacyjne5[[#This Row],[GHP]:[GJP]], 100)</f>
        <v>0</v>
      </c>
    </row>
    <row r="305" spans="1:18" x14ac:dyDescent="0.25">
      <c r="A305" s="1" t="s">
        <v>420</v>
      </c>
      <c r="B305" s="1" t="s">
        <v>188</v>
      </c>
      <c r="C305">
        <v>3</v>
      </c>
      <c r="D305">
        <v>2</v>
      </c>
      <c r="E305">
        <v>4</v>
      </c>
      <c r="F305">
        <v>5</v>
      </c>
      <c r="G305">
        <v>4</v>
      </c>
      <c r="H305">
        <v>6</v>
      </c>
      <c r="I305">
        <v>99</v>
      </c>
      <c r="J305">
        <v>60</v>
      </c>
      <c r="K305">
        <v>96</v>
      </c>
      <c r="L305">
        <v>89</v>
      </c>
      <c r="M305">
        <v>29</v>
      </c>
      <c r="N305">
        <f>punkty_rekrutacyjne5[[#This Row],[Osiagniecia]]+(punkty_rekrutacyjne5[[#This Row],[Zachowanie]]=6)*2</f>
        <v>3</v>
      </c>
      <c r="O305">
        <f>punkty_rekrutacyjne5[[#This Row],[GHP]]/10+punkty_rekrutacyjne5[[#This Row],[GHH]]/10+punkty_rekrutacyjne5[[#This Row],[GMM]]/10+punkty_rekrutacyjne5[[#This Row],[GMP]]/10+punkty_rekrutacyjne5[[#This Row],[GJP]]/10</f>
        <v>37.299999999999997</v>
      </c>
      <c r="P30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305" s="1">
        <f>SUM(punkty_rekrutacyjne5[[#This Row],[pkt os.]:[pkt. Oce.]])</f>
        <v>70.3</v>
      </c>
      <c r="R305" s="1">
        <f>COUNTIF(punkty_rekrutacyjne5[[#This Row],[GHP]:[GJP]], 100)</f>
        <v>0</v>
      </c>
    </row>
    <row r="306" spans="1:18" x14ac:dyDescent="0.25">
      <c r="A306" s="1" t="s">
        <v>421</v>
      </c>
      <c r="B306" s="1" t="s">
        <v>249</v>
      </c>
      <c r="C306">
        <v>8</v>
      </c>
      <c r="D306">
        <v>2</v>
      </c>
      <c r="E306">
        <v>2</v>
      </c>
      <c r="F306">
        <v>4</v>
      </c>
      <c r="G306">
        <v>3</v>
      </c>
      <c r="H306">
        <v>5</v>
      </c>
      <c r="I306">
        <v>83</v>
      </c>
      <c r="J306">
        <v>29</v>
      </c>
      <c r="K306">
        <v>91</v>
      </c>
      <c r="L306">
        <v>26</v>
      </c>
      <c r="M306">
        <v>21</v>
      </c>
      <c r="N306">
        <f>punkty_rekrutacyjne5[[#This Row],[Osiagniecia]]+(punkty_rekrutacyjne5[[#This Row],[Zachowanie]]=6)*2</f>
        <v>8</v>
      </c>
      <c r="O306">
        <f>punkty_rekrutacyjne5[[#This Row],[GHP]]/10+punkty_rekrutacyjne5[[#This Row],[GHH]]/10+punkty_rekrutacyjne5[[#This Row],[GMM]]/10+punkty_rekrutacyjne5[[#This Row],[GMP]]/10+punkty_rekrutacyjne5[[#This Row],[GJP]]/10</f>
        <v>25.000000000000004</v>
      </c>
      <c r="P30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06" s="1">
        <f>SUM(punkty_rekrutacyjne5[[#This Row],[pkt os.]:[pkt. Oce.]])</f>
        <v>51</v>
      </c>
      <c r="R306" s="1">
        <f>COUNTIF(punkty_rekrutacyjne5[[#This Row],[GHP]:[GJP]], 100)</f>
        <v>0</v>
      </c>
    </row>
    <row r="307" spans="1:18" x14ac:dyDescent="0.25">
      <c r="A307" s="1" t="s">
        <v>422</v>
      </c>
      <c r="B307" s="1" t="s">
        <v>340</v>
      </c>
      <c r="C307">
        <v>0</v>
      </c>
      <c r="D307">
        <v>4</v>
      </c>
      <c r="E307">
        <v>3</v>
      </c>
      <c r="F307">
        <v>6</v>
      </c>
      <c r="G307">
        <v>5</v>
      </c>
      <c r="H307">
        <v>5</v>
      </c>
      <c r="I307">
        <v>5</v>
      </c>
      <c r="J307">
        <v>26</v>
      </c>
      <c r="K307">
        <v>6</v>
      </c>
      <c r="L307">
        <v>82</v>
      </c>
      <c r="M307">
        <v>94</v>
      </c>
      <c r="N307">
        <f>punkty_rekrutacyjne5[[#This Row],[Osiagniecia]]+(punkty_rekrutacyjne5[[#This Row],[Zachowanie]]=6)*2</f>
        <v>0</v>
      </c>
      <c r="O307">
        <f>punkty_rekrutacyjne5[[#This Row],[GHP]]/10+punkty_rekrutacyjne5[[#This Row],[GHH]]/10+punkty_rekrutacyjne5[[#This Row],[GMM]]/10+punkty_rekrutacyjne5[[#This Row],[GMP]]/10+punkty_rekrutacyjne5[[#This Row],[GJP]]/10</f>
        <v>21.299999999999997</v>
      </c>
      <c r="P30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307" s="1">
        <f>SUM(punkty_rekrutacyjne5[[#This Row],[pkt os.]:[pkt. Oce.]])</f>
        <v>51.3</v>
      </c>
      <c r="R307" s="1">
        <f>COUNTIF(punkty_rekrutacyjne5[[#This Row],[GHP]:[GJP]], 100)</f>
        <v>0</v>
      </c>
    </row>
    <row r="308" spans="1:18" x14ac:dyDescent="0.25">
      <c r="A308" s="1" t="s">
        <v>423</v>
      </c>
      <c r="B308" s="1" t="s">
        <v>76</v>
      </c>
      <c r="C308">
        <v>5</v>
      </c>
      <c r="D308">
        <v>3</v>
      </c>
      <c r="E308">
        <v>3</v>
      </c>
      <c r="F308">
        <v>3</v>
      </c>
      <c r="G308">
        <v>4</v>
      </c>
      <c r="H308">
        <v>3</v>
      </c>
      <c r="I308">
        <v>97</v>
      </c>
      <c r="J308">
        <v>83</v>
      </c>
      <c r="K308">
        <v>27</v>
      </c>
      <c r="L308">
        <v>61</v>
      </c>
      <c r="M308">
        <v>34</v>
      </c>
      <c r="N308">
        <f>punkty_rekrutacyjne5[[#This Row],[Osiagniecia]]+(punkty_rekrutacyjne5[[#This Row],[Zachowanie]]=6)*2</f>
        <v>5</v>
      </c>
      <c r="O308">
        <f>punkty_rekrutacyjne5[[#This Row],[GHP]]/10+punkty_rekrutacyjne5[[#This Row],[GHH]]/10+punkty_rekrutacyjne5[[#This Row],[GMM]]/10+punkty_rekrutacyjne5[[#This Row],[GMP]]/10+punkty_rekrutacyjne5[[#This Row],[GJP]]/10</f>
        <v>30.199999999999996</v>
      </c>
      <c r="P30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08" s="1">
        <f>SUM(punkty_rekrutacyjne5[[#This Row],[pkt os.]:[pkt. Oce.]])</f>
        <v>53.199999999999996</v>
      </c>
      <c r="R308" s="1">
        <f>COUNTIF(punkty_rekrutacyjne5[[#This Row],[GHP]:[GJP]], 100)</f>
        <v>0</v>
      </c>
    </row>
    <row r="309" spans="1:18" x14ac:dyDescent="0.25">
      <c r="A309" s="1" t="s">
        <v>424</v>
      </c>
      <c r="B309" s="1" t="s">
        <v>425</v>
      </c>
      <c r="C309">
        <v>8</v>
      </c>
      <c r="D309">
        <v>5</v>
      </c>
      <c r="E309">
        <v>4</v>
      </c>
      <c r="F309">
        <v>6</v>
      </c>
      <c r="G309">
        <v>6</v>
      </c>
      <c r="H309">
        <v>5</v>
      </c>
      <c r="I309">
        <v>37</v>
      </c>
      <c r="J309">
        <v>52</v>
      </c>
      <c r="K309">
        <v>6</v>
      </c>
      <c r="L309">
        <v>34</v>
      </c>
      <c r="M309">
        <v>84</v>
      </c>
      <c r="N309">
        <f>punkty_rekrutacyjne5[[#This Row],[Osiagniecia]]+(punkty_rekrutacyjne5[[#This Row],[Zachowanie]]=6)*2</f>
        <v>8</v>
      </c>
      <c r="O309">
        <f>punkty_rekrutacyjne5[[#This Row],[GHP]]/10+punkty_rekrutacyjne5[[#This Row],[GHH]]/10+punkty_rekrutacyjne5[[#This Row],[GMM]]/10+punkty_rekrutacyjne5[[#This Row],[GMP]]/10+punkty_rekrutacyjne5[[#This Row],[GJP]]/10</f>
        <v>21.3</v>
      </c>
      <c r="P30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309" s="1">
        <f>SUM(punkty_rekrutacyjne5[[#This Row],[pkt os.]:[pkt. Oce.]])</f>
        <v>63.3</v>
      </c>
      <c r="R309" s="1">
        <f>COUNTIF(punkty_rekrutacyjne5[[#This Row],[GHP]:[GJP]], 100)</f>
        <v>0</v>
      </c>
    </row>
    <row r="310" spans="1:18" x14ac:dyDescent="0.25">
      <c r="A310" s="1" t="s">
        <v>426</v>
      </c>
      <c r="B310" s="1" t="s">
        <v>427</v>
      </c>
      <c r="C310">
        <v>5</v>
      </c>
      <c r="D310">
        <v>2</v>
      </c>
      <c r="E310">
        <v>5</v>
      </c>
      <c r="F310">
        <v>3</v>
      </c>
      <c r="G310">
        <v>5</v>
      </c>
      <c r="H310">
        <v>5</v>
      </c>
      <c r="I310">
        <v>30</v>
      </c>
      <c r="J310">
        <v>42</v>
      </c>
      <c r="K310">
        <v>80</v>
      </c>
      <c r="L310">
        <v>74</v>
      </c>
      <c r="M310">
        <v>75</v>
      </c>
      <c r="N310">
        <f>punkty_rekrutacyjne5[[#This Row],[Osiagniecia]]+(punkty_rekrutacyjne5[[#This Row],[Zachowanie]]=6)*2</f>
        <v>5</v>
      </c>
      <c r="O310">
        <f>punkty_rekrutacyjne5[[#This Row],[GHP]]/10+punkty_rekrutacyjne5[[#This Row],[GHH]]/10+punkty_rekrutacyjne5[[#This Row],[GMM]]/10+punkty_rekrutacyjne5[[#This Row],[GMP]]/10+punkty_rekrutacyjne5[[#This Row],[GJP]]/10</f>
        <v>30.1</v>
      </c>
      <c r="P31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310" s="1">
        <f>SUM(punkty_rekrutacyjne5[[#This Row],[pkt os.]:[pkt. Oce.]])</f>
        <v>63.1</v>
      </c>
      <c r="R310" s="1">
        <f>COUNTIF(punkty_rekrutacyjne5[[#This Row],[GHP]:[GJP]], 100)</f>
        <v>0</v>
      </c>
    </row>
    <row r="311" spans="1:18" x14ac:dyDescent="0.25">
      <c r="A311" s="1" t="s">
        <v>428</v>
      </c>
      <c r="B311" s="1" t="s">
        <v>429</v>
      </c>
      <c r="C311">
        <v>3</v>
      </c>
      <c r="D311">
        <v>2</v>
      </c>
      <c r="E311">
        <v>5</v>
      </c>
      <c r="F311">
        <v>5</v>
      </c>
      <c r="G311">
        <v>2</v>
      </c>
      <c r="H311">
        <v>2</v>
      </c>
      <c r="I311">
        <v>81</v>
      </c>
      <c r="J311">
        <v>88</v>
      </c>
      <c r="K311">
        <v>99</v>
      </c>
      <c r="L311">
        <v>75</v>
      </c>
      <c r="M311">
        <v>60</v>
      </c>
      <c r="N311">
        <f>punkty_rekrutacyjne5[[#This Row],[Osiagniecia]]+(punkty_rekrutacyjne5[[#This Row],[Zachowanie]]=6)*2</f>
        <v>3</v>
      </c>
      <c r="O311">
        <f>punkty_rekrutacyjne5[[#This Row],[GHP]]/10+punkty_rekrutacyjne5[[#This Row],[GHH]]/10+punkty_rekrutacyjne5[[#This Row],[GMM]]/10+punkty_rekrutacyjne5[[#This Row],[GMP]]/10+punkty_rekrutacyjne5[[#This Row],[GJP]]/10</f>
        <v>40.299999999999997</v>
      </c>
      <c r="P31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311" s="1">
        <f>SUM(punkty_rekrutacyjne5[[#This Row],[pkt os.]:[pkt. Oce.]])</f>
        <v>59.3</v>
      </c>
      <c r="R311" s="1">
        <f>COUNTIF(punkty_rekrutacyjne5[[#This Row],[GHP]:[GJP]], 100)</f>
        <v>0</v>
      </c>
    </row>
    <row r="312" spans="1:18" x14ac:dyDescent="0.25">
      <c r="A312" s="1" t="s">
        <v>428</v>
      </c>
      <c r="B312" s="1" t="s">
        <v>430</v>
      </c>
      <c r="C312">
        <v>3</v>
      </c>
      <c r="D312">
        <v>6</v>
      </c>
      <c r="E312">
        <v>2</v>
      </c>
      <c r="F312">
        <v>5</v>
      </c>
      <c r="G312">
        <v>6</v>
      </c>
      <c r="H312">
        <v>4</v>
      </c>
      <c r="I312">
        <v>36</v>
      </c>
      <c r="J312">
        <v>63</v>
      </c>
      <c r="K312">
        <v>40</v>
      </c>
      <c r="L312">
        <v>82</v>
      </c>
      <c r="M312">
        <v>89</v>
      </c>
      <c r="N312">
        <f>punkty_rekrutacyjne5[[#This Row],[Osiagniecia]]+(punkty_rekrutacyjne5[[#This Row],[Zachowanie]]=6)*2</f>
        <v>5</v>
      </c>
      <c r="O312">
        <f>punkty_rekrutacyjne5[[#This Row],[GHP]]/10+punkty_rekrutacyjne5[[#This Row],[GHH]]/10+punkty_rekrutacyjne5[[#This Row],[GMM]]/10+punkty_rekrutacyjne5[[#This Row],[GMP]]/10+punkty_rekrutacyjne5[[#This Row],[GJP]]/10</f>
        <v>31</v>
      </c>
      <c r="P31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12" s="1">
        <f>SUM(punkty_rekrutacyjne5[[#This Row],[pkt os.]:[pkt. Oce.]])</f>
        <v>60</v>
      </c>
      <c r="R312" s="1">
        <f>COUNTIF(punkty_rekrutacyjne5[[#This Row],[GHP]:[GJP]], 100)</f>
        <v>0</v>
      </c>
    </row>
    <row r="313" spans="1:18" x14ac:dyDescent="0.25">
      <c r="A313" s="1" t="s">
        <v>431</v>
      </c>
      <c r="B313" s="1" t="s">
        <v>242</v>
      </c>
      <c r="C313">
        <v>0</v>
      </c>
      <c r="D313">
        <v>6</v>
      </c>
      <c r="E313">
        <v>3</v>
      </c>
      <c r="F313">
        <v>2</v>
      </c>
      <c r="G313">
        <v>3</v>
      </c>
      <c r="H313">
        <v>5</v>
      </c>
      <c r="I313">
        <v>27</v>
      </c>
      <c r="J313">
        <v>62</v>
      </c>
      <c r="K313">
        <v>56</v>
      </c>
      <c r="L313">
        <v>66</v>
      </c>
      <c r="M313">
        <v>92</v>
      </c>
      <c r="N313">
        <f>punkty_rekrutacyjne5[[#This Row],[Osiagniecia]]+(punkty_rekrutacyjne5[[#This Row],[Zachowanie]]=6)*2</f>
        <v>2</v>
      </c>
      <c r="O313">
        <f>punkty_rekrutacyjne5[[#This Row],[GHP]]/10+punkty_rekrutacyjne5[[#This Row],[GHH]]/10+punkty_rekrutacyjne5[[#This Row],[GMM]]/10+punkty_rekrutacyjne5[[#This Row],[GMP]]/10+punkty_rekrutacyjne5[[#This Row],[GJP]]/10</f>
        <v>30.3</v>
      </c>
      <c r="P31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313" s="1">
        <f>SUM(punkty_rekrutacyjne5[[#This Row],[pkt os.]:[pkt. Oce.]])</f>
        <v>48.3</v>
      </c>
      <c r="R313" s="1">
        <f>COUNTIF(punkty_rekrutacyjne5[[#This Row],[GHP]:[GJP]], 100)</f>
        <v>0</v>
      </c>
    </row>
    <row r="314" spans="1:18" x14ac:dyDescent="0.25">
      <c r="A314" s="1" t="s">
        <v>432</v>
      </c>
      <c r="B314" s="1" t="s">
        <v>429</v>
      </c>
      <c r="C314">
        <v>8</v>
      </c>
      <c r="D314">
        <v>5</v>
      </c>
      <c r="E314">
        <v>5</v>
      </c>
      <c r="F314">
        <v>5</v>
      </c>
      <c r="G314">
        <v>4</v>
      </c>
      <c r="H314">
        <v>6</v>
      </c>
      <c r="I314">
        <v>65</v>
      </c>
      <c r="J314">
        <v>57</v>
      </c>
      <c r="K314">
        <v>24</v>
      </c>
      <c r="L314">
        <v>97</v>
      </c>
      <c r="M314">
        <v>47</v>
      </c>
      <c r="N314">
        <f>punkty_rekrutacyjne5[[#This Row],[Osiagniecia]]+(punkty_rekrutacyjne5[[#This Row],[Zachowanie]]=6)*2</f>
        <v>8</v>
      </c>
      <c r="O314">
        <f>punkty_rekrutacyjne5[[#This Row],[GHP]]/10+punkty_rekrutacyjne5[[#This Row],[GHH]]/10+punkty_rekrutacyjne5[[#This Row],[GMM]]/10+punkty_rekrutacyjne5[[#This Row],[GMP]]/10+punkty_rekrutacyjne5[[#This Row],[GJP]]/10</f>
        <v>28.999999999999996</v>
      </c>
      <c r="P31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14" s="1">
        <f>SUM(punkty_rekrutacyjne5[[#This Row],[pkt os.]:[pkt. Oce.]])</f>
        <v>69</v>
      </c>
      <c r="R314" s="1">
        <f>COUNTIF(punkty_rekrutacyjne5[[#This Row],[GHP]:[GJP]], 100)</f>
        <v>0</v>
      </c>
    </row>
    <row r="315" spans="1:18" x14ac:dyDescent="0.25">
      <c r="A315" s="1" t="s">
        <v>433</v>
      </c>
      <c r="B315" s="1" t="s">
        <v>434</v>
      </c>
      <c r="C315">
        <v>5</v>
      </c>
      <c r="D315">
        <v>2</v>
      </c>
      <c r="E315">
        <v>6</v>
      </c>
      <c r="F315">
        <v>4</v>
      </c>
      <c r="G315">
        <v>5</v>
      </c>
      <c r="H315">
        <v>6</v>
      </c>
      <c r="I315">
        <v>35</v>
      </c>
      <c r="J315">
        <v>77</v>
      </c>
      <c r="K315">
        <v>82</v>
      </c>
      <c r="L315">
        <v>42</v>
      </c>
      <c r="M315">
        <v>17</v>
      </c>
      <c r="N315">
        <f>punkty_rekrutacyjne5[[#This Row],[Osiagniecia]]+(punkty_rekrutacyjne5[[#This Row],[Zachowanie]]=6)*2</f>
        <v>5</v>
      </c>
      <c r="O315">
        <f>punkty_rekrutacyjne5[[#This Row],[GHP]]/10+punkty_rekrutacyjne5[[#This Row],[GHH]]/10+punkty_rekrutacyjne5[[#This Row],[GMM]]/10+punkty_rekrutacyjne5[[#This Row],[GMP]]/10+punkty_rekrutacyjne5[[#This Row],[GJP]]/10</f>
        <v>25.299999999999997</v>
      </c>
      <c r="P31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315" s="1">
        <f>SUM(punkty_rekrutacyjne5[[#This Row],[pkt os.]:[pkt. Oce.]])</f>
        <v>64.3</v>
      </c>
      <c r="R315" s="1">
        <f>COUNTIF(punkty_rekrutacyjne5[[#This Row],[GHP]:[GJP]], 100)</f>
        <v>0</v>
      </c>
    </row>
    <row r="316" spans="1:18" x14ac:dyDescent="0.25">
      <c r="A316" s="1" t="s">
        <v>435</v>
      </c>
      <c r="B316" s="1" t="s">
        <v>436</v>
      </c>
      <c r="C316">
        <v>3</v>
      </c>
      <c r="D316">
        <v>5</v>
      </c>
      <c r="E316">
        <v>5</v>
      </c>
      <c r="F316">
        <v>2</v>
      </c>
      <c r="G316">
        <v>3</v>
      </c>
      <c r="H316">
        <v>6</v>
      </c>
      <c r="I316">
        <v>47</v>
      </c>
      <c r="J316">
        <v>52</v>
      </c>
      <c r="K316">
        <v>43</v>
      </c>
      <c r="L316">
        <v>47</v>
      </c>
      <c r="M316">
        <v>3</v>
      </c>
      <c r="N316">
        <f>punkty_rekrutacyjne5[[#This Row],[Osiagniecia]]+(punkty_rekrutacyjne5[[#This Row],[Zachowanie]]=6)*2</f>
        <v>3</v>
      </c>
      <c r="O316">
        <f>punkty_rekrutacyjne5[[#This Row],[GHP]]/10+punkty_rekrutacyjne5[[#This Row],[GHH]]/10+punkty_rekrutacyjne5[[#This Row],[GMM]]/10+punkty_rekrutacyjne5[[#This Row],[GMP]]/10+punkty_rekrutacyjne5[[#This Row],[GJP]]/10</f>
        <v>19.2</v>
      </c>
      <c r="P31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16" s="1">
        <f>SUM(punkty_rekrutacyjne5[[#This Row],[pkt os.]:[pkt. Oce.]])</f>
        <v>44.2</v>
      </c>
      <c r="R316" s="1">
        <f>COUNTIF(punkty_rekrutacyjne5[[#This Row],[GHP]:[GJP]], 100)</f>
        <v>0</v>
      </c>
    </row>
    <row r="317" spans="1:18" x14ac:dyDescent="0.25">
      <c r="A317" s="1" t="s">
        <v>437</v>
      </c>
      <c r="B317" s="1" t="s">
        <v>438</v>
      </c>
      <c r="C317">
        <v>5</v>
      </c>
      <c r="D317">
        <v>2</v>
      </c>
      <c r="E317">
        <v>6</v>
      </c>
      <c r="F317">
        <v>3</v>
      </c>
      <c r="G317">
        <v>3</v>
      </c>
      <c r="H317">
        <v>5</v>
      </c>
      <c r="I317">
        <v>69</v>
      </c>
      <c r="J317">
        <v>15</v>
      </c>
      <c r="K317">
        <v>39</v>
      </c>
      <c r="L317">
        <v>69</v>
      </c>
      <c r="M317">
        <v>39</v>
      </c>
      <c r="N317">
        <f>punkty_rekrutacyjne5[[#This Row],[Osiagniecia]]+(punkty_rekrutacyjne5[[#This Row],[Zachowanie]]=6)*2</f>
        <v>5</v>
      </c>
      <c r="O317">
        <f>punkty_rekrutacyjne5[[#This Row],[GHP]]/10+punkty_rekrutacyjne5[[#This Row],[GHH]]/10+punkty_rekrutacyjne5[[#This Row],[GMM]]/10+punkty_rekrutacyjne5[[#This Row],[GMP]]/10+punkty_rekrutacyjne5[[#This Row],[GJP]]/10</f>
        <v>23.1</v>
      </c>
      <c r="P31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17" s="1">
        <f>SUM(punkty_rekrutacyjne5[[#This Row],[pkt os.]:[pkt. Oce.]])</f>
        <v>54.1</v>
      </c>
      <c r="R317" s="1">
        <f>COUNTIF(punkty_rekrutacyjne5[[#This Row],[GHP]:[GJP]], 100)</f>
        <v>0</v>
      </c>
    </row>
    <row r="318" spans="1:18" x14ac:dyDescent="0.25">
      <c r="A318" s="1" t="s">
        <v>439</v>
      </c>
      <c r="B318" s="1" t="s">
        <v>395</v>
      </c>
      <c r="C318">
        <v>0</v>
      </c>
      <c r="D318">
        <v>3</v>
      </c>
      <c r="E318">
        <v>6</v>
      </c>
      <c r="F318">
        <v>4</v>
      </c>
      <c r="G318">
        <v>3</v>
      </c>
      <c r="H318">
        <v>6</v>
      </c>
      <c r="I318">
        <v>35</v>
      </c>
      <c r="J318">
        <v>41</v>
      </c>
      <c r="K318">
        <v>92</v>
      </c>
      <c r="L318">
        <v>96</v>
      </c>
      <c r="M318">
        <v>19</v>
      </c>
      <c r="N318">
        <f>punkty_rekrutacyjne5[[#This Row],[Osiagniecia]]+(punkty_rekrutacyjne5[[#This Row],[Zachowanie]]=6)*2</f>
        <v>0</v>
      </c>
      <c r="O318">
        <f>punkty_rekrutacyjne5[[#This Row],[GHP]]/10+punkty_rekrutacyjne5[[#This Row],[GHH]]/10+punkty_rekrutacyjne5[[#This Row],[GMM]]/10+punkty_rekrutacyjne5[[#This Row],[GMP]]/10+punkty_rekrutacyjne5[[#This Row],[GJP]]/10</f>
        <v>28.299999999999997</v>
      </c>
      <c r="P31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318" s="1">
        <f>SUM(punkty_rekrutacyjne5[[#This Row],[pkt os.]:[pkt. Oce.]])</f>
        <v>58.3</v>
      </c>
      <c r="R318" s="1">
        <f>COUNTIF(punkty_rekrutacyjne5[[#This Row],[GHP]:[GJP]], 100)</f>
        <v>0</v>
      </c>
    </row>
    <row r="319" spans="1:18" x14ac:dyDescent="0.25">
      <c r="A319" s="1" t="s">
        <v>440</v>
      </c>
      <c r="B319" s="1" t="s">
        <v>251</v>
      </c>
      <c r="C319">
        <v>1</v>
      </c>
      <c r="D319">
        <v>6</v>
      </c>
      <c r="E319">
        <v>6</v>
      </c>
      <c r="F319">
        <v>5</v>
      </c>
      <c r="G319">
        <v>3</v>
      </c>
      <c r="H319">
        <v>6</v>
      </c>
      <c r="I319">
        <v>8</v>
      </c>
      <c r="J319">
        <v>17</v>
      </c>
      <c r="K319">
        <v>37</v>
      </c>
      <c r="L319">
        <v>10</v>
      </c>
      <c r="M319">
        <v>56</v>
      </c>
      <c r="N319">
        <f>punkty_rekrutacyjne5[[#This Row],[Osiagniecia]]+(punkty_rekrutacyjne5[[#This Row],[Zachowanie]]=6)*2</f>
        <v>3</v>
      </c>
      <c r="O319">
        <f>punkty_rekrutacyjne5[[#This Row],[GHP]]/10+punkty_rekrutacyjne5[[#This Row],[GHH]]/10+punkty_rekrutacyjne5[[#This Row],[GMM]]/10+punkty_rekrutacyjne5[[#This Row],[GMP]]/10+punkty_rekrutacyjne5[[#This Row],[GJP]]/10</f>
        <v>12.8</v>
      </c>
      <c r="P31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19" s="1">
        <f>SUM(punkty_rekrutacyjne5[[#This Row],[pkt os.]:[pkt. Oce.]])</f>
        <v>47.8</v>
      </c>
      <c r="R319" s="1">
        <f>COUNTIF(punkty_rekrutacyjne5[[#This Row],[GHP]:[GJP]], 100)</f>
        <v>0</v>
      </c>
    </row>
    <row r="320" spans="1:18" x14ac:dyDescent="0.25">
      <c r="A320" s="1" t="s">
        <v>441</v>
      </c>
      <c r="B320" s="1" t="s">
        <v>177</v>
      </c>
      <c r="C320">
        <v>2</v>
      </c>
      <c r="D320">
        <v>5</v>
      </c>
      <c r="E320">
        <v>6</v>
      </c>
      <c r="F320">
        <v>2</v>
      </c>
      <c r="G320">
        <v>5</v>
      </c>
      <c r="H320">
        <v>3</v>
      </c>
      <c r="I320">
        <v>44</v>
      </c>
      <c r="J320">
        <v>32</v>
      </c>
      <c r="K320">
        <v>4</v>
      </c>
      <c r="L320">
        <v>95</v>
      </c>
      <c r="M320">
        <v>55</v>
      </c>
      <c r="N320">
        <f>punkty_rekrutacyjne5[[#This Row],[Osiagniecia]]+(punkty_rekrutacyjne5[[#This Row],[Zachowanie]]=6)*2</f>
        <v>2</v>
      </c>
      <c r="O320">
        <f>punkty_rekrutacyjne5[[#This Row],[GHP]]/10+punkty_rekrutacyjne5[[#This Row],[GHH]]/10+punkty_rekrutacyjne5[[#This Row],[GMM]]/10+punkty_rekrutacyjne5[[#This Row],[GMP]]/10+punkty_rekrutacyjne5[[#This Row],[GJP]]/10</f>
        <v>23</v>
      </c>
      <c r="P32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20" s="1">
        <f>SUM(punkty_rekrutacyjne5[[#This Row],[pkt os.]:[pkt. Oce.]])</f>
        <v>47</v>
      </c>
      <c r="R320" s="1">
        <f>COUNTIF(punkty_rekrutacyjne5[[#This Row],[GHP]:[GJP]], 100)</f>
        <v>0</v>
      </c>
    </row>
    <row r="321" spans="1:18" x14ac:dyDescent="0.25">
      <c r="A321" s="1" t="s">
        <v>443</v>
      </c>
      <c r="B321" s="1" t="s">
        <v>357</v>
      </c>
      <c r="C321">
        <v>2</v>
      </c>
      <c r="D321">
        <v>6</v>
      </c>
      <c r="E321">
        <v>6</v>
      </c>
      <c r="F321">
        <v>4</v>
      </c>
      <c r="G321">
        <v>6</v>
      </c>
      <c r="H321">
        <v>2</v>
      </c>
      <c r="I321">
        <v>68</v>
      </c>
      <c r="J321">
        <v>15</v>
      </c>
      <c r="K321">
        <v>53</v>
      </c>
      <c r="L321">
        <v>47</v>
      </c>
      <c r="M321">
        <v>8</v>
      </c>
      <c r="N321">
        <f>punkty_rekrutacyjne5[[#This Row],[Osiagniecia]]+(punkty_rekrutacyjne5[[#This Row],[Zachowanie]]=6)*2</f>
        <v>4</v>
      </c>
      <c r="O321">
        <f>punkty_rekrutacyjne5[[#This Row],[GHP]]/10+punkty_rekrutacyjne5[[#This Row],[GHH]]/10+punkty_rekrutacyjne5[[#This Row],[GMM]]/10+punkty_rekrutacyjne5[[#This Row],[GMP]]/10+punkty_rekrutacyjne5[[#This Row],[GJP]]/10</f>
        <v>19.100000000000001</v>
      </c>
      <c r="P32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21" s="1">
        <f>SUM(punkty_rekrutacyjne5[[#This Row],[pkt os.]:[pkt. Oce.]])</f>
        <v>49.1</v>
      </c>
      <c r="R321" s="1">
        <f>COUNTIF(punkty_rekrutacyjne5[[#This Row],[GHP]:[GJP]], 100)</f>
        <v>0</v>
      </c>
    </row>
    <row r="322" spans="1:18" x14ac:dyDescent="0.25">
      <c r="A322" s="1" t="s">
        <v>444</v>
      </c>
      <c r="B322" s="1" t="s">
        <v>445</v>
      </c>
      <c r="C322">
        <v>0</v>
      </c>
      <c r="D322">
        <v>3</v>
      </c>
      <c r="E322">
        <v>5</v>
      </c>
      <c r="F322">
        <v>2</v>
      </c>
      <c r="G322">
        <v>3</v>
      </c>
      <c r="H322">
        <v>6</v>
      </c>
      <c r="I322">
        <v>33</v>
      </c>
      <c r="J322">
        <v>86</v>
      </c>
      <c r="K322">
        <v>90</v>
      </c>
      <c r="L322">
        <v>78</v>
      </c>
      <c r="M322">
        <v>15</v>
      </c>
      <c r="N322">
        <f>punkty_rekrutacyjne5[[#This Row],[Osiagniecia]]+(punkty_rekrutacyjne5[[#This Row],[Zachowanie]]=6)*2</f>
        <v>0</v>
      </c>
      <c r="O322">
        <f>punkty_rekrutacyjne5[[#This Row],[GHP]]/10+punkty_rekrutacyjne5[[#This Row],[GHH]]/10+punkty_rekrutacyjne5[[#This Row],[GMM]]/10+punkty_rekrutacyjne5[[#This Row],[GMP]]/10+punkty_rekrutacyjne5[[#This Row],[GJP]]/10</f>
        <v>30.2</v>
      </c>
      <c r="P32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22" s="1">
        <f>SUM(punkty_rekrutacyjne5[[#This Row],[pkt os.]:[pkt. Oce.]])</f>
        <v>52.2</v>
      </c>
      <c r="R322" s="1">
        <f>COUNTIF(punkty_rekrutacyjne5[[#This Row],[GHP]:[GJP]], 100)</f>
        <v>0</v>
      </c>
    </row>
    <row r="323" spans="1:18" x14ac:dyDescent="0.25">
      <c r="A323" s="1" t="s">
        <v>446</v>
      </c>
      <c r="B323" s="1" t="s">
        <v>30</v>
      </c>
      <c r="C323">
        <v>3</v>
      </c>
      <c r="D323">
        <v>2</v>
      </c>
      <c r="E323">
        <v>5</v>
      </c>
      <c r="F323">
        <v>3</v>
      </c>
      <c r="G323">
        <v>3</v>
      </c>
      <c r="H323">
        <v>4</v>
      </c>
      <c r="I323">
        <v>95</v>
      </c>
      <c r="J323">
        <v>25</v>
      </c>
      <c r="K323">
        <v>48</v>
      </c>
      <c r="L323">
        <v>27</v>
      </c>
      <c r="M323">
        <v>23</v>
      </c>
      <c r="N323">
        <f>punkty_rekrutacyjne5[[#This Row],[Osiagniecia]]+(punkty_rekrutacyjne5[[#This Row],[Zachowanie]]=6)*2</f>
        <v>3</v>
      </c>
      <c r="O323">
        <f>punkty_rekrutacyjne5[[#This Row],[GHP]]/10+punkty_rekrutacyjne5[[#This Row],[GHH]]/10+punkty_rekrutacyjne5[[#This Row],[GMM]]/10+punkty_rekrutacyjne5[[#This Row],[GMP]]/10+punkty_rekrutacyjne5[[#This Row],[GJP]]/10</f>
        <v>21.8</v>
      </c>
      <c r="P32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23" s="1">
        <f>SUM(punkty_rekrutacyjne5[[#This Row],[pkt os.]:[pkt. Oce.]])</f>
        <v>46.8</v>
      </c>
      <c r="R323" s="1">
        <f>COUNTIF(punkty_rekrutacyjne5[[#This Row],[GHP]:[GJP]], 100)</f>
        <v>0</v>
      </c>
    </row>
    <row r="324" spans="1:18" x14ac:dyDescent="0.25">
      <c r="A324" s="1" t="s">
        <v>400</v>
      </c>
      <c r="B324" s="1" t="s">
        <v>409</v>
      </c>
      <c r="C324">
        <v>0</v>
      </c>
      <c r="D324">
        <v>4</v>
      </c>
      <c r="E324">
        <v>5</v>
      </c>
      <c r="F324">
        <v>6</v>
      </c>
      <c r="G324">
        <v>3</v>
      </c>
      <c r="H324">
        <v>5</v>
      </c>
      <c r="I324">
        <v>66</v>
      </c>
      <c r="J324">
        <v>31</v>
      </c>
      <c r="K324">
        <v>5</v>
      </c>
      <c r="L324">
        <v>9</v>
      </c>
      <c r="M324">
        <v>38</v>
      </c>
      <c r="N324">
        <f>punkty_rekrutacyjne5[[#This Row],[Osiagniecia]]+(punkty_rekrutacyjne5[[#This Row],[Zachowanie]]=6)*2</f>
        <v>0</v>
      </c>
      <c r="O324">
        <f>punkty_rekrutacyjne5[[#This Row],[GHP]]/10+punkty_rekrutacyjne5[[#This Row],[GHH]]/10+punkty_rekrutacyjne5[[#This Row],[GMM]]/10+punkty_rekrutacyjne5[[#This Row],[GMP]]/10+punkty_rekrutacyjne5[[#This Row],[GJP]]/10</f>
        <v>14.899999999999999</v>
      </c>
      <c r="P32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324" s="1">
        <f>SUM(punkty_rekrutacyjne5[[#This Row],[pkt os.]:[pkt. Oce.]])</f>
        <v>44.9</v>
      </c>
      <c r="R324" s="1">
        <f>COUNTIF(punkty_rekrutacyjne5[[#This Row],[GHP]:[GJP]], 100)</f>
        <v>0</v>
      </c>
    </row>
    <row r="325" spans="1:18" x14ac:dyDescent="0.25">
      <c r="A325" s="1" t="s">
        <v>447</v>
      </c>
      <c r="B325" s="1" t="s">
        <v>448</v>
      </c>
      <c r="C325">
        <v>0</v>
      </c>
      <c r="D325">
        <v>4</v>
      </c>
      <c r="E325">
        <v>4</v>
      </c>
      <c r="F325">
        <v>5</v>
      </c>
      <c r="G325">
        <v>4</v>
      </c>
      <c r="H325">
        <v>3</v>
      </c>
      <c r="I325">
        <v>82</v>
      </c>
      <c r="J325">
        <v>31</v>
      </c>
      <c r="K325">
        <v>77</v>
      </c>
      <c r="L325">
        <v>49</v>
      </c>
      <c r="M325">
        <v>81</v>
      </c>
      <c r="N325">
        <f>punkty_rekrutacyjne5[[#This Row],[Osiagniecia]]+(punkty_rekrutacyjne5[[#This Row],[Zachowanie]]=6)*2</f>
        <v>0</v>
      </c>
      <c r="O325">
        <f>punkty_rekrutacyjne5[[#This Row],[GHP]]/10+punkty_rekrutacyjne5[[#This Row],[GHH]]/10+punkty_rekrutacyjne5[[#This Row],[GMM]]/10+punkty_rekrutacyjne5[[#This Row],[GMP]]/10+punkty_rekrutacyjne5[[#This Row],[GJP]]/10</f>
        <v>32</v>
      </c>
      <c r="P32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25" s="1">
        <f>SUM(punkty_rekrutacyjne5[[#This Row],[pkt os.]:[pkt. Oce.]])</f>
        <v>56</v>
      </c>
      <c r="R325" s="1">
        <f>COUNTIF(punkty_rekrutacyjne5[[#This Row],[GHP]:[GJP]], 100)</f>
        <v>0</v>
      </c>
    </row>
    <row r="326" spans="1:18" x14ac:dyDescent="0.25">
      <c r="A326" s="1" t="s">
        <v>449</v>
      </c>
      <c r="B326" s="1" t="s">
        <v>34</v>
      </c>
      <c r="C326">
        <v>5</v>
      </c>
      <c r="D326">
        <v>2</v>
      </c>
      <c r="E326">
        <v>3</v>
      </c>
      <c r="F326">
        <v>2</v>
      </c>
      <c r="G326">
        <v>4</v>
      </c>
      <c r="H326">
        <v>3</v>
      </c>
      <c r="I326">
        <v>53</v>
      </c>
      <c r="J326">
        <v>95</v>
      </c>
      <c r="K326">
        <v>23</v>
      </c>
      <c r="L326">
        <v>16</v>
      </c>
      <c r="M326">
        <v>90</v>
      </c>
      <c r="N326">
        <f>punkty_rekrutacyjne5[[#This Row],[Osiagniecia]]+(punkty_rekrutacyjne5[[#This Row],[Zachowanie]]=6)*2</f>
        <v>5</v>
      </c>
      <c r="O326">
        <f>punkty_rekrutacyjne5[[#This Row],[GHP]]/10+punkty_rekrutacyjne5[[#This Row],[GHH]]/10+punkty_rekrutacyjne5[[#This Row],[GMM]]/10+punkty_rekrutacyjne5[[#This Row],[GMP]]/10+punkty_rekrutacyjne5[[#This Row],[GJP]]/10</f>
        <v>27.700000000000003</v>
      </c>
      <c r="P32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326" s="1">
        <f>SUM(punkty_rekrutacyjne5[[#This Row],[pkt os.]:[pkt. Oce.]])</f>
        <v>46.7</v>
      </c>
      <c r="R326" s="1">
        <f>COUNTIF(punkty_rekrutacyjne5[[#This Row],[GHP]:[GJP]], 100)</f>
        <v>0</v>
      </c>
    </row>
    <row r="327" spans="1:18" x14ac:dyDescent="0.25">
      <c r="A327" s="1" t="s">
        <v>450</v>
      </c>
      <c r="B327" s="1" t="s">
        <v>395</v>
      </c>
      <c r="C327">
        <v>7</v>
      </c>
      <c r="D327">
        <v>2</v>
      </c>
      <c r="E327">
        <v>4</v>
      </c>
      <c r="F327">
        <v>3</v>
      </c>
      <c r="G327">
        <v>4</v>
      </c>
      <c r="H327">
        <v>2</v>
      </c>
      <c r="I327">
        <v>58</v>
      </c>
      <c r="J327">
        <v>56</v>
      </c>
      <c r="K327">
        <v>47</v>
      </c>
      <c r="L327">
        <v>61</v>
      </c>
      <c r="M327">
        <v>69</v>
      </c>
      <c r="N327">
        <f>punkty_rekrutacyjne5[[#This Row],[Osiagniecia]]+(punkty_rekrutacyjne5[[#This Row],[Zachowanie]]=6)*2</f>
        <v>7</v>
      </c>
      <c r="O327">
        <f>punkty_rekrutacyjne5[[#This Row],[GHP]]/10+punkty_rekrutacyjne5[[#This Row],[GHH]]/10+punkty_rekrutacyjne5[[#This Row],[GMM]]/10+punkty_rekrutacyjne5[[#This Row],[GMP]]/10+punkty_rekrutacyjne5[[#This Row],[GJP]]/10</f>
        <v>29.099999999999994</v>
      </c>
      <c r="P32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327" s="1">
        <f>SUM(punkty_rekrutacyjne5[[#This Row],[pkt os.]:[pkt. Oce.]])</f>
        <v>52.099999999999994</v>
      </c>
      <c r="R327" s="1">
        <f>COUNTIF(punkty_rekrutacyjne5[[#This Row],[GHP]:[GJP]], 100)</f>
        <v>0</v>
      </c>
    </row>
    <row r="328" spans="1:18" x14ac:dyDescent="0.25">
      <c r="A328" s="1" t="s">
        <v>163</v>
      </c>
      <c r="B328" s="1" t="s">
        <v>164</v>
      </c>
      <c r="C328">
        <v>6</v>
      </c>
      <c r="D328">
        <v>6</v>
      </c>
      <c r="E328">
        <v>4</v>
      </c>
      <c r="F328">
        <v>3</v>
      </c>
      <c r="G328">
        <v>2</v>
      </c>
      <c r="H328">
        <v>3</v>
      </c>
      <c r="I328">
        <v>88</v>
      </c>
      <c r="J328">
        <v>10</v>
      </c>
      <c r="K328">
        <v>92</v>
      </c>
      <c r="L328">
        <v>82</v>
      </c>
      <c r="M328">
        <v>2</v>
      </c>
      <c r="N328">
        <f>punkty_rekrutacyjne5[[#This Row],[Osiagniecia]]+(punkty_rekrutacyjne5[[#This Row],[Zachowanie]]=6)*2</f>
        <v>8</v>
      </c>
      <c r="O328">
        <f>punkty_rekrutacyjne5[[#This Row],[GHP]]/10+punkty_rekrutacyjne5[[#This Row],[GHH]]/10+punkty_rekrutacyjne5[[#This Row],[GMM]]/10+punkty_rekrutacyjne5[[#This Row],[GMP]]/10+punkty_rekrutacyjne5[[#This Row],[GJP]]/10</f>
        <v>27.4</v>
      </c>
      <c r="P32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328" s="1">
        <f>SUM(punkty_rekrutacyjne5[[#This Row],[pkt os.]:[pkt. Oce.]])</f>
        <v>49.4</v>
      </c>
      <c r="R328" s="1">
        <f>COUNTIF(punkty_rekrutacyjne5[[#This Row],[GHP]:[GJP]], 100)</f>
        <v>0</v>
      </c>
    </row>
    <row r="329" spans="1:18" x14ac:dyDescent="0.25">
      <c r="A329" s="1" t="s">
        <v>451</v>
      </c>
      <c r="B329" s="1" t="s">
        <v>23</v>
      </c>
      <c r="C329">
        <v>6</v>
      </c>
      <c r="D329">
        <v>4</v>
      </c>
      <c r="E329">
        <v>2</v>
      </c>
      <c r="F329">
        <v>3</v>
      </c>
      <c r="G329">
        <v>5</v>
      </c>
      <c r="H329">
        <v>4</v>
      </c>
      <c r="I329">
        <v>50</v>
      </c>
      <c r="J329">
        <v>3</v>
      </c>
      <c r="K329">
        <v>27</v>
      </c>
      <c r="L329">
        <v>70</v>
      </c>
      <c r="M329">
        <v>25</v>
      </c>
      <c r="N329">
        <f>punkty_rekrutacyjne5[[#This Row],[Osiagniecia]]+(punkty_rekrutacyjne5[[#This Row],[Zachowanie]]=6)*2</f>
        <v>6</v>
      </c>
      <c r="O329">
        <f>punkty_rekrutacyjne5[[#This Row],[GHP]]/10+punkty_rekrutacyjne5[[#This Row],[GHH]]/10+punkty_rekrutacyjne5[[#This Row],[GMM]]/10+punkty_rekrutacyjne5[[#This Row],[GMP]]/10+punkty_rekrutacyjne5[[#This Row],[GJP]]/10</f>
        <v>17.5</v>
      </c>
      <c r="P32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29" s="1">
        <f>SUM(punkty_rekrutacyjne5[[#This Row],[pkt os.]:[pkt. Oce.]])</f>
        <v>41.5</v>
      </c>
      <c r="R329" s="1">
        <f>COUNTIF(punkty_rekrutacyjne5[[#This Row],[GHP]:[GJP]], 100)</f>
        <v>0</v>
      </c>
    </row>
    <row r="330" spans="1:18" x14ac:dyDescent="0.25">
      <c r="A330" s="1" t="s">
        <v>283</v>
      </c>
      <c r="B330" s="1" t="s">
        <v>452</v>
      </c>
      <c r="C330">
        <v>8</v>
      </c>
      <c r="D330">
        <v>2</v>
      </c>
      <c r="E330">
        <v>5</v>
      </c>
      <c r="F330">
        <v>3</v>
      </c>
      <c r="G330">
        <v>2</v>
      </c>
      <c r="H330">
        <v>3</v>
      </c>
      <c r="I330">
        <v>93</v>
      </c>
      <c r="J330">
        <v>98</v>
      </c>
      <c r="K330">
        <v>43</v>
      </c>
      <c r="L330">
        <v>97</v>
      </c>
      <c r="M330">
        <v>90</v>
      </c>
      <c r="N330">
        <f>punkty_rekrutacyjne5[[#This Row],[Osiagniecia]]+(punkty_rekrutacyjne5[[#This Row],[Zachowanie]]=6)*2</f>
        <v>8</v>
      </c>
      <c r="O330">
        <f>punkty_rekrutacyjne5[[#This Row],[GHP]]/10+punkty_rekrutacyjne5[[#This Row],[GHH]]/10+punkty_rekrutacyjne5[[#This Row],[GMM]]/10+punkty_rekrutacyjne5[[#This Row],[GMP]]/10+punkty_rekrutacyjne5[[#This Row],[GJP]]/10</f>
        <v>42.1</v>
      </c>
      <c r="P33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330" s="1">
        <f>SUM(punkty_rekrutacyjne5[[#This Row],[pkt os.]:[pkt. Oce.]])</f>
        <v>66.099999999999994</v>
      </c>
      <c r="R330" s="1">
        <f>COUNTIF(punkty_rekrutacyjne5[[#This Row],[GHP]:[GJP]], 100)</f>
        <v>0</v>
      </c>
    </row>
    <row r="331" spans="1:18" x14ac:dyDescent="0.25">
      <c r="A331" s="1" t="s">
        <v>453</v>
      </c>
      <c r="B331" s="1" t="s">
        <v>130</v>
      </c>
      <c r="C331">
        <v>6</v>
      </c>
      <c r="D331">
        <v>4</v>
      </c>
      <c r="E331">
        <v>4</v>
      </c>
      <c r="F331">
        <v>5</v>
      </c>
      <c r="G331">
        <v>2</v>
      </c>
      <c r="H331">
        <v>4</v>
      </c>
      <c r="I331">
        <v>41</v>
      </c>
      <c r="J331">
        <v>62</v>
      </c>
      <c r="K331">
        <v>60</v>
      </c>
      <c r="L331">
        <v>18</v>
      </c>
      <c r="M331">
        <v>83</v>
      </c>
      <c r="N331">
        <f>punkty_rekrutacyjne5[[#This Row],[Osiagniecia]]+(punkty_rekrutacyjne5[[#This Row],[Zachowanie]]=6)*2</f>
        <v>6</v>
      </c>
      <c r="O331">
        <f>punkty_rekrutacyjne5[[#This Row],[GHP]]/10+punkty_rekrutacyjne5[[#This Row],[GHH]]/10+punkty_rekrutacyjne5[[#This Row],[GMM]]/10+punkty_rekrutacyjne5[[#This Row],[GMP]]/10+punkty_rekrutacyjne5[[#This Row],[GJP]]/10</f>
        <v>26.400000000000002</v>
      </c>
      <c r="P33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331" s="1">
        <f>SUM(punkty_rekrutacyjne5[[#This Row],[pkt os.]:[pkt. Oce.]])</f>
        <v>52.400000000000006</v>
      </c>
      <c r="R331" s="1">
        <f>COUNTIF(punkty_rekrutacyjne5[[#This Row],[GHP]:[GJP]], 100)</f>
        <v>0</v>
      </c>
    </row>
    <row r="332" spans="1:18" x14ac:dyDescent="0.25">
      <c r="A332" s="1" t="s">
        <v>454</v>
      </c>
      <c r="B332" s="1" t="s">
        <v>369</v>
      </c>
      <c r="C332">
        <v>3</v>
      </c>
      <c r="D332">
        <v>2</v>
      </c>
      <c r="E332">
        <v>3</v>
      </c>
      <c r="F332">
        <v>4</v>
      </c>
      <c r="G332">
        <v>2</v>
      </c>
      <c r="H332">
        <v>4</v>
      </c>
      <c r="I332">
        <v>90</v>
      </c>
      <c r="J332">
        <v>26</v>
      </c>
      <c r="K332">
        <v>50</v>
      </c>
      <c r="L332">
        <v>74</v>
      </c>
      <c r="M332">
        <v>53</v>
      </c>
      <c r="N332">
        <f>punkty_rekrutacyjne5[[#This Row],[Osiagniecia]]+(punkty_rekrutacyjne5[[#This Row],[Zachowanie]]=6)*2</f>
        <v>3</v>
      </c>
      <c r="O332">
        <f>punkty_rekrutacyjne5[[#This Row],[GHP]]/10+punkty_rekrutacyjne5[[#This Row],[GHH]]/10+punkty_rekrutacyjne5[[#This Row],[GMM]]/10+punkty_rekrutacyjne5[[#This Row],[GMP]]/10+punkty_rekrutacyjne5[[#This Row],[GJP]]/10</f>
        <v>29.3</v>
      </c>
      <c r="P33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332" s="1">
        <f>SUM(punkty_rekrutacyjne5[[#This Row],[pkt os.]:[pkt. Oce.]])</f>
        <v>48.3</v>
      </c>
      <c r="R332" s="1">
        <f>COUNTIF(punkty_rekrutacyjne5[[#This Row],[GHP]:[GJP]], 100)</f>
        <v>0</v>
      </c>
    </row>
    <row r="333" spans="1:18" x14ac:dyDescent="0.25">
      <c r="A333" s="1" t="s">
        <v>455</v>
      </c>
      <c r="B333" s="1" t="s">
        <v>369</v>
      </c>
      <c r="C333">
        <v>4</v>
      </c>
      <c r="D333">
        <v>4</v>
      </c>
      <c r="E333">
        <v>3</v>
      </c>
      <c r="F333">
        <v>2</v>
      </c>
      <c r="G333">
        <v>3</v>
      </c>
      <c r="H333">
        <v>2</v>
      </c>
      <c r="I333">
        <v>31</v>
      </c>
      <c r="J333">
        <v>59</v>
      </c>
      <c r="K333">
        <v>7</v>
      </c>
      <c r="L333">
        <v>38</v>
      </c>
      <c r="M333">
        <v>24</v>
      </c>
      <c r="N333">
        <f>punkty_rekrutacyjne5[[#This Row],[Osiagniecia]]+(punkty_rekrutacyjne5[[#This Row],[Zachowanie]]=6)*2</f>
        <v>4</v>
      </c>
      <c r="O333">
        <f>punkty_rekrutacyjne5[[#This Row],[GHP]]/10+punkty_rekrutacyjne5[[#This Row],[GHH]]/10+punkty_rekrutacyjne5[[#This Row],[GMM]]/10+punkty_rekrutacyjne5[[#This Row],[GMP]]/10+punkty_rekrutacyjne5[[#This Row],[GJP]]/10</f>
        <v>15.9</v>
      </c>
      <c r="P33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8</v>
      </c>
      <c r="Q333" s="1">
        <f>SUM(punkty_rekrutacyjne5[[#This Row],[pkt os.]:[pkt. Oce.]])</f>
        <v>27.9</v>
      </c>
      <c r="R333" s="1">
        <f>COUNTIF(punkty_rekrutacyjne5[[#This Row],[GHP]:[GJP]], 100)</f>
        <v>0</v>
      </c>
    </row>
    <row r="334" spans="1:18" x14ac:dyDescent="0.25">
      <c r="A334" s="1" t="s">
        <v>456</v>
      </c>
      <c r="B334" s="1" t="s">
        <v>159</v>
      </c>
      <c r="C334">
        <v>6</v>
      </c>
      <c r="D334">
        <v>6</v>
      </c>
      <c r="E334">
        <v>6</v>
      </c>
      <c r="F334">
        <v>2</v>
      </c>
      <c r="G334">
        <v>3</v>
      </c>
      <c r="H334">
        <v>2</v>
      </c>
      <c r="I334">
        <v>56</v>
      </c>
      <c r="J334">
        <v>34</v>
      </c>
      <c r="K334">
        <v>52</v>
      </c>
      <c r="L334">
        <v>30</v>
      </c>
      <c r="M334">
        <v>94</v>
      </c>
      <c r="N334">
        <f>punkty_rekrutacyjne5[[#This Row],[Osiagniecia]]+(punkty_rekrutacyjne5[[#This Row],[Zachowanie]]=6)*2</f>
        <v>8</v>
      </c>
      <c r="O334">
        <f>punkty_rekrutacyjne5[[#This Row],[GHP]]/10+punkty_rekrutacyjne5[[#This Row],[GHH]]/10+punkty_rekrutacyjne5[[#This Row],[GMM]]/10+punkty_rekrutacyjne5[[#This Row],[GMP]]/10+punkty_rekrutacyjne5[[#This Row],[GJP]]/10</f>
        <v>26.6</v>
      </c>
      <c r="P33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334" s="1">
        <f>SUM(punkty_rekrutacyjne5[[#This Row],[pkt os.]:[pkt. Oce.]])</f>
        <v>48.6</v>
      </c>
      <c r="R334" s="1">
        <f>COUNTIF(punkty_rekrutacyjne5[[#This Row],[GHP]:[GJP]], 100)</f>
        <v>0</v>
      </c>
    </row>
    <row r="335" spans="1:18" x14ac:dyDescent="0.25">
      <c r="A335" s="1" t="s">
        <v>457</v>
      </c>
      <c r="B335" s="1" t="s">
        <v>409</v>
      </c>
      <c r="C335">
        <v>0</v>
      </c>
      <c r="D335">
        <v>3</v>
      </c>
      <c r="E335">
        <v>6</v>
      </c>
      <c r="F335">
        <v>4</v>
      </c>
      <c r="G335">
        <v>6</v>
      </c>
      <c r="H335">
        <v>3</v>
      </c>
      <c r="I335">
        <v>13</v>
      </c>
      <c r="J335">
        <v>42</v>
      </c>
      <c r="K335">
        <v>23</v>
      </c>
      <c r="L335">
        <v>14</v>
      </c>
      <c r="M335">
        <v>73</v>
      </c>
      <c r="N335">
        <f>punkty_rekrutacyjne5[[#This Row],[Osiagniecia]]+(punkty_rekrutacyjne5[[#This Row],[Zachowanie]]=6)*2</f>
        <v>0</v>
      </c>
      <c r="O335">
        <f>punkty_rekrutacyjne5[[#This Row],[GHP]]/10+punkty_rekrutacyjne5[[#This Row],[GHH]]/10+punkty_rekrutacyjne5[[#This Row],[GMM]]/10+punkty_rekrutacyjne5[[#This Row],[GMP]]/10+punkty_rekrutacyjne5[[#This Row],[GJP]]/10</f>
        <v>16.5</v>
      </c>
      <c r="P33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335" s="1">
        <f>SUM(punkty_rekrutacyjne5[[#This Row],[pkt os.]:[pkt. Oce.]])</f>
        <v>46.5</v>
      </c>
      <c r="R335" s="1">
        <f>COUNTIF(punkty_rekrutacyjne5[[#This Row],[GHP]:[GJP]], 100)</f>
        <v>0</v>
      </c>
    </row>
    <row r="336" spans="1:18" x14ac:dyDescent="0.25">
      <c r="A336" s="1" t="s">
        <v>458</v>
      </c>
      <c r="B336" s="1" t="s">
        <v>74</v>
      </c>
      <c r="C336">
        <v>2</v>
      </c>
      <c r="D336">
        <v>3</v>
      </c>
      <c r="E336">
        <v>6</v>
      </c>
      <c r="F336">
        <v>6</v>
      </c>
      <c r="G336">
        <v>4</v>
      </c>
      <c r="H336">
        <v>4</v>
      </c>
      <c r="I336">
        <v>61</v>
      </c>
      <c r="J336">
        <v>3</v>
      </c>
      <c r="K336">
        <v>88</v>
      </c>
      <c r="L336">
        <v>72</v>
      </c>
      <c r="M336">
        <v>84</v>
      </c>
      <c r="N336">
        <f>punkty_rekrutacyjne5[[#This Row],[Osiagniecia]]+(punkty_rekrutacyjne5[[#This Row],[Zachowanie]]=6)*2</f>
        <v>2</v>
      </c>
      <c r="O336">
        <f>punkty_rekrutacyjne5[[#This Row],[GHP]]/10+punkty_rekrutacyjne5[[#This Row],[GHH]]/10+punkty_rekrutacyjne5[[#This Row],[GMM]]/10+punkty_rekrutacyjne5[[#This Row],[GMP]]/10+punkty_rekrutacyjne5[[#This Row],[GJP]]/10</f>
        <v>30.799999999999997</v>
      </c>
      <c r="P33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36" s="1">
        <f>SUM(punkty_rekrutacyjne5[[#This Row],[pkt os.]:[pkt. Oce.]])</f>
        <v>64.8</v>
      </c>
      <c r="R336" s="1">
        <f>COUNTIF(punkty_rekrutacyjne5[[#This Row],[GHP]:[GJP]], 100)</f>
        <v>0</v>
      </c>
    </row>
    <row r="337" spans="1:18" x14ac:dyDescent="0.25">
      <c r="A337" s="1" t="s">
        <v>459</v>
      </c>
      <c r="B337" s="1" t="s">
        <v>130</v>
      </c>
      <c r="C337">
        <v>6</v>
      </c>
      <c r="D337">
        <v>4</v>
      </c>
      <c r="E337">
        <v>4</v>
      </c>
      <c r="F337">
        <v>2</v>
      </c>
      <c r="G337">
        <v>4</v>
      </c>
      <c r="H337">
        <v>2</v>
      </c>
      <c r="I337">
        <v>30</v>
      </c>
      <c r="J337">
        <v>28</v>
      </c>
      <c r="K337">
        <v>30</v>
      </c>
      <c r="L337">
        <v>66</v>
      </c>
      <c r="M337">
        <v>98</v>
      </c>
      <c r="N337">
        <f>punkty_rekrutacyjne5[[#This Row],[Osiagniecia]]+(punkty_rekrutacyjne5[[#This Row],[Zachowanie]]=6)*2</f>
        <v>6</v>
      </c>
      <c r="O337">
        <f>punkty_rekrutacyjne5[[#This Row],[GHP]]/10+punkty_rekrutacyjne5[[#This Row],[GHH]]/10+punkty_rekrutacyjne5[[#This Row],[GMM]]/10+punkty_rekrutacyjne5[[#This Row],[GMP]]/10+punkty_rekrutacyjne5[[#This Row],[GJP]]/10</f>
        <v>25.200000000000003</v>
      </c>
      <c r="P33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337" s="1">
        <f>SUM(punkty_rekrutacyjne5[[#This Row],[pkt os.]:[pkt. Oce.]])</f>
        <v>43.2</v>
      </c>
      <c r="R337" s="1">
        <f>COUNTIF(punkty_rekrutacyjne5[[#This Row],[GHP]:[GJP]], 100)</f>
        <v>0</v>
      </c>
    </row>
    <row r="338" spans="1:18" x14ac:dyDescent="0.25">
      <c r="A338" s="1" t="s">
        <v>460</v>
      </c>
      <c r="B338" s="1" t="s">
        <v>130</v>
      </c>
      <c r="C338">
        <v>4</v>
      </c>
      <c r="D338">
        <v>4</v>
      </c>
      <c r="E338">
        <v>4</v>
      </c>
      <c r="F338">
        <v>6</v>
      </c>
      <c r="G338">
        <v>6</v>
      </c>
      <c r="H338">
        <v>2</v>
      </c>
      <c r="I338">
        <v>80</v>
      </c>
      <c r="J338">
        <v>75</v>
      </c>
      <c r="K338">
        <v>57</v>
      </c>
      <c r="L338">
        <v>43</v>
      </c>
      <c r="M338">
        <v>92</v>
      </c>
      <c r="N338">
        <f>punkty_rekrutacyjne5[[#This Row],[Osiagniecia]]+(punkty_rekrutacyjne5[[#This Row],[Zachowanie]]=6)*2</f>
        <v>4</v>
      </c>
      <c r="O338">
        <f>punkty_rekrutacyjne5[[#This Row],[GHP]]/10+punkty_rekrutacyjne5[[#This Row],[GHH]]/10+punkty_rekrutacyjne5[[#This Row],[GMM]]/10+punkty_rekrutacyjne5[[#This Row],[GMP]]/10+punkty_rekrutacyjne5[[#This Row],[GJP]]/10</f>
        <v>34.700000000000003</v>
      </c>
      <c r="P33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38" s="1">
        <f>SUM(punkty_rekrutacyjne5[[#This Row],[pkt os.]:[pkt. Oce.]])</f>
        <v>64.7</v>
      </c>
      <c r="R338" s="1">
        <f>COUNTIF(punkty_rekrutacyjne5[[#This Row],[GHP]:[GJP]], 100)</f>
        <v>0</v>
      </c>
    </row>
    <row r="339" spans="1:18" x14ac:dyDescent="0.25">
      <c r="A339" s="1" t="s">
        <v>461</v>
      </c>
      <c r="B339" s="1" t="s">
        <v>28</v>
      </c>
      <c r="C339">
        <v>2</v>
      </c>
      <c r="D339">
        <v>4</v>
      </c>
      <c r="E339">
        <v>5</v>
      </c>
      <c r="F339">
        <v>2</v>
      </c>
      <c r="G339">
        <v>5</v>
      </c>
      <c r="H339">
        <v>2</v>
      </c>
      <c r="I339">
        <v>26</v>
      </c>
      <c r="J339">
        <v>69</v>
      </c>
      <c r="K339">
        <v>46</v>
      </c>
      <c r="L339">
        <v>57</v>
      </c>
      <c r="M339">
        <v>91</v>
      </c>
      <c r="N339">
        <f>punkty_rekrutacyjne5[[#This Row],[Osiagniecia]]+(punkty_rekrutacyjne5[[#This Row],[Zachowanie]]=6)*2</f>
        <v>2</v>
      </c>
      <c r="O339">
        <f>punkty_rekrutacyjne5[[#This Row],[GHP]]/10+punkty_rekrutacyjne5[[#This Row],[GHH]]/10+punkty_rekrutacyjne5[[#This Row],[GMM]]/10+punkty_rekrutacyjne5[[#This Row],[GMP]]/10+punkty_rekrutacyjne5[[#This Row],[GJP]]/10</f>
        <v>28.9</v>
      </c>
      <c r="P33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339" s="1">
        <f>SUM(punkty_rekrutacyjne5[[#This Row],[pkt os.]:[pkt. Oce.]])</f>
        <v>46.9</v>
      </c>
      <c r="R339" s="1">
        <f>COUNTIF(punkty_rekrutacyjne5[[#This Row],[GHP]:[GJP]], 100)</f>
        <v>0</v>
      </c>
    </row>
    <row r="340" spans="1:18" x14ac:dyDescent="0.25">
      <c r="A340" s="1" t="s">
        <v>462</v>
      </c>
      <c r="B340" s="1" t="s">
        <v>463</v>
      </c>
      <c r="C340">
        <v>4</v>
      </c>
      <c r="D340">
        <v>3</v>
      </c>
      <c r="E340">
        <v>5</v>
      </c>
      <c r="F340">
        <v>5</v>
      </c>
      <c r="G340">
        <v>3</v>
      </c>
      <c r="H340">
        <v>3</v>
      </c>
      <c r="I340">
        <v>5</v>
      </c>
      <c r="J340">
        <v>44</v>
      </c>
      <c r="K340">
        <v>37</v>
      </c>
      <c r="L340">
        <v>5</v>
      </c>
      <c r="M340">
        <v>62</v>
      </c>
      <c r="N340">
        <f>punkty_rekrutacyjne5[[#This Row],[Osiagniecia]]+(punkty_rekrutacyjne5[[#This Row],[Zachowanie]]=6)*2</f>
        <v>4</v>
      </c>
      <c r="O340">
        <f>punkty_rekrutacyjne5[[#This Row],[GHP]]/10+punkty_rekrutacyjne5[[#This Row],[GHH]]/10+punkty_rekrutacyjne5[[#This Row],[GMM]]/10+punkty_rekrutacyjne5[[#This Row],[GMP]]/10+punkty_rekrutacyjne5[[#This Row],[GJP]]/10</f>
        <v>15.3</v>
      </c>
      <c r="P34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40" s="1">
        <f>SUM(punkty_rekrutacyjne5[[#This Row],[pkt os.]:[pkt. Oce.]])</f>
        <v>43.3</v>
      </c>
      <c r="R340" s="1">
        <f>COUNTIF(punkty_rekrutacyjne5[[#This Row],[GHP]:[GJP]], 100)</f>
        <v>0</v>
      </c>
    </row>
    <row r="341" spans="1:18" x14ac:dyDescent="0.25">
      <c r="A341" s="1" t="s">
        <v>464</v>
      </c>
      <c r="B341" s="1" t="s">
        <v>445</v>
      </c>
      <c r="C341">
        <v>6</v>
      </c>
      <c r="D341">
        <v>3</v>
      </c>
      <c r="E341">
        <v>5</v>
      </c>
      <c r="F341">
        <v>5</v>
      </c>
      <c r="G341">
        <v>2</v>
      </c>
      <c r="H341">
        <v>6</v>
      </c>
      <c r="I341">
        <v>56</v>
      </c>
      <c r="J341">
        <v>90</v>
      </c>
      <c r="K341">
        <v>35</v>
      </c>
      <c r="L341">
        <v>68</v>
      </c>
      <c r="M341">
        <v>48</v>
      </c>
      <c r="N341">
        <f>punkty_rekrutacyjne5[[#This Row],[Osiagniecia]]+(punkty_rekrutacyjne5[[#This Row],[Zachowanie]]=6)*2</f>
        <v>6</v>
      </c>
      <c r="O341">
        <f>punkty_rekrutacyjne5[[#This Row],[GHP]]/10+punkty_rekrutacyjne5[[#This Row],[GHH]]/10+punkty_rekrutacyjne5[[#This Row],[GMM]]/10+punkty_rekrutacyjne5[[#This Row],[GMP]]/10+punkty_rekrutacyjne5[[#This Row],[GJP]]/10</f>
        <v>29.700000000000003</v>
      </c>
      <c r="P34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41" s="1">
        <f>SUM(punkty_rekrutacyjne5[[#This Row],[pkt os.]:[pkt. Oce.]])</f>
        <v>61.7</v>
      </c>
      <c r="R341" s="1">
        <f>COUNTIF(punkty_rekrutacyjne5[[#This Row],[GHP]:[GJP]], 100)</f>
        <v>0</v>
      </c>
    </row>
    <row r="342" spans="1:18" x14ac:dyDescent="0.25">
      <c r="A342" s="1" t="s">
        <v>465</v>
      </c>
      <c r="B342" s="1" t="s">
        <v>239</v>
      </c>
      <c r="C342">
        <v>4</v>
      </c>
      <c r="D342">
        <v>3</v>
      </c>
      <c r="E342">
        <v>6</v>
      </c>
      <c r="F342">
        <v>2</v>
      </c>
      <c r="G342">
        <v>3</v>
      </c>
      <c r="H342">
        <v>3</v>
      </c>
      <c r="I342">
        <v>7</v>
      </c>
      <c r="J342">
        <v>15</v>
      </c>
      <c r="K342">
        <v>62</v>
      </c>
      <c r="L342">
        <v>9</v>
      </c>
      <c r="M342">
        <v>43</v>
      </c>
      <c r="N342">
        <f>punkty_rekrutacyjne5[[#This Row],[Osiagniecia]]+(punkty_rekrutacyjne5[[#This Row],[Zachowanie]]=6)*2</f>
        <v>4</v>
      </c>
      <c r="O342">
        <f>punkty_rekrutacyjne5[[#This Row],[GHP]]/10+punkty_rekrutacyjne5[[#This Row],[GHH]]/10+punkty_rekrutacyjne5[[#This Row],[GMM]]/10+punkty_rekrutacyjne5[[#This Row],[GMP]]/10+punkty_rekrutacyjne5[[#This Row],[GJP]]/10</f>
        <v>13.600000000000001</v>
      </c>
      <c r="P34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42" s="1">
        <f>SUM(punkty_rekrutacyjne5[[#This Row],[pkt os.]:[pkt. Oce.]])</f>
        <v>35.6</v>
      </c>
      <c r="R342" s="1">
        <f>COUNTIF(punkty_rekrutacyjne5[[#This Row],[GHP]:[GJP]], 100)</f>
        <v>0</v>
      </c>
    </row>
    <row r="343" spans="1:18" x14ac:dyDescent="0.25">
      <c r="A343" s="1" t="s">
        <v>466</v>
      </c>
      <c r="B343" s="1" t="s">
        <v>16</v>
      </c>
      <c r="C343">
        <v>3</v>
      </c>
      <c r="D343">
        <v>6</v>
      </c>
      <c r="E343">
        <v>6</v>
      </c>
      <c r="F343">
        <v>6</v>
      </c>
      <c r="G343">
        <v>4</v>
      </c>
      <c r="H343">
        <v>5</v>
      </c>
      <c r="I343">
        <v>27</v>
      </c>
      <c r="J343">
        <v>73</v>
      </c>
      <c r="K343">
        <v>63</v>
      </c>
      <c r="L343">
        <v>14</v>
      </c>
      <c r="M343">
        <v>72</v>
      </c>
      <c r="N343">
        <f>punkty_rekrutacyjne5[[#This Row],[Osiagniecia]]+(punkty_rekrutacyjne5[[#This Row],[Zachowanie]]=6)*2</f>
        <v>5</v>
      </c>
      <c r="O343">
        <f>punkty_rekrutacyjne5[[#This Row],[GHP]]/10+punkty_rekrutacyjne5[[#This Row],[GHH]]/10+punkty_rekrutacyjne5[[#This Row],[GMM]]/10+punkty_rekrutacyjne5[[#This Row],[GMP]]/10+punkty_rekrutacyjne5[[#This Row],[GJP]]/10</f>
        <v>24.9</v>
      </c>
      <c r="P34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343" s="1">
        <f>SUM(punkty_rekrutacyjne5[[#This Row],[pkt os.]:[pkt. Oce.]])</f>
        <v>63.9</v>
      </c>
      <c r="R343" s="1">
        <f>COUNTIF(punkty_rekrutacyjne5[[#This Row],[GHP]:[GJP]], 100)</f>
        <v>0</v>
      </c>
    </row>
    <row r="344" spans="1:18" x14ac:dyDescent="0.25">
      <c r="A344" s="1" t="s">
        <v>467</v>
      </c>
      <c r="B344" s="1" t="s">
        <v>395</v>
      </c>
      <c r="C344">
        <v>1</v>
      </c>
      <c r="D344">
        <v>6</v>
      </c>
      <c r="E344">
        <v>5</v>
      </c>
      <c r="F344">
        <v>2</v>
      </c>
      <c r="G344">
        <v>2</v>
      </c>
      <c r="H344">
        <v>3</v>
      </c>
      <c r="I344">
        <v>70</v>
      </c>
      <c r="J344">
        <v>59</v>
      </c>
      <c r="K344">
        <v>15</v>
      </c>
      <c r="L344">
        <v>13</v>
      </c>
      <c r="M344">
        <v>66</v>
      </c>
      <c r="N344">
        <f>punkty_rekrutacyjne5[[#This Row],[Osiagniecia]]+(punkty_rekrutacyjne5[[#This Row],[Zachowanie]]=6)*2</f>
        <v>3</v>
      </c>
      <c r="O344">
        <f>punkty_rekrutacyjne5[[#This Row],[GHP]]/10+punkty_rekrutacyjne5[[#This Row],[GHH]]/10+punkty_rekrutacyjne5[[#This Row],[GMM]]/10+punkty_rekrutacyjne5[[#This Row],[GMP]]/10+punkty_rekrutacyjne5[[#This Row],[GJP]]/10</f>
        <v>22.3</v>
      </c>
      <c r="P34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344" s="1">
        <f>SUM(punkty_rekrutacyjne5[[#This Row],[pkt os.]:[pkt. Oce.]])</f>
        <v>37.299999999999997</v>
      </c>
      <c r="R344" s="1">
        <f>COUNTIF(punkty_rekrutacyjne5[[#This Row],[GHP]:[GJP]], 100)</f>
        <v>0</v>
      </c>
    </row>
    <row r="345" spans="1:18" x14ac:dyDescent="0.25">
      <c r="A345" s="1" t="s">
        <v>468</v>
      </c>
      <c r="B345" s="1" t="s">
        <v>164</v>
      </c>
      <c r="C345">
        <v>5</v>
      </c>
      <c r="D345">
        <v>3</v>
      </c>
      <c r="E345">
        <v>5</v>
      </c>
      <c r="F345">
        <v>3</v>
      </c>
      <c r="G345">
        <v>5</v>
      </c>
      <c r="H345">
        <v>3</v>
      </c>
      <c r="I345">
        <v>52</v>
      </c>
      <c r="J345">
        <v>65</v>
      </c>
      <c r="K345">
        <v>48</v>
      </c>
      <c r="L345">
        <v>58</v>
      </c>
      <c r="M345">
        <v>48</v>
      </c>
      <c r="N345">
        <f>punkty_rekrutacyjne5[[#This Row],[Osiagniecia]]+(punkty_rekrutacyjne5[[#This Row],[Zachowanie]]=6)*2</f>
        <v>5</v>
      </c>
      <c r="O345">
        <f>punkty_rekrutacyjne5[[#This Row],[GHP]]/10+punkty_rekrutacyjne5[[#This Row],[GHH]]/10+punkty_rekrutacyjne5[[#This Row],[GMM]]/10+punkty_rekrutacyjne5[[#This Row],[GMP]]/10+punkty_rekrutacyjne5[[#This Row],[GJP]]/10</f>
        <v>27.1</v>
      </c>
      <c r="P34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45" s="1">
        <f>SUM(punkty_rekrutacyjne5[[#This Row],[pkt os.]:[pkt. Oce.]])</f>
        <v>56.1</v>
      </c>
      <c r="R345" s="1">
        <f>COUNTIF(punkty_rekrutacyjne5[[#This Row],[GHP]:[GJP]], 100)</f>
        <v>0</v>
      </c>
    </row>
    <row r="346" spans="1:18" x14ac:dyDescent="0.25">
      <c r="A346" s="1" t="s">
        <v>469</v>
      </c>
      <c r="B346" s="1" t="s">
        <v>130</v>
      </c>
      <c r="C346">
        <v>5</v>
      </c>
      <c r="D346">
        <v>2</v>
      </c>
      <c r="E346">
        <v>2</v>
      </c>
      <c r="F346">
        <v>2</v>
      </c>
      <c r="G346">
        <v>4</v>
      </c>
      <c r="H346">
        <v>2</v>
      </c>
      <c r="I346">
        <v>27</v>
      </c>
      <c r="J346">
        <v>64</v>
      </c>
      <c r="K346">
        <v>22</v>
      </c>
      <c r="L346">
        <v>32</v>
      </c>
      <c r="M346">
        <v>91</v>
      </c>
      <c r="N346">
        <f>punkty_rekrutacyjne5[[#This Row],[Osiagniecia]]+(punkty_rekrutacyjne5[[#This Row],[Zachowanie]]=6)*2</f>
        <v>5</v>
      </c>
      <c r="O346">
        <f>punkty_rekrutacyjne5[[#This Row],[GHP]]/10+punkty_rekrutacyjne5[[#This Row],[GHH]]/10+punkty_rekrutacyjne5[[#This Row],[GMM]]/10+punkty_rekrutacyjne5[[#This Row],[GMP]]/10+punkty_rekrutacyjne5[[#This Row],[GJP]]/10</f>
        <v>23.6</v>
      </c>
      <c r="P34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6</v>
      </c>
      <c r="Q346" s="1">
        <f>SUM(punkty_rekrutacyjne5[[#This Row],[pkt os.]:[pkt. Oce.]])</f>
        <v>34.6</v>
      </c>
      <c r="R346" s="1">
        <f>COUNTIF(punkty_rekrutacyjne5[[#This Row],[GHP]:[GJP]], 100)</f>
        <v>0</v>
      </c>
    </row>
    <row r="347" spans="1:18" x14ac:dyDescent="0.25">
      <c r="A347" s="1" t="s">
        <v>470</v>
      </c>
      <c r="B347" s="1" t="s">
        <v>32</v>
      </c>
      <c r="C347">
        <v>1</v>
      </c>
      <c r="D347">
        <v>3</v>
      </c>
      <c r="E347">
        <v>3</v>
      </c>
      <c r="F347">
        <v>2</v>
      </c>
      <c r="G347">
        <v>5</v>
      </c>
      <c r="H347">
        <v>2</v>
      </c>
      <c r="I347">
        <v>84</v>
      </c>
      <c r="J347">
        <v>92</v>
      </c>
      <c r="K347">
        <v>92</v>
      </c>
      <c r="L347">
        <v>81</v>
      </c>
      <c r="M347">
        <v>68</v>
      </c>
      <c r="N347">
        <f>punkty_rekrutacyjne5[[#This Row],[Osiagniecia]]+(punkty_rekrutacyjne5[[#This Row],[Zachowanie]]=6)*2</f>
        <v>1</v>
      </c>
      <c r="O347">
        <f>punkty_rekrutacyjne5[[#This Row],[GHP]]/10+punkty_rekrutacyjne5[[#This Row],[GHH]]/10+punkty_rekrutacyjne5[[#This Row],[GMM]]/10+punkty_rekrutacyjne5[[#This Row],[GMP]]/10+punkty_rekrutacyjne5[[#This Row],[GJP]]/10</f>
        <v>41.699999999999996</v>
      </c>
      <c r="P34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347" s="1">
        <f>SUM(punkty_rekrutacyjne5[[#This Row],[pkt os.]:[pkt. Oce.]])</f>
        <v>54.699999999999996</v>
      </c>
      <c r="R347" s="1">
        <f>COUNTIF(punkty_rekrutacyjne5[[#This Row],[GHP]:[GJP]], 100)</f>
        <v>0</v>
      </c>
    </row>
    <row r="348" spans="1:18" x14ac:dyDescent="0.25">
      <c r="A348" s="1" t="s">
        <v>471</v>
      </c>
      <c r="B348" s="1" t="s">
        <v>340</v>
      </c>
      <c r="C348">
        <v>4</v>
      </c>
      <c r="D348">
        <v>5</v>
      </c>
      <c r="E348">
        <v>4</v>
      </c>
      <c r="F348">
        <v>4</v>
      </c>
      <c r="G348">
        <v>2</v>
      </c>
      <c r="H348">
        <v>6</v>
      </c>
      <c r="I348">
        <v>75</v>
      </c>
      <c r="J348">
        <v>22</v>
      </c>
      <c r="K348">
        <v>91</v>
      </c>
      <c r="L348">
        <v>31</v>
      </c>
      <c r="M348">
        <v>93</v>
      </c>
      <c r="N348">
        <f>punkty_rekrutacyjne5[[#This Row],[Osiagniecia]]+(punkty_rekrutacyjne5[[#This Row],[Zachowanie]]=6)*2</f>
        <v>4</v>
      </c>
      <c r="O348">
        <f>punkty_rekrutacyjne5[[#This Row],[GHP]]/10+punkty_rekrutacyjne5[[#This Row],[GHH]]/10+punkty_rekrutacyjne5[[#This Row],[GMM]]/10+punkty_rekrutacyjne5[[#This Row],[GMP]]/10+punkty_rekrutacyjne5[[#This Row],[GJP]]/10</f>
        <v>31.2</v>
      </c>
      <c r="P34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48" s="1">
        <f>SUM(punkty_rekrutacyjne5[[#This Row],[pkt os.]:[pkt. Oce.]])</f>
        <v>57.2</v>
      </c>
      <c r="R348" s="1">
        <f>COUNTIF(punkty_rekrutacyjne5[[#This Row],[GHP]:[GJP]], 100)</f>
        <v>0</v>
      </c>
    </row>
    <row r="349" spans="1:18" x14ac:dyDescent="0.25">
      <c r="A349" s="1" t="s">
        <v>472</v>
      </c>
      <c r="B349" s="1" t="s">
        <v>70</v>
      </c>
      <c r="C349">
        <v>2</v>
      </c>
      <c r="D349">
        <v>4</v>
      </c>
      <c r="E349">
        <v>4</v>
      </c>
      <c r="F349">
        <v>6</v>
      </c>
      <c r="G349">
        <v>5</v>
      </c>
      <c r="H349">
        <v>4</v>
      </c>
      <c r="I349">
        <v>35</v>
      </c>
      <c r="J349">
        <v>77</v>
      </c>
      <c r="K349">
        <v>81</v>
      </c>
      <c r="L349">
        <v>17</v>
      </c>
      <c r="M349">
        <v>27</v>
      </c>
      <c r="N349">
        <f>punkty_rekrutacyjne5[[#This Row],[Osiagniecia]]+(punkty_rekrutacyjne5[[#This Row],[Zachowanie]]=6)*2</f>
        <v>2</v>
      </c>
      <c r="O349">
        <f>punkty_rekrutacyjne5[[#This Row],[GHP]]/10+punkty_rekrutacyjne5[[#This Row],[GHH]]/10+punkty_rekrutacyjne5[[#This Row],[GMM]]/10+punkty_rekrutacyjne5[[#This Row],[GMP]]/10+punkty_rekrutacyjne5[[#This Row],[GJP]]/10</f>
        <v>23.699999999999996</v>
      </c>
      <c r="P34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349" s="1">
        <f>SUM(punkty_rekrutacyjne5[[#This Row],[pkt os.]:[pkt. Oce.]])</f>
        <v>55.699999999999996</v>
      </c>
      <c r="R349" s="1">
        <f>COUNTIF(punkty_rekrutacyjne5[[#This Row],[GHP]:[GJP]], 100)</f>
        <v>0</v>
      </c>
    </row>
    <row r="350" spans="1:18" x14ac:dyDescent="0.25">
      <c r="A350" s="1" t="s">
        <v>473</v>
      </c>
      <c r="B350" s="1" t="s">
        <v>55</v>
      </c>
      <c r="C350">
        <v>7</v>
      </c>
      <c r="D350">
        <v>5</v>
      </c>
      <c r="E350">
        <v>4</v>
      </c>
      <c r="F350">
        <v>3</v>
      </c>
      <c r="G350">
        <v>3</v>
      </c>
      <c r="H350">
        <v>2</v>
      </c>
      <c r="I350">
        <v>2</v>
      </c>
      <c r="J350">
        <v>88</v>
      </c>
      <c r="K350">
        <v>61</v>
      </c>
      <c r="L350">
        <v>2</v>
      </c>
      <c r="M350">
        <v>49</v>
      </c>
      <c r="N350">
        <f>punkty_rekrutacyjne5[[#This Row],[Osiagniecia]]+(punkty_rekrutacyjne5[[#This Row],[Zachowanie]]=6)*2</f>
        <v>7</v>
      </c>
      <c r="O350">
        <f>punkty_rekrutacyjne5[[#This Row],[GHP]]/10+punkty_rekrutacyjne5[[#This Row],[GHH]]/10+punkty_rekrutacyjne5[[#This Row],[GMM]]/10+punkty_rekrutacyjne5[[#This Row],[GMP]]/10+punkty_rekrutacyjne5[[#This Row],[GJP]]/10</f>
        <v>20.2</v>
      </c>
      <c r="P35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350" s="1">
        <f>SUM(punkty_rekrutacyjne5[[#This Row],[pkt os.]:[pkt. Oce.]])</f>
        <v>41.2</v>
      </c>
      <c r="R350" s="1">
        <f>COUNTIF(punkty_rekrutacyjne5[[#This Row],[GHP]:[GJP]], 100)</f>
        <v>0</v>
      </c>
    </row>
    <row r="351" spans="1:18" x14ac:dyDescent="0.25">
      <c r="A351" s="1" t="s">
        <v>474</v>
      </c>
      <c r="B351" s="1" t="s">
        <v>197</v>
      </c>
      <c r="C351">
        <v>7</v>
      </c>
      <c r="D351">
        <v>6</v>
      </c>
      <c r="E351">
        <v>5</v>
      </c>
      <c r="F351">
        <v>3</v>
      </c>
      <c r="G351">
        <v>3</v>
      </c>
      <c r="H351">
        <v>3</v>
      </c>
      <c r="I351">
        <v>71</v>
      </c>
      <c r="J351">
        <v>55</v>
      </c>
      <c r="K351">
        <v>33</v>
      </c>
      <c r="L351">
        <v>97</v>
      </c>
      <c r="M351">
        <v>73</v>
      </c>
      <c r="N351">
        <f>punkty_rekrutacyjne5[[#This Row],[Osiagniecia]]+(punkty_rekrutacyjne5[[#This Row],[Zachowanie]]=6)*2</f>
        <v>9</v>
      </c>
      <c r="O351">
        <f>punkty_rekrutacyjne5[[#This Row],[GHP]]/10+punkty_rekrutacyjne5[[#This Row],[GHH]]/10+punkty_rekrutacyjne5[[#This Row],[GMM]]/10+punkty_rekrutacyjne5[[#This Row],[GMP]]/10+punkty_rekrutacyjne5[[#This Row],[GJP]]/10</f>
        <v>32.9</v>
      </c>
      <c r="P35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351" s="1">
        <f>SUM(punkty_rekrutacyjne5[[#This Row],[pkt os.]:[pkt. Oce.]])</f>
        <v>61.9</v>
      </c>
      <c r="R351" s="1">
        <f>COUNTIF(punkty_rekrutacyjne5[[#This Row],[GHP]:[GJP]], 100)</f>
        <v>0</v>
      </c>
    </row>
    <row r="352" spans="1:18" x14ac:dyDescent="0.25">
      <c r="A352" s="1" t="s">
        <v>475</v>
      </c>
      <c r="B352" s="1" t="s">
        <v>232</v>
      </c>
      <c r="C352">
        <v>5</v>
      </c>
      <c r="D352">
        <v>5</v>
      </c>
      <c r="E352">
        <v>6</v>
      </c>
      <c r="F352">
        <v>4</v>
      </c>
      <c r="G352">
        <v>5</v>
      </c>
      <c r="H352">
        <v>5</v>
      </c>
      <c r="I352">
        <v>53</v>
      </c>
      <c r="J352">
        <v>97</v>
      </c>
      <c r="K352">
        <v>28</v>
      </c>
      <c r="L352">
        <v>88</v>
      </c>
      <c r="M352">
        <v>87</v>
      </c>
      <c r="N352">
        <f>punkty_rekrutacyjne5[[#This Row],[Osiagniecia]]+(punkty_rekrutacyjne5[[#This Row],[Zachowanie]]=6)*2</f>
        <v>5</v>
      </c>
      <c r="O352">
        <f>punkty_rekrutacyjne5[[#This Row],[GHP]]/10+punkty_rekrutacyjne5[[#This Row],[GHH]]/10+punkty_rekrutacyjne5[[#This Row],[GMM]]/10+punkty_rekrutacyjne5[[#This Row],[GMP]]/10+punkty_rekrutacyjne5[[#This Row],[GJP]]/10</f>
        <v>35.299999999999997</v>
      </c>
      <c r="P35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52" s="1">
        <f>SUM(punkty_rekrutacyjne5[[#This Row],[pkt os.]:[pkt. Oce.]])</f>
        <v>72.3</v>
      </c>
      <c r="R352" s="1">
        <f>COUNTIF(punkty_rekrutacyjne5[[#This Row],[GHP]:[GJP]], 100)</f>
        <v>0</v>
      </c>
    </row>
    <row r="353" spans="1:18" x14ac:dyDescent="0.25">
      <c r="A353" s="1" t="s">
        <v>476</v>
      </c>
      <c r="B353" s="1" t="s">
        <v>477</v>
      </c>
      <c r="C353">
        <v>0</v>
      </c>
      <c r="D353">
        <v>5</v>
      </c>
      <c r="E353">
        <v>5</v>
      </c>
      <c r="F353">
        <v>3</v>
      </c>
      <c r="G353">
        <v>4</v>
      </c>
      <c r="H353">
        <v>4</v>
      </c>
      <c r="I353">
        <v>73</v>
      </c>
      <c r="J353">
        <v>67</v>
      </c>
      <c r="K353">
        <v>18</v>
      </c>
      <c r="L353">
        <v>84</v>
      </c>
      <c r="M353">
        <v>75</v>
      </c>
      <c r="N353">
        <f>punkty_rekrutacyjne5[[#This Row],[Osiagniecia]]+(punkty_rekrutacyjne5[[#This Row],[Zachowanie]]=6)*2</f>
        <v>0</v>
      </c>
      <c r="O353">
        <f>punkty_rekrutacyjne5[[#This Row],[GHP]]/10+punkty_rekrutacyjne5[[#This Row],[GHH]]/10+punkty_rekrutacyjne5[[#This Row],[GMM]]/10+punkty_rekrutacyjne5[[#This Row],[GMP]]/10+punkty_rekrutacyjne5[[#This Row],[GJP]]/10</f>
        <v>31.700000000000003</v>
      </c>
      <c r="P35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53" s="1">
        <f>SUM(punkty_rekrutacyjne5[[#This Row],[pkt os.]:[pkt. Oce.]])</f>
        <v>55.7</v>
      </c>
      <c r="R353" s="1">
        <f>COUNTIF(punkty_rekrutacyjne5[[#This Row],[GHP]:[GJP]], 100)</f>
        <v>0</v>
      </c>
    </row>
    <row r="354" spans="1:18" x14ac:dyDescent="0.25">
      <c r="A354" s="1" t="s">
        <v>478</v>
      </c>
      <c r="B354" s="1" t="s">
        <v>101</v>
      </c>
      <c r="C354">
        <v>3</v>
      </c>
      <c r="D354">
        <v>6</v>
      </c>
      <c r="E354">
        <v>2</v>
      </c>
      <c r="F354">
        <v>2</v>
      </c>
      <c r="G354">
        <v>5</v>
      </c>
      <c r="H354">
        <v>2</v>
      </c>
      <c r="I354">
        <v>97</v>
      </c>
      <c r="J354">
        <v>40</v>
      </c>
      <c r="K354">
        <v>41</v>
      </c>
      <c r="L354">
        <v>46</v>
      </c>
      <c r="M354">
        <v>59</v>
      </c>
      <c r="N354">
        <f>punkty_rekrutacyjne5[[#This Row],[Osiagniecia]]+(punkty_rekrutacyjne5[[#This Row],[Zachowanie]]=6)*2</f>
        <v>5</v>
      </c>
      <c r="O354">
        <f>punkty_rekrutacyjne5[[#This Row],[GHP]]/10+punkty_rekrutacyjne5[[#This Row],[GHH]]/10+punkty_rekrutacyjne5[[#This Row],[GMM]]/10+punkty_rekrutacyjne5[[#This Row],[GMP]]/10+punkty_rekrutacyjne5[[#This Row],[GJP]]/10</f>
        <v>28.299999999999997</v>
      </c>
      <c r="P35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8</v>
      </c>
      <c r="Q354" s="1">
        <f>SUM(punkty_rekrutacyjne5[[#This Row],[pkt os.]:[pkt. Oce.]])</f>
        <v>41.3</v>
      </c>
      <c r="R354" s="1">
        <f>COUNTIF(punkty_rekrutacyjne5[[#This Row],[GHP]:[GJP]], 100)</f>
        <v>0</v>
      </c>
    </row>
    <row r="355" spans="1:18" x14ac:dyDescent="0.25">
      <c r="A355" s="1" t="s">
        <v>479</v>
      </c>
      <c r="B355" s="1" t="s">
        <v>30</v>
      </c>
      <c r="C355">
        <v>7</v>
      </c>
      <c r="D355">
        <v>4</v>
      </c>
      <c r="E355">
        <v>4</v>
      </c>
      <c r="F355">
        <v>6</v>
      </c>
      <c r="G355">
        <v>5</v>
      </c>
      <c r="H355">
        <v>5</v>
      </c>
      <c r="I355">
        <v>10</v>
      </c>
      <c r="J355">
        <v>32</v>
      </c>
      <c r="K355">
        <v>73</v>
      </c>
      <c r="L355">
        <v>96</v>
      </c>
      <c r="M355">
        <v>29</v>
      </c>
      <c r="N355">
        <f>punkty_rekrutacyjne5[[#This Row],[Osiagniecia]]+(punkty_rekrutacyjne5[[#This Row],[Zachowanie]]=6)*2</f>
        <v>7</v>
      </c>
      <c r="O355">
        <f>punkty_rekrutacyjne5[[#This Row],[GHP]]/10+punkty_rekrutacyjne5[[#This Row],[GHH]]/10+punkty_rekrutacyjne5[[#This Row],[GMM]]/10+punkty_rekrutacyjne5[[#This Row],[GMP]]/10+punkty_rekrutacyjne5[[#This Row],[GJP]]/10</f>
        <v>24</v>
      </c>
      <c r="P35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55" s="1">
        <f>SUM(punkty_rekrutacyjne5[[#This Row],[pkt os.]:[pkt. Oce.]])</f>
        <v>63</v>
      </c>
      <c r="R355" s="1">
        <f>COUNTIF(punkty_rekrutacyjne5[[#This Row],[GHP]:[GJP]], 100)</f>
        <v>0</v>
      </c>
    </row>
    <row r="356" spans="1:18" x14ac:dyDescent="0.25">
      <c r="A356" s="1" t="s">
        <v>480</v>
      </c>
      <c r="B356" s="1" t="s">
        <v>477</v>
      </c>
      <c r="C356">
        <v>3</v>
      </c>
      <c r="D356">
        <v>2</v>
      </c>
      <c r="E356">
        <v>5</v>
      </c>
      <c r="F356">
        <v>5</v>
      </c>
      <c r="G356">
        <v>4</v>
      </c>
      <c r="H356">
        <v>5</v>
      </c>
      <c r="I356">
        <v>91</v>
      </c>
      <c r="J356">
        <v>53</v>
      </c>
      <c r="K356">
        <v>13</v>
      </c>
      <c r="L356">
        <v>58</v>
      </c>
      <c r="M356">
        <v>75</v>
      </c>
      <c r="N356">
        <f>punkty_rekrutacyjne5[[#This Row],[Osiagniecia]]+(punkty_rekrutacyjne5[[#This Row],[Zachowanie]]=6)*2</f>
        <v>3</v>
      </c>
      <c r="O356">
        <f>punkty_rekrutacyjne5[[#This Row],[GHP]]/10+punkty_rekrutacyjne5[[#This Row],[GHH]]/10+punkty_rekrutacyjne5[[#This Row],[GMM]]/10+punkty_rekrutacyjne5[[#This Row],[GMP]]/10+punkty_rekrutacyjne5[[#This Row],[GJP]]/10</f>
        <v>29</v>
      </c>
      <c r="P35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356" s="1">
        <f>SUM(punkty_rekrutacyjne5[[#This Row],[pkt os.]:[pkt. Oce.]])</f>
        <v>62</v>
      </c>
      <c r="R356" s="1">
        <f>COUNTIF(punkty_rekrutacyjne5[[#This Row],[GHP]:[GJP]], 100)</f>
        <v>0</v>
      </c>
    </row>
    <row r="357" spans="1:18" x14ac:dyDescent="0.25">
      <c r="A357" s="1" t="s">
        <v>481</v>
      </c>
      <c r="B357" s="1" t="s">
        <v>61</v>
      </c>
      <c r="C357">
        <v>5</v>
      </c>
      <c r="D357">
        <v>4</v>
      </c>
      <c r="E357">
        <v>6</v>
      </c>
      <c r="F357">
        <v>5</v>
      </c>
      <c r="G357">
        <v>2</v>
      </c>
      <c r="H357">
        <v>3</v>
      </c>
      <c r="I357">
        <v>21</v>
      </c>
      <c r="J357">
        <v>48</v>
      </c>
      <c r="K357">
        <v>45</v>
      </c>
      <c r="L357">
        <v>1</v>
      </c>
      <c r="M357">
        <v>51</v>
      </c>
      <c r="N357">
        <f>punkty_rekrutacyjne5[[#This Row],[Osiagniecia]]+(punkty_rekrutacyjne5[[#This Row],[Zachowanie]]=6)*2</f>
        <v>5</v>
      </c>
      <c r="O357">
        <f>punkty_rekrutacyjne5[[#This Row],[GHP]]/10+punkty_rekrutacyjne5[[#This Row],[GHH]]/10+punkty_rekrutacyjne5[[#This Row],[GMM]]/10+punkty_rekrutacyjne5[[#This Row],[GMP]]/10+punkty_rekrutacyjne5[[#This Row],[GJP]]/10</f>
        <v>16.600000000000001</v>
      </c>
      <c r="P35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57" s="1">
        <f>SUM(punkty_rekrutacyjne5[[#This Row],[pkt os.]:[pkt. Oce.]])</f>
        <v>43.6</v>
      </c>
      <c r="R357" s="1">
        <f>COUNTIF(punkty_rekrutacyjne5[[#This Row],[GHP]:[GJP]], 100)</f>
        <v>0</v>
      </c>
    </row>
    <row r="358" spans="1:18" x14ac:dyDescent="0.25">
      <c r="A358" s="1" t="s">
        <v>482</v>
      </c>
      <c r="B358" s="1" t="s">
        <v>311</v>
      </c>
      <c r="C358">
        <v>2</v>
      </c>
      <c r="D358">
        <v>2</v>
      </c>
      <c r="E358">
        <v>5</v>
      </c>
      <c r="F358">
        <v>2</v>
      </c>
      <c r="G358">
        <v>4</v>
      </c>
      <c r="H358">
        <v>4</v>
      </c>
      <c r="I358">
        <v>83</v>
      </c>
      <c r="J358">
        <v>28</v>
      </c>
      <c r="K358">
        <v>43</v>
      </c>
      <c r="L358">
        <v>19</v>
      </c>
      <c r="M358">
        <v>83</v>
      </c>
      <c r="N358">
        <f>punkty_rekrutacyjne5[[#This Row],[Osiagniecia]]+(punkty_rekrutacyjne5[[#This Row],[Zachowanie]]=6)*2</f>
        <v>2</v>
      </c>
      <c r="O358">
        <f>punkty_rekrutacyjne5[[#This Row],[GHP]]/10+punkty_rekrutacyjne5[[#This Row],[GHH]]/10+punkty_rekrutacyjne5[[#This Row],[GMM]]/10+punkty_rekrutacyjne5[[#This Row],[GMP]]/10+punkty_rekrutacyjne5[[#This Row],[GJP]]/10</f>
        <v>25.6</v>
      </c>
      <c r="P35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358" s="1">
        <f>SUM(punkty_rekrutacyjne5[[#This Row],[pkt os.]:[pkt. Oce.]])</f>
        <v>47.6</v>
      </c>
      <c r="R358" s="1">
        <f>COUNTIF(punkty_rekrutacyjne5[[#This Row],[GHP]:[GJP]], 100)</f>
        <v>0</v>
      </c>
    </row>
    <row r="359" spans="1:18" x14ac:dyDescent="0.25">
      <c r="A359" s="1" t="s">
        <v>483</v>
      </c>
      <c r="B359" s="1" t="s">
        <v>133</v>
      </c>
      <c r="C359">
        <v>2</v>
      </c>
      <c r="D359">
        <v>4</v>
      </c>
      <c r="E359">
        <v>4</v>
      </c>
      <c r="F359">
        <v>3</v>
      </c>
      <c r="G359">
        <v>3</v>
      </c>
      <c r="H359">
        <v>6</v>
      </c>
      <c r="I359">
        <v>97</v>
      </c>
      <c r="J359">
        <v>80</v>
      </c>
      <c r="K359">
        <v>54</v>
      </c>
      <c r="L359">
        <v>78</v>
      </c>
      <c r="M359">
        <v>43</v>
      </c>
      <c r="N359">
        <f>punkty_rekrutacyjne5[[#This Row],[Osiagniecia]]+(punkty_rekrutacyjne5[[#This Row],[Zachowanie]]=6)*2</f>
        <v>2</v>
      </c>
      <c r="O359">
        <f>punkty_rekrutacyjne5[[#This Row],[GHP]]/10+punkty_rekrutacyjne5[[#This Row],[GHH]]/10+punkty_rekrutacyjne5[[#This Row],[GMM]]/10+punkty_rekrutacyjne5[[#This Row],[GMP]]/10+punkty_rekrutacyjne5[[#This Row],[GJP]]/10</f>
        <v>35.200000000000003</v>
      </c>
      <c r="P35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59" s="1">
        <f>SUM(punkty_rekrutacyjne5[[#This Row],[pkt os.]:[pkt. Oce.]])</f>
        <v>61.2</v>
      </c>
      <c r="R359" s="1">
        <f>COUNTIF(punkty_rekrutacyjne5[[#This Row],[GHP]:[GJP]], 100)</f>
        <v>0</v>
      </c>
    </row>
    <row r="360" spans="1:18" x14ac:dyDescent="0.25">
      <c r="A360" s="1" t="s">
        <v>484</v>
      </c>
      <c r="B360" s="1" t="s">
        <v>101</v>
      </c>
      <c r="C360">
        <v>2</v>
      </c>
      <c r="D360">
        <v>5</v>
      </c>
      <c r="E360">
        <v>2</v>
      </c>
      <c r="F360">
        <v>3</v>
      </c>
      <c r="G360">
        <v>5</v>
      </c>
      <c r="H360">
        <v>2</v>
      </c>
      <c r="I360">
        <v>26</v>
      </c>
      <c r="J360">
        <v>31</v>
      </c>
      <c r="K360">
        <v>88</v>
      </c>
      <c r="L360">
        <v>98</v>
      </c>
      <c r="M360">
        <v>45</v>
      </c>
      <c r="N360">
        <f>punkty_rekrutacyjne5[[#This Row],[Osiagniecia]]+(punkty_rekrutacyjne5[[#This Row],[Zachowanie]]=6)*2</f>
        <v>2</v>
      </c>
      <c r="O360">
        <f>punkty_rekrutacyjne5[[#This Row],[GHP]]/10+punkty_rekrutacyjne5[[#This Row],[GHH]]/10+punkty_rekrutacyjne5[[#This Row],[GMM]]/10+punkty_rekrutacyjne5[[#This Row],[GMP]]/10+punkty_rekrutacyjne5[[#This Row],[GJP]]/10</f>
        <v>28.8</v>
      </c>
      <c r="P36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360" s="1">
        <f>SUM(punkty_rekrutacyjne5[[#This Row],[pkt os.]:[pkt. Oce.]])</f>
        <v>42.8</v>
      </c>
      <c r="R360" s="1">
        <f>COUNTIF(punkty_rekrutacyjne5[[#This Row],[GHP]:[GJP]], 100)</f>
        <v>0</v>
      </c>
    </row>
    <row r="361" spans="1:18" x14ac:dyDescent="0.25">
      <c r="A361" s="1" t="s">
        <v>485</v>
      </c>
      <c r="B361" s="1" t="s">
        <v>58</v>
      </c>
      <c r="C361">
        <v>7</v>
      </c>
      <c r="D361">
        <v>6</v>
      </c>
      <c r="E361">
        <v>4</v>
      </c>
      <c r="F361">
        <v>5</v>
      </c>
      <c r="G361">
        <v>4</v>
      </c>
      <c r="H361">
        <v>3</v>
      </c>
      <c r="I361">
        <v>17</v>
      </c>
      <c r="J361">
        <v>54</v>
      </c>
      <c r="K361">
        <v>78</v>
      </c>
      <c r="L361">
        <v>68</v>
      </c>
      <c r="M361">
        <v>41</v>
      </c>
      <c r="N361">
        <f>punkty_rekrutacyjne5[[#This Row],[Osiagniecia]]+(punkty_rekrutacyjne5[[#This Row],[Zachowanie]]=6)*2</f>
        <v>9</v>
      </c>
      <c r="O361">
        <f>punkty_rekrutacyjne5[[#This Row],[GHP]]/10+punkty_rekrutacyjne5[[#This Row],[GHH]]/10+punkty_rekrutacyjne5[[#This Row],[GMM]]/10+punkty_rekrutacyjne5[[#This Row],[GMP]]/10+punkty_rekrutacyjne5[[#This Row],[GJP]]/10</f>
        <v>25.799999999999997</v>
      </c>
      <c r="P36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61" s="1">
        <f>SUM(punkty_rekrutacyjne5[[#This Row],[pkt os.]:[pkt. Oce.]])</f>
        <v>58.8</v>
      </c>
      <c r="R361" s="1">
        <f>COUNTIF(punkty_rekrutacyjne5[[#This Row],[GHP]:[GJP]], 100)</f>
        <v>0</v>
      </c>
    </row>
    <row r="362" spans="1:18" x14ac:dyDescent="0.25">
      <c r="A362" s="1" t="s">
        <v>486</v>
      </c>
      <c r="B362" s="1" t="s">
        <v>70</v>
      </c>
      <c r="C362">
        <v>0</v>
      </c>
      <c r="D362">
        <v>2</v>
      </c>
      <c r="E362">
        <v>5</v>
      </c>
      <c r="F362">
        <v>3</v>
      </c>
      <c r="G362">
        <v>6</v>
      </c>
      <c r="H362">
        <v>6</v>
      </c>
      <c r="I362">
        <v>5</v>
      </c>
      <c r="J362">
        <v>93</v>
      </c>
      <c r="K362">
        <v>4</v>
      </c>
      <c r="L362">
        <v>59</v>
      </c>
      <c r="M362">
        <v>71</v>
      </c>
      <c r="N362">
        <f>punkty_rekrutacyjne5[[#This Row],[Osiagniecia]]+(punkty_rekrutacyjne5[[#This Row],[Zachowanie]]=6)*2</f>
        <v>0</v>
      </c>
      <c r="O362">
        <f>punkty_rekrutacyjne5[[#This Row],[GHP]]/10+punkty_rekrutacyjne5[[#This Row],[GHH]]/10+punkty_rekrutacyjne5[[#This Row],[GMM]]/10+punkty_rekrutacyjne5[[#This Row],[GMP]]/10+punkty_rekrutacyjne5[[#This Row],[GJP]]/10</f>
        <v>23.200000000000003</v>
      </c>
      <c r="P36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62" s="1">
        <f>SUM(punkty_rekrutacyjne5[[#This Row],[pkt os.]:[pkt. Oce.]])</f>
        <v>55.2</v>
      </c>
      <c r="R362" s="1">
        <f>COUNTIF(punkty_rekrutacyjne5[[#This Row],[GHP]:[GJP]], 100)</f>
        <v>0</v>
      </c>
    </row>
    <row r="363" spans="1:18" x14ac:dyDescent="0.25">
      <c r="A363" s="1" t="s">
        <v>487</v>
      </c>
      <c r="B363" s="1" t="s">
        <v>76</v>
      </c>
      <c r="C363">
        <v>3</v>
      </c>
      <c r="D363">
        <v>5</v>
      </c>
      <c r="E363">
        <v>3</v>
      </c>
      <c r="F363">
        <v>3</v>
      </c>
      <c r="G363">
        <v>6</v>
      </c>
      <c r="H363">
        <v>4</v>
      </c>
      <c r="I363">
        <v>78</v>
      </c>
      <c r="J363">
        <v>80</v>
      </c>
      <c r="K363">
        <v>56</v>
      </c>
      <c r="L363">
        <v>31</v>
      </c>
      <c r="M363">
        <v>81</v>
      </c>
      <c r="N363">
        <f>punkty_rekrutacyjne5[[#This Row],[Osiagniecia]]+(punkty_rekrutacyjne5[[#This Row],[Zachowanie]]=6)*2</f>
        <v>3</v>
      </c>
      <c r="O363">
        <f>punkty_rekrutacyjne5[[#This Row],[GHP]]/10+punkty_rekrutacyjne5[[#This Row],[GHH]]/10+punkty_rekrutacyjne5[[#This Row],[GMM]]/10+punkty_rekrutacyjne5[[#This Row],[GMP]]/10+punkty_rekrutacyjne5[[#This Row],[GJP]]/10</f>
        <v>32.6</v>
      </c>
      <c r="P36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63" s="1">
        <f>SUM(punkty_rekrutacyjne5[[#This Row],[pkt os.]:[pkt. Oce.]])</f>
        <v>59.6</v>
      </c>
      <c r="R363" s="1">
        <f>COUNTIF(punkty_rekrutacyjne5[[#This Row],[GHP]:[GJP]], 100)</f>
        <v>0</v>
      </c>
    </row>
    <row r="364" spans="1:18" x14ac:dyDescent="0.25">
      <c r="A364" s="1" t="s">
        <v>488</v>
      </c>
      <c r="B364" s="1" t="s">
        <v>489</v>
      </c>
      <c r="C364">
        <v>6</v>
      </c>
      <c r="D364">
        <v>6</v>
      </c>
      <c r="E364">
        <v>6</v>
      </c>
      <c r="F364">
        <v>4</v>
      </c>
      <c r="G364">
        <v>6</v>
      </c>
      <c r="H364">
        <v>4</v>
      </c>
      <c r="I364">
        <v>64</v>
      </c>
      <c r="J364">
        <v>18</v>
      </c>
      <c r="K364">
        <v>23</v>
      </c>
      <c r="L364">
        <v>81</v>
      </c>
      <c r="M364">
        <v>18</v>
      </c>
      <c r="N364">
        <f>punkty_rekrutacyjne5[[#This Row],[Osiagniecia]]+(punkty_rekrutacyjne5[[#This Row],[Zachowanie]]=6)*2</f>
        <v>8</v>
      </c>
      <c r="O364">
        <f>punkty_rekrutacyjne5[[#This Row],[GHP]]/10+punkty_rekrutacyjne5[[#This Row],[GHH]]/10+punkty_rekrutacyjne5[[#This Row],[GMM]]/10+punkty_rekrutacyjne5[[#This Row],[GMP]]/10+punkty_rekrutacyjne5[[#This Row],[GJP]]/10</f>
        <v>20.400000000000002</v>
      </c>
      <c r="P36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64" s="1">
        <f>SUM(punkty_rekrutacyjne5[[#This Row],[pkt os.]:[pkt. Oce.]])</f>
        <v>60.400000000000006</v>
      </c>
      <c r="R364" s="1">
        <f>COUNTIF(punkty_rekrutacyjne5[[#This Row],[GHP]:[GJP]], 100)</f>
        <v>0</v>
      </c>
    </row>
    <row r="365" spans="1:18" x14ac:dyDescent="0.25">
      <c r="A365" s="1" t="s">
        <v>490</v>
      </c>
      <c r="B365" s="1" t="s">
        <v>38</v>
      </c>
      <c r="C365">
        <v>2</v>
      </c>
      <c r="D365">
        <v>4</v>
      </c>
      <c r="E365">
        <v>3</v>
      </c>
      <c r="F365">
        <v>5</v>
      </c>
      <c r="G365">
        <v>2</v>
      </c>
      <c r="H365">
        <v>3</v>
      </c>
      <c r="I365">
        <v>96</v>
      </c>
      <c r="J365">
        <v>32</v>
      </c>
      <c r="K365">
        <v>73</v>
      </c>
      <c r="L365">
        <v>7</v>
      </c>
      <c r="M365">
        <v>74</v>
      </c>
      <c r="N365">
        <f>punkty_rekrutacyjne5[[#This Row],[Osiagniecia]]+(punkty_rekrutacyjne5[[#This Row],[Zachowanie]]=6)*2</f>
        <v>2</v>
      </c>
      <c r="O365">
        <f>punkty_rekrutacyjne5[[#This Row],[GHP]]/10+punkty_rekrutacyjne5[[#This Row],[GHH]]/10+punkty_rekrutacyjne5[[#This Row],[GMM]]/10+punkty_rekrutacyjne5[[#This Row],[GMP]]/10+punkty_rekrutacyjne5[[#This Row],[GJP]]/10</f>
        <v>28.200000000000003</v>
      </c>
      <c r="P36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365" s="1">
        <f>SUM(punkty_rekrutacyjne5[[#This Row],[pkt os.]:[pkt. Oce.]])</f>
        <v>46.2</v>
      </c>
      <c r="R365" s="1">
        <f>COUNTIF(punkty_rekrutacyjne5[[#This Row],[GHP]:[GJP]], 100)</f>
        <v>0</v>
      </c>
    </row>
    <row r="366" spans="1:18" x14ac:dyDescent="0.25">
      <c r="A366" s="1" t="s">
        <v>491</v>
      </c>
      <c r="B366" s="1" t="s">
        <v>340</v>
      </c>
      <c r="C366">
        <v>6</v>
      </c>
      <c r="D366">
        <v>6</v>
      </c>
      <c r="E366">
        <v>5</v>
      </c>
      <c r="F366">
        <v>5</v>
      </c>
      <c r="G366">
        <v>3</v>
      </c>
      <c r="H366">
        <v>6</v>
      </c>
      <c r="I366">
        <v>85</v>
      </c>
      <c r="J366">
        <v>35</v>
      </c>
      <c r="K366">
        <v>70</v>
      </c>
      <c r="L366">
        <v>99</v>
      </c>
      <c r="M366">
        <v>85</v>
      </c>
      <c r="N366">
        <f>punkty_rekrutacyjne5[[#This Row],[Osiagniecia]]+(punkty_rekrutacyjne5[[#This Row],[Zachowanie]]=6)*2</f>
        <v>8</v>
      </c>
      <c r="O366">
        <f>punkty_rekrutacyjne5[[#This Row],[GHP]]/10+punkty_rekrutacyjne5[[#This Row],[GHH]]/10+punkty_rekrutacyjne5[[#This Row],[GMM]]/10+punkty_rekrutacyjne5[[#This Row],[GMP]]/10+punkty_rekrutacyjne5[[#This Row],[GJP]]/10</f>
        <v>37.4</v>
      </c>
      <c r="P36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366" s="1">
        <f>SUM(punkty_rekrutacyjne5[[#This Row],[pkt os.]:[pkt. Oce.]])</f>
        <v>75.400000000000006</v>
      </c>
      <c r="R366" s="1">
        <f>COUNTIF(punkty_rekrutacyjne5[[#This Row],[GHP]:[GJP]], 100)</f>
        <v>0</v>
      </c>
    </row>
    <row r="367" spans="1:18" x14ac:dyDescent="0.25">
      <c r="A367" s="1" t="s">
        <v>492</v>
      </c>
      <c r="B367" s="1" t="s">
        <v>90</v>
      </c>
      <c r="C367">
        <v>4</v>
      </c>
      <c r="D367">
        <v>2</v>
      </c>
      <c r="E367">
        <v>4</v>
      </c>
      <c r="F367">
        <v>5</v>
      </c>
      <c r="G367">
        <v>4</v>
      </c>
      <c r="H367">
        <v>2</v>
      </c>
      <c r="I367">
        <v>17</v>
      </c>
      <c r="J367">
        <v>17</v>
      </c>
      <c r="K367">
        <v>92</v>
      </c>
      <c r="L367">
        <v>6</v>
      </c>
      <c r="M367">
        <v>64</v>
      </c>
      <c r="N367">
        <f>punkty_rekrutacyjne5[[#This Row],[Osiagniecia]]+(punkty_rekrutacyjne5[[#This Row],[Zachowanie]]=6)*2</f>
        <v>4</v>
      </c>
      <c r="O367">
        <f>punkty_rekrutacyjne5[[#This Row],[GHP]]/10+punkty_rekrutacyjne5[[#This Row],[GHH]]/10+punkty_rekrutacyjne5[[#This Row],[GMM]]/10+punkty_rekrutacyjne5[[#This Row],[GMP]]/10+punkty_rekrutacyjne5[[#This Row],[GJP]]/10</f>
        <v>19.600000000000001</v>
      </c>
      <c r="P36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367" s="1">
        <f>SUM(punkty_rekrutacyjne5[[#This Row],[pkt os.]:[pkt. Oce.]])</f>
        <v>43.6</v>
      </c>
      <c r="R367" s="1">
        <f>COUNTIF(punkty_rekrutacyjne5[[#This Row],[GHP]:[GJP]], 100)</f>
        <v>0</v>
      </c>
    </row>
    <row r="368" spans="1:18" x14ac:dyDescent="0.25">
      <c r="A368" s="1" t="s">
        <v>493</v>
      </c>
      <c r="B368" s="1" t="s">
        <v>180</v>
      </c>
      <c r="C368">
        <v>4</v>
      </c>
      <c r="D368">
        <v>2</v>
      </c>
      <c r="E368">
        <v>4</v>
      </c>
      <c r="F368">
        <v>2</v>
      </c>
      <c r="G368">
        <v>5</v>
      </c>
      <c r="H368">
        <v>4</v>
      </c>
      <c r="I368">
        <v>62</v>
      </c>
      <c r="J368">
        <v>3</v>
      </c>
      <c r="K368">
        <v>84</v>
      </c>
      <c r="L368">
        <v>48</v>
      </c>
      <c r="M368">
        <v>94</v>
      </c>
      <c r="N368">
        <f>punkty_rekrutacyjne5[[#This Row],[Osiagniecia]]+(punkty_rekrutacyjne5[[#This Row],[Zachowanie]]=6)*2</f>
        <v>4</v>
      </c>
      <c r="O368">
        <f>punkty_rekrutacyjne5[[#This Row],[GHP]]/10+punkty_rekrutacyjne5[[#This Row],[GHH]]/10+punkty_rekrutacyjne5[[#This Row],[GMM]]/10+punkty_rekrutacyjne5[[#This Row],[GMP]]/10+punkty_rekrutacyjne5[[#This Row],[GJP]]/10</f>
        <v>29.1</v>
      </c>
      <c r="P36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368" s="1">
        <f>SUM(punkty_rekrutacyjne5[[#This Row],[pkt os.]:[pkt. Oce.]])</f>
        <v>53.1</v>
      </c>
      <c r="R368" s="1">
        <f>COUNTIF(punkty_rekrutacyjne5[[#This Row],[GHP]:[GJP]], 100)</f>
        <v>0</v>
      </c>
    </row>
    <row r="369" spans="1:18" x14ac:dyDescent="0.25">
      <c r="A369" s="1" t="s">
        <v>494</v>
      </c>
      <c r="B369" s="1" t="s">
        <v>495</v>
      </c>
      <c r="C369">
        <v>4</v>
      </c>
      <c r="D369">
        <v>5</v>
      </c>
      <c r="E369">
        <v>5</v>
      </c>
      <c r="F369">
        <v>6</v>
      </c>
      <c r="G369">
        <v>2</v>
      </c>
      <c r="H369">
        <v>3</v>
      </c>
      <c r="I369">
        <v>35</v>
      </c>
      <c r="J369">
        <v>49</v>
      </c>
      <c r="K369">
        <v>59</v>
      </c>
      <c r="L369">
        <v>44</v>
      </c>
      <c r="M369">
        <v>68</v>
      </c>
      <c r="N369">
        <f>punkty_rekrutacyjne5[[#This Row],[Osiagniecia]]+(punkty_rekrutacyjne5[[#This Row],[Zachowanie]]=6)*2</f>
        <v>4</v>
      </c>
      <c r="O369">
        <f>punkty_rekrutacyjne5[[#This Row],[GHP]]/10+punkty_rekrutacyjne5[[#This Row],[GHH]]/10+punkty_rekrutacyjne5[[#This Row],[GMM]]/10+punkty_rekrutacyjne5[[#This Row],[GMP]]/10+punkty_rekrutacyjne5[[#This Row],[GJP]]/10</f>
        <v>25.500000000000004</v>
      </c>
      <c r="P36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69" s="1">
        <f>SUM(punkty_rekrutacyjne5[[#This Row],[pkt os.]:[pkt. Oce.]])</f>
        <v>51.5</v>
      </c>
      <c r="R369" s="1">
        <f>COUNTIF(punkty_rekrutacyjne5[[#This Row],[GHP]:[GJP]], 100)</f>
        <v>0</v>
      </c>
    </row>
    <row r="370" spans="1:18" x14ac:dyDescent="0.25">
      <c r="A370" s="1" t="s">
        <v>496</v>
      </c>
      <c r="B370" s="1" t="s">
        <v>369</v>
      </c>
      <c r="C370">
        <v>7</v>
      </c>
      <c r="D370">
        <v>3</v>
      </c>
      <c r="E370">
        <v>6</v>
      </c>
      <c r="F370">
        <v>2</v>
      </c>
      <c r="G370">
        <v>6</v>
      </c>
      <c r="H370">
        <v>5</v>
      </c>
      <c r="I370">
        <v>20</v>
      </c>
      <c r="J370">
        <v>58</v>
      </c>
      <c r="K370">
        <v>93</v>
      </c>
      <c r="L370">
        <v>53</v>
      </c>
      <c r="M370">
        <v>35</v>
      </c>
      <c r="N370">
        <f>punkty_rekrutacyjne5[[#This Row],[Osiagniecia]]+(punkty_rekrutacyjne5[[#This Row],[Zachowanie]]=6)*2</f>
        <v>7</v>
      </c>
      <c r="O370">
        <f>punkty_rekrutacyjne5[[#This Row],[GHP]]/10+punkty_rekrutacyjne5[[#This Row],[GHH]]/10+punkty_rekrutacyjne5[[#This Row],[GMM]]/10+punkty_rekrutacyjne5[[#This Row],[GMP]]/10+punkty_rekrutacyjne5[[#This Row],[GJP]]/10</f>
        <v>25.900000000000002</v>
      </c>
      <c r="P37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370" s="1">
        <f>SUM(punkty_rekrutacyjne5[[#This Row],[pkt os.]:[pkt. Oce.]])</f>
        <v>60.900000000000006</v>
      </c>
      <c r="R370" s="1">
        <f>COUNTIF(punkty_rekrutacyjne5[[#This Row],[GHP]:[GJP]], 100)</f>
        <v>0</v>
      </c>
    </row>
    <row r="371" spans="1:18" x14ac:dyDescent="0.25">
      <c r="A371" s="1" t="s">
        <v>497</v>
      </c>
      <c r="B371" s="1" t="s">
        <v>498</v>
      </c>
      <c r="C371">
        <v>5</v>
      </c>
      <c r="D371">
        <v>6</v>
      </c>
      <c r="E371">
        <v>2</v>
      </c>
      <c r="F371">
        <v>3</v>
      </c>
      <c r="G371">
        <v>4</v>
      </c>
      <c r="H371">
        <v>3</v>
      </c>
      <c r="I371">
        <v>2</v>
      </c>
      <c r="J371">
        <v>97</v>
      </c>
      <c r="K371">
        <v>14</v>
      </c>
      <c r="L371">
        <v>81</v>
      </c>
      <c r="M371">
        <v>38</v>
      </c>
      <c r="N371">
        <f>punkty_rekrutacyjne5[[#This Row],[Osiagniecia]]+(punkty_rekrutacyjne5[[#This Row],[Zachowanie]]=6)*2</f>
        <v>7</v>
      </c>
      <c r="O371">
        <f>punkty_rekrutacyjne5[[#This Row],[GHP]]/10+punkty_rekrutacyjne5[[#This Row],[GHH]]/10+punkty_rekrutacyjne5[[#This Row],[GMM]]/10+punkty_rekrutacyjne5[[#This Row],[GMP]]/10+punkty_rekrutacyjne5[[#This Row],[GJP]]/10</f>
        <v>23.2</v>
      </c>
      <c r="P37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371" s="1">
        <f>SUM(punkty_rekrutacyjne5[[#This Row],[pkt os.]:[pkt. Oce.]])</f>
        <v>44.2</v>
      </c>
      <c r="R371" s="1">
        <f>COUNTIF(punkty_rekrutacyjne5[[#This Row],[GHP]:[GJP]], 100)</f>
        <v>0</v>
      </c>
    </row>
    <row r="372" spans="1:18" x14ac:dyDescent="0.25">
      <c r="A372" s="1" t="s">
        <v>499</v>
      </c>
      <c r="B372" s="1" t="s">
        <v>498</v>
      </c>
      <c r="C372">
        <v>4</v>
      </c>
      <c r="D372">
        <v>6</v>
      </c>
      <c r="E372">
        <v>2</v>
      </c>
      <c r="F372">
        <v>6</v>
      </c>
      <c r="G372">
        <v>4</v>
      </c>
      <c r="H372">
        <v>5</v>
      </c>
      <c r="I372">
        <v>98</v>
      </c>
      <c r="J372">
        <v>42</v>
      </c>
      <c r="K372">
        <v>49</v>
      </c>
      <c r="L372">
        <v>83</v>
      </c>
      <c r="M372">
        <v>32</v>
      </c>
      <c r="N372">
        <f>punkty_rekrutacyjne5[[#This Row],[Osiagniecia]]+(punkty_rekrutacyjne5[[#This Row],[Zachowanie]]=6)*2</f>
        <v>6</v>
      </c>
      <c r="O372">
        <f>punkty_rekrutacyjne5[[#This Row],[GHP]]/10+punkty_rekrutacyjne5[[#This Row],[GHH]]/10+punkty_rekrutacyjne5[[#This Row],[GMM]]/10+punkty_rekrutacyjne5[[#This Row],[GMP]]/10+punkty_rekrutacyjne5[[#This Row],[GJP]]/10</f>
        <v>30.4</v>
      </c>
      <c r="P37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72" s="1">
        <f>SUM(punkty_rekrutacyjne5[[#This Row],[pkt os.]:[pkt. Oce.]])</f>
        <v>60.4</v>
      </c>
      <c r="R372" s="1">
        <f>COUNTIF(punkty_rekrutacyjne5[[#This Row],[GHP]:[GJP]], 100)</f>
        <v>0</v>
      </c>
    </row>
    <row r="373" spans="1:18" x14ac:dyDescent="0.25">
      <c r="A373" s="1" t="s">
        <v>500</v>
      </c>
      <c r="B373" s="1" t="s">
        <v>121</v>
      </c>
      <c r="C373">
        <v>7</v>
      </c>
      <c r="D373">
        <v>5</v>
      </c>
      <c r="E373">
        <v>5</v>
      </c>
      <c r="F373">
        <v>4</v>
      </c>
      <c r="G373">
        <v>5</v>
      </c>
      <c r="H373">
        <v>6</v>
      </c>
      <c r="I373">
        <v>97</v>
      </c>
      <c r="J373">
        <v>45</v>
      </c>
      <c r="K373">
        <v>42</v>
      </c>
      <c r="L373">
        <v>25</v>
      </c>
      <c r="M373">
        <v>51</v>
      </c>
      <c r="N373">
        <f>punkty_rekrutacyjne5[[#This Row],[Osiagniecia]]+(punkty_rekrutacyjne5[[#This Row],[Zachowanie]]=6)*2</f>
        <v>7</v>
      </c>
      <c r="O373">
        <f>punkty_rekrutacyjne5[[#This Row],[GHP]]/10+punkty_rekrutacyjne5[[#This Row],[GHH]]/10+punkty_rekrutacyjne5[[#This Row],[GMM]]/10+punkty_rekrutacyjne5[[#This Row],[GMP]]/10+punkty_rekrutacyjne5[[#This Row],[GJP]]/10</f>
        <v>26</v>
      </c>
      <c r="P37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73" s="1">
        <f>SUM(punkty_rekrutacyjne5[[#This Row],[pkt os.]:[pkt. Oce.]])</f>
        <v>65</v>
      </c>
      <c r="R373" s="1">
        <f>COUNTIF(punkty_rekrutacyjne5[[#This Row],[GHP]:[GJP]], 100)</f>
        <v>0</v>
      </c>
    </row>
    <row r="374" spans="1:18" x14ac:dyDescent="0.25">
      <c r="A374" s="1" t="s">
        <v>501</v>
      </c>
      <c r="B374" s="1" t="s">
        <v>18</v>
      </c>
      <c r="C374">
        <v>8</v>
      </c>
      <c r="D374">
        <v>3</v>
      </c>
      <c r="E374">
        <v>2</v>
      </c>
      <c r="F374">
        <v>2</v>
      </c>
      <c r="G374">
        <v>4</v>
      </c>
      <c r="H374">
        <v>2</v>
      </c>
      <c r="I374">
        <v>54</v>
      </c>
      <c r="J374">
        <v>48</v>
      </c>
      <c r="K374">
        <v>35</v>
      </c>
      <c r="L374">
        <v>28</v>
      </c>
      <c r="M374">
        <v>35</v>
      </c>
      <c r="N374">
        <f>punkty_rekrutacyjne5[[#This Row],[Osiagniecia]]+(punkty_rekrutacyjne5[[#This Row],[Zachowanie]]=6)*2</f>
        <v>8</v>
      </c>
      <c r="O374">
        <f>punkty_rekrutacyjne5[[#This Row],[GHP]]/10+punkty_rekrutacyjne5[[#This Row],[GHH]]/10+punkty_rekrutacyjne5[[#This Row],[GMM]]/10+punkty_rekrutacyjne5[[#This Row],[GMP]]/10+punkty_rekrutacyjne5[[#This Row],[GJP]]/10</f>
        <v>20</v>
      </c>
      <c r="P37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6</v>
      </c>
      <c r="Q374" s="1">
        <f>SUM(punkty_rekrutacyjne5[[#This Row],[pkt os.]:[pkt. Oce.]])</f>
        <v>34</v>
      </c>
      <c r="R374" s="1">
        <f>COUNTIF(punkty_rekrutacyjne5[[#This Row],[GHP]:[GJP]], 100)</f>
        <v>0</v>
      </c>
    </row>
    <row r="375" spans="1:18" x14ac:dyDescent="0.25">
      <c r="A375" s="1" t="s">
        <v>502</v>
      </c>
      <c r="B375" s="1" t="s">
        <v>503</v>
      </c>
      <c r="C375">
        <v>5</v>
      </c>
      <c r="D375">
        <v>2</v>
      </c>
      <c r="E375">
        <v>6</v>
      </c>
      <c r="F375">
        <v>3</v>
      </c>
      <c r="G375">
        <v>2</v>
      </c>
      <c r="H375">
        <v>5</v>
      </c>
      <c r="I375">
        <v>35</v>
      </c>
      <c r="J375">
        <v>56</v>
      </c>
      <c r="K375">
        <v>6</v>
      </c>
      <c r="L375">
        <v>84</v>
      </c>
      <c r="M375">
        <v>54</v>
      </c>
      <c r="N375">
        <f>punkty_rekrutacyjne5[[#This Row],[Osiagniecia]]+(punkty_rekrutacyjne5[[#This Row],[Zachowanie]]=6)*2</f>
        <v>5</v>
      </c>
      <c r="O375">
        <f>punkty_rekrutacyjne5[[#This Row],[GHP]]/10+punkty_rekrutacyjne5[[#This Row],[GHH]]/10+punkty_rekrutacyjne5[[#This Row],[GMM]]/10+punkty_rekrutacyjne5[[#This Row],[GMP]]/10+punkty_rekrutacyjne5[[#This Row],[GJP]]/10</f>
        <v>23.5</v>
      </c>
      <c r="P37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75" s="1">
        <f>SUM(punkty_rekrutacyjne5[[#This Row],[pkt os.]:[pkt. Oce.]])</f>
        <v>50.5</v>
      </c>
      <c r="R375" s="1">
        <f>COUNTIF(punkty_rekrutacyjne5[[#This Row],[GHP]:[GJP]], 100)</f>
        <v>0</v>
      </c>
    </row>
    <row r="376" spans="1:18" x14ac:dyDescent="0.25">
      <c r="A376" s="1" t="s">
        <v>504</v>
      </c>
      <c r="B376" s="1" t="s">
        <v>367</v>
      </c>
      <c r="C376">
        <v>0</v>
      </c>
      <c r="D376">
        <v>2</v>
      </c>
      <c r="E376">
        <v>5</v>
      </c>
      <c r="F376">
        <v>6</v>
      </c>
      <c r="G376">
        <v>6</v>
      </c>
      <c r="H376">
        <v>3</v>
      </c>
      <c r="I376">
        <v>36</v>
      </c>
      <c r="J376">
        <v>94</v>
      </c>
      <c r="K376">
        <v>52</v>
      </c>
      <c r="L376">
        <v>50</v>
      </c>
      <c r="M376">
        <v>57</v>
      </c>
      <c r="N376">
        <f>punkty_rekrutacyjne5[[#This Row],[Osiagniecia]]+(punkty_rekrutacyjne5[[#This Row],[Zachowanie]]=6)*2</f>
        <v>0</v>
      </c>
      <c r="O376">
        <f>punkty_rekrutacyjne5[[#This Row],[GHP]]/10+punkty_rekrutacyjne5[[#This Row],[GHH]]/10+punkty_rekrutacyjne5[[#This Row],[GMM]]/10+punkty_rekrutacyjne5[[#This Row],[GMP]]/10+punkty_rekrutacyjne5[[#This Row],[GJP]]/10</f>
        <v>28.9</v>
      </c>
      <c r="P37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376" s="1">
        <f>SUM(punkty_rekrutacyjne5[[#This Row],[pkt os.]:[pkt. Oce.]])</f>
        <v>60.9</v>
      </c>
      <c r="R376" s="1">
        <f>COUNTIF(punkty_rekrutacyjne5[[#This Row],[GHP]:[GJP]], 100)</f>
        <v>0</v>
      </c>
    </row>
    <row r="377" spans="1:18" x14ac:dyDescent="0.25">
      <c r="A377" s="1" t="s">
        <v>507</v>
      </c>
      <c r="B377" s="1" t="s">
        <v>508</v>
      </c>
      <c r="C377">
        <v>1</v>
      </c>
      <c r="D377">
        <v>3</v>
      </c>
      <c r="E377">
        <v>4</v>
      </c>
      <c r="F377">
        <v>3</v>
      </c>
      <c r="G377">
        <v>5</v>
      </c>
      <c r="H377">
        <v>6</v>
      </c>
      <c r="I377">
        <v>89</v>
      </c>
      <c r="J377">
        <v>70</v>
      </c>
      <c r="K377">
        <v>58</v>
      </c>
      <c r="L377">
        <v>39</v>
      </c>
      <c r="M377">
        <v>43</v>
      </c>
      <c r="N377">
        <f>punkty_rekrutacyjne5[[#This Row],[Osiagniecia]]+(punkty_rekrutacyjne5[[#This Row],[Zachowanie]]=6)*2</f>
        <v>1</v>
      </c>
      <c r="O377">
        <f>punkty_rekrutacyjne5[[#This Row],[GHP]]/10+punkty_rekrutacyjne5[[#This Row],[GHH]]/10+punkty_rekrutacyjne5[[#This Row],[GMM]]/10+punkty_rekrutacyjne5[[#This Row],[GMP]]/10+punkty_rekrutacyjne5[[#This Row],[GJP]]/10</f>
        <v>29.9</v>
      </c>
      <c r="P37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377" s="1">
        <f>SUM(punkty_rekrutacyjne5[[#This Row],[pkt os.]:[pkt. Oce.]])</f>
        <v>58.9</v>
      </c>
      <c r="R377" s="1">
        <f>COUNTIF(punkty_rekrutacyjne5[[#This Row],[GHP]:[GJP]], 100)</f>
        <v>0</v>
      </c>
    </row>
    <row r="378" spans="1:18" x14ac:dyDescent="0.25">
      <c r="A378" s="1" t="s">
        <v>509</v>
      </c>
      <c r="B378" s="1" t="s">
        <v>188</v>
      </c>
      <c r="C378">
        <v>0</v>
      </c>
      <c r="D378">
        <v>6</v>
      </c>
      <c r="E378">
        <v>2</v>
      </c>
      <c r="F378">
        <v>2</v>
      </c>
      <c r="G378">
        <v>6</v>
      </c>
      <c r="H378">
        <v>2</v>
      </c>
      <c r="I378">
        <v>21</v>
      </c>
      <c r="J378">
        <v>80</v>
      </c>
      <c r="K378">
        <v>59</v>
      </c>
      <c r="L378">
        <v>35</v>
      </c>
      <c r="M378">
        <v>12</v>
      </c>
      <c r="N378">
        <f>punkty_rekrutacyjne5[[#This Row],[Osiagniecia]]+(punkty_rekrutacyjne5[[#This Row],[Zachowanie]]=6)*2</f>
        <v>2</v>
      </c>
      <c r="O378">
        <f>punkty_rekrutacyjne5[[#This Row],[GHP]]/10+punkty_rekrutacyjne5[[#This Row],[GHH]]/10+punkty_rekrutacyjne5[[#This Row],[GMM]]/10+punkty_rekrutacyjne5[[#This Row],[GMP]]/10+punkty_rekrutacyjne5[[#This Row],[GJP]]/10</f>
        <v>20.7</v>
      </c>
      <c r="P37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10</v>
      </c>
      <c r="Q378" s="1">
        <f>SUM(punkty_rekrutacyjne5[[#This Row],[pkt os.]:[pkt. Oce.]])</f>
        <v>32.700000000000003</v>
      </c>
      <c r="R378" s="1">
        <f>COUNTIF(punkty_rekrutacyjne5[[#This Row],[GHP]:[GJP]], 100)</f>
        <v>0</v>
      </c>
    </row>
    <row r="379" spans="1:18" x14ac:dyDescent="0.25">
      <c r="A379" s="1" t="s">
        <v>510</v>
      </c>
      <c r="B379" s="1" t="s">
        <v>188</v>
      </c>
      <c r="C379">
        <v>1</v>
      </c>
      <c r="D379">
        <v>3</v>
      </c>
      <c r="E379">
        <v>2</v>
      </c>
      <c r="F379">
        <v>5</v>
      </c>
      <c r="G379">
        <v>4</v>
      </c>
      <c r="H379">
        <v>4</v>
      </c>
      <c r="I379">
        <v>38</v>
      </c>
      <c r="J379">
        <v>5</v>
      </c>
      <c r="K379">
        <v>69</v>
      </c>
      <c r="L379">
        <v>94</v>
      </c>
      <c r="M379">
        <v>25</v>
      </c>
      <c r="N379">
        <f>punkty_rekrutacyjne5[[#This Row],[Osiagniecia]]+(punkty_rekrutacyjne5[[#This Row],[Zachowanie]]=6)*2</f>
        <v>1</v>
      </c>
      <c r="O379">
        <f>punkty_rekrutacyjne5[[#This Row],[GHP]]/10+punkty_rekrutacyjne5[[#This Row],[GHH]]/10+punkty_rekrutacyjne5[[#This Row],[GMM]]/10+punkty_rekrutacyjne5[[#This Row],[GMP]]/10+punkty_rekrutacyjne5[[#This Row],[GJP]]/10</f>
        <v>23.1</v>
      </c>
      <c r="P37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379" s="1">
        <f>SUM(punkty_rekrutacyjne5[[#This Row],[pkt os.]:[pkt. Oce.]])</f>
        <v>44.1</v>
      </c>
      <c r="R379" s="1">
        <f>COUNTIF(punkty_rekrutacyjne5[[#This Row],[GHP]:[GJP]], 100)</f>
        <v>0</v>
      </c>
    </row>
    <row r="380" spans="1:18" x14ac:dyDescent="0.25">
      <c r="A380" s="1" t="s">
        <v>511</v>
      </c>
      <c r="B380" s="1" t="s">
        <v>311</v>
      </c>
      <c r="C380">
        <v>8</v>
      </c>
      <c r="D380">
        <v>4</v>
      </c>
      <c r="E380">
        <v>5</v>
      </c>
      <c r="F380">
        <v>4</v>
      </c>
      <c r="G380">
        <v>5</v>
      </c>
      <c r="H380">
        <v>3</v>
      </c>
      <c r="I380">
        <v>24</v>
      </c>
      <c r="J380">
        <v>47</v>
      </c>
      <c r="K380">
        <v>99</v>
      </c>
      <c r="L380">
        <v>64</v>
      </c>
      <c r="M380">
        <v>11</v>
      </c>
      <c r="N380">
        <f>punkty_rekrutacyjne5[[#This Row],[Osiagniecia]]+(punkty_rekrutacyjne5[[#This Row],[Zachowanie]]=6)*2</f>
        <v>8</v>
      </c>
      <c r="O380">
        <f>punkty_rekrutacyjne5[[#This Row],[GHP]]/10+punkty_rekrutacyjne5[[#This Row],[GHH]]/10+punkty_rekrutacyjne5[[#This Row],[GMM]]/10+punkty_rekrutacyjne5[[#This Row],[GMP]]/10+punkty_rekrutacyjne5[[#This Row],[GJP]]/10</f>
        <v>24.5</v>
      </c>
      <c r="P38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80" s="1">
        <f>SUM(punkty_rekrutacyjne5[[#This Row],[pkt os.]:[pkt. Oce.]])</f>
        <v>58.5</v>
      </c>
      <c r="R380" s="1">
        <f>COUNTIF(punkty_rekrutacyjne5[[#This Row],[GHP]:[GJP]], 100)</f>
        <v>0</v>
      </c>
    </row>
    <row r="381" spans="1:18" x14ac:dyDescent="0.25">
      <c r="A381" s="1" t="s">
        <v>308</v>
      </c>
      <c r="B381" s="1" t="s">
        <v>30</v>
      </c>
      <c r="C381">
        <v>8</v>
      </c>
      <c r="D381">
        <v>3</v>
      </c>
      <c r="E381">
        <v>5</v>
      </c>
      <c r="F381">
        <v>2</v>
      </c>
      <c r="G381">
        <v>4</v>
      </c>
      <c r="H381">
        <v>6</v>
      </c>
      <c r="I381">
        <v>46</v>
      </c>
      <c r="J381">
        <v>88</v>
      </c>
      <c r="K381">
        <v>1</v>
      </c>
      <c r="L381">
        <v>49</v>
      </c>
      <c r="M381">
        <v>84</v>
      </c>
      <c r="N381">
        <f>punkty_rekrutacyjne5[[#This Row],[Osiagniecia]]+(punkty_rekrutacyjne5[[#This Row],[Zachowanie]]=6)*2</f>
        <v>8</v>
      </c>
      <c r="O381">
        <f>punkty_rekrutacyjne5[[#This Row],[GHP]]/10+punkty_rekrutacyjne5[[#This Row],[GHH]]/10+punkty_rekrutacyjne5[[#This Row],[GMM]]/10+punkty_rekrutacyjne5[[#This Row],[GMP]]/10+punkty_rekrutacyjne5[[#This Row],[GJP]]/10</f>
        <v>26.799999999999997</v>
      </c>
      <c r="P38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81" s="1">
        <f>SUM(punkty_rekrutacyjne5[[#This Row],[pkt os.]:[pkt. Oce.]])</f>
        <v>58.8</v>
      </c>
      <c r="R381" s="1">
        <f>COUNTIF(punkty_rekrutacyjne5[[#This Row],[GHP]:[GJP]], 100)</f>
        <v>0</v>
      </c>
    </row>
    <row r="382" spans="1:18" x14ac:dyDescent="0.25">
      <c r="A382" s="1" t="s">
        <v>69</v>
      </c>
      <c r="B382" s="1" t="s">
        <v>70</v>
      </c>
      <c r="C382">
        <v>3</v>
      </c>
      <c r="D382">
        <v>5</v>
      </c>
      <c r="E382">
        <v>4</v>
      </c>
      <c r="F382">
        <v>4</v>
      </c>
      <c r="G382">
        <v>6</v>
      </c>
      <c r="H382">
        <v>4</v>
      </c>
      <c r="I382">
        <v>77</v>
      </c>
      <c r="J382">
        <v>80</v>
      </c>
      <c r="K382">
        <v>44</v>
      </c>
      <c r="L382">
        <v>96</v>
      </c>
      <c r="M382">
        <v>10</v>
      </c>
      <c r="N382">
        <f>punkty_rekrutacyjne5[[#This Row],[Osiagniecia]]+(punkty_rekrutacyjne5[[#This Row],[Zachowanie]]=6)*2</f>
        <v>3</v>
      </c>
      <c r="O382">
        <f>punkty_rekrutacyjne5[[#This Row],[GHP]]/10+punkty_rekrutacyjne5[[#This Row],[GHH]]/10+punkty_rekrutacyjne5[[#This Row],[GMM]]/10+punkty_rekrutacyjne5[[#This Row],[GMP]]/10+punkty_rekrutacyjne5[[#This Row],[GJP]]/10</f>
        <v>30.700000000000003</v>
      </c>
      <c r="P38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382" s="1">
        <f>SUM(punkty_rekrutacyjne5[[#This Row],[pkt os.]:[pkt. Oce.]])</f>
        <v>61.7</v>
      </c>
      <c r="R382" s="1">
        <f>COUNTIF(punkty_rekrutacyjne5[[#This Row],[GHP]:[GJP]], 100)</f>
        <v>0</v>
      </c>
    </row>
    <row r="383" spans="1:18" x14ac:dyDescent="0.25">
      <c r="A383" s="1" t="s">
        <v>513</v>
      </c>
      <c r="B383" s="1" t="s">
        <v>48</v>
      </c>
      <c r="C383">
        <v>8</v>
      </c>
      <c r="D383">
        <v>3</v>
      </c>
      <c r="E383">
        <v>5</v>
      </c>
      <c r="F383">
        <v>3</v>
      </c>
      <c r="G383">
        <v>5</v>
      </c>
      <c r="H383">
        <v>3</v>
      </c>
      <c r="I383">
        <v>28</v>
      </c>
      <c r="J383">
        <v>5</v>
      </c>
      <c r="K383">
        <v>29</v>
      </c>
      <c r="L383">
        <v>7</v>
      </c>
      <c r="M383">
        <v>19</v>
      </c>
      <c r="N383">
        <f>punkty_rekrutacyjne5[[#This Row],[Osiagniecia]]+(punkty_rekrutacyjne5[[#This Row],[Zachowanie]]=6)*2</f>
        <v>8</v>
      </c>
      <c r="O383">
        <f>punkty_rekrutacyjne5[[#This Row],[GHP]]/10+punkty_rekrutacyjne5[[#This Row],[GHH]]/10+punkty_rekrutacyjne5[[#This Row],[GMM]]/10+punkty_rekrutacyjne5[[#This Row],[GMP]]/10+punkty_rekrutacyjne5[[#This Row],[GJP]]/10</f>
        <v>8.7999999999999989</v>
      </c>
      <c r="P38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83" s="1">
        <f>SUM(punkty_rekrutacyjne5[[#This Row],[pkt os.]:[pkt. Oce.]])</f>
        <v>40.799999999999997</v>
      </c>
      <c r="R383" s="1">
        <f>COUNTIF(punkty_rekrutacyjne5[[#This Row],[GHP]:[GJP]], 100)</f>
        <v>0</v>
      </c>
    </row>
    <row r="384" spans="1:18" x14ac:dyDescent="0.25">
      <c r="A384" s="1" t="s">
        <v>411</v>
      </c>
      <c r="B384" s="1" t="s">
        <v>515</v>
      </c>
      <c r="C384">
        <v>0</v>
      </c>
      <c r="D384">
        <v>6</v>
      </c>
      <c r="E384">
        <v>6</v>
      </c>
      <c r="F384">
        <v>3</v>
      </c>
      <c r="G384">
        <v>4</v>
      </c>
      <c r="H384">
        <v>3</v>
      </c>
      <c r="I384">
        <v>86</v>
      </c>
      <c r="J384">
        <v>20</v>
      </c>
      <c r="K384">
        <v>40</v>
      </c>
      <c r="L384">
        <v>37</v>
      </c>
      <c r="M384">
        <v>24</v>
      </c>
      <c r="N384">
        <f>punkty_rekrutacyjne5[[#This Row],[Osiagniecia]]+(punkty_rekrutacyjne5[[#This Row],[Zachowanie]]=6)*2</f>
        <v>2</v>
      </c>
      <c r="O384">
        <f>punkty_rekrutacyjne5[[#This Row],[GHP]]/10+punkty_rekrutacyjne5[[#This Row],[GHH]]/10+punkty_rekrutacyjne5[[#This Row],[GMM]]/10+punkty_rekrutacyjne5[[#This Row],[GMP]]/10+punkty_rekrutacyjne5[[#This Row],[GJP]]/10</f>
        <v>20.7</v>
      </c>
      <c r="P38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384" s="1">
        <f>SUM(punkty_rekrutacyjne5[[#This Row],[pkt os.]:[pkt. Oce.]])</f>
        <v>46.7</v>
      </c>
      <c r="R384" s="1">
        <f>COUNTIF(punkty_rekrutacyjne5[[#This Row],[GHP]:[GJP]], 100)</f>
        <v>0</v>
      </c>
    </row>
    <row r="385" spans="1:18" x14ac:dyDescent="0.25">
      <c r="A385" s="1" t="s">
        <v>519</v>
      </c>
      <c r="B385" s="1" t="s">
        <v>520</v>
      </c>
      <c r="C385">
        <v>3</v>
      </c>
      <c r="D385">
        <v>3</v>
      </c>
      <c r="E385">
        <v>3</v>
      </c>
      <c r="F385">
        <v>6</v>
      </c>
      <c r="G385">
        <v>3</v>
      </c>
      <c r="H385">
        <v>2</v>
      </c>
      <c r="I385">
        <v>62</v>
      </c>
      <c r="J385">
        <v>92</v>
      </c>
      <c r="K385">
        <v>75</v>
      </c>
      <c r="L385">
        <v>30</v>
      </c>
      <c r="M385">
        <v>86</v>
      </c>
      <c r="N385">
        <f>punkty_rekrutacyjne5[[#This Row],[Osiagniecia]]+(punkty_rekrutacyjne5[[#This Row],[Zachowanie]]=6)*2</f>
        <v>3</v>
      </c>
      <c r="O385">
        <f>punkty_rekrutacyjne5[[#This Row],[GHP]]/10+punkty_rekrutacyjne5[[#This Row],[GHH]]/10+punkty_rekrutacyjne5[[#This Row],[GMM]]/10+punkty_rekrutacyjne5[[#This Row],[GMP]]/10+punkty_rekrutacyjne5[[#This Row],[GJP]]/10</f>
        <v>34.5</v>
      </c>
      <c r="P38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85" s="1">
        <f>SUM(punkty_rekrutacyjne5[[#This Row],[pkt os.]:[pkt. Oce.]])</f>
        <v>55.5</v>
      </c>
      <c r="R385" s="1">
        <f>COUNTIF(punkty_rekrutacyjne5[[#This Row],[GHP]:[GJP]], 100)</f>
        <v>0</v>
      </c>
    </row>
    <row r="386" spans="1:18" x14ac:dyDescent="0.25">
      <c r="A386" s="1" t="s">
        <v>521</v>
      </c>
      <c r="B386" s="1" t="s">
        <v>43</v>
      </c>
      <c r="C386">
        <v>6</v>
      </c>
      <c r="D386">
        <v>4</v>
      </c>
      <c r="E386">
        <v>2</v>
      </c>
      <c r="F386">
        <v>4</v>
      </c>
      <c r="G386">
        <v>4</v>
      </c>
      <c r="H386">
        <v>6</v>
      </c>
      <c r="I386">
        <v>16</v>
      </c>
      <c r="J386">
        <v>19</v>
      </c>
      <c r="K386">
        <v>66</v>
      </c>
      <c r="L386">
        <v>96</v>
      </c>
      <c r="M386">
        <v>61</v>
      </c>
      <c r="N386">
        <f>punkty_rekrutacyjne5[[#This Row],[Osiagniecia]]+(punkty_rekrutacyjne5[[#This Row],[Zachowanie]]=6)*2</f>
        <v>6</v>
      </c>
      <c r="O386">
        <f>punkty_rekrutacyjne5[[#This Row],[GHP]]/10+punkty_rekrutacyjne5[[#This Row],[GHH]]/10+punkty_rekrutacyjne5[[#This Row],[GMM]]/10+punkty_rekrutacyjne5[[#This Row],[GMP]]/10+punkty_rekrutacyjne5[[#This Row],[GJP]]/10</f>
        <v>25.799999999999997</v>
      </c>
      <c r="P38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86" s="1">
        <f>SUM(punkty_rekrutacyjne5[[#This Row],[pkt os.]:[pkt. Oce.]])</f>
        <v>53.8</v>
      </c>
      <c r="R386" s="1">
        <f>COUNTIF(punkty_rekrutacyjne5[[#This Row],[GHP]:[GJP]], 100)</f>
        <v>0</v>
      </c>
    </row>
    <row r="387" spans="1:18" x14ac:dyDescent="0.25">
      <c r="A387" s="1" t="s">
        <v>237</v>
      </c>
      <c r="B387" s="1" t="s">
        <v>166</v>
      </c>
      <c r="C387">
        <v>4</v>
      </c>
      <c r="D387">
        <v>5</v>
      </c>
      <c r="E387">
        <v>4</v>
      </c>
      <c r="F387">
        <v>4</v>
      </c>
      <c r="G387">
        <v>2</v>
      </c>
      <c r="H387">
        <v>2</v>
      </c>
      <c r="I387">
        <v>71</v>
      </c>
      <c r="J387">
        <v>99</v>
      </c>
      <c r="K387">
        <v>56</v>
      </c>
      <c r="L387">
        <v>2</v>
      </c>
      <c r="M387">
        <v>43</v>
      </c>
      <c r="N387">
        <f>punkty_rekrutacyjne5[[#This Row],[Osiagniecia]]+(punkty_rekrutacyjne5[[#This Row],[Zachowanie]]=6)*2</f>
        <v>4</v>
      </c>
      <c r="O387">
        <f>punkty_rekrutacyjne5[[#This Row],[GHP]]/10+punkty_rekrutacyjne5[[#This Row],[GHH]]/10+punkty_rekrutacyjne5[[#This Row],[GMM]]/10+punkty_rekrutacyjne5[[#This Row],[GMP]]/10+punkty_rekrutacyjne5[[#This Row],[GJP]]/10</f>
        <v>27.1</v>
      </c>
      <c r="P38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387" s="1">
        <f>SUM(punkty_rekrutacyjne5[[#This Row],[pkt os.]:[pkt. Oce.]])</f>
        <v>43.1</v>
      </c>
      <c r="R387" s="1">
        <f>COUNTIF(punkty_rekrutacyjne5[[#This Row],[GHP]:[GJP]], 100)</f>
        <v>0</v>
      </c>
    </row>
    <row r="388" spans="1:18" x14ac:dyDescent="0.25">
      <c r="A388" s="1" t="s">
        <v>522</v>
      </c>
      <c r="B388" s="1" t="s">
        <v>288</v>
      </c>
      <c r="C388">
        <v>8</v>
      </c>
      <c r="D388">
        <v>2</v>
      </c>
      <c r="E388">
        <v>6</v>
      </c>
      <c r="F388">
        <v>2</v>
      </c>
      <c r="G388">
        <v>6</v>
      </c>
      <c r="H388">
        <v>5</v>
      </c>
      <c r="I388">
        <v>62</v>
      </c>
      <c r="J388">
        <v>49</v>
      </c>
      <c r="K388">
        <v>45</v>
      </c>
      <c r="L388">
        <v>42</v>
      </c>
      <c r="M388">
        <v>53</v>
      </c>
      <c r="N388">
        <f>punkty_rekrutacyjne5[[#This Row],[Osiagniecia]]+(punkty_rekrutacyjne5[[#This Row],[Zachowanie]]=6)*2</f>
        <v>8</v>
      </c>
      <c r="O388">
        <f>punkty_rekrutacyjne5[[#This Row],[GHP]]/10+punkty_rekrutacyjne5[[#This Row],[GHH]]/10+punkty_rekrutacyjne5[[#This Row],[GMM]]/10+punkty_rekrutacyjne5[[#This Row],[GMP]]/10+punkty_rekrutacyjne5[[#This Row],[GJP]]/10</f>
        <v>25.1</v>
      </c>
      <c r="P38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388" s="1">
        <f>SUM(punkty_rekrutacyjne5[[#This Row],[pkt os.]:[pkt. Oce.]])</f>
        <v>61.1</v>
      </c>
      <c r="R388" s="1">
        <f>COUNTIF(punkty_rekrutacyjne5[[#This Row],[GHP]:[GJP]], 100)</f>
        <v>0</v>
      </c>
    </row>
    <row r="389" spans="1:18" x14ac:dyDescent="0.25">
      <c r="A389" s="1" t="s">
        <v>523</v>
      </c>
      <c r="B389" s="1" t="s">
        <v>279</v>
      </c>
      <c r="C389">
        <v>2</v>
      </c>
      <c r="D389">
        <v>3</v>
      </c>
      <c r="E389">
        <v>2</v>
      </c>
      <c r="F389">
        <v>5</v>
      </c>
      <c r="G389">
        <v>5</v>
      </c>
      <c r="H389">
        <v>2</v>
      </c>
      <c r="I389">
        <v>44</v>
      </c>
      <c r="J389">
        <v>30</v>
      </c>
      <c r="K389">
        <v>61</v>
      </c>
      <c r="L389">
        <v>13</v>
      </c>
      <c r="M389">
        <v>30</v>
      </c>
      <c r="N389">
        <f>punkty_rekrutacyjne5[[#This Row],[Osiagniecia]]+(punkty_rekrutacyjne5[[#This Row],[Zachowanie]]=6)*2</f>
        <v>2</v>
      </c>
      <c r="O389">
        <f>punkty_rekrutacyjne5[[#This Row],[GHP]]/10+punkty_rekrutacyjne5[[#This Row],[GHH]]/10+punkty_rekrutacyjne5[[#This Row],[GMM]]/10+punkty_rekrutacyjne5[[#This Row],[GMP]]/10+punkty_rekrutacyjne5[[#This Row],[GJP]]/10</f>
        <v>17.8</v>
      </c>
      <c r="P38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389" s="1">
        <f>SUM(punkty_rekrutacyjne5[[#This Row],[pkt os.]:[pkt. Oce.]])</f>
        <v>35.799999999999997</v>
      </c>
      <c r="R389" s="1">
        <f>COUNTIF(punkty_rekrutacyjne5[[#This Row],[GHP]:[GJP]], 100)</f>
        <v>0</v>
      </c>
    </row>
    <row r="390" spans="1:18" x14ac:dyDescent="0.25">
      <c r="A390" s="1" t="s">
        <v>524</v>
      </c>
      <c r="B390" s="1" t="s">
        <v>99</v>
      </c>
      <c r="C390">
        <v>5</v>
      </c>
      <c r="D390">
        <v>6</v>
      </c>
      <c r="E390">
        <v>5</v>
      </c>
      <c r="F390">
        <v>3</v>
      </c>
      <c r="G390">
        <v>2</v>
      </c>
      <c r="H390">
        <v>4</v>
      </c>
      <c r="I390">
        <v>55</v>
      </c>
      <c r="J390">
        <v>18</v>
      </c>
      <c r="K390">
        <v>46</v>
      </c>
      <c r="L390">
        <v>82</v>
      </c>
      <c r="M390">
        <v>71</v>
      </c>
      <c r="N390">
        <f>punkty_rekrutacyjne5[[#This Row],[Osiagniecia]]+(punkty_rekrutacyjne5[[#This Row],[Zachowanie]]=6)*2</f>
        <v>7</v>
      </c>
      <c r="O390">
        <f>punkty_rekrutacyjne5[[#This Row],[GHP]]/10+punkty_rekrutacyjne5[[#This Row],[GHH]]/10+punkty_rekrutacyjne5[[#This Row],[GMM]]/10+punkty_rekrutacyjne5[[#This Row],[GMP]]/10+punkty_rekrutacyjne5[[#This Row],[GJP]]/10</f>
        <v>27.199999999999996</v>
      </c>
      <c r="P39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90" s="1">
        <f>SUM(punkty_rekrutacyjne5[[#This Row],[pkt os.]:[pkt. Oce.]])</f>
        <v>52.199999999999996</v>
      </c>
      <c r="R390" s="1">
        <f>COUNTIF(punkty_rekrutacyjne5[[#This Row],[GHP]:[GJP]], 100)</f>
        <v>0</v>
      </c>
    </row>
    <row r="391" spans="1:18" x14ac:dyDescent="0.25">
      <c r="A391" s="1" t="s">
        <v>525</v>
      </c>
      <c r="B391" s="1" t="s">
        <v>526</v>
      </c>
      <c r="C391">
        <v>5</v>
      </c>
      <c r="D391">
        <v>2</v>
      </c>
      <c r="E391">
        <v>5</v>
      </c>
      <c r="F391">
        <v>6</v>
      </c>
      <c r="G391">
        <v>3</v>
      </c>
      <c r="H391">
        <v>3</v>
      </c>
      <c r="I391">
        <v>23</v>
      </c>
      <c r="J391">
        <v>10</v>
      </c>
      <c r="K391">
        <v>99</v>
      </c>
      <c r="L391">
        <v>23</v>
      </c>
      <c r="M391">
        <v>4</v>
      </c>
      <c r="N391">
        <f>punkty_rekrutacyjne5[[#This Row],[Osiagniecia]]+(punkty_rekrutacyjne5[[#This Row],[Zachowanie]]=6)*2</f>
        <v>5</v>
      </c>
      <c r="O391">
        <f>punkty_rekrutacyjne5[[#This Row],[GHP]]/10+punkty_rekrutacyjne5[[#This Row],[GHH]]/10+punkty_rekrutacyjne5[[#This Row],[GMM]]/10+punkty_rekrutacyjne5[[#This Row],[GMP]]/10+punkty_rekrutacyjne5[[#This Row],[GJP]]/10</f>
        <v>15.9</v>
      </c>
      <c r="P39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91" s="1">
        <f>SUM(punkty_rekrutacyjne5[[#This Row],[pkt os.]:[pkt. Oce.]])</f>
        <v>46.9</v>
      </c>
      <c r="R391" s="1">
        <f>COUNTIF(punkty_rekrutacyjne5[[#This Row],[GHP]:[GJP]], 100)</f>
        <v>0</v>
      </c>
    </row>
    <row r="392" spans="1:18" x14ac:dyDescent="0.25">
      <c r="A392" s="1" t="s">
        <v>527</v>
      </c>
      <c r="B392" s="1" t="s">
        <v>340</v>
      </c>
      <c r="C392">
        <v>5</v>
      </c>
      <c r="D392">
        <v>4</v>
      </c>
      <c r="E392">
        <v>3</v>
      </c>
      <c r="F392">
        <v>5</v>
      </c>
      <c r="G392">
        <v>6</v>
      </c>
      <c r="H392">
        <v>2</v>
      </c>
      <c r="I392">
        <v>72</v>
      </c>
      <c r="J392">
        <v>22</v>
      </c>
      <c r="K392">
        <v>90</v>
      </c>
      <c r="L392">
        <v>8</v>
      </c>
      <c r="M392">
        <v>61</v>
      </c>
      <c r="N392">
        <f>punkty_rekrutacyjne5[[#This Row],[Osiagniecia]]+(punkty_rekrutacyjne5[[#This Row],[Zachowanie]]=6)*2</f>
        <v>5</v>
      </c>
      <c r="O392">
        <f>punkty_rekrutacyjne5[[#This Row],[GHP]]/10+punkty_rekrutacyjne5[[#This Row],[GHH]]/10+punkty_rekrutacyjne5[[#This Row],[GMM]]/10+punkty_rekrutacyjne5[[#This Row],[GMP]]/10+punkty_rekrutacyjne5[[#This Row],[GJP]]/10</f>
        <v>25.299999999999997</v>
      </c>
      <c r="P39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392" s="1">
        <f>SUM(punkty_rekrutacyjne5[[#This Row],[pkt os.]:[pkt. Oce.]])</f>
        <v>52.3</v>
      </c>
      <c r="R392" s="1">
        <f>COUNTIF(punkty_rekrutacyjne5[[#This Row],[GHP]:[GJP]], 100)</f>
        <v>0</v>
      </c>
    </row>
    <row r="393" spans="1:18" x14ac:dyDescent="0.25">
      <c r="A393" s="1" t="s">
        <v>528</v>
      </c>
      <c r="B393" s="1" t="s">
        <v>126</v>
      </c>
      <c r="C393">
        <v>3</v>
      </c>
      <c r="D393">
        <v>3</v>
      </c>
      <c r="E393">
        <v>6</v>
      </c>
      <c r="F393">
        <v>2</v>
      </c>
      <c r="G393">
        <v>4</v>
      </c>
      <c r="H393">
        <v>6</v>
      </c>
      <c r="I393">
        <v>95</v>
      </c>
      <c r="J393">
        <v>18</v>
      </c>
      <c r="K393">
        <v>32</v>
      </c>
      <c r="L393">
        <v>67</v>
      </c>
      <c r="M393">
        <v>36</v>
      </c>
      <c r="N393">
        <f>punkty_rekrutacyjne5[[#This Row],[Osiagniecia]]+(punkty_rekrutacyjne5[[#This Row],[Zachowanie]]=6)*2</f>
        <v>3</v>
      </c>
      <c r="O393">
        <f>punkty_rekrutacyjne5[[#This Row],[GHP]]/10+punkty_rekrutacyjne5[[#This Row],[GHH]]/10+punkty_rekrutacyjne5[[#This Row],[GMM]]/10+punkty_rekrutacyjne5[[#This Row],[GMP]]/10+punkty_rekrutacyjne5[[#This Row],[GJP]]/10</f>
        <v>24.8</v>
      </c>
      <c r="P39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393" s="1">
        <f>SUM(punkty_rekrutacyjne5[[#This Row],[pkt os.]:[pkt. Oce.]])</f>
        <v>53.8</v>
      </c>
      <c r="R393" s="1">
        <f>COUNTIF(punkty_rekrutacyjne5[[#This Row],[GHP]:[GJP]], 100)</f>
        <v>0</v>
      </c>
    </row>
    <row r="394" spans="1:18" x14ac:dyDescent="0.25">
      <c r="A394" s="1" t="s">
        <v>529</v>
      </c>
      <c r="B394" s="1" t="s">
        <v>530</v>
      </c>
      <c r="C394">
        <v>5</v>
      </c>
      <c r="D394">
        <v>5</v>
      </c>
      <c r="E394">
        <v>5</v>
      </c>
      <c r="F394">
        <v>5</v>
      </c>
      <c r="G394">
        <v>5</v>
      </c>
      <c r="H394">
        <v>3</v>
      </c>
      <c r="I394">
        <v>99</v>
      </c>
      <c r="J394">
        <v>47</v>
      </c>
      <c r="K394">
        <v>3</v>
      </c>
      <c r="L394">
        <v>6</v>
      </c>
      <c r="M394">
        <v>59</v>
      </c>
      <c r="N394">
        <f>punkty_rekrutacyjne5[[#This Row],[Osiagniecia]]+(punkty_rekrutacyjne5[[#This Row],[Zachowanie]]=6)*2</f>
        <v>5</v>
      </c>
      <c r="O394">
        <f>punkty_rekrutacyjne5[[#This Row],[GHP]]/10+punkty_rekrutacyjne5[[#This Row],[GHH]]/10+punkty_rekrutacyjne5[[#This Row],[GMM]]/10+punkty_rekrutacyjne5[[#This Row],[GMP]]/10+punkty_rekrutacyjne5[[#This Row],[GJP]]/10</f>
        <v>21.400000000000002</v>
      </c>
      <c r="P39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394" s="1">
        <f>SUM(punkty_rekrutacyjne5[[#This Row],[pkt os.]:[pkt. Oce.]])</f>
        <v>54.400000000000006</v>
      </c>
      <c r="R394" s="1">
        <f>COUNTIF(punkty_rekrutacyjne5[[#This Row],[GHP]:[GJP]], 100)</f>
        <v>0</v>
      </c>
    </row>
    <row r="395" spans="1:18" x14ac:dyDescent="0.25">
      <c r="A395" s="1" t="s">
        <v>531</v>
      </c>
      <c r="B395" s="1" t="s">
        <v>532</v>
      </c>
      <c r="C395">
        <v>5</v>
      </c>
      <c r="D395">
        <v>5</v>
      </c>
      <c r="E395">
        <v>3</v>
      </c>
      <c r="F395">
        <v>4</v>
      </c>
      <c r="G395">
        <v>5</v>
      </c>
      <c r="H395">
        <v>2</v>
      </c>
      <c r="I395">
        <v>97</v>
      </c>
      <c r="J395">
        <v>87</v>
      </c>
      <c r="K395">
        <v>7</v>
      </c>
      <c r="L395">
        <v>93</v>
      </c>
      <c r="M395">
        <v>19</v>
      </c>
      <c r="N395">
        <f>punkty_rekrutacyjne5[[#This Row],[Osiagniecia]]+(punkty_rekrutacyjne5[[#This Row],[Zachowanie]]=6)*2</f>
        <v>5</v>
      </c>
      <c r="O395">
        <f>punkty_rekrutacyjne5[[#This Row],[GHP]]/10+punkty_rekrutacyjne5[[#This Row],[GHH]]/10+punkty_rekrutacyjne5[[#This Row],[GMM]]/10+punkty_rekrutacyjne5[[#This Row],[GMP]]/10+punkty_rekrutacyjne5[[#This Row],[GJP]]/10</f>
        <v>30.299999999999997</v>
      </c>
      <c r="P39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395" s="1">
        <f>SUM(punkty_rekrutacyjne5[[#This Row],[pkt os.]:[pkt. Oce.]])</f>
        <v>53.3</v>
      </c>
      <c r="R395" s="1">
        <f>COUNTIF(punkty_rekrutacyjne5[[#This Row],[GHP]:[GJP]], 100)</f>
        <v>0</v>
      </c>
    </row>
    <row r="396" spans="1:18" x14ac:dyDescent="0.25">
      <c r="A396" s="1" t="s">
        <v>533</v>
      </c>
      <c r="B396" s="1" t="s">
        <v>45</v>
      </c>
      <c r="C396">
        <v>3</v>
      </c>
      <c r="D396">
        <v>6</v>
      </c>
      <c r="E396">
        <v>6</v>
      </c>
      <c r="F396">
        <v>6</v>
      </c>
      <c r="G396">
        <v>2</v>
      </c>
      <c r="H396">
        <v>5</v>
      </c>
      <c r="I396">
        <v>57</v>
      </c>
      <c r="J396">
        <v>44</v>
      </c>
      <c r="K396">
        <v>90</v>
      </c>
      <c r="L396">
        <v>33</v>
      </c>
      <c r="M396">
        <v>78</v>
      </c>
      <c r="N396">
        <f>punkty_rekrutacyjne5[[#This Row],[Osiagniecia]]+(punkty_rekrutacyjne5[[#This Row],[Zachowanie]]=6)*2</f>
        <v>5</v>
      </c>
      <c r="O396">
        <f>punkty_rekrutacyjne5[[#This Row],[GHP]]/10+punkty_rekrutacyjne5[[#This Row],[GHH]]/10+punkty_rekrutacyjne5[[#This Row],[GMM]]/10+punkty_rekrutacyjne5[[#This Row],[GMP]]/10+punkty_rekrutacyjne5[[#This Row],[GJP]]/10</f>
        <v>30.200000000000003</v>
      </c>
      <c r="P39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396" s="1">
        <f>SUM(punkty_rekrutacyjne5[[#This Row],[pkt os.]:[pkt. Oce.]])</f>
        <v>63.2</v>
      </c>
      <c r="R396" s="1">
        <f>COUNTIF(punkty_rekrutacyjne5[[#This Row],[GHP]:[GJP]], 100)</f>
        <v>0</v>
      </c>
    </row>
    <row r="397" spans="1:18" x14ac:dyDescent="0.25">
      <c r="A397" s="1" t="s">
        <v>534</v>
      </c>
      <c r="B397" s="1" t="s">
        <v>90</v>
      </c>
      <c r="C397">
        <v>2</v>
      </c>
      <c r="D397">
        <v>4</v>
      </c>
      <c r="E397">
        <v>5</v>
      </c>
      <c r="F397">
        <v>3</v>
      </c>
      <c r="G397">
        <v>2</v>
      </c>
      <c r="H397">
        <v>2</v>
      </c>
      <c r="I397">
        <v>35</v>
      </c>
      <c r="J397">
        <v>82</v>
      </c>
      <c r="K397">
        <v>52</v>
      </c>
      <c r="L397">
        <v>15</v>
      </c>
      <c r="M397">
        <v>51</v>
      </c>
      <c r="N397">
        <f>punkty_rekrutacyjne5[[#This Row],[Osiagniecia]]+(punkty_rekrutacyjne5[[#This Row],[Zachowanie]]=6)*2</f>
        <v>2</v>
      </c>
      <c r="O397">
        <f>punkty_rekrutacyjne5[[#This Row],[GHP]]/10+punkty_rekrutacyjne5[[#This Row],[GHH]]/10+punkty_rekrutacyjne5[[#This Row],[GMM]]/10+punkty_rekrutacyjne5[[#This Row],[GMP]]/10+punkty_rekrutacyjne5[[#This Row],[GJP]]/10</f>
        <v>23.5</v>
      </c>
      <c r="P39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397" s="1">
        <f>SUM(punkty_rekrutacyjne5[[#This Row],[pkt os.]:[pkt. Oce.]])</f>
        <v>37.5</v>
      </c>
      <c r="R397" s="1">
        <f>COUNTIF(punkty_rekrutacyjne5[[#This Row],[GHP]:[GJP]], 100)</f>
        <v>0</v>
      </c>
    </row>
    <row r="398" spans="1:18" x14ac:dyDescent="0.25">
      <c r="A398" s="1" t="s">
        <v>535</v>
      </c>
      <c r="B398" s="1" t="s">
        <v>536</v>
      </c>
      <c r="C398">
        <v>1</v>
      </c>
      <c r="D398">
        <v>5</v>
      </c>
      <c r="E398">
        <v>5</v>
      </c>
      <c r="F398">
        <v>6</v>
      </c>
      <c r="G398">
        <v>4</v>
      </c>
      <c r="H398">
        <v>6</v>
      </c>
      <c r="I398">
        <v>19</v>
      </c>
      <c r="J398">
        <v>32</v>
      </c>
      <c r="K398">
        <v>74</v>
      </c>
      <c r="L398">
        <v>31</v>
      </c>
      <c r="M398">
        <v>58</v>
      </c>
      <c r="N398">
        <f>punkty_rekrutacyjne5[[#This Row],[Osiagniecia]]+(punkty_rekrutacyjne5[[#This Row],[Zachowanie]]=6)*2</f>
        <v>1</v>
      </c>
      <c r="O398">
        <f>punkty_rekrutacyjne5[[#This Row],[GHP]]/10+punkty_rekrutacyjne5[[#This Row],[GHH]]/10+punkty_rekrutacyjne5[[#This Row],[GMM]]/10+punkty_rekrutacyjne5[[#This Row],[GMP]]/10+punkty_rekrutacyjne5[[#This Row],[GJP]]/10</f>
        <v>21.4</v>
      </c>
      <c r="P39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398" s="1">
        <f>SUM(punkty_rekrutacyjne5[[#This Row],[pkt os.]:[pkt. Oce.]])</f>
        <v>56.4</v>
      </c>
      <c r="R398" s="1">
        <f>COUNTIF(punkty_rekrutacyjne5[[#This Row],[GHP]:[GJP]], 100)</f>
        <v>0</v>
      </c>
    </row>
    <row r="399" spans="1:18" x14ac:dyDescent="0.25">
      <c r="A399" s="1" t="s">
        <v>537</v>
      </c>
      <c r="B399" s="1" t="s">
        <v>538</v>
      </c>
      <c r="C399">
        <v>0</v>
      </c>
      <c r="D399">
        <v>5</v>
      </c>
      <c r="E399">
        <v>2</v>
      </c>
      <c r="F399">
        <v>2</v>
      </c>
      <c r="G399">
        <v>5</v>
      </c>
      <c r="H399">
        <v>3</v>
      </c>
      <c r="I399">
        <v>45</v>
      </c>
      <c r="J399">
        <v>52</v>
      </c>
      <c r="K399">
        <v>32</v>
      </c>
      <c r="L399">
        <v>42</v>
      </c>
      <c r="M399">
        <v>33</v>
      </c>
      <c r="N399">
        <f>punkty_rekrutacyjne5[[#This Row],[Osiagniecia]]+(punkty_rekrutacyjne5[[#This Row],[Zachowanie]]=6)*2</f>
        <v>0</v>
      </c>
      <c r="O399">
        <f>punkty_rekrutacyjne5[[#This Row],[GHP]]/10+punkty_rekrutacyjne5[[#This Row],[GHH]]/10+punkty_rekrutacyjne5[[#This Row],[GMM]]/10+punkty_rekrutacyjne5[[#This Row],[GMP]]/10+punkty_rekrutacyjne5[[#This Row],[GJP]]/10</f>
        <v>20.399999999999999</v>
      </c>
      <c r="P39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399" s="1">
        <f>SUM(punkty_rekrutacyjne5[[#This Row],[pkt os.]:[pkt. Oce.]])</f>
        <v>32.4</v>
      </c>
      <c r="R399" s="1">
        <f>COUNTIF(punkty_rekrutacyjne5[[#This Row],[GHP]:[GJP]], 100)</f>
        <v>0</v>
      </c>
    </row>
    <row r="400" spans="1:18" x14ac:dyDescent="0.25">
      <c r="A400" s="1" t="s">
        <v>539</v>
      </c>
      <c r="B400" s="1" t="s">
        <v>540</v>
      </c>
      <c r="C400">
        <v>8</v>
      </c>
      <c r="D400">
        <v>5</v>
      </c>
      <c r="E400">
        <v>6</v>
      </c>
      <c r="F400">
        <v>2</v>
      </c>
      <c r="G400">
        <v>4</v>
      </c>
      <c r="H400">
        <v>3</v>
      </c>
      <c r="I400">
        <v>78</v>
      </c>
      <c r="J400">
        <v>38</v>
      </c>
      <c r="K400">
        <v>62</v>
      </c>
      <c r="L400">
        <v>45</v>
      </c>
      <c r="M400">
        <v>55</v>
      </c>
      <c r="N400">
        <f>punkty_rekrutacyjne5[[#This Row],[Osiagniecia]]+(punkty_rekrutacyjne5[[#This Row],[Zachowanie]]=6)*2</f>
        <v>8</v>
      </c>
      <c r="O400">
        <f>punkty_rekrutacyjne5[[#This Row],[GHP]]/10+punkty_rekrutacyjne5[[#This Row],[GHH]]/10+punkty_rekrutacyjne5[[#This Row],[GMM]]/10+punkty_rekrutacyjne5[[#This Row],[GMP]]/10+punkty_rekrutacyjne5[[#This Row],[GJP]]/10</f>
        <v>27.8</v>
      </c>
      <c r="P40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00" s="1">
        <f>SUM(punkty_rekrutacyjne5[[#This Row],[pkt os.]:[pkt. Oce.]])</f>
        <v>55.8</v>
      </c>
      <c r="R400" s="1">
        <f>COUNTIF(punkty_rekrutacyjne5[[#This Row],[GHP]:[GJP]], 100)</f>
        <v>0</v>
      </c>
    </row>
    <row r="401" spans="1:18" x14ac:dyDescent="0.25">
      <c r="A401" s="1" t="s">
        <v>541</v>
      </c>
      <c r="B401" s="1" t="s">
        <v>503</v>
      </c>
      <c r="C401">
        <v>6</v>
      </c>
      <c r="D401">
        <v>4</v>
      </c>
      <c r="E401">
        <v>2</v>
      </c>
      <c r="F401">
        <v>6</v>
      </c>
      <c r="G401">
        <v>2</v>
      </c>
      <c r="H401">
        <v>6</v>
      </c>
      <c r="I401">
        <v>20</v>
      </c>
      <c r="J401">
        <v>92</v>
      </c>
      <c r="K401">
        <v>44</v>
      </c>
      <c r="L401">
        <v>89</v>
      </c>
      <c r="M401">
        <v>79</v>
      </c>
      <c r="N401">
        <f>punkty_rekrutacyjne5[[#This Row],[Osiagniecia]]+(punkty_rekrutacyjne5[[#This Row],[Zachowanie]]=6)*2</f>
        <v>6</v>
      </c>
      <c r="O401">
        <f>punkty_rekrutacyjne5[[#This Row],[GHP]]/10+punkty_rekrutacyjne5[[#This Row],[GHH]]/10+punkty_rekrutacyjne5[[#This Row],[GMM]]/10+punkty_rekrutacyjne5[[#This Row],[GMP]]/10+punkty_rekrutacyjne5[[#This Row],[GJP]]/10</f>
        <v>32.4</v>
      </c>
      <c r="P40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01" s="1">
        <f>SUM(punkty_rekrutacyjne5[[#This Row],[pkt os.]:[pkt. Oce.]])</f>
        <v>58.4</v>
      </c>
      <c r="R401" s="1">
        <f>COUNTIF(punkty_rekrutacyjne5[[#This Row],[GHP]:[GJP]], 100)</f>
        <v>0</v>
      </c>
    </row>
    <row r="402" spans="1:18" x14ac:dyDescent="0.25">
      <c r="A402" s="1" t="s">
        <v>542</v>
      </c>
      <c r="B402" s="1" t="s">
        <v>117</v>
      </c>
      <c r="C402">
        <v>4</v>
      </c>
      <c r="D402">
        <v>2</v>
      </c>
      <c r="E402">
        <v>2</v>
      </c>
      <c r="F402">
        <v>4</v>
      </c>
      <c r="G402">
        <v>3</v>
      </c>
      <c r="H402">
        <v>3</v>
      </c>
      <c r="I402">
        <v>36</v>
      </c>
      <c r="J402">
        <v>79</v>
      </c>
      <c r="K402">
        <v>62</v>
      </c>
      <c r="L402">
        <v>8</v>
      </c>
      <c r="M402">
        <v>47</v>
      </c>
      <c r="N402">
        <f>punkty_rekrutacyjne5[[#This Row],[Osiagniecia]]+(punkty_rekrutacyjne5[[#This Row],[Zachowanie]]=6)*2</f>
        <v>4</v>
      </c>
      <c r="O402">
        <f>punkty_rekrutacyjne5[[#This Row],[GHP]]/10+punkty_rekrutacyjne5[[#This Row],[GHH]]/10+punkty_rekrutacyjne5[[#This Row],[GMM]]/10+punkty_rekrutacyjne5[[#This Row],[GMP]]/10+punkty_rekrutacyjne5[[#This Row],[GJP]]/10</f>
        <v>23.2</v>
      </c>
      <c r="P40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402" s="1">
        <f>SUM(punkty_rekrutacyjne5[[#This Row],[pkt os.]:[pkt. Oce.]])</f>
        <v>41.2</v>
      </c>
      <c r="R402" s="1">
        <f>COUNTIF(punkty_rekrutacyjne5[[#This Row],[GHP]:[GJP]], 100)</f>
        <v>0</v>
      </c>
    </row>
    <row r="403" spans="1:18" x14ac:dyDescent="0.25">
      <c r="A403" s="1" t="s">
        <v>543</v>
      </c>
      <c r="B403" s="1" t="s">
        <v>41</v>
      </c>
      <c r="C403">
        <v>0</v>
      </c>
      <c r="D403">
        <v>2</v>
      </c>
      <c r="E403">
        <v>2</v>
      </c>
      <c r="F403">
        <v>4</v>
      </c>
      <c r="G403">
        <v>2</v>
      </c>
      <c r="H403">
        <v>4</v>
      </c>
      <c r="I403">
        <v>24</v>
      </c>
      <c r="J403">
        <v>81</v>
      </c>
      <c r="K403">
        <v>74</v>
      </c>
      <c r="L403">
        <v>4</v>
      </c>
      <c r="M403">
        <v>92</v>
      </c>
      <c r="N403">
        <f>punkty_rekrutacyjne5[[#This Row],[Osiagniecia]]+(punkty_rekrutacyjne5[[#This Row],[Zachowanie]]=6)*2</f>
        <v>0</v>
      </c>
      <c r="O403">
        <f>punkty_rekrutacyjne5[[#This Row],[GHP]]/10+punkty_rekrutacyjne5[[#This Row],[GHH]]/10+punkty_rekrutacyjne5[[#This Row],[GMM]]/10+punkty_rekrutacyjne5[[#This Row],[GMP]]/10+punkty_rekrutacyjne5[[#This Row],[GJP]]/10</f>
        <v>27.499999999999996</v>
      </c>
      <c r="P40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403" s="1">
        <f>SUM(punkty_rekrutacyjne5[[#This Row],[pkt os.]:[pkt. Oce.]])</f>
        <v>39.5</v>
      </c>
      <c r="R403" s="1">
        <f>COUNTIF(punkty_rekrutacyjne5[[#This Row],[GHP]:[GJP]], 100)</f>
        <v>0</v>
      </c>
    </row>
    <row r="404" spans="1:18" x14ac:dyDescent="0.25">
      <c r="A404" s="1" t="s">
        <v>544</v>
      </c>
      <c r="B404" s="1" t="s">
        <v>324</v>
      </c>
      <c r="C404">
        <v>3</v>
      </c>
      <c r="D404">
        <v>3</v>
      </c>
      <c r="E404">
        <v>5</v>
      </c>
      <c r="F404">
        <v>6</v>
      </c>
      <c r="G404">
        <v>4</v>
      </c>
      <c r="H404">
        <v>3</v>
      </c>
      <c r="I404">
        <v>68</v>
      </c>
      <c r="J404">
        <v>76</v>
      </c>
      <c r="K404">
        <v>21</v>
      </c>
      <c r="L404">
        <v>59</v>
      </c>
      <c r="M404">
        <v>66</v>
      </c>
      <c r="N404">
        <f>punkty_rekrutacyjne5[[#This Row],[Osiagniecia]]+(punkty_rekrutacyjne5[[#This Row],[Zachowanie]]=6)*2</f>
        <v>3</v>
      </c>
      <c r="O404">
        <f>punkty_rekrutacyjne5[[#This Row],[GHP]]/10+punkty_rekrutacyjne5[[#This Row],[GHH]]/10+punkty_rekrutacyjne5[[#This Row],[GMM]]/10+punkty_rekrutacyjne5[[#This Row],[GMP]]/10+punkty_rekrutacyjne5[[#This Row],[GJP]]/10</f>
        <v>29</v>
      </c>
      <c r="P40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04" s="1">
        <f>SUM(punkty_rekrutacyjne5[[#This Row],[pkt os.]:[pkt. Oce.]])</f>
        <v>60</v>
      </c>
      <c r="R404" s="1">
        <f>COUNTIF(punkty_rekrutacyjne5[[#This Row],[GHP]:[GJP]], 100)</f>
        <v>0</v>
      </c>
    </row>
    <row r="405" spans="1:18" x14ac:dyDescent="0.25">
      <c r="A405" s="1" t="s">
        <v>545</v>
      </c>
      <c r="B405" s="1" t="s">
        <v>253</v>
      </c>
      <c r="C405">
        <v>4</v>
      </c>
      <c r="D405">
        <v>3</v>
      </c>
      <c r="E405">
        <v>2</v>
      </c>
      <c r="F405">
        <v>4</v>
      </c>
      <c r="G405">
        <v>4</v>
      </c>
      <c r="H405">
        <v>5</v>
      </c>
      <c r="I405">
        <v>70</v>
      </c>
      <c r="J405">
        <v>34</v>
      </c>
      <c r="K405">
        <v>18</v>
      </c>
      <c r="L405">
        <v>27</v>
      </c>
      <c r="M405">
        <v>70</v>
      </c>
      <c r="N405">
        <f>punkty_rekrutacyjne5[[#This Row],[Osiagniecia]]+(punkty_rekrutacyjne5[[#This Row],[Zachowanie]]=6)*2</f>
        <v>4</v>
      </c>
      <c r="O405">
        <f>punkty_rekrutacyjne5[[#This Row],[GHP]]/10+punkty_rekrutacyjne5[[#This Row],[GHH]]/10+punkty_rekrutacyjne5[[#This Row],[GMM]]/10+punkty_rekrutacyjne5[[#This Row],[GMP]]/10+punkty_rekrutacyjne5[[#This Row],[GJP]]/10</f>
        <v>21.900000000000002</v>
      </c>
      <c r="P40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05" s="1">
        <f>SUM(punkty_rekrutacyjne5[[#This Row],[pkt os.]:[pkt. Oce.]])</f>
        <v>45.900000000000006</v>
      </c>
      <c r="R405" s="1">
        <f>COUNTIF(punkty_rekrutacyjne5[[#This Row],[GHP]:[GJP]], 100)</f>
        <v>0</v>
      </c>
    </row>
    <row r="406" spans="1:18" x14ac:dyDescent="0.25">
      <c r="A406" s="1" t="s">
        <v>546</v>
      </c>
      <c r="B406" s="1" t="s">
        <v>249</v>
      </c>
      <c r="C406">
        <v>2</v>
      </c>
      <c r="D406">
        <v>4</v>
      </c>
      <c r="E406">
        <v>2</v>
      </c>
      <c r="F406">
        <v>4</v>
      </c>
      <c r="G406">
        <v>5</v>
      </c>
      <c r="H406">
        <v>2</v>
      </c>
      <c r="I406">
        <v>9</v>
      </c>
      <c r="J406">
        <v>76</v>
      </c>
      <c r="K406">
        <v>35</v>
      </c>
      <c r="L406">
        <v>83</v>
      </c>
      <c r="M406">
        <v>13</v>
      </c>
      <c r="N406">
        <f>punkty_rekrutacyjne5[[#This Row],[Osiagniecia]]+(punkty_rekrutacyjne5[[#This Row],[Zachowanie]]=6)*2</f>
        <v>2</v>
      </c>
      <c r="O406">
        <f>punkty_rekrutacyjne5[[#This Row],[GHP]]/10+punkty_rekrutacyjne5[[#This Row],[GHH]]/10+punkty_rekrutacyjne5[[#This Row],[GMM]]/10+punkty_rekrutacyjne5[[#This Row],[GMP]]/10+punkty_rekrutacyjne5[[#This Row],[GJP]]/10</f>
        <v>21.6</v>
      </c>
      <c r="P40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406" s="1">
        <f>SUM(punkty_rekrutacyjne5[[#This Row],[pkt os.]:[pkt. Oce.]])</f>
        <v>37.6</v>
      </c>
      <c r="R406" s="1">
        <f>COUNTIF(punkty_rekrutacyjne5[[#This Row],[GHP]:[GJP]], 100)</f>
        <v>0</v>
      </c>
    </row>
    <row r="407" spans="1:18" x14ac:dyDescent="0.25">
      <c r="A407" s="1" t="s">
        <v>547</v>
      </c>
      <c r="B407" s="1" t="s">
        <v>526</v>
      </c>
      <c r="C407">
        <v>6</v>
      </c>
      <c r="D407">
        <v>2</v>
      </c>
      <c r="E407">
        <v>4</v>
      </c>
      <c r="F407">
        <v>2</v>
      </c>
      <c r="G407">
        <v>3</v>
      </c>
      <c r="H407">
        <v>2</v>
      </c>
      <c r="I407">
        <v>63</v>
      </c>
      <c r="J407">
        <v>31</v>
      </c>
      <c r="K407">
        <v>2</v>
      </c>
      <c r="L407">
        <v>74</v>
      </c>
      <c r="M407">
        <v>15</v>
      </c>
      <c r="N407">
        <f>punkty_rekrutacyjne5[[#This Row],[Osiagniecia]]+(punkty_rekrutacyjne5[[#This Row],[Zachowanie]]=6)*2</f>
        <v>6</v>
      </c>
      <c r="O407">
        <f>punkty_rekrutacyjne5[[#This Row],[GHP]]/10+punkty_rekrutacyjne5[[#This Row],[GHH]]/10+punkty_rekrutacyjne5[[#This Row],[GMM]]/10+punkty_rekrutacyjne5[[#This Row],[GMP]]/10+punkty_rekrutacyjne5[[#This Row],[GJP]]/10</f>
        <v>18.5</v>
      </c>
      <c r="P40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10</v>
      </c>
      <c r="Q407" s="1">
        <f>SUM(punkty_rekrutacyjne5[[#This Row],[pkt os.]:[pkt. Oce.]])</f>
        <v>34.5</v>
      </c>
      <c r="R407" s="1">
        <f>COUNTIF(punkty_rekrutacyjne5[[#This Row],[GHP]:[GJP]], 100)</f>
        <v>0</v>
      </c>
    </row>
    <row r="408" spans="1:18" x14ac:dyDescent="0.25">
      <c r="A408" s="1" t="s">
        <v>548</v>
      </c>
      <c r="B408" s="1" t="s">
        <v>126</v>
      </c>
      <c r="C408">
        <v>4</v>
      </c>
      <c r="D408">
        <v>6</v>
      </c>
      <c r="E408">
        <v>3</v>
      </c>
      <c r="F408">
        <v>5</v>
      </c>
      <c r="G408">
        <v>4</v>
      </c>
      <c r="H408">
        <v>4</v>
      </c>
      <c r="I408">
        <v>15</v>
      </c>
      <c r="J408">
        <v>57</v>
      </c>
      <c r="K408">
        <v>64</v>
      </c>
      <c r="L408">
        <v>60</v>
      </c>
      <c r="M408">
        <v>60</v>
      </c>
      <c r="N408">
        <f>punkty_rekrutacyjne5[[#This Row],[Osiagniecia]]+(punkty_rekrutacyjne5[[#This Row],[Zachowanie]]=6)*2</f>
        <v>6</v>
      </c>
      <c r="O408">
        <f>punkty_rekrutacyjne5[[#This Row],[GHP]]/10+punkty_rekrutacyjne5[[#This Row],[GHH]]/10+punkty_rekrutacyjne5[[#This Row],[GMM]]/10+punkty_rekrutacyjne5[[#This Row],[GMP]]/10+punkty_rekrutacyjne5[[#This Row],[GJP]]/10</f>
        <v>25.6</v>
      </c>
      <c r="P40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08" s="1">
        <f>SUM(punkty_rekrutacyjne5[[#This Row],[pkt os.]:[pkt. Oce.]])</f>
        <v>55.6</v>
      </c>
      <c r="R408" s="1">
        <f>COUNTIF(punkty_rekrutacyjne5[[#This Row],[GHP]:[GJP]], 100)</f>
        <v>0</v>
      </c>
    </row>
    <row r="409" spans="1:18" x14ac:dyDescent="0.25">
      <c r="A409" s="1" t="s">
        <v>549</v>
      </c>
      <c r="B409" s="1" t="s">
        <v>355</v>
      </c>
      <c r="C409">
        <v>6</v>
      </c>
      <c r="D409">
        <v>4</v>
      </c>
      <c r="E409">
        <v>4</v>
      </c>
      <c r="F409">
        <v>2</v>
      </c>
      <c r="G409">
        <v>2</v>
      </c>
      <c r="H409">
        <v>2</v>
      </c>
      <c r="I409">
        <v>26</v>
      </c>
      <c r="J409">
        <v>6</v>
      </c>
      <c r="K409">
        <v>12</v>
      </c>
      <c r="L409">
        <v>71</v>
      </c>
      <c r="M409">
        <v>85</v>
      </c>
      <c r="N409">
        <f>punkty_rekrutacyjne5[[#This Row],[Osiagniecia]]+(punkty_rekrutacyjne5[[#This Row],[Zachowanie]]=6)*2</f>
        <v>6</v>
      </c>
      <c r="O409">
        <f>punkty_rekrutacyjne5[[#This Row],[GHP]]/10+punkty_rekrutacyjne5[[#This Row],[GHH]]/10+punkty_rekrutacyjne5[[#This Row],[GMM]]/10+punkty_rekrutacyjne5[[#This Row],[GMP]]/10+punkty_rekrutacyjne5[[#This Row],[GJP]]/10</f>
        <v>20</v>
      </c>
      <c r="P40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6</v>
      </c>
      <c r="Q409" s="1">
        <f>SUM(punkty_rekrutacyjne5[[#This Row],[pkt os.]:[pkt. Oce.]])</f>
        <v>32</v>
      </c>
      <c r="R409" s="1">
        <f>COUNTIF(punkty_rekrutacyjne5[[#This Row],[GHP]:[GJP]], 100)</f>
        <v>0</v>
      </c>
    </row>
    <row r="410" spans="1:18" x14ac:dyDescent="0.25">
      <c r="A410" s="1" t="s">
        <v>550</v>
      </c>
      <c r="B410" s="1" t="s">
        <v>551</v>
      </c>
      <c r="C410">
        <v>5</v>
      </c>
      <c r="D410">
        <v>6</v>
      </c>
      <c r="E410">
        <v>2</v>
      </c>
      <c r="F410">
        <v>4</v>
      </c>
      <c r="G410">
        <v>4</v>
      </c>
      <c r="H410">
        <v>3</v>
      </c>
      <c r="I410">
        <v>3</v>
      </c>
      <c r="J410">
        <v>8</v>
      </c>
      <c r="K410">
        <v>22</v>
      </c>
      <c r="L410">
        <v>75</v>
      </c>
      <c r="M410">
        <v>52</v>
      </c>
      <c r="N410">
        <f>punkty_rekrutacyjne5[[#This Row],[Osiagniecia]]+(punkty_rekrutacyjne5[[#This Row],[Zachowanie]]=6)*2</f>
        <v>7</v>
      </c>
      <c r="O410">
        <f>punkty_rekrutacyjne5[[#This Row],[GHP]]/10+punkty_rekrutacyjne5[[#This Row],[GHH]]/10+punkty_rekrutacyjne5[[#This Row],[GMM]]/10+punkty_rekrutacyjne5[[#This Row],[GMP]]/10+punkty_rekrutacyjne5[[#This Row],[GJP]]/10</f>
        <v>16</v>
      </c>
      <c r="P41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410" s="1">
        <f>SUM(punkty_rekrutacyjne5[[#This Row],[pkt os.]:[pkt. Oce.]])</f>
        <v>39</v>
      </c>
      <c r="R410" s="1">
        <f>COUNTIF(punkty_rekrutacyjne5[[#This Row],[GHP]:[GJP]], 100)</f>
        <v>0</v>
      </c>
    </row>
    <row r="411" spans="1:18" x14ac:dyDescent="0.25">
      <c r="A411" s="1" t="s">
        <v>552</v>
      </c>
      <c r="B411" s="1" t="s">
        <v>553</v>
      </c>
      <c r="C411">
        <v>0</v>
      </c>
      <c r="D411">
        <v>5</v>
      </c>
      <c r="E411">
        <v>2</v>
      </c>
      <c r="F411">
        <v>4</v>
      </c>
      <c r="G411">
        <v>4</v>
      </c>
      <c r="H411">
        <v>4</v>
      </c>
      <c r="I411">
        <v>68</v>
      </c>
      <c r="J411">
        <v>77</v>
      </c>
      <c r="K411">
        <v>39</v>
      </c>
      <c r="L411">
        <v>95</v>
      </c>
      <c r="M411">
        <v>42</v>
      </c>
      <c r="N411">
        <f>punkty_rekrutacyjne5[[#This Row],[Osiagniecia]]+(punkty_rekrutacyjne5[[#This Row],[Zachowanie]]=6)*2</f>
        <v>0</v>
      </c>
      <c r="O411">
        <f>punkty_rekrutacyjne5[[#This Row],[GHP]]/10+punkty_rekrutacyjne5[[#This Row],[GHH]]/10+punkty_rekrutacyjne5[[#This Row],[GMM]]/10+punkty_rekrutacyjne5[[#This Row],[GMP]]/10+punkty_rekrutacyjne5[[#This Row],[GJP]]/10</f>
        <v>32.1</v>
      </c>
      <c r="P41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11" s="1">
        <f>SUM(punkty_rekrutacyjne5[[#This Row],[pkt os.]:[pkt. Oce.]])</f>
        <v>50.1</v>
      </c>
      <c r="R411" s="1">
        <f>COUNTIF(punkty_rekrutacyjne5[[#This Row],[GHP]:[GJP]], 100)</f>
        <v>0</v>
      </c>
    </row>
    <row r="412" spans="1:18" x14ac:dyDescent="0.25">
      <c r="A412" s="1" t="s">
        <v>554</v>
      </c>
      <c r="B412" s="1" t="s">
        <v>16</v>
      </c>
      <c r="C412">
        <v>4</v>
      </c>
      <c r="D412">
        <v>4</v>
      </c>
      <c r="E412">
        <v>3</v>
      </c>
      <c r="F412">
        <v>2</v>
      </c>
      <c r="G412">
        <v>5</v>
      </c>
      <c r="H412">
        <v>4</v>
      </c>
      <c r="I412">
        <v>65</v>
      </c>
      <c r="J412">
        <v>42</v>
      </c>
      <c r="K412">
        <v>95</v>
      </c>
      <c r="L412">
        <v>95</v>
      </c>
      <c r="M412">
        <v>95</v>
      </c>
      <c r="N412">
        <f>punkty_rekrutacyjne5[[#This Row],[Osiagniecia]]+(punkty_rekrutacyjne5[[#This Row],[Zachowanie]]=6)*2</f>
        <v>4</v>
      </c>
      <c r="O412">
        <f>punkty_rekrutacyjne5[[#This Row],[GHP]]/10+punkty_rekrutacyjne5[[#This Row],[GHH]]/10+punkty_rekrutacyjne5[[#This Row],[GMM]]/10+punkty_rekrutacyjne5[[#This Row],[GMP]]/10+punkty_rekrutacyjne5[[#This Row],[GJP]]/10</f>
        <v>39.200000000000003</v>
      </c>
      <c r="P41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12" s="1">
        <f>SUM(punkty_rekrutacyjne5[[#This Row],[pkt os.]:[pkt. Oce.]])</f>
        <v>61.2</v>
      </c>
      <c r="R412" s="1">
        <f>COUNTIF(punkty_rekrutacyjne5[[#This Row],[GHP]:[GJP]], 100)</f>
        <v>0</v>
      </c>
    </row>
    <row r="413" spans="1:18" x14ac:dyDescent="0.25">
      <c r="A413" s="1" t="s">
        <v>555</v>
      </c>
      <c r="B413" s="1" t="s">
        <v>64</v>
      </c>
      <c r="C413">
        <v>6</v>
      </c>
      <c r="D413">
        <v>2</v>
      </c>
      <c r="E413">
        <v>2</v>
      </c>
      <c r="F413">
        <v>2</v>
      </c>
      <c r="G413">
        <v>2</v>
      </c>
      <c r="H413">
        <v>4</v>
      </c>
      <c r="I413">
        <v>32</v>
      </c>
      <c r="J413">
        <v>39</v>
      </c>
      <c r="K413">
        <v>61</v>
      </c>
      <c r="L413">
        <v>67</v>
      </c>
      <c r="M413">
        <v>14</v>
      </c>
      <c r="N413">
        <f>punkty_rekrutacyjne5[[#This Row],[Osiagniecia]]+(punkty_rekrutacyjne5[[#This Row],[Zachowanie]]=6)*2</f>
        <v>6</v>
      </c>
      <c r="O413">
        <f>punkty_rekrutacyjne5[[#This Row],[GHP]]/10+punkty_rekrutacyjne5[[#This Row],[GHH]]/10+punkty_rekrutacyjne5[[#This Row],[GMM]]/10+punkty_rekrutacyjne5[[#This Row],[GMP]]/10+punkty_rekrutacyjne5[[#This Row],[GJP]]/10</f>
        <v>21.299999999999997</v>
      </c>
      <c r="P41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6</v>
      </c>
      <c r="Q413" s="1">
        <f>SUM(punkty_rekrutacyjne5[[#This Row],[pkt os.]:[pkt. Oce.]])</f>
        <v>33.299999999999997</v>
      </c>
      <c r="R413" s="1">
        <f>COUNTIF(punkty_rekrutacyjne5[[#This Row],[GHP]:[GJP]], 100)</f>
        <v>0</v>
      </c>
    </row>
    <row r="414" spans="1:18" x14ac:dyDescent="0.25">
      <c r="A414" s="1" t="s">
        <v>466</v>
      </c>
      <c r="B414" s="1" t="s">
        <v>16</v>
      </c>
      <c r="C414">
        <v>8</v>
      </c>
      <c r="D414">
        <v>3</v>
      </c>
      <c r="E414">
        <v>5</v>
      </c>
      <c r="F414">
        <v>6</v>
      </c>
      <c r="G414">
        <v>3</v>
      </c>
      <c r="H414">
        <v>5</v>
      </c>
      <c r="I414">
        <v>7</v>
      </c>
      <c r="J414">
        <v>96</v>
      </c>
      <c r="K414">
        <v>85</v>
      </c>
      <c r="L414">
        <v>8</v>
      </c>
      <c r="M414">
        <v>46</v>
      </c>
      <c r="N414">
        <f>punkty_rekrutacyjne5[[#This Row],[Osiagniecia]]+(punkty_rekrutacyjne5[[#This Row],[Zachowanie]]=6)*2</f>
        <v>8</v>
      </c>
      <c r="O414">
        <f>punkty_rekrutacyjne5[[#This Row],[GHP]]/10+punkty_rekrutacyjne5[[#This Row],[GHH]]/10+punkty_rekrutacyjne5[[#This Row],[GMM]]/10+punkty_rekrutacyjne5[[#This Row],[GMP]]/10+punkty_rekrutacyjne5[[#This Row],[GJP]]/10</f>
        <v>24.199999999999996</v>
      </c>
      <c r="P41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414" s="1">
        <f>SUM(punkty_rekrutacyjne5[[#This Row],[pkt os.]:[pkt. Oce.]])</f>
        <v>62.199999999999996</v>
      </c>
      <c r="R414" s="1">
        <f>COUNTIF(punkty_rekrutacyjne5[[#This Row],[GHP]:[GJP]], 100)</f>
        <v>0</v>
      </c>
    </row>
    <row r="415" spans="1:18" x14ac:dyDescent="0.25">
      <c r="A415" s="1" t="s">
        <v>556</v>
      </c>
      <c r="B415" s="1" t="s">
        <v>367</v>
      </c>
      <c r="C415">
        <v>7</v>
      </c>
      <c r="D415">
        <v>5</v>
      </c>
      <c r="E415">
        <v>5</v>
      </c>
      <c r="F415">
        <v>5</v>
      </c>
      <c r="G415">
        <v>2</v>
      </c>
      <c r="H415">
        <v>2</v>
      </c>
      <c r="I415">
        <v>35</v>
      </c>
      <c r="J415">
        <v>95</v>
      </c>
      <c r="K415">
        <v>11</v>
      </c>
      <c r="L415">
        <v>36</v>
      </c>
      <c r="M415">
        <v>19</v>
      </c>
      <c r="N415">
        <f>punkty_rekrutacyjne5[[#This Row],[Osiagniecia]]+(punkty_rekrutacyjne5[[#This Row],[Zachowanie]]=6)*2</f>
        <v>7</v>
      </c>
      <c r="O415">
        <f>punkty_rekrutacyjne5[[#This Row],[GHP]]/10+punkty_rekrutacyjne5[[#This Row],[GHH]]/10+punkty_rekrutacyjne5[[#This Row],[GMM]]/10+punkty_rekrutacyjne5[[#This Row],[GMP]]/10+punkty_rekrutacyjne5[[#This Row],[GJP]]/10</f>
        <v>19.599999999999998</v>
      </c>
      <c r="P41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415" s="1">
        <f>SUM(punkty_rekrutacyjne5[[#This Row],[pkt os.]:[pkt. Oce.]])</f>
        <v>42.599999999999994</v>
      </c>
      <c r="R415" s="1">
        <f>COUNTIF(punkty_rekrutacyjne5[[#This Row],[GHP]:[GJP]], 100)</f>
        <v>0</v>
      </c>
    </row>
    <row r="416" spans="1:18" x14ac:dyDescent="0.25">
      <c r="A416" s="1" t="s">
        <v>557</v>
      </c>
      <c r="B416" s="1" t="s">
        <v>558</v>
      </c>
      <c r="C416">
        <v>1</v>
      </c>
      <c r="D416">
        <v>4</v>
      </c>
      <c r="E416">
        <v>4</v>
      </c>
      <c r="F416">
        <v>6</v>
      </c>
      <c r="G416">
        <v>3</v>
      </c>
      <c r="H416">
        <v>4</v>
      </c>
      <c r="I416">
        <v>73</v>
      </c>
      <c r="J416">
        <v>61</v>
      </c>
      <c r="K416">
        <v>49</v>
      </c>
      <c r="L416">
        <v>70</v>
      </c>
      <c r="M416">
        <v>52</v>
      </c>
      <c r="N416">
        <f>punkty_rekrutacyjne5[[#This Row],[Osiagniecia]]+(punkty_rekrutacyjne5[[#This Row],[Zachowanie]]=6)*2</f>
        <v>1</v>
      </c>
      <c r="O416">
        <f>punkty_rekrutacyjne5[[#This Row],[GHP]]/10+punkty_rekrutacyjne5[[#This Row],[GHH]]/10+punkty_rekrutacyjne5[[#This Row],[GMM]]/10+punkty_rekrutacyjne5[[#This Row],[GMP]]/10+punkty_rekrutacyjne5[[#This Row],[GJP]]/10</f>
        <v>30.499999999999996</v>
      </c>
      <c r="P41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16" s="1">
        <f>SUM(punkty_rekrutacyjne5[[#This Row],[pkt os.]:[pkt. Oce.]])</f>
        <v>57.5</v>
      </c>
      <c r="R416" s="1">
        <f>COUNTIF(punkty_rekrutacyjne5[[#This Row],[GHP]:[GJP]], 100)</f>
        <v>0</v>
      </c>
    </row>
    <row r="417" spans="1:18" x14ac:dyDescent="0.25">
      <c r="A417" s="1" t="s">
        <v>559</v>
      </c>
      <c r="B417" s="1" t="s">
        <v>145</v>
      </c>
      <c r="C417">
        <v>8</v>
      </c>
      <c r="D417">
        <v>2</v>
      </c>
      <c r="E417">
        <v>5</v>
      </c>
      <c r="F417">
        <v>2</v>
      </c>
      <c r="G417">
        <v>2</v>
      </c>
      <c r="H417">
        <v>6</v>
      </c>
      <c r="I417">
        <v>52</v>
      </c>
      <c r="J417">
        <v>90</v>
      </c>
      <c r="K417">
        <v>95</v>
      </c>
      <c r="L417">
        <v>83</v>
      </c>
      <c r="M417">
        <v>23</v>
      </c>
      <c r="N417">
        <f>punkty_rekrutacyjne5[[#This Row],[Osiagniecia]]+(punkty_rekrutacyjne5[[#This Row],[Zachowanie]]=6)*2</f>
        <v>8</v>
      </c>
      <c r="O417">
        <f>punkty_rekrutacyjne5[[#This Row],[GHP]]/10+punkty_rekrutacyjne5[[#This Row],[GHH]]/10+punkty_rekrutacyjne5[[#This Row],[GMM]]/10+punkty_rekrutacyjne5[[#This Row],[GMP]]/10+punkty_rekrutacyjne5[[#This Row],[GJP]]/10</f>
        <v>34.299999999999997</v>
      </c>
      <c r="P41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17" s="1">
        <f>SUM(punkty_rekrutacyjne5[[#This Row],[pkt os.]:[pkt. Oce.]])</f>
        <v>60.3</v>
      </c>
      <c r="R417" s="1">
        <f>COUNTIF(punkty_rekrutacyjne5[[#This Row],[GHP]:[GJP]], 100)</f>
        <v>0</v>
      </c>
    </row>
    <row r="418" spans="1:18" x14ac:dyDescent="0.25">
      <c r="A418" s="1" t="s">
        <v>418</v>
      </c>
      <c r="B418" s="1" t="s">
        <v>32</v>
      </c>
      <c r="C418">
        <v>8</v>
      </c>
      <c r="D418">
        <v>5</v>
      </c>
      <c r="E418">
        <v>6</v>
      </c>
      <c r="F418">
        <v>5</v>
      </c>
      <c r="G418">
        <v>6</v>
      </c>
      <c r="H418">
        <v>5</v>
      </c>
      <c r="I418">
        <v>5</v>
      </c>
      <c r="J418">
        <v>84</v>
      </c>
      <c r="K418">
        <v>88</v>
      </c>
      <c r="L418">
        <v>35</v>
      </c>
      <c r="M418">
        <v>40</v>
      </c>
      <c r="N418">
        <f>punkty_rekrutacyjne5[[#This Row],[Osiagniecia]]+(punkty_rekrutacyjne5[[#This Row],[Zachowanie]]=6)*2</f>
        <v>8</v>
      </c>
      <c r="O418">
        <f>punkty_rekrutacyjne5[[#This Row],[GHP]]/10+punkty_rekrutacyjne5[[#This Row],[GHH]]/10+punkty_rekrutacyjne5[[#This Row],[GMM]]/10+punkty_rekrutacyjne5[[#This Row],[GMP]]/10+punkty_rekrutacyjne5[[#This Row],[GJP]]/10</f>
        <v>25.200000000000003</v>
      </c>
      <c r="P41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36</v>
      </c>
      <c r="Q418" s="1">
        <f>SUM(punkty_rekrutacyjne5[[#This Row],[pkt os.]:[pkt. Oce.]])</f>
        <v>69.2</v>
      </c>
      <c r="R418" s="1">
        <f>COUNTIF(punkty_rekrutacyjne5[[#This Row],[GHP]:[GJP]], 100)</f>
        <v>0</v>
      </c>
    </row>
    <row r="419" spans="1:18" x14ac:dyDescent="0.25">
      <c r="A419" s="1" t="s">
        <v>123</v>
      </c>
      <c r="B419" s="1" t="s">
        <v>273</v>
      </c>
      <c r="C419">
        <v>5</v>
      </c>
      <c r="D419">
        <v>4</v>
      </c>
      <c r="E419">
        <v>6</v>
      </c>
      <c r="F419">
        <v>2</v>
      </c>
      <c r="G419">
        <v>3</v>
      </c>
      <c r="H419">
        <v>4</v>
      </c>
      <c r="I419">
        <v>53</v>
      </c>
      <c r="J419">
        <v>57</v>
      </c>
      <c r="K419">
        <v>30</v>
      </c>
      <c r="L419">
        <v>7</v>
      </c>
      <c r="M419">
        <v>52</v>
      </c>
      <c r="N419">
        <f>punkty_rekrutacyjne5[[#This Row],[Osiagniecia]]+(punkty_rekrutacyjne5[[#This Row],[Zachowanie]]=6)*2</f>
        <v>5</v>
      </c>
      <c r="O419">
        <f>punkty_rekrutacyjne5[[#This Row],[GHP]]/10+punkty_rekrutacyjne5[[#This Row],[GHH]]/10+punkty_rekrutacyjne5[[#This Row],[GMM]]/10+punkty_rekrutacyjne5[[#This Row],[GMP]]/10+punkty_rekrutacyjne5[[#This Row],[GJP]]/10</f>
        <v>19.899999999999999</v>
      </c>
      <c r="P41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19" s="1">
        <f>SUM(punkty_rekrutacyjne5[[#This Row],[pkt os.]:[pkt. Oce.]])</f>
        <v>44.9</v>
      </c>
      <c r="R419" s="1">
        <f>COUNTIF(punkty_rekrutacyjne5[[#This Row],[GHP]:[GJP]], 100)</f>
        <v>0</v>
      </c>
    </row>
    <row r="420" spans="1:18" x14ac:dyDescent="0.25">
      <c r="A420" s="1" t="s">
        <v>560</v>
      </c>
      <c r="B420" s="1" t="s">
        <v>145</v>
      </c>
      <c r="C420">
        <v>4</v>
      </c>
      <c r="D420">
        <v>2</v>
      </c>
      <c r="E420">
        <v>4</v>
      </c>
      <c r="F420">
        <v>5</v>
      </c>
      <c r="G420">
        <v>5</v>
      </c>
      <c r="H420">
        <v>4</v>
      </c>
      <c r="I420">
        <v>52</v>
      </c>
      <c r="J420">
        <v>73</v>
      </c>
      <c r="K420">
        <v>12</v>
      </c>
      <c r="L420">
        <v>3</v>
      </c>
      <c r="M420">
        <v>7</v>
      </c>
      <c r="N420">
        <f>punkty_rekrutacyjne5[[#This Row],[Osiagniecia]]+(punkty_rekrutacyjne5[[#This Row],[Zachowanie]]=6)*2</f>
        <v>4</v>
      </c>
      <c r="O420">
        <f>punkty_rekrutacyjne5[[#This Row],[GHP]]/10+punkty_rekrutacyjne5[[#This Row],[GHH]]/10+punkty_rekrutacyjne5[[#This Row],[GMM]]/10+punkty_rekrutacyjne5[[#This Row],[GMP]]/10+punkty_rekrutacyjne5[[#This Row],[GJP]]/10</f>
        <v>14.7</v>
      </c>
      <c r="P42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20" s="1">
        <f>SUM(punkty_rekrutacyjne5[[#This Row],[pkt os.]:[pkt. Oce.]])</f>
        <v>46.7</v>
      </c>
      <c r="R420" s="1">
        <f>COUNTIF(punkty_rekrutacyjne5[[#This Row],[GHP]:[GJP]], 100)</f>
        <v>0</v>
      </c>
    </row>
    <row r="421" spans="1:18" x14ac:dyDescent="0.25">
      <c r="A421" s="1" t="s">
        <v>561</v>
      </c>
      <c r="B421" s="1" t="s">
        <v>133</v>
      </c>
      <c r="C421">
        <v>7</v>
      </c>
      <c r="D421">
        <v>4</v>
      </c>
      <c r="E421">
        <v>3</v>
      </c>
      <c r="F421">
        <v>2</v>
      </c>
      <c r="G421">
        <v>5</v>
      </c>
      <c r="H421">
        <v>5</v>
      </c>
      <c r="I421">
        <v>41</v>
      </c>
      <c r="J421">
        <v>23</v>
      </c>
      <c r="K421">
        <v>84</v>
      </c>
      <c r="L421">
        <v>93</v>
      </c>
      <c r="M421">
        <v>6</v>
      </c>
      <c r="N421">
        <f>punkty_rekrutacyjne5[[#This Row],[Osiagniecia]]+(punkty_rekrutacyjne5[[#This Row],[Zachowanie]]=6)*2</f>
        <v>7</v>
      </c>
      <c r="O421">
        <f>punkty_rekrutacyjne5[[#This Row],[GHP]]/10+punkty_rekrutacyjne5[[#This Row],[GHH]]/10+punkty_rekrutacyjne5[[#This Row],[GMM]]/10+punkty_rekrutacyjne5[[#This Row],[GMP]]/10+punkty_rekrutacyjne5[[#This Row],[GJP]]/10</f>
        <v>24.700000000000003</v>
      </c>
      <c r="P42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21" s="1">
        <f>SUM(punkty_rekrutacyjne5[[#This Row],[pkt os.]:[pkt. Oce.]])</f>
        <v>51.7</v>
      </c>
      <c r="R421" s="1">
        <f>COUNTIF(punkty_rekrutacyjne5[[#This Row],[GHP]:[GJP]], 100)</f>
        <v>0</v>
      </c>
    </row>
    <row r="422" spans="1:18" x14ac:dyDescent="0.25">
      <c r="A422" s="1" t="s">
        <v>562</v>
      </c>
      <c r="B422" s="1" t="s">
        <v>369</v>
      </c>
      <c r="C422">
        <v>3</v>
      </c>
      <c r="D422">
        <v>3</v>
      </c>
      <c r="E422">
        <v>4</v>
      </c>
      <c r="F422">
        <v>4</v>
      </c>
      <c r="G422">
        <v>5</v>
      </c>
      <c r="H422">
        <v>5</v>
      </c>
      <c r="I422">
        <v>44</v>
      </c>
      <c r="J422">
        <v>90</v>
      </c>
      <c r="K422">
        <v>71</v>
      </c>
      <c r="L422">
        <v>41</v>
      </c>
      <c r="M422">
        <v>60</v>
      </c>
      <c r="N422">
        <f>punkty_rekrutacyjne5[[#This Row],[Osiagniecia]]+(punkty_rekrutacyjne5[[#This Row],[Zachowanie]]=6)*2</f>
        <v>3</v>
      </c>
      <c r="O422">
        <f>punkty_rekrutacyjne5[[#This Row],[GHP]]/10+punkty_rekrutacyjne5[[#This Row],[GHH]]/10+punkty_rekrutacyjne5[[#This Row],[GMM]]/10+punkty_rekrutacyjne5[[#This Row],[GMP]]/10+punkty_rekrutacyjne5[[#This Row],[GJP]]/10</f>
        <v>30.6</v>
      </c>
      <c r="P42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22" s="1">
        <f>SUM(punkty_rekrutacyjne5[[#This Row],[pkt os.]:[pkt. Oce.]])</f>
        <v>61.6</v>
      </c>
      <c r="R422" s="1">
        <f>COUNTIF(punkty_rekrutacyjne5[[#This Row],[GHP]:[GJP]], 100)</f>
        <v>0</v>
      </c>
    </row>
    <row r="423" spans="1:18" x14ac:dyDescent="0.25">
      <c r="A423" s="1" t="s">
        <v>563</v>
      </c>
      <c r="B423" s="1" t="s">
        <v>101</v>
      </c>
      <c r="C423">
        <v>0</v>
      </c>
      <c r="D423">
        <v>5</v>
      </c>
      <c r="E423">
        <v>2</v>
      </c>
      <c r="F423">
        <v>4</v>
      </c>
      <c r="G423">
        <v>2</v>
      </c>
      <c r="H423">
        <v>6</v>
      </c>
      <c r="I423">
        <v>27</v>
      </c>
      <c r="J423">
        <v>56</v>
      </c>
      <c r="K423">
        <v>54</v>
      </c>
      <c r="L423">
        <v>99</v>
      </c>
      <c r="M423">
        <v>27</v>
      </c>
      <c r="N423">
        <f>punkty_rekrutacyjne5[[#This Row],[Osiagniecia]]+(punkty_rekrutacyjne5[[#This Row],[Zachowanie]]=6)*2</f>
        <v>0</v>
      </c>
      <c r="O423">
        <f>punkty_rekrutacyjne5[[#This Row],[GHP]]/10+punkty_rekrutacyjne5[[#This Row],[GHH]]/10+punkty_rekrutacyjne5[[#This Row],[GMM]]/10+punkty_rekrutacyjne5[[#This Row],[GMP]]/10+punkty_rekrutacyjne5[[#This Row],[GJP]]/10</f>
        <v>26.3</v>
      </c>
      <c r="P42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423" s="1">
        <f>SUM(punkty_rekrutacyjne5[[#This Row],[pkt os.]:[pkt. Oce.]])</f>
        <v>42.3</v>
      </c>
      <c r="R423" s="1">
        <f>COUNTIF(punkty_rekrutacyjne5[[#This Row],[GHP]:[GJP]], 100)</f>
        <v>0</v>
      </c>
    </row>
    <row r="424" spans="1:18" x14ac:dyDescent="0.25">
      <c r="A424" s="1" t="s">
        <v>564</v>
      </c>
      <c r="B424" s="1" t="s">
        <v>145</v>
      </c>
      <c r="C424">
        <v>6</v>
      </c>
      <c r="D424">
        <v>4</v>
      </c>
      <c r="E424">
        <v>5</v>
      </c>
      <c r="F424">
        <v>6</v>
      </c>
      <c r="G424">
        <v>2</v>
      </c>
      <c r="H424">
        <v>5</v>
      </c>
      <c r="I424">
        <v>56</v>
      </c>
      <c r="J424">
        <v>47</v>
      </c>
      <c r="K424">
        <v>34</v>
      </c>
      <c r="L424">
        <v>65</v>
      </c>
      <c r="M424">
        <v>87</v>
      </c>
      <c r="N424">
        <f>punkty_rekrutacyjne5[[#This Row],[Osiagniecia]]+(punkty_rekrutacyjne5[[#This Row],[Zachowanie]]=6)*2</f>
        <v>6</v>
      </c>
      <c r="O424">
        <f>punkty_rekrutacyjne5[[#This Row],[GHP]]/10+punkty_rekrutacyjne5[[#This Row],[GHH]]/10+punkty_rekrutacyjne5[[#This Row],[GMM]]/10+punkty_rekrutacyjne5[[#This Row],[GMP]]/10+punkty_rekrutacyjne5[[#This Row],[GJP]]/10</f>
        <v>28.900000000000002</v>
      </c>
      <c r="P42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24" s="1">
        <f>SUM(punkty_rekrutacyjne5[[#This Row],[pkt os.]:[pkt. Oce.]])</f>
        <v>60.900000000000006</v>
      </c>
      <c r="R424" s="1">
        <f>COUNTIF(punkty_rekrutacyjne5[[#This Row],[GHP]:[GJP]], 100)</f>
        <v>0</v>
      </c>
    </row>
    <row r="425" spans="1:18" x14ac:dyDescent="0.25">
      <c r="A425" s="1" t="s">
        <v>565</v>
      </c>
      <c r="B425" s="1" t="s">
        <v>302</v>
      </c>
      <c r="C425">
        <v>3</v>
      </c>
      <c r="D425">
        <v>5</v>
      </c>
      <c r="E425">
        <v>6</v>
      </c>
      <c r="F425">
        <v>4</v>
      </c>
      <c r="G425">
        <v>6</v>
      </c>
      <c r="H425">
        <v>6</v>
      </c>
      <c r="I425">
        <v>79</v>
      </c>
      <c r="J425">
        <v>52</v>
      </c>
      <c r="K425">
        <v>11</v>
      </c>
      <c r="L425">
        <v>9</v>
      </c>
      <c r="M425">
        <v>83</v>
      </c>
      <c r="N425">
        <f>punkty_rekrutacyjne5[[#This Row],[Osiagniecia]]+(punkty_rekrutacyjne5[[#This Row],[Zachowanie]]=6)*2</f>
        <v>3</v>
      </c>
      <c r="O425">
        <f>punkty_rekrutacyjne5[[#This Row],[GHP]]/10+punkty_rekrutacyjne5[[#This Row],[GHH]]/10+punkty_rekrutacyjne5[[#This Row],[GMM]]/10+punkty_rekrutacyjne5[[#This Row],[GMP]]/10+punkty_rekrutacyjne5[[#This Row],[GJP]]/10</f>
        <v>23.400000000000002</v>
      </c>
      <c r="P42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36</v>
      </c>
      <c r="Q425" s="1">
        <f>SUM(punkty_rekrutacyjne5[[#This Row],[pkt os.]:[pkt. Oce.]])</f>
        <v>62.400000000000006</v>
      </c>
      <c r="R425" s="1">
        <f>COUNTIF(punkty_rekrutacyjne5[[#This Row],[GHP]:[GJP]], 100)</f>
        <v>0</v>
      </c>
    </row>
    <row r="426" spans="1:18" x14ac:dyDescent="0.25">
      <c r="A426" s="1" t="s">
        <v>566</v>
      </c>
      <c r="B426" s="1" t="s">
        <v>174</v>
      </c>
      <c r="C426">
        <v>6</v>
      </c>
      <c r="D426">
        <v>5</v>
      </c>
      <c r="E426">
        <v>5</v>
      </c>
      <c r="F426">
        <v>5</v>
      </c>
      <c r="G426">
        <v>4</v>
      </c>
      <c r="H426">
        <v>4</v>
      </c>
      <c r="I426">
        <v>34</v>
      </c>
      <c r="J426">
        <v>15</v>
      </c>
      <c r="K426">
        <v>40</v>
      </c>
      <c r="L426">
        <v>85</v>
      </c>
      <c r="M426">
        <v>52</v>
      </c>
      <c r="N426">
        <f>punkty_rekrutacyjne5[[#This Row],[Osiagniecia]]+(punkty_rekrutacyjne5[[#This Row],[Zachowanie]]=6)*2</f>
        <v>6</v>
      </c>
      <c r="O426">
        <f>punkty_rekrutacyjne5[[#This Row],[GHP]]/10+punkty_rekrutacyjne5[[#This Row],[GHH]]/10+punkty_rekrutacyjne5[[#This Row],[GMM]]/10+punkty_rekrutacyjne5[[#This Row],[GMP]]/10+punkty_rekrutacyjne5[[#This Row],[GJP]]/10</f>
        <v>22.599999999999998</v>
      </c>
      <c r="P42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26" s="1">
        <f>SUM(punkty_rekrutacyjne5[[#This Row],[pkt os.]:[pkt. Oce.]])</f>
        <v>56.599999999999994</v>
      </c>
      <c r="R426" s="1">
        <f>COUNTIF(punkty_rekrutacyjne5[[#This Row],[GHP]:[GJP]], 100)</f>
        <v>0</v>
      </c>
    </row>
    <row r="427" spans="1:18" x14ac:dyDescent="0.25">
      <c r="A427" s="1" t="s">
        <v>567</v>
      </c>
      <c r="B427" s="1" t="s">
        <v>568</v>
      </c>
      <c r="C427">
        <v>1</v>
      </c>
      <c r="D427">
        <v>3</v>
      </c>
      <c r="E427">
        <v>4</v>
      </c>
      <c r="F427">
        <v>6</v>
      </c>
      <c r="G427">
        <v>6</v>
      </c>
      <c r="H427">
        <v>3</v>
      </c>
      <c r="I427">
        <v>52</v>
      </c>
      <c r="J427">
        <v>36</v>
      </c>
      <c r="K427">
        <v>41</v>
      </c>
      <c r="L427">
        <v>96</v>
      </c>
      <c r="M427">
        <v>66</v>
      </c>
      <c r="N427">
        <f>punkty_rekrutacyjne5[[#This Row],[Osiagniecia]]+(punkty_rekrutacyjne5[[#This Row],[Zachowanie]]=6)*2</f>
        <v>1</v>
      </c>
      <c r="O427">
        <f>punkty_rekrutacyjne5[[#This Row],[GHP]]/10+punkty_rekrutacyjne5[[#This Row],[GHH]]/10+punkty_rekrutacyjne5[[#This Row],[GMM]]/10+punkty_rekrutacyjne5[[#This Row],[GMP]]/10+punkty_rekrutacyjne5[[#This Row],[GJP]]/10</f>
        <v>29.1</v>
      </c>
      <c r="P42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427" s="1">
        <f>SUM(punkty_rekrutacyjne5[[#This Row],[pkt os.]:[pkt. Oce.]])</f>
        <v>60.1</v>
      </c>
      <c r="R427" s="1">
        <f>COUNTIF(punkty_rekrutacyjne5[[#This Row],[GHP]:[GJP]], 100)</f>
        <v>0</v>
      </c>
    </row>
    <row r="428" spans="1:18" x14ac:dyDescent="0.25">
      <c r="A428" s="1" t="s">
        <v>569</v>
      </c>
      <c r="B428" s="1" t="s">
        <v>222</v>
      </c>
      <c r="C428">
        <v>5</v>
      </c>
      <c r="D428">
        <v>4</v>
      </c>
      <c r="E428">
        <v>6</v>
      </c>
      <c r="F428">
        <v>5</v>
      </c>
      <c r="G428">
        <v>5</v>
      </c>
      <c r="H428">
        <v>3</v>
      </c>
      <c r="I428">
        <v>41</v>
      </c>
      <c r="J428">
        <v>35</v>
      </c>
      <c r="K428">
        <v>54</v>
      </c>
      <c r="L428">
        <v>14</v>
      </c>
      <c r="M428">
        <v>29</v>
      </c>
      <c r="N428">
        <f>punkty_rekrutacyjne5[[#This Row],[Osiagniecia]]+(punkty_rekrutacyjne5[[#This Row],[Zachowanie]]=6)*2</f>
        <v>5</v>
      </c>
      <c r="O428">
        <f>punkty_rekrutacyjne5[[#This Row],[GHP]]/10+punkty_rekrutacyjne5[[#This Row],[GHH]]/10+punkty_rekrutacyjne5[[#This Row],[GMM]]/10+punkty_rekrutacyjne5[[#This Row],[GMP]]/10+punkty_rekrutacyjne5[[#This Row],[GJP]]/10</f>
        <v>17.3</v>
      </c>
      <c r="P42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428" s="1">
        <f>SUM(punkty_rekrutacyjne5[[#This Row],[pkt os.]:[pkt. Oce.]])</f>
        <v>52.3</v>
      </c>
      <c r="R428" s="1">
        <f>COUNTIF(punkty_rekrutacyjne5[[#This Row],[GHP]:[GJP]], 100)</f>
        <v>0</v>
      </c>
    </row>
    <row r="429" spans="1:18" x14ac:dyDescent="0.25">
      <c r="A429" s="1" t="s">
        <v>570</v>
      </c>
      <c r="B429" s="1" t="s">
        <v>571</v>
      </c>
      <c r="C429">
        <v>5</v>
      </c>
      <c r="D429">
        <v>3</v>
      </c>
      <c r="E429">
        <v>5</v>
      </c>
      <c r="F429">
        <v>5</v>
      </c>
      <c r="G429">
        <v>3</v>
      </c>
      <c r="H429">
        <v>2</v>
      </c>
      <c r="I429">
        <v>25</v>
      </c>
      <c r="J429">
        <v>24</v>
      </c>
      <c r="K429">
        <v>28</v>
      </c>
      <c r="L429">
        <v>21</v>
      </c>
      <c r="M429">
        <v>24</v>
      </c>
      <c r="N429">
        <f>punkty_rekrutacyjne5[[#This Row],[Osiagniecia]]+(punkty_rekrutacyjne5[[#This Row],[Zachowanie]]=6)*2</f>
        <v>5</v>
      </c>
      <c r="O429">
        <f>punkty_rekrutacyjne5[[#This Row],[GHP]]/10+punkty_rekrutacyjne5[[#This Row],[GHH]]/10+punkty_rekrutacyjne5[[#This Row],[GMM]]/10+punkty_rekrutacyjne5[[#This Row],[GMP]]/10+punkty_rekrutacyjne5[[#This Row],[GJP]]/10</f>
        <v>12.200000000000001</v>
      </c>
      <c r="P42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29" s="1">
        <f>SUM(punkty_rekrutacyjne5[[#This Row],[pkt os.]:[pkt. Oce.]])</f>
        <v>37.200000000000003</v>
      </c>
      <c r="R429" s="1">
        <f>COUNTIF(punkty_rekrutacyjne5[[#This Row],[GHP]:[GJP]], 100)</f>
        <v>0</v>
      </c>
    </row>
    <row r="430" spans="1:18" x14ac:dyDescent="0.25">
      <c r="A430" s="1" t="s">
        <v>572</v>
      </c>
      <c r="B430" s="1" t="s">
        <v>177</v>
      </c>
      <c r="C430">
        <v>3</v>
      </c>
      <c r="D430">
        <v>4</v>
      </c>
      <c r="E430">
        <v>2</v>
      </c>
      <c r="F430">
        <v>5</v>
      </c>
      <c r="G430">
        <v>2</v>
      </c>
      <c r="H430">
        <v>6</v>
      </c>
      <c r="I430">
        <v>80</v>
      </c>
      <c r="J430">
        <v>86</v>
      </c>
      <c r="K430">
        <v>29</v>
      </c>
      <c r="L430">
        <v>32</v>
      </c>
      <c r="M430">
        <v>85</v>
      </c>
      <c r="N430">
        <f>punkty_rekrutacyjne5[[#This Row],[Osiagniecia]]+(punkty_rekrutacyjne5[[#This Row],[Zachowanie]]=6)*2</f>
        <v>3</v>
      </c>
      <c r="O430">
        <f>punkty_rekrutacyjne5[[#This Row],[GHP]]/10+punkty_rekrutacyjne5[[#This Row],[GHH]]/10+punkty_rekrutacyjne5[[#This Row],[GMM]]/10+punkty_rekrutacyjne5[[#This Row],[GMP]]/10+punkty_rekrutacyjne5[[#This Row],[GJP]]/10</f>
        <v>31.2</v>
      </c>
      <c r="P43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30" s="1">
        <f>SUM(punkty_rekrutacyjne5[[#This Row],[pkt os.]:[pkt. Oce.]])</f>
        <v>52.2</v>
      </c>
      <c r="R430" s="1">
        <f>COUNTIF(punkty_rekrutacyjne5[[#This Row],[GHP]:[GJP]], 100)</f>
        <v>0</v>
      </c>
    </row>
    <row r="431" spans="1:18" x14ac:dyDescent="0.25">
      <c r="A431" s="1" t="s">
        <v>573</v>
      </c>
      <c r="B431" s="1" t="s">
        <v>526</v>
      </c>
      <c r="C431">
        <v>4</v>
      </c>
      <c r="D431">
        <v>3</v>
      </c>
      <c r="E431">
        <v>5</v>
      </c>
      <c r="F431">
        <v>6</v>
      </c>
      <c r="G431">
        <v>3</v>
      </c>
      <c r="H431">
        <v>4</v>
      </c>
      <c r="I431">
        <v>68</v>
      </c>
      <c r="J431">
        <v>19</v>
      </c>
      <c r="K431">
        <v>94</v>
      </c>
      <c r="L431">
        <v>92</v>
      </c>
      <c r="M431">
        <v>62</v>
      </c>
      <c r="N431">
        <f>punkty_rekrutacyjne5[[#This Row],[Osiagniecia]]+(punkty_rekrutacyjne5[[#This Row],[Zachowanie]]=6)*2</f>
        <v>4</v>
      </c>
      <c r="O431">
        <f>punkty_rekrutacyjne5[[#This Row],[GHP]]/10+punkty_rekrutacyjne5[[#This Row],[GHH]]/10+punkty_rekrutacyjne5[[#This Row],[GMM]]/10+punkty_rekrutacyjne5[[#This Row],[GMP]]/10+punkty_rekrutacyjne5[[#This Row],[GJP]]/10</f>
        <v>33.5</v>
      </c>
      <c r="P43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31" s="1">
        <f>SUM(punkty_rekrutacyjne5[[#This Row],[pkt os.]:[pkt. Oce.]])</f>
        <v>65.5</v>
      </c>
      <c r="R431" s="1">
        <f>COUNTIF(punkty_rekrutacyjne5[[#This Row],[GHP]:[GJP]], 100)</f>
        <v>0</v>
      </c>
    </row>
    <row r="432" spans="1:18" x14ac:dyDescent="0.25">
      <c r="A432" s="1" t="s">
        <v>574</v>
      </c>
      <c r="B432" s="1" t="s">
        <v>575</v>
      </c>
      <c r="C432">
        <v>4</v>
      </c>
      <c r="D432">
        <v>2</v>
      </c>
      <c r="E432">
        <v>5</v>
      </c>
      <c r="F432">
        <v>2</v>
      </c>
      <c r="G432">
        <v>5</v>
      </c>
      <c r="H432">
        <v>4</v>
      </c>
      <c r="I432">
        <v>74</v>
      </c>
      <c r="J432">
        <v>85</v>
      </c>
      <c r="K432">
        <v>21</v>
      </c>
      <c r="L432">
        <v>33</v>
      </c>
      <c r="M432">
        <v>9</v>
      </c>
      <c r="N432">
        <f>punkty_rekrutacyjne5[[#This Row],[Osiagniecia]]+(punkty_rekrutacyjne5[[#This Row],[Zachowanie]]=6)*2</f>
        <v>4</v>
      </c>
      <c r="O432">
        <f>punkty_rekrutacyjne5[[#This Row],[GHP]]/10+punkty_rekrutacyjne5[[#This Row],[GHH]]/10+punkty_rekrutacyjne5[[#This Row],[GMM]]/10+punkty_rekrutacyjne5[[#This Row],[GMP]]/10+punkty_rekrutacyjne5[[#This Row],[GJP]]/10</f>
        <v>22.2</v>
      </c>
      <c r="P43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32" s="1">
        <f>SUM(punkty_rekrutacyjne5[[#This Row],[pkt os.]:[pkt. Oce.]])</f>
        <v>48.2</v>
      </c>
      <c r="R432" s="1">
        <f>COUNTIF(punkty_rekrutacyjne5[[#This Row],[GHP]:[GJP]], 100)</f>
        <v>0</v>
      </c>
    </row>
    <row r="433" spans="1:18" x14ac:dyDescent="0.25">
      <c r="A433" s="1" t="s">
        <v>403</v>
      </c>
      <c r="B433" s="1" t="s">
        <v>64</v>
      </c>
      <c r="C433">
        <v>0</v>
      </c>
      <c r="D433">
        <v>2</v>
      </c>
      <c r="E433">
        <v>3</v>
      </c>
      <c r="F433">
        <v>5</v>
      </c>
      <c r="G433">
        <v>4</v>
      </c>
      <c r="H433">
        <v>6</v>
      </c>
      <c r="I433">
        <v>40</v>
      </c>
      <c r="J433">
        <v>46</v>
      </c>
      <c r="K433">
        <v>1</v>
      </c>
      <c r="L433">
        <v>98</v>
      </c>
      <c r="M433">
        <v>39</v>
      </c>
      <c r="N433">
        <f>punkty_rekrutacyjne5[[#This Row],[Osiagniecia]]+(punkty_rekrutacyjne5[[#This Row],[Zachowanie]]=6)*2</f>
        <v>0</v>
      </c>
      <c r="O433">
        <f>punkty_rekrutacyjne5[[#This Row],[GHP]]/10+punkty_rekrutacyjne5[[#This Row],[GHH]]/10+punkty_rekrutacyjne5[[#This Row],[GMM]]/10+punkty_rekrutacyjne5[[#This Row],[GMP]]/10+punkty_rekrutacyjne5[[#This Row],[GJP]]/10</f>
        <v>22.4</v>
      </c>
      <c r="P43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33" s="1">
        <f>SUM(punkty_rekrutacyjne5[[#This Row],[pkt os.]:[pkt. Oce.]])</f>
        <v>50.4</v>
      </c>
      <c r="R433" s="1">
        <f>COUNTIF(punkty_rekrutacyjne5[[#This Row],[GHP]:[GJP]], 100)</f>
        <v>0</v>
      </c>
    </row>
    <row r="434" spans="1:18" x14ac:dyDescent="0.25">
      <c r="A434" s="1" t="s">
        <v>576</v>
      </c>
      <c r="B434" s="1" t="s">
        <v>430</v>
      </c>
      <c r="C434">
        <v>7</v>
      </c>
      <c r="D434">
        <v>2</v>
      </c>
      <c r="E434">
        <v>2</v>
      </c>
      <c r="F434">
        <v>2</v>
      </c>
      <c r="G434">
        <v>2</v>
      </c>
      <c r="H434">
        <v>2</v>
      </c>
      <c r="I434">
        <v>1</v>
      </c>
      <c r="J434">
        <v>25</v>
      </c>
      <c r="K434">
        <v>33</v>
      </c>
      <c r="L434">
        <v>91</v>
      </c>
      <c r="M434">
        <v>60</v>
      </c>
      <c r="N434">
        <f>punkty_rekrutacyjne5[[#This Row],[Osiagniecia]]+(punkty_rekrutacyjne5[[#This Row],[Zachowanie]]=6)*2</f>
        <v>7</v>
      </c>
      <c r="O434">
        <f>punkty_rekrutacyjne5[[#This Row],[GHP]]/10+punkty_rekrutacyjne5[[#This Row],[GHH]]/10+punkty_rekrutacyjne5[[#This Row],[GMM]]/10+punkty_rekrutacyjne5[[#This Row],[GMP]]/10+punkty_rekrutacyjne5[[#This Row],[GJP]]/10</f>
        <v>21</v>
      </c>
      <c r="P43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0</v>
      </c>
      <c r="Q434" s="1">
        <f>SUM(punkty_rekrutacyjne5[[#This Row],[pkt os.]:[pkt. Oce.]])</f>
        <v>28</v>
      </c>
      <c r="R434" s="1">
        <f>COUNTIF(punkty_rekrutacyjne5[[#This Row],[GHP]:[GJP]], 100)</f>
        <v>0</v>
      </c>
    </row>
    <row r="435" spans="1:18" x14ac:dyDescent="0.25">
      <c r="A435" s="1" t="s">
        <v>577</v>
      </c>
      <c r="B435" s="1" t="s">
        <v>360</v>
      </c>
      <c r="C435">
        <v>3</v>
      </c>
      <c r="D435">
        <v>3</v>
      </c>
      <c r="E435">
        <v>6</v>
      </c>
      <c r="F435">
        <v>4</v>
      </c>
      <c r="G435">
        <v>4</v>
      </c>
      <c r="H435">
        <v>3</v>
      </c>
      <c r="I435">
        <v>87</v>
      </c>
      <c r="J435">
        <v>50</v>
      </c>
      <c r="K435">
        <v>61</v>
      </c>
      <c r="L435">
        <v>48</v>
      </c>
      <c r="M435">
        <v>86</v>
      </c>
      <c r="N435">
        <f>punkty_rekrutacyjne5[[#This Row],[Osiagniecia]]+(punkty_rekrutacyjne5[[#This Row],[Zachowanie]]=6)*2</f>
        <v>3</v>
      </c>
      <c r="O435">
        <f>punkty_rekrutacyjne5[[#This Row],[GHP]]/10+punkty_rekrutacyjne5[[#This Row],[GHH]]/10+punkty_rekrutacyjne5[[#This Row],[GMM]]/10+punkty_rekrutacyjne5[[#This Row],[GMP]]/10+punkty_rekrutacyjne5[[#This Row],[GJP]]/10</f>
        <v>33.199999999999996</v>
      </c>
      <c r="P43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35" s="1">
        <f>SUM(punkty_rekrutacyjne5[[#This Row],[pkt os.]:[pkt. Oce.]])</f>
        <v>62.199999999999996</v>
      </c>
      <c r="R435" s="1">
        <f>COUNTIF(punkty_rekrutacyjne5[[#This Row],[GHP]:[GJP]], 100)</f>
        <v>0</v>
      </c>
    </row>
    <row r="436" spans="1:18" x14ac:dyDescent="0.25">
      <c r="A436" s="1" t="s">
        <v>580</v>
      </c>
      <c r="B436" s="1" t="s">
        <v>14</v>
      </c>
      <c r="C436">
        <v>1</v>
      </c>
      <c r="D436">
        <v>6</v>
      </c>
      <c r="E436">
        <v>5</v>
      </c>
      <c r="F436">
        <v>2</v>
      </c>
      <c r="G436">
        <v>5</v>
      </c>
      <c r="H436">
        <v>5</v>
      </c>
      <c r="I436">
        <v>59</v>
      </c>
      <c r="J436">
        <v>30</v>
      </c>
      <c r="K436">
        <v>96</v>
      </c>
      <c r="L436">
        <v>53</v>
      </c>
      <c r="M436">
        <v>87</v>
      </c>
      <c r="N436">
        <f>punkty_rekrutacyjne5[[#This Row],[Osiagniecia]]+(punkty_rekrutacyjne5[[#This Row],[Zachowanie]]=6)*2</f>
        <v>3</v>
      </c>
      <c r="O436">
        <f>punkty_rekrutacyjne5[[#This Row],[GHP]]/10+punkty_rekrutacyjne5[[#This Row],[GHH]]/10+punkty_rekrutacyjne5[[#This Row],[GMM]]/10+punkty_rekrutacyjne5[[#This Row],[GMP]]/10+punkty_rekrutacyjne5[[#This Row],[GJP]]/10</f>
        <v>32.5</v>
      </c>
      <c r="P43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36" s="1">
        <f>SUM(punkty_rekrutacyjne5[[#This Row],[pkt os.]:[pkt. Oce.]])</f>
        <v>59.5</v>
      </c>
      <c r="R436" s="1">
        <f>COUNTIF(punkty_rekrutacyjne5[[#This Row],[GHP]:[GJP]], 100)</f>
        <v>0</v>
      </c>
    </row>
    <row r="437" spans="1:18" x14ac:dyDescent="0.25">
      <c r="A437" s="1" t="s">
        <v>581</v>
      </c>
      <c r="B437" s="1" t="s">
        <v>70</v>
      </c>
      <c r="C437">
        <v>6</v>
      </c>
      <c r="D437">
        <v>2</v>
      </c>
      <c r="E437">
        <v>6</v>
      </c>
      <c r="F437">
        <v>4</v>
      </c>
      <c r="G437">
        <v>4</v>
      </c>
      <c r="H437">
        <v>6</v>
      </c>
      <c r="I437">
        <v>51</v>
      </c>
      <c r="J437">
        <v>98</v>
      </c>
      <c r="K437">
        <v>20</v>
      </c>
      <c r="L437">
        <v>37</v>
      </c>
      <c r="M437">
        <v>54</v>
      </c>
      <c r="N437">
        <f>punkty_rekrutacyjne5[[#This Row],[Osiagniecia]]+(punkty_rekrutacyjne5[[#This Row],[Zachowanie]]=6)*2</f>
        <v>6</v>
      </c>
      <c r="O437">
        <f>punkty_rekrutacyjne5[[#This Row],[GHP]]/10+punkty_rekrutacyjne5[[#This Row],[GHH]]/10+punkty_rekrutacyjne5[[#This Row],[GMM]]/10+punkty_rekrutacyjne5[[#This Row],[GMP]]/10+punkty_rekrutacyjne5[[#This Row],[GJP]]/10</f>
        <v>26</v>
      </c>
      <c r="P43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437" s="1">
        <f>SUM(punkty_rekrutacyjne5[[#This Row],[pkt os.]:[pkt. Oce.]])</f>
        <v>64</v>
      </c>
      <c r="R437" s="1">
        <f>COUNTIF(punkty_rekrutacyjne5[[#This Row],[GHP]:[GJP]], 100)</f>
        <v>0</v>
      </c>
    </row>
    <row r="438" spans="1:18" x14ac:dyDescent="0.25">
      <c r="A438" s="1" t="s">
        <v>380</v>
      </c>
      <c r="B438" s="1" t="s">
        <v>126</v>
      </c>
      <c r="C438">
        <v>7</v>
      </c>
      <c r="D438">
        <v>6</v>
      </c>
      <c r="E438">
        <v>2</v>
      </c>
      <c r="F438">
        <v>6</v>
      </c>
      <c r="G438">
        <v>2</v>
      </c>
      <c r="H438">
        <v>6</v>
      </c>
      <c r="I438">
        <v>75</v>
      </c>
      <c r="J438">
        <v>60</v>
      </c>
      <c r="K438">
        <v>80</v>
      </c>
      <c r="L438">
        <v>86</v>
      </c>
      <c r="M438">
        <v>91</v>
      </c>
      <c r="N438">
        <f>punkty_rekrutacyjne5[[#This Row],[Osiagniecia]]+(punkty_rekrutacyjne5[[#This Row],[Zachowanie]]=6)*2</f>
        <v>9</v>
      </c>
      <c r="O438">
        <f>punkty_rekrutacyjne5[[#This Row],[GHP]]/10+punkty_rekrutacyjne5[[#This Row],[GHH]]/10+punkty_rekrutacyjne5[[#This Row],[GMM]]/10+punkty_rekrutacyjne5[[#This Row],[GMP]]/10+punkty_rekrutacyjne5[[#This Row],[GJP]]/10</f>
        <v>39.200000000000003</v>
      </c>
      <c r="P43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38" s="1">
        <f>SUM(punkty_rekrutacyjne5[[#This Row],[pkt os.]:[pkt. Oce.]])</f>
        <v>68.2</v>
      </c>
      <c r="R438" s="1">
        <f>COUNTIF(punkty_rekrutacyjne5[[#This Row],[GHP]:[GJP]], 100)</f>
        <v>0</v>
      </c>
    </row>
    <row r="439" spans="1:18" x14ac:dyDescent="0.25">
      <c r="A439" s="1" t="s">
        <v>582</v>
      </c>
      <c r="B439" s="1" t="s">
        <v>367</v>
      </c>
      <c r="C439">
        <v>5</v>
      </c>
      <c r="D439">
        <v>3</v>
      </c>
      <c r="E439">
        <v>2</v>
      </c>
      <c r="F439">
        <v>6</v>
      </c>
      <c r="G439">
        <v>2</v>
      </c>
      <c r="H439">
        <v>2</v>
      </c>
      <c r="I439">
        <v>28</v>
      </c>
      <c r="J439">
        <v>28</v>
      </c>
      <c r="K439">
        <v>14</v>
      </c>
      <c r="L439">
        <v>52</v>
      </c>
      <c r="M439">
        <v>35</v>
      </c>
      <c r="N439">
        <f>punkty_rekrutacyjne5[[#This Row],[Osiagniecia]]+(punkty_rekrutacyjne5[[#This Row],[Zachowanie]]=6)*2</f>
        <v>5</v>
      </c>
      <c r="O439">
        <f>punkty_rekrutacyjne5[[#This Row],[GHP]]/10+punkty_rekrutacyjne5[[#This Row],[GHH]]/10+punkty_rekrutacyjne5[[#This Row],[GMM]]/10+punkty_rekrutacyjne5[[#This Row],[GMP]]/10+punkty_rekrutacyjne5[[#This Row],[GJP]]/10</f>
        <v>15.7</v>
      </c>
      <c r="P43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10</v>
      </c>
      <c r="Q439" s="1">
        <f>SUM(punkty_rekrutacyjne5[[#This Row],[pkt os.]:[pkt. Oce.]])</f>
        <v>30.7</v>
      </c>
      <c r="R439" s="1">
        <f>COUNTIF(punkty_rekrutacyjne5[[#This Row],[GHP]:[GJP]], 100)</f>
        <v>0</v>
      </c>
    </row>
    <row r="440" spans="1:18" x14ac:dyDescent="0.25">
      <c r="A440" s="1" t="s">
        <v>583</v>
      </c>
      <c r="B440" s="1" t="s">
        <v>133</v>
      </c>
      <c r="C440">
        <v>8</v>
      </c>
      <c r="D440">
        <v>3</v>
      </c>
      <c r="E440">
        <v>5</v>
      </c>
      <c r="F440">
        <v>5</v>
      </c>
      <c r="G440">
        <v>5</v>
      </c>
      <c r="H440">
        <v>6</v>
      </c>
      <c r="I440">
        <v>63</v>
      </c>
      <c r="J440">
        <v>66</v>
      </c>
      <c r="K440">
        <v>71</v>
      </c>
      <c r="L440">
        <v>11</v>
      </c>
      <c r="M440">
        <v>57</v>
      </c>
      <c r="N440">
        <f>punkty_rekrutacyjne5[[#This Row],[Osiagniecia]]+(punkty_rekrutacyjne5[[#This Row],[Zachowanie]]=6)*2</f>
        <v>8</v>
      </c>
      <c r="O440">
        <f>punkty_rekrutacyjne5[[#This Row],[GHP]]/10+punkty_rekrutacyjne5[[#This Row],[GHH]]/10+punkty_rekrutacyjne5[[#This Row],[GMM]]/10+punkty_rekrutacyjne5[[#This Row],[GMP]]/10+punkty_rekrutacyjne5[[#This Row],[GJP]]/10</f>
        <v>26.8</v>
      </c>
      <c r="P44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440" s="1">
        <f>SUM(punkty_rekrutacyjne5[[#This Row],[pkt os.]:[pkt. Oce.]])</f>
        <v>68.8</v>
      </c>
      <c r="R440" s="1">
        <f>COUNTIF(punkty_rekrutacyjne5[[#This Row],[GHP]:[GJP]], 100)</f>
        <v>0</v>
      </c>
    </row>
    <row r="441" spans="1:18" x14ac:dyDescent="0.25">
      <c r="A441" s="1" t="s">
        <v>585</v>
      </c>
      <c r="B441" s="1" t="s">
        <v>586</v>
      </c>
      <c r="C441">
        <v>6</v>
      </c>
      <c r="D441">
        <v>5</v>
      </c>
      <c r="E441">
        <v>4</v>
      </c>
      <c r="F441">
        <v>5</v>
      </c>
      <c r="G441">
        <v>6</v>
      </c>
      <c r="H441">
        <v>3</v>
      </c>
      <c r="I441">
        <v>90</v>
      </c>
      <c r="J441">
        <v>98</v>
      </c>
      <c r="K441">
        <v>10</v>
      </c>
      <c r="L441">
        <v>95</v>
      </c>
      <c r="M441">
        <v>63</v>
      </c>
      <c r="N441">
        <f>punkty_rekrutacyjne5[[#This Row],[Osiagniecia]]+(punkty_rekrutacyjne5[[#This Row],[Zachowanie]]=6)*2</f>
        <v>6</v>
      </c>
      <c r="O441">
        <f>punkty_rekrutacyjne5[[#This Row],[GHP]]/10+punkty_rekrutacyjne5[[#This Row],[GHH]]/10+punkty_rekrutacyjne5[[#This Row],[GMM]]/10+punkty_rekrutacyjne5[[#This Row],[GMP]]/10+punkty_rekrutacyjne5[[#This Row],[GJP]]/10</f>
        <v>35.6</v>
      </c>
      <c r="P44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41" s="1">
        <f>SUM(punkty_rekrutacyjne5[[#This Row],[pkt os.]:[pkt. Oce.]])</f>
        <v>69.599999999999994</v>
      </c>
      <c r="R441" s="1">
        <f>COUNTIF(punkty_rekrutacyjne5[[#This Row],[GHP]:[GJP]], 100)</f>
        <v>0</v>
      </c>
    </row>
    <row r="442" spans="1:18" x14ac:dyDescent="0.25">
      <c r="A442" s="1" t="s">
        <v>587</v>
      </c>
      <c r="B442" s="1" t="s">
        <v>495</v>
      </c>
      <c r="C442">
        <v>7</v>
      </c>
      <c r="D442">
        <v>4</v>
      </c>
      <c r="E442">
        <v>6</v>
      </c>
      <c r="F442">
        <v>5</v>
      </c>
      <c r="G442">
        <v>4</v>
      </c>
      <c r="H442">
        <v>6</v>
      </c>
      <c r="I442">
        <v>3</v>
      </c>
      <c r="J442">
        <v>73</v>
      </c>
      <c r="K442">
        <v>19</v>
      </c>
      <c r="L442">
        <v>42</v>
      </c>
      <c r="M442">
        <v>88</v>
      </c>
      <c r="N442">
        <f>punkty_rekrutacyjne5[[#This Row],[Osiagniecia]]+(punkty_rekrutacyjne5[[#This Row],[Zachowanie]]=6)*2</f>
        <v>7</v>
      </c>
      <c r="O442">
        <f>punkty_rekrutacyjne5[[#This Row],[GHP]]/10+punkty_rekrutacyjne5[[#This Row],[GHH]]/10+punkty_rekrutacyjne5[[#This Row],[GMM]]/10+punkty_rekrutacyjne5[[#This Row],[GMP]]/10+punkty_rekrutacyjne5[[#This Row],[GJP]]/10</f>
        <v>22.5</v>
      </c>
      <c r="P44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34</v>
      </c>
      <c r="Q442" s="1">
        <f>SUM(punkty_rekrutacyjne5[[#This Row],[pkt os.]:[pkt. Oce.]])</f>
        <v>63.5</v>
      </c>
      <c r="R442" s="1">
        <f>COUNTIF(punkty_rekrutacyjne5[[#This Row],[GHP]:[GJP]], 100)</f>
        <v>0</v>
      </c>
    </row>
    <row r="443" spans="1:18" x14ac:dyDescent="0.25">
      <c r="A443" s="1" t="s">
        <v>588</v>
      </c>
      <c r="B443" s="1" t="s">
        <v>586</v>
      </c>
      <c r="C443">
        <v>0</v>
      </c>
      <c r="D443">
        <v>2</v>
      </c>
      <c r="E443">
        <v>3</v>
      </c>
      <c r="F443">
        <v>3</v>
      </c>
      <c r="G443">
        <v>5</v>
      </c>
      <c r="H443">
        <v>2</v>
      </c>
      <c r="I443">
        <v>82</v>
      </c>
      <c r="J443">
        <v>61</v>
      </c>
      <c r="K443">
        <v>59</v>
      </c>
      <c r="L443">
        <v>51</v>
      </c>
      <c r="M443">
        <v>71</v>
      </c>
      <c r="N443">
        <f>punkty_rekrutacyjne5[[#This Row],[Osiagniecia]]+(punkty_rekrutacyjne5[[#This Row],[Zachowanie]]=6)*2</f>
        <v>0</v>
      </c>
      <c r="O443">
        <f>punkty_rekrutacyjne5[[#This Row],[GHP]]/10+punkty_rekrutacyjne5[[#This Row],[GHH]]/10+punkty_rekrutacyjne5[[#This Row],[GMM]]/10+punkty_rekrutacyjne5[[#This Row],[GMP]]/10+punkty_rekrutacyjne5[[#This Row],[GJP]]/10</f>
        <v>32.4</v>
      </c>
      <c r="P44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443" s="1">
        <f>SUM(punkty_rekrutacyjne5[[#This Row],[pkt os.]:[pkt. Oce.]])</f>
        <v>48.4</v>
      </c>
      <c r="R443" s="1">
        <f>COUNTIF(punkty_rekrutacyjne5[[#This Row],[GHP]:[GJP]], 100)</f>
        <v>0</v>
      </c>
    </row>
    <row r="444" spans="1:18" x14ac:dyDescent="0.25">
      <c r="A444" s="1" t="s">
        <v>235</v>
      </c>
      <c r="B444" s="1" t="s">
        <v>110</v>
      </c>
      <c r="C444">
        <v>0</v>
      </c>
      <c r="D444">
        <v>5</v>
      </c>
      <c r="E444">
        <v>6</v>
      </c>
      <c r="F444">
        <v>4</v>
      </c>
      <c r="G444">
        <v>2</v>
      </c>
      <c r="H444">
        <v>6</v>
      </c>
      <c r="I444">
        <v>8</v>
      </c>
      <c r="J444">
        <v>13</v>
      </c>
      <c r="K444">
        <v>38</v>
      </c>
      <c r="L444">
        <v>1</v>
      </c>
      <c r="M444">
        <v>39</v>
      </c>
      <c r="N444">
        <f>punkty_rekrutacyjne5[[#This Row],[Osiagniecia]]+(punkty_rekrutacyjne5[[#This Row],[Zachowanie]]=6)*2</f>
        <v>0</v>
      </c>
      <c r="O444">
        <f>punkty_rekrutacyjne5[[#This Row],[GHP]]/10+punkty_rekrutacyjne5[[#This Row],[GHH]]/10+punkty_rekrutacyjne5[[#This Row],[GMM]]/10+punkty_rekrutacyjne5[[#This Row],[GMP]]/10+punkty_rekrutacyjne5[[#This Row],[GJP]]/10</f>
        <v>9.9</v>
      </c>
      <c r="P44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44" s="1">
        <f>SUM(punkty_rekrutacyjne5[[#This Row],[pkt os.]:[pkt. Oce.]])</f>
        <v>35.9</v>
      </c>
      <c r="R444" s="1">
        <f>COUNTIF(punkty_rekrutacyjne5[[#This Row],[GHP]:[GJP]], 100)</f>
        <v>0</v>
      </c>
    </row>
    <row r="445" spans="1:18" x14ac:dyDescent="0.25">
      <c r="A445" s="1" t="s">
        <v>589</v>
      </c>
      <c r="B445" s="1" t="s">
        <v>590</v>
      </c>
      <c r="C445">
        <v>4</v>
      </c>
      <c r="D445">
        <v>2</v>
      </c>
      <c r="E445">
        <v>4</v>
      </c>
      <c r="F445">
        <v>4</v>
      </c>
      <c r="G445">
        <v>4</v>
      </c>
      <c r="H445">
        <v>3</v>
      </c>
      <c r="I445">
        <v>25</v>
      </c>
      <c r="J445">
        <v>86</v>
      </c>
      <c r="K445">
        <v>7</v>
      </c>
      <c r="L445">
        <v>3</v>
      </c>
      <c r="M445">
        <v>94</v>
      </c>
      <c r="N445">
        <f>punkty_rekrutacyjne5[[#This Row],[Osiagniecia]]+(punkty_rekrutacyjne5[[#This Row],[Zachowanie]]=6)*2</f>
        <v>4</v>
      </c>
      <c r="O445">
        <f>punkty_rekrutacyjne5[[#This Row],[GHP]]/10+punkty_rekrutacyjne5[[#This Row],[GHH]]/10+punkty_rekrutacyjne5[[#This Row],[GMM]]/10+punkty_rekrutacyjne5[[#This Row],[GMP]]/10+punkty_rekrutacyjne5[[#This Row],[GJP]]/10</f>
        <v>21.5</v>
      </c>
      <c r="P44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45" s="1">
        <f>SUM(punkty_rekrutacyjne5[[#This Row],[pkt os.]:[pkt. Oce.]])</f>
        <v>47.5</v>
      </c>
      <c r="R445" s="1">
        <f>COUNTIF(punkty_rekrutacyjne5[[#This Row],[GHP]:[GJP]], 100)</f>
        <v>0</v>
      </c>
    </row>
    <row r="446" spans="1:18" x14ac:dyDescent="0.25">
      <c r="A446" s="1" t="s">
        <v>591</v>
      </c>
      <c r="B446" s="1" t="s">
        <v>197</v>
      </c>
      <c r="C446">
        <v>6</v>
      </c>
      <c r="D446">
        <v>3</v>
      </c>
      <c r="E446">
        <v>3</v>
      </c>
      <c r="F446">
        <v>3</v>
      </c>
      <c r="G446">
        <v>2</v>
      </c>
      <c r="H446">
        <v>3</v>
      </c>
      <c r="I446">
        <v>53</v>
      </c>
      <c r="J446">
        <v>53</v>
      </c>
      <c r="K446">
        <v>15</v>
      </c>
      <c r="L446">
        <v>53</v>
      </c>
      <c r="M446">
        <v>80</v>
      </c>
      <c r="N446">
        <f>punkty_rekrutacyjne5[[#This Row],[Osiagniecia]]+(punkty_rekrutacyjne5[[#This Row],[Zachowanie]]=6)*2</f>
        <v>6</v>
      </c>
      <c r="O446">
        <f>punkty_rekrutacyjne5[[#This Row],[GHP]]/10+punkty_rekrutacyjne5[[#This Row],[GHH]]/10+punkty_rekrutacyjne5[[#This Row],[GMM]]/10+punkty_rekrutacyjne5[[#This Row],[GMP]]/10+punkty_rekrutacyjne5[[#This Row],[GJP]]/10</f>
        <v>25.4</v>
      </c>
      <c r="P44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446" s="1">
        <f>SUM(punkty_rekrutacyjne5[[#This Row],[pkt os.]:[pkt. Oce.]])</f>
        <v>43.4</v>
      </c>
      <c r="R446" s="1">
        <f>COUNTIF(punkty_rekrutacyjne5[[#This Row],[GHP]:[GJP]], 100)</f>
        <v>0</v>
      </c>
    </row>
    <row r="447" spans="1:18" x14ac:dyDescent="0.25">
      <c r="A447" s="1" t="s">
        <v>592</v>
      </c>
      <c r="B447" s="1" t="s">
        <v>593</v>
      </c>
      <c r="C447">
        <v>3</v>
      </c>
      <c r="D447">
        <v>3</v>
      </c>
      <c r="E447">
        <v>4</v>
      </c>
      <c r="F447">
        <v>2</v>
      </c>
      <c r="G447">
        <v>6</v>
      </c>
      <c r="H447">
        <v>4</v>
      </c>
      <c r="I447">
        <v>22</v>
      </c>
      <c r="J447">
        <v>48</v>
      </c>
      <c r="K447">
        <v>26</v>
      </c>
      <c r="L447">
        <v>43</v>
      </c>
      <c r="M447">
        <v>10</v>
      </c>
      <c r="N447">
        <f>punkty_rekrutacyjne5[[#This Row],[Osiagniecia]]+(punkty_rekrutacyjne5[[#This Row],[Zachowanie]]=6)*2</f>
        <v>3</v>
      </c>
      <c r="O447">
        <f>punkty_rekrutacyjne5[[#This Row],[GHP]]/10+punkty_rekrutacyjne5[[#This Row],[GHH]]/10+punkty_rekrutacyjne5[[#This Row],[GMM]]/10+punkty_rekrutacyjne5[[#This Row],[GMP]]/10+punkty_rekrutacyjne5[[#This Row],[GJP]]/10</f>
        <v>14.899999999999999</v>
      </c>
      <c r="P44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47" s="1">
        <f>SUM(punkty_rekrutacyjne5[[#This Row],[pkt os.]:[pkt. Oce.]])</f>
        <v>39.9</v>
      </c>
      <c r="R447" s="1">
        <f>COUNTIF(punkty_rekrutacyjne5[[#This Row],[GHP]:[GJP]], 100)</f>
        <v>0</v>
      </c>
    </row>
    <row r="448" spans="1:18" x14ac:dyDescent="0.25">
      <c r="A448" s="1" t="s">
        <v>595</v>
      </c>
      <c r="B448" s="1" t="s">
        <v>177</v>
      </c>
      <c r="C448">
        <v>4</v>
      </c>
      <c r="D448">
        <v>2</v>
      </c>
      <c r="E448">
        <v>4</v>
      </c>
      <c r="F448">
        <v>5</v>
      </c>
      <c r="G448">
        <v>4</v>
      </c>
      <c r="H448">
        <v>2</v>
      </c>
      <c r="I448">
        <v>9</v>
      </c>
      <c r="J448">
        <v>47</v>
      </c>
      <c r="K448">
        <v>56</v>
      </c>
      <c r="L448">
        <v>89</v>
      </c>
      <c r="M448">
        <v>55</v>
      </c>
      <c r="N448">
        <f>punkty_rekrutacyjne5[[#This Row],[Osiagniecia]]+(punkty_rekrutacyjne5[[#This Row],[Zachowanie]]=6)*2</f>
        <v>4</v>
      </c>
      <c r="O448">
        <f>punkty_rekrutacyjne5[[#This Row],[GHP]]/10+punkty_rekrutacyjne5[[#This Row],[GHH]]/10+punkty_rekrutacyjne5[[#This Row],[GMM]]/10+punkty_rekrutacyjne5[[#This Row],[GMP]]/10+punkty_rekrutacyjne5[[#This Row],[GJP]]/10</f>
        <v>25.6</v>
      </c>
      <c r="P44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48" s="1">
        <f>SUM(punkty_rekrutacyjne5[[#This Row],[pkt os.]:[pkt. Oce.]])</f>
        <v>49.6</v>
      </c>
      <c r="R448" s="1">
        <f>COUNTIF(punkty_rekrutacyjne5[[#This Row],[GHP]:[GJP]], 100)</f>
        <v>0</v>
      </c>
    </row>
    <row r="449" spans="1:18" x14ac:dyDescent="0.25">
      <c r="A449" s="1" t="s">
        <v>596</v>
      </c>
      <c r="B449" s="1" t="s">
        <v>180</v>
      </c>
      <c r="C449">
        <v>4</v>
      </c>
      <c r="D449">
        <v>2</v>
      </c>
      <c r="E449">
        <v>2</v>
      </c>
      <c r="F449">
        <v>6</v>
      </c>
      <c r="G449">
        <v>4</v>
      </c>
      <c r="H449">
        <v>3</v>
      </c>
      <c r="I449">
        <v>47</v>
      </c>
      <c r="J449">
        <v>8</v>
      </c>
      <c r="K449">
        <v>77</v>
      </c>
      <c r="L449">
        <v>85</v>
      </c>
      <c r="M449">
        <v>10</v>
      </c>
      <c r="N449">
        <f>punkty_rekrutacyjne5[[#This Row],[Osiagniecia]]+(punkty_rekrutacyjne5[[#This Row],[Zachowanie]]=6)*2</f>
        <v>4</v>
      </c>
      <c r="O449">
        <f>punkty_rekrutacyjne5[[#This Row],[GHP]]/10+punkty_rekrutacyjne5[[#This Row],[GHH]]/10+punkty_rekrutacyjne5[[#This Row],[GMM]]/10+punkty_rekrutacyjne5[[#This Row],[GMP]]/10+punkty_rekrutacyjne5[[#This Row],[GJP]]/10</f>
        <v>22.7</v>
      </c>
      <c r="P44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49" s="1">
        <f>SUM(punkty_rekrutacyjne5[[#This Row],[pkt os.]:[pkt. Oce.]])</f>
        <v>46.7</v>
      </c>
      <c r="R449" s="1">
        <f>COUNTIF(punkty_rekrutacyjne5[[#This Row],[GHP]:[GJP]], 100)</f>
        <v>0</v>
      </c>
    </row>
    <row r="450" spans="1:18" x14ac:dyDescent="0.25">
      <c r="A450" s="1" t="s">
        <v>597</v>
      </c>
      <c r="B450" s="1" t="s">
        <v>218</v>
      </c>
      <c r="C450">
        <v>4</v>
      </c>
      <c r="D450">
        <v>5</v>
      </c>
      <c r="E450">
        <v>4</v>
      </c>
      <c r="F450">
        <v>4</v>
      </c>
      <c r="G450">
        <v>5</v>
      </c>
      <c r="H450">
        <v>3</v>
      </c>
      <c r="I450">
        <v>59</v>
      </c>
      <c r="J450">
        <v>89</v>
      </c>
      <c r="K450">
        <v>32</v>
      </c>
      <c r="L450">
        <v>80</v>
      </c>
      <c r="M450">
        <v>38</v>
      </c>
      <c r="N450">
        <f>punkty_rekrutacyjne5[[#This Row],[Osiagniecia]]+(punkty_rekrutacyjne5[[#This Row],[Zachowanie]]=6)*2</f>
        <v>4</v>
      </c>
      <c r="O450">
        <f>punkty_rekrutacyjne5[[#This Row],[GHP]]/10+punkty_rekrutacyjne5[[#This Row],[GHH]]/10+punkty_rekrutacyjne5[[#This Row],[GMM]]/10+punkty_rekrutacyjne5[[#This Row],[GMP]]/10+punkty_rekrutacyjne5[[#This Row],[GJP]]/10</f>
        <v>29.8</v>
      </c>
      <c r="P45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50" s="1">
        <f>SUM(punkty_rekrutacyjne5[[#This Row],[pkt os.]:[pkt. Oce.]])</f>
        <v>57.8</v>
      </c>
      <c r="R450" s="1">
        <f>COUNTIF(punkty_rekrutacyjne5[[#This Row],[GHP]:[GJP]], 100)</f>
        <v>0</v>
      </c>
    </row>
    <row r="451" spans="1:18" x14ac:dyDescent="0.25">
      <c r="A451" s="1" t="s">
        <v>598</v>
      </c>
      <c r="B451" s="1" t="s">
        <v>166</v>
      </c>
      <c r="C451">
        <v>8</v>
      </c>
      <c r="D451">
        <v>5</v>
      </c>
      <c r="E451">
        <v>5</v>
      </c>
      <c r="F451">
        <v>4</v>
      </c>
      <c r="G451">
        <v>6</v>
      </c>
      <c r="H451">
        <v>2</v>
      </c>
      <c r="I451">
        <v>60</v>
      </c>
      <c r="J451">
        <v>31</v>
      </c>
      <c r="K451">
        <v>86</v>
      </c>
      <c r="L451">
        <v>76</v>
      </c>
      <c r="M451">
        <v>64</v>
      </c>
      <c r="N451">
        <f>punkty_rekrutacyjne5[[#This Row],[Osiagniecia]]+(punkty_rekrutacyjne5[[#This Row],[Zachowanie]]=6)*2</f>
        <v>8</v>
      </c>
      <c r="O451">
        <f>punkty_rekrutacyjne5[[#This Row],[GHP]]/10+punkty_rekrutacyjne5[[#This Row],[GHH]]/10+punkty_rekrutacyjne5[[#This Row],[GMM]]/10+punkty_rekrutacyjne5[[#This Row],[GMP]]/10+punkty_rekrutacyjne5[[#This Row],[GJP]]/10</f>
        <v>31.699999999999996</v>
      </c>
      <c r="P45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51" s="1">
        <f>SUM(punkty_rekrutacyjne5[[#This Row],[pkt os.]:[pkt. Oce.]])</f>
        <v>63.699999999999996</v>
      </c>
      <c r="R451" s="1">
        <f>COUNTIF(punkty_rekrutacyjne5[[#This Row],[GHP]:[GJP]], 100)</f>
        <v>0</v>
      </c>
    </row>
    <row r="452" spans="1:18" x14ac:dyDescent="0.25">
      <c r="A452" s="1" t="s">
        <v>599</v>
      </c>
      <c r="B452" s="1" t="s">
        <v>600</v>
      </c>
      <c r="C452">
        <v>3</v>
      </c>
      <c r="D452">
        <v>4</v>
      </c>
      <c r="E452">
        <v>3</v>
      </c>
      <c r="F452">
        <v>5</v>
      </c>
      <c r="G452">
        <v>5</v>
      </c>
      <c r="H452">
        <v>5</v>
      </c>
      <c r="I452">
        <v>53</v>
      </c>
      <c r="J452">
        <v>78</v>
      </c>
      <c r="K452">
        <v>73</v>
      </c>
      <c r="L452">
        <v>89</v>
      </c>
      <c r="M452">
        <v>32</v>
      </c>
      <c r="N452">
        <f>punkty_rekrutacyjne5[[#This Row],[Osiagniecia]]+(punkty_rekrutacyjne5[[#This Row],[Zachowanie]]=6)*2</f>
        <v>3</v>
      </c>
      <c r="O452">
        <f>punkty_rekrutacyjne5[[#This Row],[GHP]]/10+punkty_rekrutacyjne5[[#This Row],[GHH]]/10+punkty_rekrutacyjne5[[#This Row],[GMM]]/10+punkty_rekrutacyjne5[[#This Row],[GMP]]/10+punkty_rekrutacyjne5[[#This Row],[GJP]]/10</f>
        <v>32.5</v>
      </c>
      <c r="P45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52" s="1">
        <f>SUM(punkty_rekrutacyjne5[[#This Row],[pkt os.]:[pkt. Oce.]])</f>
        <v>63.5</v>
      </c>
      <c r="R452" s="1">
        <f>COUNTIF(punkty_rekrutacyjne5[[#This Row],[GHP]:[GJP]], 100)</f>
        <v>0</v>
      </c>
    </row>
    <row r="453" spans="1:18" x14ac:dyDescent="0.25">
      <c r="A453" s="1" t="s">
        <v>601</v>
      </c>
      <c r="B453" s="1" t="s">
        <v>121</v>
      </c>
      <c r="C453">
        <v>0</v>
      </c>
      <c r="D453">
        <v>4</v>
      </c>
      <c r="E453">
        <v>2</v>
      </c>
      <c r="F453">
        <v>2</v>
      </c>
      <c r="G453">
        <v>2</v>
      </c>
      <c r="H453">
        <v>6</v>
      </c>
      <c r="I453">
        <v>88</v>
      </c>
      <c r="J453">
        <v>43</v>
      </c>
      <c r="K453">
        <v>91</v>
      </c>
      <c r="L453">
        <v>4</v>
      </c>
      <c r="M453">
        <v>78</v>
      </c>
      <c r="N453">
        <f>punkty_rekrutacyjne5[[#This Row],[Osiagniecia]]+(punkty_rekrutacyjne5[[#This Row],[Zachowanie]]=6)*2</f>
        <v>0</v>
      </c>
      <c r="O453">
        <f>punkty_rekrutacyjne5[[#This Row],[GHP]]/10+punkty_rekrutacyjne5[[#This Row],[GHH]]/10+punkty_rekrutacyjne5[[#This Row],[GMM]]/10+punkty_rekrutacyjne5[[#This Row],[GMP]]/10+punkty_rekrutacyjne5[[#This Row],[GJP]]/10</f>
        <v>30.400000000000002</v>
      </c>
      <c r="P45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10</v>
      </c>
      <c r="Q453" s="1">
        <f>SUM(punkty_rekrutacyjne5[[#This Row],[pkt os.]:[pkt. Oce.]])</f>
        <v>40.400000000000006</v>
      </c>
      <c r="R453" s="1">
        <f>COUNTIF(punkty_rekrutacyjne5[[#This Row],[GHP]:[GJP]], 100)</f>
        <v>0</v>
      </c>
    </row>
    <row r="454" spans="1:18" x14ac:dyDescent="0.25">
      <c r="A454" s="1" t="s">
        <v>602</v>
      </c>
      <c r="B454" s="1" t="s">
        <v>58</v>
      </c>
      <c r="C454">
        <v>1</v>
      </c>
      <c r="D454">
        <v>5</v>
      </c>
      <c r="E454">
        <v>4</v>
      </c>
      <c r="F454">
        <v>6</v>
      </c>
      <c r="G454">
        <v>4</v>
      </c>
      <c r="H454">
        <v>2</v>
      </c>
      <c r="I454">
        <v>4</v>
      </c>
      <c r="J454">
        <v>97</v>
      </c>
      <c r="K454">
        <v>75</v>
      </c>
      <c r="L454">
        <v>86</v>
      </c>
      <c r="M454">
        <v>10</v>
      </c>
      <c r="N454">
        <f>punkty_rekrutacyjne5[[#This Row],[Osiagniecia]]+(punkty_rekrutacyjne5[[#This Row],[Zachowanie]]=6)*2</f>
        <v>1</v>
      </c>
      <c r="O454">
        <f>punkty_rekrutacyjne5[[#This Row],[GHP]]/10+punkty_rekrutacyjne5[[#This Row],[GHH]]/10+punkty_rekrutacyjne5[[#This Row],[GMM]]/10+punkty_rekrutacyjne5[[#This Row],[GMP]]/10+punkty_rekrutacyjne5[[#This Row],[GJP]]/10</f>
        <v>27.200000000000003</v>
      </c>
      <c r="P45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54" s="1">
        <f>SUM(punkty_rekrutacyjne5[[#This Row],[pkt os.]:[pkt. Oce.]])</f>
        <v>50.2</v>
      </c>
      <c r="R454" s="1">
        <f>COUNTIF(punkty_rekrutacyjne5[[#This Row],[GHP]:[GJP]], 100)</f>
        <v>0</v>
      </c>
    </row>
    <row r="455" spans="1:18" x14ac:dyDescent="0.25">
      <c r="A455" s="1" t="s">
        <v>603</v>
      </c>
      <c r="B455" s="1" t="s">
        <v>604</v>
      </c>
      <c r="C455">
        <v>7</v>
      </c>
      <c r="D455">
        <v>4</v>
      </c>
      <c r="E455">
        <v>3</v>
      </c>
      <c r="F455">
        <v>6</v>
      </c>
      <c r="G455">
        <v>3</v>
      </c>
      <c r="H455">
        <v>2</v>
      </c>
      <c r="I455">
        <v>28</v>
      </c>
      <c r="J455">
        <v>75</v>
      </c>
      <c r="K455">
        <v>15</v>
      </c>
      <c r="L455">
        <v>6</v>
      </c>
      <c r="M455">
        <v>33</v>
      </c>
      <c r="N455">
        <f>punkty_rekrutacyjne5[[#This Row],[Osiagniecia]]+(punkty_rekrutacyjne5[[#This Row],[Zachowanie]]=6)*2</f>
        <v>7</v>
      </c>
      <c r="O455">
        <f>punkty_rekrutacyjne5[[#This Row],[GHP]]/10+punkty_rekrutacyjne5[[#This Row],[GHH]]/10+punkty_rekrutacyjne5[[#This Row],[GMM]]/10+punkty_rekrutacyjne5[[#This Row],[GMP]]/10+punkty_rekrutacyjne5[[#This Row],[GJP]]/10</f>
        <v>15.7</v>
      </c>
      <c r="P45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55" s="1">
        <f>SUM(punkty_rekrutacyjne5[[#This Row],[pkt os.]:[pkt. Oce.]])</f>
        <v>40.700000000000003</v>
      </c>
      <c r="R455" s="1">
        <f>COUNTIF(punkty_rekrutacyjne5[[#This Row],[GHP]:[GJP]], 100)</f>
        <v>0</v>
      </c>
    </row>
    <row r="456" spans="1:18" x14ac:dyDescent="0.25">
      <c r="A456" s="1" t="s">
        <v>605</v>
      </c>
      <c r="B456" s="1" t="s">
        <v>110</v>
      </c>
      <c r="C456">
        <v>4</v>
      </c>
      <c r="D456">
        <v>2</v>
      </c>
      <c r="E456">
        <v>4</v>
      </c>
      <c r="F456">
        <v>6</v>
      </c>
      <c r="G456">
        <v>5</v>
      </c>
      <c r="H456">
        <v>5</v>
      </c>
      <c r="I456">
        <v>29</v>
      </c>
      <c r="J456">
        <v>92</v>
      </c>
      <c r="K456">
        <v>99</v>
      </c>
      <c r="L456">
        <v>79</v>
      </c>
      <c r="M456">
        <v>8</v>
      </c>
      <c r="N456">
        <f>punkty_rekrutacyjne5[[#This Row],[Osiagniecia]]+(punkty_rekrutacyjne5[[#This Row],[Zachowanie]]=6)*2</f>
        <v>4</v>
      </c>
      <c r="O456">
        <f>punkty_rekrutacyjne5[[#This Row],[GHP]]/10+punkty_rekrutacyjne5[[#This Row],[GHH]]/10+punkty_rekrutacyjne5[[#This Row],[GMM]]/10+punkty_rekrutacyjne5[[#This Row],[GMP]]/10+punkty_rekrutacyjne5[[#This Row],[GJP]]/10</f>
        <v>30.7</v>
      </c>
      <c r="P45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456" s="1">
        <f>SUM(punkty_rekrutacyjne5[[#This Row],[pkt os.]:[pkt. Oce.]])</f>
        <v>66.7</v>
      </c>
      <c r="R456" s="1">
        <f>COUNTIF(punkty_rekrutacyjne5[[#This Row],[GHP]:[GJP]], 100)</f>
        <v>0</v>
      </c>
    </row>
    <row r="457" spans="1:18" x14ac:dyDescent="0.25">
      <c r="A457" s="1" t="s">
        <v>606</v>
      </c>
      <c r="B457" s="1" t="s">
        <v>242</v>
      </c>
      <c r="C457">
        <v>2</v>
      </c>
      <c r="D457">
        <v>5</v>
      </c>
      <c r="E457">
        <v>3</v>
      </c>
      <c r="F457">
        <v>2</v>
      </c>
      <c r="G457">
        <v>3</v>
      </c>
      <c r="H457">
        <v>6</v>
      </c>
      <c r="I457">
        <v>59</v>
      </c>
      <c r="J457">
        <v>29</v>
      </c>
      <c r="K457">
        <v>92</v>
      </c>
      <c r="L457">
        <v>96</v>
      </c>
      <c r="M457">
        <v>77</v>
      </c>
      <c r="N457">
        <f>punkty_rekrutacyjne5[[#This Row],[Osiagniecia]]+(punkty_rekrutacyjne5[[#This Row],[Zachowanie]]=6)*2</f>
        <v>2</v>
      </c>
      <c r="O457">
        <f>punkty_rekrutacyjne5[[#This Row],[GHP]]/10+punkty_rekrutacyjne5[[#This Row],[GHH]]/10+punkty_rekrutacyjne5[[#This Row],[GMM]]/10+punkty_rekrutacyjne5[[#This Row],[GMP]]/10+punkty_rekrutacyjne5[[#This Row],[GJP]]/10</f>
        <v>35.300000000000004</v>
      </c>
      <c r="P45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57" s="1">
        <f>SUM(punkty_rekrutacyjne5[[#This Row],[pkt os.]:[pkt. Oce.]])</f>
        <v>55.300000000000004</v>
      </c>
      <c r="R457" s="1">
        <f>COUNTIF(punkty_rekrutacyjne5[[#This Row],[GHP]:[GJP]], 100)</f>
        <v>0</v>
      </c>
    </row>
    <row r="458" spans="1:18" x14ac:dyDescent="0.25">
      <c r="A458" s="1" t="s">
        <v>423</v>
      </c>
      <c r="B458" s="1" t="s">
        <v>76</v>
      </c>
      <c r="C458">
        <v>0</v>
      </c>
      <c r="D458">
        <v>6</v>
      </c>
      <c r="E458">
        <v>6</v>
      </c>
      <c r="F458">
        <v>5</v>
      </c>
      <c r="G458">
        <v>4</v>
      </c>
      <c r="H458">
        <v>3</v>
      </c>
      <c r="I458">
        <v>98</v>
      </c>
      <c r="J458">
        <v>79</v>
      </c>
      <c r="K458">
        <v>65</v>
      </c>
      <c r="L458">
        <v>41</v>
      </c>
      <c r="M458">
        <v>48</v>
      </c>
      <c r="N458">
        <f>punkty_rekrutacyjne5[[#This Row],[Osiagniecia]]+(punkty_rekrutacyjne5[[#This Row],[Zachowanie]]=6)*2</f>
        <v>2</v>
      </c>
      <c r="O458">
        <f>punkty_rekrutacyjne5[[#This Row],[GHP]]/10+punkty_rekrutacyjne5[[#This Row],[GHH]]/10+punkty_rekrutacyjne5[[#This Row],[GMM]]/10+punkty_rekrutacyjne5[[#This Row],[GMP]]/10+punkty_rekrutacyjne5[[#This Row],[GJP]]/10</f>
        <v>33.1</v>
      </c>
      <c r="P45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58" s="1">
        <f>SUM(punkty_rekrutacyjne5[[#This Row],[pkt os.]:[pkt. Oce.]])</f>
        <v>63.1</v>
      </c>
      <c r="R458" s="1">
        <f>COUNTIF(punkty_rekrutacyjne5[[#This Row],[GHP]:[GJP]], 100)</f>
        <v>0</v>
      </c>
    </row>
    <row r="459" spans="1:18" x14ac:dyDescent="0.25">
      <c r="A459" s="1" t="s">
        <v>607</v>
      </c>
      <c r="B459" s="1" t="s">
        <v>608</v>
      </c>
      <c r="C459">
        <v>2</v>
      </c>
      <c r="D459">
        <v>2</v>
      </c>
      <c r="E459">
        <v>6</v>
      </c>
      <c r="F459">
        <v>5</v>
      </c>
      <c r="G459">
        <v>6</v>
      </c>
      <c r="H459">
        <v>3</v>
      </c>
      <c r="I459">
        <v>74</v>
      </c>
      <c r="J459">
        <v>25</v>
      </c>
      <c r="K459">
        <v>78</v>
      </c>
      <c r="L459">
        <v>6</v>
      </c>
      <c r="M459">
        <v>69</v>
      </c>
      <c r="N459">
        <f>punkty_rekrutacyjne5[[#This Row],[Osiagniecia]]+(punkty_rekrutacyjne5[[#This Row],[Zachowanie]]=6)*2</f>
        <v>2</v>
      </c>
      <c r="O459">
        <f>punkty_rekrutacyjne5[[#This Row],[GHP]]/10+punkty_rekrutacyjne5[[#This Row],[GHH]]/10+punkty_rekrutacyjne5[[#This Row],[GMM]]/10+punkty_rekrutacyjne5[[#This Row],[GMP]]/10+punkty_rekrutacyjne5[[#This Row],[GJP]]/10</f>
        <v>25.200000000000003</v>
      </c>
      <c r="P45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459" s="1">
        <f>SUM(punkty_rekrutacyjne5[[#This Row],[pkt os.]:[pkt. Oce.]])</f>
        <v>59.2</v>
      </c>
      <c r="R459" s="1">
        <f>COUNTIF(punkty_rekrutacyjne5[[#This Row],[GHP]:[GJP]], 100)</f>
        <v>0</v>
      </c>
    </row>
    <row r="460" spans="1:18" x14ac:dyDescent="0.25">
      <c r="A460" s="1" t="s">
        <v>609</v>
      </c>
      <c r="B460" s="1" t="s">
        <v>242</v>
      </c>
      <c r="C460">
        <v>3</v>
      </c>
      <c r="D460">
        <v>2</v>
      </c>
      <c r="E460">
        <v>4</v>
      </c>
      <c r="F460">
        <v>5</v>
      </c>
      <c r="G460">
        <v>2</v>
      </c>
      <c r="H460">
        <v>5</v>
      </c>
      <c r="I460">
        <v>12</v>
      </c>
      <c r="J460">
        <v>96</v>
      </c>
      <c r="K460">
        <v>66</v>
      </c>
      <c r="L460">
        <v>17</v>
      </c>
      <c r="M460">
        <v>86</v>
      </c>
      <c r="N460">
        <f>punkty_rekrutacyjne5[[#This Row],[Osiagniecia]]+(punkty_rekrutacyjne5[[#This Row],[Zachowanie]]=6)*2</f>
        <v>3</v>
      </c>
      <c r="O460">
        <f>punkty_rekrutacyjne5[[#This Row],[GHP]]/10+punkty_rekrutacyjne5[[#This Row],[GHH]]/10+punkty_rekrutacyjne5[[#This Row],[GMM]]/10+punkty_rekrutacyjne5[[#This Row],[GMP]]/10+punkty_rekrutacyjne5[[#This Row],[GJP]]/10</f>
        <v>27.699999999999996</v>
      </c>
      <c r="P46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60" s="1">
        <f>SUM(punkty_rekrutacyjne5[[#This Row],[pkt os.]:[pkt. Oce.]])</f>
        <v>52.699999999999996</v>
      </c>
      <c r="R460" s="1">
        <f>COUNTIF(punkty_rekrutacyjne5[[#This Row],[GHP]:[GJP]], 100)</f>
        <v>0</v>
      </c>
    </row>
    <row r="461" spans="1:18" x14ac:dyDescent="0.25">
      <c r="A461" s="1" t="s">
        <v>514</v>
      </c>
      <c r="B461" s="1" t="s">
        <v>316</v>
      </c>
      <c r="C461">
        <v>3</v>
      </c>
      <c r="D461">
        <v>5</v>
      </c>
      <c r="E461">
        <v>5</v>
      </c>
      <c r="F461">
        <v>3</v>
      </c>
      <c r="G461">
        <v>2</v>
      </c>
      <c r="H461">
        <v>2</v>
      </c>
      <c r="I461">
        <v>53</v>
      </c>
      <c r="J461">
        <v>89</v>
      </c>
      <c r="K461">
        <v>16</v>
      </c>
      <c r="L461">
        <v>27</v>
      </c>
      <c r="M461">
        <v>62</v>
      </c>
      <c r="N461">
        <f>punkty_rekrutacyjne5[[#This Row],[Osiagniecia]]+(punkty_rekrutacyjne5[[#This Row],[Zachowanie]]=6)*2</f>
        <v>3</v>
      </c>
      <c r="O461">
        <f>punkty_rekrutacyjne5[[#This Row],[GHP]]/10+punkty_rekrutacyjne5[[#This Row],[GHH]]/10+punkty_rekrutacyjne5[[#This Row],[GMM]]/10+punkty_rekrutacyjne5[[#This Row],[GMP]]/10+punkty_rekrutacyjne5[[#This Row],[GJP]]/10</f>
        <v>24.7</v>
      </c>
      <c r="P46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461" s="1">
        <f>SUM(punkty_rekrutacyjne5[[#This Row],[pkt os.]:[pkt. Oce.]])</f>
        <v>39.700000000000003</v>
      </c>
      <c r="R461" s="1">
        <f>COUNTIF(punkty_rekrutacyjne5[[#This Row],[GHP]:[GJP]], 100)</f>
        <v>0</v>
      </c>
    </row>
    <row r="462" spans="1:18" x14ac:dyDescent="0.25">
      <c r="A462" s="1" t="s">
        <v>610</v>
      </c>
      <c r="B462" s="1" t="s">
        <v>395</v>
      </c>
      <c r="C462">
        <v>4</v>
      </c>
      <c r="D462">
        <v>3</v>
      </c>
      <c r="E462">
        <v>6</v>
      </c>
      <c r="F462">
        <v>4</v>
      </c>
      <c r="G462">
        <v>6</v>
      </c>
      <c r="H462">
        <v>6</v>
      </c>
      <c r="I462">
        <v>90</v>
      </c>
      <c r="J462">
        <v>31</v>
      </c>
      <c r="K462">
        <v>75</v>
      </c>
      <c r="L462">
        <v>1</v>
      </c>
      <c r="M462">
        <v>58</v>
      </c>
      <c r="N462">
        <f>punkty_rekrutacyjne5[[#This Row],[Osiagniecia]]+(punkty_rekrutacyjne5[[#This Row],[Zachowanie]]=6)*2</f>
        <v>4</v>
      </c>
      <c r="O462">
        <f>punkty_rekrutacyjne5[[#This Row],[GHP]]/10+punkty_rekrutacyjne5[[#This Row],[GHH]]/10+punkty_rekrutacyjne5[[#This Row],[GMM]]/10+punkty_rekrutacyjne5[[#This Row],[GMP]]/10+punkty_rekrutacyjne5[[#This Row],[GJP]]/10</f>
        <v>25.500000000000004</v>
      </c>
      <c r="P46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36</v>
      </c>
      <c r="Q462" s="1">
        <f>SUM(punkty_rekrutacyjne5[[#This Row],[pkt os.]:[pkt. Oce.]])</f>
        <v>65.5</v>
      </c>
      <c r="R462" s="1">
        <f>COUNTIF(punkty_rekrutacyjne5[[#This Row],[GHP]:[GJP]], 100)</f>
        <v>0</v>
      </c>
    </row>
    <row r="463" spans="1:18" x14ac:dyDescent="0.25">
      <c r="A463" s="1" t="s">
        <v>611</v>
      </c>
      <c r="B463" s="1" t="s">
        <v>395</v>
      </c>
      <c r="C463">
        <v>0</v>
      </c>
      <c r="D463">
        <v>3</v>
      </c>
      <c r="E463">
        <v>3</v>
      </c>
      <c r="F463">
        <v>4</v>
      </c>
      <c r="G463">
        <v>2</v>
      </c>
      <c r="H463">
        <v>4</v>
      </c>
      <c r="I463">
        <v>92</v>
      </c>
      <c r="J463">
        <v>47</v>
      </c>
      <c r="K463">
        <v>27</v>
      </c>
      <c r="L463">
        <v>40</v>
      </c>
      <c r="M463">
        <v>35</v>
      </c>
      <c r="N463">
        <f>punkty_rekrutacyjne5[[#This Row],[Osiagniecia]]+(punkty_rekrutacyjne5[[#This Row],[Zachowanie]]=6)*2</f>
        <v>0</v>
      </c>
      <c r="O463">
        <f>punkty_rekrutacyjne5[[#This Row],[GHP]]/10+punkty_rekrutacyjne5[[#This Row],[GHH]]/10+punkty_rekrutacyjne5[[#This Row],[GMM]]/10+punkty_rekrutacyjne5[[#This Row],[GMP]]/10+punkty_rekrutacyjne5[[#This Row],[GJP]]/10</f>
        <v>24.099999999999998</v>
      </c>
      <c r="P46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463" s="1">
        <f>SUM(punkty_rekrutacyjne5[[#This Row],[pkt os.]:[pkt. Oce.]])</f>
        <v>40.099999999999994</v>
      </c>
      <c r="R463" s="1">
        <f>COUNTIF(punkty_rekrutacyjne5[[#This Row],[GHP]:[GJP]], 100)</f>
        <v>0</v>
      </c>
    </row>
    <row r="464" spans="1:18" x14ac:dyDescent="0.25">
      <c r="A464" s="1" t="s">
        <v>612</v>
      </c>
      <c r="B464" s="1" t="s">
        <v>164</v>
      </c>
      <c r="C464">
        <v>6</v>
      </c>
      <c r="D464">
        <v>4</v>
      </c>
      <c r="E464">
        <v>3</v>
      </c>
      <c r="F464">
        <v>2</v>
      </c>
      <c r="G464">
        <v>3</v>
      </c>
      <c r="H464">
        <v>5</v>
      </c>
      <c r="I464">
        <v>57</v>
      </c>
      <c r="J464">
        <v>67</v>
      </c>
      <c r="K464">
        <v>51</v>
      </c>
      <c r="L464">
        <v>92</v>
      </c>
      <c r="M464">
        <v>72</v>
      </c>
      <c r="N464">
        <f>punkty_rekrutacyjne5[[#This Row],[Osiagniecia]]+(punkty_rekrutacyjne5[[#This Row],[Zachowanie]]=6)*2</f>
        <v>6</v>
      </c>
      <c r="O464">
        <f>punkty_rekrutacyjne5[[#This Row],[GHP]]/10+punkty_rekrutacyjne5[[#This Row],[GHH]]/10+punkty_rekrutacyjne5[[#This Row],[GMM]]/10+punkty_rekrutacyjne5[[#This Row],[GMP]]/10+punkty_rekrutacyjne5[[#This Row],[GJP]]/10</f>
        <v>33.9</v>
      </c>
      <c r="P46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464" s="1">
        <f>SUM(punkty_rekrutacyjne5[[#This Row],[pkt os.]:[pkt. Oce.]])</f>
        <v>55.9</v>
      </c>
      <c r="R464" s="1">
        <f>COUNTIF(punkty_rekrutacyjne5[[#This Row],[GHP]:[GJP]], 100)</f>
        <v>0</v>
      </c>
    </row>
    <row r="465" spans="1:18" x14ac:dyDescent="0.25">
      <c r="A465" s="1" t="s">
        <v>613</v>
      </c>
      <c r="B465" s="1" t="s">
        <v>412</v>
      </c>
      <c r="C465">
        <v>0</v>
      </c>
      <c r="D465">
        <v>6</v>
      </c>
      <c r="E465">
        <v>3</v>
      </c>
      <c r="F465">
        <v>6</v>
      </c>
      <c r="G465">
        <v>6</v>
      </c>
      <c r="H465">
        <v>4</v>
      </c>
      <c r="I465">
        <v>74</v>
      </c>
      <c r="J465">
        <v>60</v>
      </c>
      <c r="K465">
        <v>83</v>
      </c>
      <c r="L465">
        <v>39</v>
      </c>
      <c r="M465">
        <v>97</v>
      </c>
      <c r="N465">
        <f>punkty_rekrutacyjne5[[#This Row],[Osiagniecia]]+(punkty_rekrutacyjne5[[#This Row],[Zachowanie]]=6)*2</f>
        <v>2</v>
      </c>
      <c r="O465">
        <f>punkty_rekrutacyjne5[[#This Row],[GHP]]/10+punkty_rekrutacyjne5[[#This Row],[GHH]]/10+punkty_rekrutacyjne5[[#This Row],[GMM]]/10+punkty_rekrutacyjne5[[#This Row],[GMP]]/10+punkty_rekrutacyjne5[[#This Row],[GJP]]/10</f>
        <v>35.299999999999997</v>
      </c>
      <c r="P46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465" s="1">
        <f>SUM(punkty_rekrutacyjne5[[#This Row],[pkt os.]:[pkt. Oce.]])</f>
        <v>67.3</v>
      </c>
      <c r="R465" s="1">
        <f>COUNTIF(punkty_rekrutacyjne5[[#This Row],[GHP]:[GJP]], 100)</f>
        <v>0</v>
      </c>
    </row>
    <row r="466" spans="1:18" x14ac:dyDescent="0.25">
      <c r="A466" s="1" t="s">
        <v>614</v>
      </c>
      <c r="B466" s="1" t="s">
        <v>615</v>
      </c>
      <c r="C466">
        <v>7</v>
      </c>
      <c r="D466">
        <v>6</v>
      </c>
      <c r="E466">
        <v>2</v>
      </c>
      <c r="F466">
        <v>3</v>
      </c>
      <c r="G466">
        <v>2</v>
      </c>
      <c r="H466">
        <v>3</v>
      </c>
      <c r="I466">
        <v>21</v>
      </c>
      <c r="J466">
        <v>16</v>
      </c>
      <c r="K466">
        <v>9</v>
      </c>
      <c r="L466">
        <v>49</v>
      </c>
      <c r="M466">
        <v>47</v>
      </c>
      <c r="N466">
        <f>punkty_rekrutacyjne5[[#This Row],[Osiagniecia]]+(punkty_rekrutacyjne5[[#This Row],[Zachowanie]]=6)*2</f>
        <v>9</v>
      </c>
      <c r="O466">
        <f>punkty_rekrutacyjne5[[#This Row],[GHP]]/10+punkty_rekrutacyjne5[[#This Row],[GHH]]/10+punkty_rekrutacyjne5[[#This Row],[GMM]]/10+punkty_rekrutacyjne5[[#This Row],[GMP]]/10+punkty_rekrutacyjne5[[#This Row],[GJP]]/10</f>
        <v>14.2</v>
      </c>
      <c r="P46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8</v>
      </c>
      <c r="Q466" s="1">
        <f>SUM(punkty_rekrutacyjne5[[#This Row],[pkt os.]:[pkt. Oce.]])</f>
        <v>31.2</v>
      </c>
      <c r="R466" s="1">
        <f>COUNTIF(punkty_rekrutacyjne5[[#This Row],[GHP]:[GJP]], 100)</f>
        <v>0</v>
      </c>
    </row>
    <row r="467" spans="1:18" x14ac:dyDescent="0.25">
      <c r="A467" s="1" t="s">
        <v>616</v>
      </c>
      <c r="B467" s="1" t="s">
        <v>249</v>
      </c>
      <c r="C467">
        <v>8</v>
      </c>
      <c r="D467">
        <v>3</v>
      </c>
      <c r="E467">
        <v>5</v>
      </c>
      <c r="F467">
        <v>6</v>
      </c>
      <c r="G467">
        <v>2</v>
      </c>
      <c r="H467">
        <v>4</v>
      </c>
      <c r="I467">
        <v>73</v>
      </c>
      <c r="J467">
        <v>70</v>
      </c>
      <c r="K467">
        <v>71</v>
      </c>
      <c r="L467">
        <v>84</v>
      </c>
      <c r="M467">
        <v>81</v>
      </c>
      <c r="N467">
        <f>punkty_rekrutacyjne5[[#This Row],[Osiagniecia]]+(punkty_rekrutacyjne5[[#This Row],[Zachowanie]]=6)*2</f>
        <v>8</v>
      </c>
      <c r="O467">
        <f>punkty_rekrutacyjne5[[#This Row],[GHP]]/10+punkty_rekrutacyjne5[[#This Row],[GHH]]/10+punkty_rekrutacyjne5[[#This Row],[GMM]]/10+punkty_rekrutacyjne5[[#This Row],[GMP]]/10+punkty_rekrutacyjne5[[#This Row],[GJP]]/10</f>
        <v>37.9</v>
      </c>
      <c r="P46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67" s="1">
        <f>SUM(punkty_rekrutacyjne5[[#This Row],[pkt os.]:[pkt. Oce.]])</f>
        <v>69.900000000000006</v>
      </c>
      <c r="R467" s="1">
        <f>COUNTIF(punkty_rekrutacyjne5[[#This Row],[GHP]:[GJP]], 100)</f>
        <v>0</v>
      </c>
    </row>
    <row r="468" spans="1:18" x14ac:dyDescent="0.25">
      <c r="A468" s="1" t="s">
        <v>618</v>
      </c>
      <c r="B468" s="1" t="s">
        <v>180</v>
      </c>
      <c r="C468">
        <v>6</v>
      </c>
      <c r="D468">
        <v>3</v>
      </c>
      <c r="E468">
        <v>5</v>
      </c>
      <c r="F468">
        <v>4</v>
      </c>
      <c r="G468">
        <v>3</v>
      </c>
      <c r="H468">
        <v>2</v>
      </c>
      <c r="I468">
        <v>78</v>
      </c>
      <c r="J468">
        <v>17</v>
      </c>
      <c r="K468">
        <v>48</v>
      </c>
      <c r="L468">
        <v>42</v>
      </c>
      <c r="M468">
        <v>85</v>
      </c>
      <c r="N468">
        <f>punkty_rekrutacyjne5[[#This Row],[Osiagniecia]]+(punkty_rekrutacyjne5[[#This Row],[Zachowanie]]=6)*2</f>
        <v>6</v>
      </c>
      <c r="O468">
        <f>punkty_rekrutacyjne5[[#This Row],[GHP]]/10+punkty_rekrutacyjne5[[#This Row],[GHH]]/10+punkty_rekrutacyjne5[[#This Row],[GMM]]/10+punkty_rekrutacyjne5[[#This Row],[GMP]]/10+punkty_rekrutacyjne5[[#This Row],[GJP]]/10</f>
        <v>27</v>
      </c>
      <c r="P46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68" s="1">
        <f>SUM(punkty_rekrutacyjne5[[#This Row],[pkt os.]:[pkt. Oce.]])</f>
        <v>51</v>
      </c>
      <c r="R468" s="1">
        <f>COUNTIF(punkty_rekrutacyjne5[[#This Row],[GHP]:[GJP]], 100)</f>
        <v>0</v>
      </c>
    </row>
    <row r="469" spans="1:18" x14ac:dyDescent="0.25">
      <c r="A469" s="1" t="s">
        <v>619</v>
      </c>
      <c r="B469" s="1" t="s">
        <v>620</v>
      </c>
      <c r="C469">
        <v>0</v>
      </c>
      <c r="D469">
        <v>3</v>
      </c>
      <c r="E469">
        <v>6</v>
      </c>
      <c r="F469">
        <v>2</v>
      </c>
      <c r="G469">
        <v>5</v>
      </c>
      <c r="H469">
        <v>2</v>
      </c>
      <c r="I469">
        <v>72</v>
      </c>
      <c r="J469">
        <v>53</v>
      </c>
      <c r="K469">
        <v>43</v>
      </c>
      <c r="L469">
        <v>72</v>
      </c>
      <c r="M469">
        <v>52</v>
      </c>
      <c r="N469">
        <f>punkty_rekrutacyjne5[[#This Row],[Osiagniecia]]+(punkty_rekrutacyjne5[[#This Row],[Zachowanie]]=6)*2</f>
        <v>0</v>
      </c>
      <c r="O469">
        <f>punkty_rekrutacyjne5[[#This Row],[GHP]]/10+punkty_rekrutacyjne5[[#This Row],[GHH]]/10+punkty_rekrutacyjne5[[#This Row],[GMM]]/10+punkty_rekrutacyjne5[[#This Row],[GMP]]/10+punkty_rekrutacyjne5[[#This Row],[GJP]]/10</f>
        <v>29.2</v>
      </c>
      <c r="P46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69" s="1">
        <f>SUM(punkty_rekrutacyjne5[[#This Row],[pkt os.]:[pkt. Oce.]])</f>
        <v>47.2</v>
      </c>
      <c r="R469" s="1">
        <f>COUNTIF(punkty_rekrutacyjne5[[#This Row],[GHP]:[GJP]], 100)</f>
        <v>0</v>
      </c>
    </row>
    <row r="470" spans="1:18" x14ac:dyDescent="0.25">
      <c r="A470" s="1" t="s">
        <v>621</v>
      </c>
      <c r="B470" s="1" t="s">
        <v>210</v>
      </c>
      <c r="C470">
        <v>7</v>
      </c>
      <c r="D470">
        <v>5</v>
      </c>
      <c r="E470">
        <v>6</v>
      </c>
      <c r="F470">
        <v>2</v>
      </c>
      <c r="G470">
        <v>5</v>
      </c>
      <c r="H470">
        <v>4</v>
      </c>
      <c r="I470">
        <v>15</v>
      </c>
      <c r="J470">
        <v>64</v>
      </c>
      <c r="K470">
        <v>20</v>
      </c>
      <c r="L470">
        <v>59</v>
      </c>
      <c r="M470">
        <v>52</v>
      </c>
      <c r="N470">
        <f>punkty_rekrutacyjne5[[#This Row],[Osiagniecia]]+(punkty_rekrutacyjne5[[#This Row],[Zachowanie]]=6)*2</f>
        <v>7</v>
      </c>
      <c r="O470">
        <f>punkty_rekrutacyjne5[[#This Row],[GHP]]/10+punkty_rekrutacyjne5[[#This Row],[GHH]]/10+punkty_rekrutacyjne5[[#This Row],[GMM]]/10+punkty_rekrutacyjne5[[#This Row],[GMP]]/10+punkty_rekrutacyjne5[[#This Row],[GJP]]/10</f>
        <v>21</v>
      </c>
      <c r="P47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70" s="1">
        <f>SUM(punkty_rekrutacyjne5[[#This Row],[pkt os.]:[pkt. Oce.]])</f>
        <v>52</v>
      </c>
      <c r="R470" s="1">
        <f>COUNTIF(punkty_rekrutacyjne5[[#This Row],[GHP]:[GJP]], 100)</f>
        <v>0</v>
      </c>
    </row>
    <row r="471" spans="1:18" x14ac:dyDescent="0.25">
      <c r="A471" s="1" t="s">
        <v>622</v>
      </c>
      <c r="B471" s="1" t="s">
        <v>448</v>
      </c>
      <c r="C471">
        <v>1</v>
      </c>
      <c r="D471">
        <v>2</v>
      </c>
      <c r="E471">
        <v>3</v>
      </c>
      <c r="F471">
        <v>3</v>
      </c>
      <c r="G471">
        <v>2</v>
      </c>
      <c r="H471">
        <v>6</v>
      </c>
      <c r="I471">
        <v>35</v>
      </c>
      <c r="J471">
        <v>20</v>
      </c>
      <c r="K471">
        <v>46</v>
      </c>
      <c r="L471">
        <v>84</v>
      </c>
      <c r="M471">
        <v>11</v>
      </c>
      <c r="N471">
        <f>punkty_rekrutacyjne5[[#This Row],[Osiagniecia]]+(punkty_rekrutacyjne5[[#This Row],[Zachowanie]]=6)*2</f>
        <v>1</v>
      </c>
      <c r="O471">
        <f>punkty_rekrutacyjne5[[#This Row],[GHP]]/10+punkty_rekrutacyjne5[[#This Row],[GHH]]/10+punkty_rekrutacyjne5[[#This Row],[GMM]]/10+punkty_rekrutacyjne5[[#This Row],[GMP]]/10+punkty_rekrutacyjne5[[#This Row],[GJP]]/10</f>
        <v>19.600000000000001</v>
      </c>
      <c r="P47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71" s="1">
        <f>SUM(punkty_rekrutacyjne5[[#This Row],[pkt os.]:[pkt. Oce.]])</f>
        <v>38.6</v>
      </c>
      <c r="R471" s="1">
        <f>COUNTIF(punkty_rekrutacyjne5[[#This Row],[GHP]:[GJP]], 100)</f>
        <v>0</v>
      </c>
    </row>
    <row r="472" spans="1:18" x14ac:dyDescent="0.25">
      <c r="A472" s="1" t="s">
        <v>623</v>
      </c>
      <c r="B472" s="1" t="s">
        <v>239</v>
      </c>
      <c r="C472">
        <v>0</v>
      </c>
      <c r="D472">
        <v>2</v>
      </c>
      <c r="E472">
        <v>2</v>
      </c>
      <c r="F472">
        <v>5</v>
      </c>
      <c r="G472">
        <v>6</v>
      </c>
      <c r="H472">
        <v>2</v>
      </c>
      <c r="I472">
        <v>87</v>
      </c>
      <c r="J472">
        <v>18</v>
      </c>
      <c r="K472">
        <v>93</v>
      </c>
      <c r="L472">
        <v>62</v>
      </c>
      <c r="M472">
        <v>95</v>
      </c>
      <c r="N472">
        <f>punkty_rekrutacyjne5[[#This Row],[Osiagniecia]]+(punkty_rekrutacyjne5[[#This Row],[Zachowanie]]=6)*2</f>
        <v>0</v>
      </c>
      <c r="O472">
        <f>punkty_rekrutacyjne5[[#This Row],[GHP]]/10+punkty_rekrutacyjne5[[#This Row],[GHH]]/10+punkty_rekrutacyjne5[[#This Row],[GMM]]/10+punkty_rekrutacyjne5[[#This Row],[GMP]]/10+punkty_rekrutacyjne5[[#This Row],[GJP]]/10</f>
        <v>35.5</v>
      </c>
      <c r="P47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72" s="1">
        <f>SUM(punkty_rekrutacyjne5[[#This Row],[pkt os.]:[pkt. Oce.]])</f>
        <v>53.5</v>
      </c>
      <c r="R472" s="1">
        <f>COUNTIF(punkty_rekrutacyjne5[[#This Row],[GHP]:[GJP]], 100)</f>
        <v>0</v>
      </c>
    </row>
    <row r="473" spans="1:18" x14ac:dyDescent="0.25">
      <c r="A473" s="1" t="s">
        <v>624</v>
      </c>
      <c r="B473" s="1" t="s">
        <v>414</v>
      </c>
      <c r="C473">
        <v>6</v>
      </c>
      <c r="D473">
        <v>2</v>
      </c>
      <c r="E473">
        <v>4</v>
      </c>
      <c r="F473">
        <v>3</v>
      </c>
      <c r="G473">
        <v>3</v>
      </c>
      <c r="H473">
        <v>2</v>
      </c>
      <c r="I473">
        <v>72</v>
      </c>
      <c r="J473">
        <v>79</v>
      </c>
      <c r="K473">
        <v>98</v>
      </c>
      <c r="L473">
        <v>86</v>
      </c>
      <c r="M473">
        <v>31</v>
      </c>
      <c r="N473">
        <f>punkty_rekrutacyjne5[[#This Row],[Osiagniecia]]+(punkty_rekrutacyjne5[[#This Row],[Zachowanie]]=6)*2</f>
        <v>6</v>
      </c>
      <c r="O473">
        <f>punkty_rekrutacyjne5[[#This Row],[GHP]]/10+punkty_rekrutacyjne5[[#This Row],[GHH]]/10+punkty_rekrutacyjne5[[#This Row],[GMM]]/10+punkty_rekrutacyjne5[[#This Row],[GMP]]/10+punkty_rekrutacyjne5[[#This Row],[GJP]]/10</f>
        <v>36.6</v>
      </c>
      <c r="P47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473" s="1">
        <f>SUM(punkty_rekrutacyjne5[[#This Row],[pkt os.]:[pkt. Oce.]])</f>
        <v>56.6</v>
      </c>
      <c r="R473" s="1">
        <f>COUNTIF(punkty_rekrutacyjne5[[#This Row],[GHP]:[GJP]], 100)</f>
        <v>0</v>
      </c>
    </row>
    <row r="474" spans="1:18" x14ac:dyDescent="0.25">
      <c r="A474" s="1" t="s">
        <v>625</v>
      </c>
      <c r="B474" s="1" t="s">
        <v>161</v>
      </c>
      <c r="C474">
        <v>3</v>
      </c>
      <c r="D474">
        <v>3</v>
      </c>
      <c r="E474">
        <v>3</v>
      </c>
      <c r="F474">
        <v>3</v>
      </c>
      <c r="G474">
        <v>5</v>
      </c>
      <c r="H474">
        <v>4</v>
      </c>
      <c r="I474">
        <v>71</v>
      </c>
      <c r="J474">
        <v>68</v>
      </c>
      <c r="K474">
        <v>38</v>
      </c>
      <c r="L474">
        <v>8</v>
      </c>
      <c r="M474">
        <v>98</v>
      </c>
      <c r="N474">
        <f>punkty_rekrutacyjne5[[#This Row],[Osiagniecia]]+(punkty_rekrutacyjne5[[#This Row],[Zachowanie]]=6)*2</f>
        <v>3</v>
      </c>
      <c r="O474">
        <f>punkty_rekrutacyjne5[[#This Row],[GHP]]/10+punkty_rekrutacyjne5[[#This Row],[GHH]]/10+punkty_rekrutacyjne5[[#This Row],[GMM]]/10+punkty_rekrutacyjne5[[#This Row],[GMP]]/10+punkty_rekrutacyjne5[[#This Row],[GJP]]/10</f>
        <v>28.3</v>
      </c>
      <c r="P47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74" s="1">
        <f>SUM(punkty_rekrutacyjne5[[#This Row],[pkt os.]:[pkt. Oce.]])</f>
        <v>53.3</v>
      </c>
      <c r="R474" s="1">
        <f>COUNTIF(punkty_rekrutacyjne5[[#This Row],[GHP]:[GJP]], 100)</f>
        <v>0</v>
      </c>
    </row>
    <row r="475" spans="1:18" x14ac:dyDescent="0.25">
      <c r="A475" s="1" t="s">
        <v>626</v>
      </c>
      <c r="B475" s="1" t="s">
        <v>38</v>
      </c>
      <c r="C475">
        <v>8</v>
      </c>
      <c r="D475">
        <v>2</v>
      </c>
      <c r="E475">
        <v>2</v>
      </c>
      <c r="F475">
        <v>3</v>
      </c>
      <c r="G475">
        <v>4</v>
      </c>
      <c r="H475">
        <v>4</v>
      </c>
      <c r="I475">
        <v>96</v>
      </c>
      <c r="J475">
        <v>47</v>
      </c>
      <c r="K475">
        <v>90</v>
      </c>
      <c r="L475">
        <v>24</v>
      </c>
      <c r="M475">
        <v>96</v>
      </c>
      <c r="N475">
        <f>punkty_rekrutacyjne5[[#This Row],[Osiagniecia]]+(punkty_rekrutacyjne5[[#This Row],[Zachowanie]]=6)*2</f>
        <v>8</v>
      </c>
      <c r="O475">
        <f>punkty_rekrutacyjne5[[#This Row],[GHP]]/10+punkty_rekrutacyjne5[[#This Row],[GHH]]/10+punkty_rekrutacyjne5[[#This Row],[GMM]]/10+punkty_rekrutacyjne5[[#This Row],[GMP]]/10+punkty_rekrutacyjne5[[#This Row],[GJP]]/10</f>
        <v>35.299999999999997</v>
      </c>
      <c r="P47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475" s="1">
        <f>SUM(punkty_rekrutacyjne5[[#This Row],[pkt os.]:[pkt. Oce.]])</f>
        <v>59.3</v>
      </c>
      <c r="R475" s="1">
        <f>COUNTIF(punkty_rekrutacyjne5[[#This Row],[GHP]:[GJP]], 100)</f>
        <v>0</v>
      </c>
    </row>
    <row r="476" spans="1:18" x14ac:dyDescent="0.25">
      <c r="A476" s="1" t="s">
        <v>627</v>
      </c>
      <c r="B476" s="1" t="s">
        <v>133</v>
      </c>
      <c r="C476">
        <v>3</v>
      </c>
      <c r="D476">
        <v>3</v>
      </c>
      <c r="E476">
        <v>3</v>
      </c>
      <c r="F476">
        <v>3</v>
      </c>
      <c r="G476">
        <v>4</v>
      </c>
      <c r="H476">
        <v>5</v>
      </c>
      <c r="I476">
        <v>18</v>
      </c>
      <c r="J476">
        <v>94</v>
      </c>
      <c r="K476">
        <v>29</v>
      </c>
      <c r="L476">
        <v>50</v>
      </c>
      <c r="M476">
        <v>54</v>
      </c>
      <c r="N476">
        <f>punkty_rekrutacyjne5[[#This Row],[Osiagniecia]]+(punkty_rekrutacyjne5[[#This Row],[Zachowanie]]=6)*2</f>
        <v>3</v>
      </c>
      <c r="O476">
        <f>punkty_rekrutacyjne5[[#This Row],[GHP]]/10+punkty_rekrutacyjne5[[#This Row],[GHH]]/10+punkty_rekrutacyjne5[[#This Row],[GMM]]/10+punkty_rekrutacyjne5[[#This Row],[GMP]]/10+punkty_rekrutacyjne5[[#This Row],[GJP]]/10</f>
        <v>24.5</v>
      </c>
      <c r="P47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76" s="1">
        <f>SUM(punkty_rekrutacyjne5[[#This Row],[pkt os.]:[pkt. Oce.]])</f>
        <v>49.5</v>
      </c>
      <c r="R476" s="1">
        <f>COUNTIF(punkty_rekrutacyjne5[[#This Row],[GHP]:[GJP]], 100)</f>
        <v>0</v>
      </c>
    </row>
    <row r="477" spans="1:18" x14ac:dyDescent="0.25">
      <c r="A477" s="1" t="s">
        <v>628</v>
      </c>
      <c r="B477" s="1" t="s">
        <v>251</v>
      </c>
      <c r="C477">
        <v>0</v>
      </c>
      <c r="D477">
        <v>5</v>
      </c>
      <c r="E477">
        <v>5</v>
      </c>
      <c r="F477">
        <v>6</v>
      </c>
      <c r="G477">
        <v>2</v>
      </c>
      <c r="H477">
        <v>5</v>
      </c>
      <c r="I477">
        <v>47</v>
      </c>
      <c r="J477">
        <v>34</v>
      </c>
      <c r="K477">
        <v>86</v>
      </c>
      <c r="L477">
        <v>56</v>
      </c>
      <c r="M477">
        <v>39</v>
      </c>
      <c r="N477">
        <f>punkty_rekrutacyjne5[[#This Row],[Osiagniecia]]+(punkty_rekrutacyjne5[[#This Row],[Zachowanie]]=6)*2</f>
        <v>0</v>
      </c>
      <c r="O477">
        <f>punkty_rekrutacyjne5[[#This Row],[GHP]]/10+punkty_rekrutacyjne5[[#This Row],[GHH]]/10+punkty_rekrutacyjne5[[#This Row],[GMM]]/10+punkty_rekrutacyjne5[[#This Row],[GMP]]/10+punkty_rekrutacyjne5[[#This Row],[GJP]]/10</f>
        <v>26.199999999999996</v>
      </c>
      <c r="P47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77" s="1">
        <f>SUM(punkty_rekrutacyjne5[[#This Row],[pkt os.]:[pkt. Oce.]])</f>
        <v>52.199999999999996</v>
      </c>
      <c r="R477" s="1">
        <f>COUNTIF(punkty_rekrutacyjne5[[#This Row],[GHP]:[GJP]], 100)</f>
        <v>0</v>
      </c>
    </row>
    <row r="478" spans="1:18" x14ac:dyDescent="0.25">
      <c r="A478" s="1" t="s">
        <v>629</v>
      </c>
      <c r="B478" s="1" t="s">
        <v>430</v>
      </c>
      <c r="C478">
        <v>7</v>
      </c>
      <c r="D478">
        <v>5</v>
      </c>
      <c r="E478">
        <v>5</v>
      </c>
      <c r="F478">
        <v>2</v>
      </c>
      <c r="G478">
        <v>6</v>
      </c>
      <c r="H478">
        <v>6</v>
      </c>
      <c r="I478">
        <v>6</v>
      </c>
      <c r="J478">
        <v>88</v>
      </c>
      <c r="K478">
        <v>24</v>
      </c>
      <c r="L478">
        <v>3</v>
      </c>
      <c r="M478">
        <v>43</v>
      </c>
      <c r="N478">
        <f>punkty_rekrutacyjne5[[#This Row],[Osiagniecia]]+(punkty_rekrutacyjne5[[#This Row],[Zachowanie]]=6)*2</f>
        <v>7</v>
      </c>
      <c r="O478">
        <f>punkty_rekrutacyjne5[[#This Row],[GHP]]/10+punkty_rekrutacyjne5[[#This Row],[GHH]]/10+punkty_rekrutacyjne5[[#This Row],[GMM]]/10+punkty_rekrutacyjne5[[#This Row],[GMP]]/10+punkty_rekrutacyjne5[[#This Row],[GJP]]/10</f>
        <v>16.400000000000002</v>
      </c>
      <c r="P47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78" s="1">
        <f>SUM(punkty_rekrutacyjne5[[#This Row],[pkt os.]:[pkt. Oce.]])</f>
        <v>51.400000000000006</v>
      </c>
      <c r="R478" s="1">
        <f>COUNTIF(punkty_rekrutacyjne5[[#This Row],[GHP]:[GJP]], 100)</f>
        <v>0</v>
      </c>
    </row>
    <row r="479" spans="1:18" x14ac:dyDescent="0.25">
      <c r="A479" s="1" t="s">
        <v>630</v>
      </c>
      <c r="B479" s="1" t="s">
        <v>273</v>
      </c>
      <c r="C479">
        <v>8</v>
      </c>
      <c r="D479">
        <v>4</v>
      </c>
      <c r="E479">
        <v>3</v>
      </c>
      <c r="F479">
        <v>6</v>
      </c>
      <c r="G479">
        <v>2</v>
      </c>
      <c r="H479">
        <v>6</v>
      </c>
      <c r="I479">
        <v>87</v>
      </c>
      <c r="J479">
        <v>54</v>
      </c>
      <c r="K479">
        <v>69</v>
      </c>
      <c r="L479">
        <v>96</v>
      </c>
      <c r="M479">
        <v>7</v>
      </c>
      <c r="N479">
        <f>punkty_rekrutacyjne5[[#This Row],[Osiagniecia]]+(punkty_rekrutacyjne5[[#This Row],[Zachowanie]]=6)*2</f>
        <v>8</v>
      </c>
      <c r="O479">
        <f>punkty_rekrutacyjne5[[#This Row],[GHP]]/10+punkty_rekrutacyjne5[[#This Row],[GHH]]/10+punkty_rekrutacyjne5[[#This Row],[GMM]]/10+punkty_rekrutacyjne5[[#This Row],[GMP]]/10+punkty_rekrutacyjne5[[#This Row],[GJP]]/10</f>
        <v>31.3</v>
      </c>
      <c r="P47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79" s="1">
        <f>SUM(punkty_rekrutacyjne5[[#This Row],[pkt os.]:[pkt. Oce.]])</f>
        <v>63.3</v>
      </c>
      <c r="R479" s="1">
        <f>COUNTIF(punkty_rekrutacyjne5[[#This Row],[GHP]:[GJP]], 100)</f>
        <v>0</v>
      </c>
    </row>
    <row r="480" spans="1:18" x14ac:dyDescent="0.25">
      <c r="A480" s="1" t="s">
        <v>631</v>
      </c>
      <c r="B480" s="1" t="s">
        <v>288</v>
      </c>
      <c r="C480">
        <v>8</v>
      </c>
      <c r="D480">
        <v>3</v>
      </c>
      <c r="E480">
        <v>2</v>
      </c>
      <c r="F480">
        <v>4</v>
      </c>
      <c r="G480">
        <v>6</v>
      </c>
      <c r="H480">
        <v>6</v>
      </c>
      <c r="I480">
        <v>99</v>
      </c>
      <c r="J480">
        <v>51</v>
      </c>
      <c r="K480">
        <v>25</v>
      </c>
      <c r="L480">
        <v>89</v>
      </c>
      <c r="M480">
        <v>73</v>
      </c>
      <c r="N480">
        <f>punkty_rekrutacyjne5[[#This Row],[Osiagniecia]]+(punkty_rekrutacyjne5[[#This Row],[Zachowanie]]=6)*2</f>
        <v>8</v>
      </c>
      <c r="O480">
        <f>punkty_rekrutacyjne5[[#This Row],[GHP]]/10+punkty_rekrutacyjne5[[#This Row],[GHH]]/10+punkty_rekrutacyjne5[[#This Row],[GMM]]/10+punkty_rekrutacyjne5[[#This Row],[GMP]]/10+punkty_rekrutacyjne5[[#This Row],[GJP]]/10</f>
        <v>33.699999999999996</v>
      </c>
      <c r="P48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80" s="1">
        <f>SUM(punkty_rekrutacyjne5[[#This Row],[pkt os.]:[pkt. Oce.]])</f>
        <v>67.699999999999989</v>
      </c>
      <c r="R480" s="1">
        <f>COUNTIF(punkty_rekrutacyjne5[[#This Row],[GHP]:[GJP]], 100)</f>
        <v>0</v>
      </c>
    </row>
    <row r="481" spans="1:18" x14ac:dyDescent="0.25">
      <c r="A481" s="1" t="s">
        <v>632</v>
      </c>
      <c r="B481" s="1" t="s">
        <v>633</v>
      </c>
      <c r="C481">
        <v>0</v>
      </c>
      <c r="D481">
        <v>4</v>
      </c>
      <c r="E481">
        <v>6</v>
      </c>
      <c r="F481">
        <v>5</v>
      </c>
      <c r="G481">
        <v>2</v>
      </c>
      <c r="H481">
        <v>4</v>
      </c>
      <c r="I481">
        <v>72</v>
      </c>
      <c r="J481">
        <v>33</v>
      </c>
      <c r="K481">
        <v>40</v>
      </c>
      <c r="L481">
        <v>62</v>
      </c>
      <c r="M481">
        <v>19</v>
      </c>
      <c r="N481">
        <f>punkty_rekrutacyjne5[[#This Row],[Osiagniecia]]+(punkty_rekrutacyjne5[[#This Row],[Zachowanie]]=6)*2</f>
        <v>0</v>
      </c>
      <c r="O481">
        <f>punkty_rekrutacyjne5[[#This Row],[GHP]]/10+punkty_rekrutacyjne5[[#This Row],[GHH]]/10+punkty_rekrutacyjne5[[#This Row],[GMM]]/10+punkty_rekrutacyjne5[[#This Row],[GMP]]/10+punkty_rekrutacyjne5[[#This Row],[GJP]]/10</f>
        <v>22.599999999999998</v>
      </c>
      <c r="P48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81" s="1">
        <f>SUM(punkty_rekrutacyjne5[[#This Row],[pkt os.]:[pkt. Oce.]])</f>
        <v>46.599999999999994</v>
      </c>
      <c r="R481" s="1">
        <f>COUNTIF(punkty_rekrutacyjne5[[#This Row],[GHP]:[GJP]], 100)</f>
        <v>0</v>
      </c>
    </row>
    <row r="482" spans="1:18" x14ac:dyDescent="0.25">
      <c r="A482" s="1" t="s">
        <v>634</v>
      </c>
      <c r="B482" s="1" t="s">
        <v>635</v>
      </c>
      <c r="C482">
        <v>0</v>
      </c>
      <c r="D482">
        <v>4</v>
      </c>
      <c r="E482">
        <v>2</v>
      </c>
      <c r="F482">
        <v>6</v>
      </c>
      <c r="G482">
        <v>2</v>
      </c>
      <c r="H482">
        <v>5</v>
      </c>
      <c r="I482">
        <v>57</v>
      </c>
      <c r="J482">
        <v>88</v>
      </c>
      <c r="K482">
        <v>53</v>
      </c>
      <c r="L482">
        <v>42</v>
      </c>
      <c r="M482">
        <v>49</v>
      </c>
      <c r="N482">
        <f>punkty_rekrutacyjne5[[#This Row],[Osiagniecia]]+(punkty_rekrutacyjne5[[#This Row],[Zachowanie]]=6)*2</f>
        <v>0</v>
      </c>
      <c r="O482">
        <f>punkty_rekrutacyjne5[[#This Row],[GHP]]/10+punkty_rekrutacyjne5[[#This Row],[GHH]]/10+punkty_rekrutacyjne5[[#This Row],[GMM]]/10+punkty_rekrutacyjne5[[#This Row],[GMP]]/10+punkty_rekrutacyjne5[[#This Row],[GJP]]/10</f>
        <v>28.9</v>
      </c>
      <c r="P48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82" s="1">
        <f>SUM(punkty_rekrutacyjne5[[#This Row],[pkt os.]:[pkt. Oce.]])</f>
        <v>46.9</v>
      </c>
      <c r="R482" s="1">
        <f>COUNTIF(punkty_rekrutacyjne5[[#This Row],[GHP]:[GJP]], 100)</f>
        <v>0</v>
      </c>
    </row>
    <row r="483" spans="1:18" x14ac:dyDescent="0.25">
      <c r="A483" s="1" t="s">
        <v>636</v>
      </c>
      <c r="B483" s="1" t="s">
        <v>340</v>
      </c>
      <c r="C483">
        <v>1</v>
      </c>
      <c r="D483">
        <v>4</v>
      </c>
      <c r="E483">
        <v>2</v>
      </c>
      <c r="F483">
        <v>2</v>
      </c>
      <c r="G483">
        <v>4</v>
      </c>
      <c r="H483">
        <v>2</v>
      </c>
      <c r="I483">
        <v>68</v>
      </c>
      <c r="J483">
        <v>81</v>
      </c>
      <c r="K483">
        <v>24</v>
      </c>
      <c r="L483">
        <v>15</v>
      </c>
      <c r="M483">
        <v>48</v>
      </c>
      <c r="N483">
        <f>punkty_rekrutacyjne5[[#This Row],[Osiagniecia]]+(punkty_rekrutacyjne5[[#This Row],[Zachowanie]]=6)*2</f>
        <v>1</v>
      </c>
      <c r="O483">
        <f>punkty_rekrutacyjne5[[#This Row],[GHP]]/10+punkty_rekrutacyjne5[[#This Row],[GHH]]/10+punkty_rekrutacyjne5[[#This Row],[GMM]]/10+punkty_rekrutacyjne5[[#This Row],[GMP]]/10+punkty_rekrutacyjne5[[#This Row],[GJP]]/10</f>
        <v>23.599999999999998</v>
      </c>
      <c r="P48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6</v>
      </c>
      <c r="Q483" s="1">
        <f>SUM(punkty_rekrutacyjne5[[#This Row],[pkt os.]:[pkt. Oce.]])</f>
        <v>30.599999999999998</v>
      </c>
      <c r="R483" s="1">
        <f>COUNTIF(punkty_rekrutacyjne5[[#This Row],[GHP]:[GJP]], 100)</f>
        <v>0</v>
      </c>
    </row>
    <row r="484" spans="1:18" x14ac:dyDescent="0.25">
      <c r="A484" s="1" t="s">
        <v>637</v>
      </c>
      <c r="B484" s="1" t="s">
        <v>86</v>
      </c>
      <c r="C484">
        <v>6</v>
      </c>
      <c r="D484">
        <v>4</v>
      </c>
      <c r="E484">
        <v>3</v>
      </c>
      <c r="F484">
        <v>2</v>
      </c>
      <c r="G484">
        <v>3</v>
      </c>
      <c r="H484">
        <v>3</v>
      </c>
      <c r="I484">
        <v>43</v>
      </c>
      <c r="J484">
        <v>36</v>
      </c>
      <c r="K484">
        <v>9</v>
      </c>
      <c r="L484">
        <v>88</v>
      </c>
      <c r="M484">
        <v>44</v>
      </c>
      <c r="N484">
        <f>punkty_rekrutacyjne5[[#This Row],[Osiagniecia]]+(punkty_rekrutacyjne5[[#This Row],[Zachowanie]]=6)*2</f>
        <v>6</v>
      </c>
      <c r="O484">
        <f>punkty_rekrutacyjne5[[#This Row],[GHP]]/10+punkty_rekrutacyjne5[[#This Row],[GHH]]/10+punkty_rekrutacyjne5[[#This Row],[GMM]]/10+punkty_rekrutacyjne5[[#This Row],[GMP]]/10+punkty_rekrutacyjne5[[#This Row],[GJP]]/10</f>
        <v>22</v>
      </c>
      <c r="P48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12</v>
      </c>
      <c r="Q484" s="1">
        <f>SUM(punkty_rekrutacyjne5[[#This Row],[pkt os.]:[pkt. Oce.]])</f>
        <v>40</v>
      </c>
      <c r="R484" s="1">
        <f>COUNTIF(punkty_rekrutacyjne5[[#This Row],[GHP]:[GJP]], 100)</f>
        <v>0</v>
      </c>
    </row>
    <row r="485" spans="1:18" x14ac:dyDescent="0.25">
      <c r="A485" s="1" t="s">
        <v>638</v>
      </c>
      <c r="B485" s="1" t="s">
        <v>395</v>
      </c>
      <c r="C485">
        <v>2</v>
      </c>
      <c r="D485">
        <v>6</v>
      </c>
      <c r="E485">
        <v>2</v>
      </c>
      <c r="F485">
        <v>2</v>
      </c>
      <c r="G485">
        <v>3</v>
      </c>
      <c r="H485">
        <v>3</v>
      </c>
      <c r="I485">
        <v>69</v>
      </c>
      <c r="J485">
        <v>17</v>
      </c>
      <c r="K485">
        <v>84</v>
      </c>
      <c r="L485">
        <v>87</v>
      </c>
      <c r="M485">
        <v>56</v>
      </c>
      <c r="N485">
        <f>punkty_rekrutacyjne5[[#This Row],[Osiagniecia]]+(punkty_rekrutacyjne5[[#This Row],[Zachowanie]]=6)*2</f>
        <v>4</v>
      </c>
      <c r="O485">
        <f>punkty_rekrutacyjne5[[#This Row],[GHP]]/10+punkty_rekrutacyjne5[[#This Row],[GHH]]/10+punkty_rekrutacyjne5[[#This Row],[GMM]]/10+punkty_rekrutacyjne5[[#This Row],[GMP]]/10+punkty_rekrutacyjne5[[#This Row],[GJP]]/10</f>
        <v>31.299999999999997</v>
      </c>
      <c r="P48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8</v>
      </c>
      <c r="Q485" s="1">
        <f>SUM(punkty_rekrutacyjne5[[#This Row],[pkt os.]:[pkt. Oce.]])</f>
        <v>43.3</v>
      </c>
      <c r="R485" s="1">
        <f>COUNTIF(punkty_rekrutacyjne5[[#This Row],[GHP]:[GJP]], 100)</f>
        <v>0</v>
      </c>
    </row>
    <row r="486" spans="1:18" x14ac:dyDescent="0.25">
      <c r="A486" s="1" t="s">
        <v>639</v>
      </c>
      <c r="B486" s="1" t="s">
        <v>34</v>
      </c>
      <c r="C486">
        <v>0</v>
      </c>
      <c r="D486">
        <v>6</v>
      </c>
      <c r="E486">
        <v>6</v>
      </c>
      <c r="F486">
        <v>3</v>
      </c>
      <c r="G486">
        <v>2</v>
      </c>
      <c r="H486">
        <v>5</v>
      </c>
      <c r="I486">
        <v>25</v>
      </c>
      <c r="J486">
        <v>23</v>
      </c>
      <c r="K486">
        <v>92</v>
      </c>
      <c r="L486">
        <v>37</v>
      </c>
      <c r="M486">
        <v>40</v>
      </c>
      <c r="N486">
        <f>punkty_rekrutacyjne5[[#This Row],[Osiagniecia]]+(punkty_rekrutacyjne5[[#This Row],[Zachowanie]]=6)*2</f>
        <v>2</v>
      </c>
      <c r="O486">
        <f>punkty_rekrutacyjne5[[#This Row],[GHP]]/10+punkty_rekrutacyjne5[[#This Row],[GHH]]/10+punkty_rekrutacyjne5[[#This Row],[GMM]]/10+punkty_rekrutacyjne5[[#This Row],[GMP]]/10+punkty_rekrutacyjne5[[#This Row],[GJP]]/10</f>
        <v>21.7</v>
      </c>
      <c r="P48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86" s="1">
        <f>SUM(punkty_rekrutacyjne5[[#This Row],[pkt os.]:[pkt. Oce.]])</f>
        <v>45.7</v>
      </c>
      <c r="R486" s="1">
        <f>COUNTIF(punkty_rekrutacyjne5[[#This Row],[GHP]:[GJP]], 100)</f>
        <v>0</v>
      </c>
    </row>
    <row r="487" spans="1:18" x14ac:dyDescent="0.25">
      <c r="A487" s="1" t="s">
        <v>640</v>
      </c>
      <c r="B487" s="1" t="s">
        <v>249</v>
      </c>
      <c r="C487">
        <v>8</v>
      </c>
      <c r="D487">
        <v>4</v>
      </c>
      <c r="E487">
        <v>6</v>
      </c>
      <c r="F487">
        <v>4</v>
      </c>
      <c r="G487">
        <v>3</v>
      </c>
      <c r="H487">
        <v>2</v>
      </c>
      <c r="I487">
        <v>12</v>
      </c>
      <c r="J487">
        <v>56</v>
      </c>
      <c r="K487">
        <v>75</v>
      </c>
      <c r="L487">
        <v>76</v>
      </c>
      <c r="M487">
        <v>41</v>
      </c>
      <c r="N487">
        <f>punkty_rekrutacyjne5[[#This Row],[Osiagniecia]]+(punkty_rekrutacyjne5[[#This Row],[Zachowanie]]=6)*2</f>
        <v>8</v>
      </c>
      <c r="O487">
        <f>punkty_rekrutacyjne5[[#This Row],[GHP]]/10+punkty_rekrutacyjne5[[#This Row],[GHH]]/10+punkty_rekrutacyjne5[[#This Row],[GMM]]/10+punkty_rekrutacyjne5[[#This Row],[GMP]]/10+punkty_rekrutacyjne5[[#This Row],[GJP]]/10</f>
        <v>26</v>
      </c>
      <c r="P48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87" s="1">
        <f>SUM(punkty_rekrutacyjne5[[#This Row],[pkt os.]:[pkt. Oce.]])</f>
        <v>54</v>
      </c>
      <c r="R487" s="1">
        <f>COUNTIF(punkty_rekrutacyjne5[[#This Row],[GHP]:[GJP]], 100)</f>
        <v>0</v>
      </c>
    </row>
    <row r="488" spans="1:18" x14ac:dyDescent="0.25">
      <c r="A488" s="1" t="s">
        <v>641</v>
      </c>
      <c r="B488" s="1" t="s">
        <v>222</v>
      </c>
      <c r="C488">
        <v>5</v>
      </c>
      <c r="D488">
        <v>2</v>
      </c>
      <c r="E488">
        <v>5</v>
      </c>
      <c r="F488">
        <v>6</v>
      </c>
      <c r="G488">
        <v>2</v>
      </c>
      <c r="H488">
        <v>5</v>
      </c>
      <c r="I488">
        <v>39</v>
      </c>
      <c r="J488">
        <v>77</v>
      </c>
      <c r="K488">
        <v>37</v>
      </c>
      <c r="L488">
        <v>72</v>
      </c>
      <c r="M488">
        <v>32</v>
      </c>
      <c r="N488">
        <f>punkty_rekrutacyjne5[[#This Row],[Osiagniecia]]+(punkty_rekrutacyjne5[[#This Row],[Zachowanie]]=6)*2</f>
        <v>5</v>
      </c>
      <c r="O488">
        <f>punkty_rekrutacyjne5[[#This Row],[GHP]]/10+punkty_rekrutacyjne5[[#This Row],[GHH]]/10+punkty_rekrutacyjne5[[#This Row],[GMM]]/10+punkty_rekrutacyjne5[[#This Row],[GMP]]/10+punkty_rekrutacyjne5[[#This Row],[GJP]]/10</f>
        <v>25.7</v>
      </c>
      <c r="P48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88" s="1">
        <f>SUM(punkty_rekrutacyjne5[[#This Row],[pkt os.]:[pkt. Oce.]])</f>
        <v>56.7</v>
      </c>
      <c r="R488" s="1">
        <f>COUNTIF(punkty_rekrutacyjne5[[#This Row],[GHP]:[GJP]], 100)</f>
        <v>0</v>
      </c>
    </row>
    <row r="489" spans="1:18" x14ac:dyDescent="0.25">
      <c r="A489" s="1" t="s">
        <v>642</v>
      </c>
      <c r="B489" s="1" t="s">
        <v>43</v>
      </c>
      <c r="C489">
        <v>1</v>
      </c>
      <c r="D489">
        <v>3</v>
      </c>
      <c r="E489">
        <v>5</v>
      </c>
      <c r="F489">
        <v>6</v>
      </c>
      <c r="G489">
        <v>2</v>
      </c>
      <c r="H489">
        <v>5</v>
      </c>
      <c r="I489">
        <v>53</v>
      </c>
      <c r="J489">
        <v>25</v>
      </c>
      <c r="K489">
        <v>62</v>
      </c>
      <c r="L489">
        <v>74</v>
      </c>
      <c r="M489">
        <v>81</v>
      </c>
      <c r="N489">
        <f>punkty_rekrutacyjne5[[#This Row],[Osiagniecia]]+(punkty_rekrutacyjne5[[#This Row],[Zachowanie]]=6)*2</f>
        <v>1</v>
      </c>
      <c r="O489">
        <f>punkty_rekrutacyjne5[[#This Row],[GHP]]/10+punkty_rekrutacyjne5[[#This Row],[GHH]]/10+punkty_rekrutacyjne5[[#This Row],[GMM]]/10+punkty_rekrutacyjne5[[#This Row],[GMP]]/10+punkty_rekrutacyjne5[[#This Row],[GJP]]/10</f>
        <v>29.5</v>
      </c>
      <c r="P48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89" s="1">
        <f>SUM(punkty_rekrutacyjne5[[#This Row],[pkt os.]:[pkt. Oce.]])</f>
        <v>56.5</v>
      </c>
      <c r="R489" s="1">
        <f>COUNTIF(punkty_rekrutacyjne5[[#This Row],[GHP]:[GJP]], 100)</f>
        <v>0</v>
      </c>
    </row>
    <row r="490" spans="1:18" x14ac:dyDescent="0.25">
      <c r="A490" s="1" t="s">
        <v>643</v>
      </c>
      <c r="B490" s="1" t="s">
        <v>72</v>
      </c>
      <c r="C490">
        <v>7</v>
      </c>
      <c r="D490">
        <v>6</v>
      </c>
      <c r="E490">
        <v>3</v>
      </c>
      <c r="F490">
        <v>6</v>
      </c>
      <c r="G490">
        <v>4</v>
      </c>
      <c r="H490">
        <v>2</v>
      </c>
      <c r="I490">
        <v>11</v>
      </c>
      <c r="J490">
        <v>8</v>
      </c>
      <c r="K490">
        <v>29</v>
      </c>
      <c r="L490">
        <v>7</v>
      </c>
      <c r="M490">
        <v>38</v>
      </c>
      <c r="N490">
        <f>punkty_rekrutacyjne5[[#This Row],[Osiagniecia]]+(punkty_rekrutacyjne5[[#This Row],[Zachowanie]]=6)*2</f>
        <v>9</v>
      </c>
      <c r="O490">
        <f>punkty_rekrutacyjne5[[#This Row],[GHP]]/10+punkty_rekrutacyjne5[[#This Row],[GHH]]/10+punkty_rekrutacyjne5[[#This Row],[GMM]]/10+punkty_rekrutacyjne5[[#This Row],[GMP]]/10+punkty_rekrutacyjne5[[#This Row],[GJP]]/10</f>
        <v>9.3000000000000007</v>
      </c>
      <c r="P49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490" s="1">
        <f>SUM(punkty_rekrutacyjne5[[#This Row],[pkt os.]:[pkt. Oce.]])</f>
        <v>38.299999999999997</v>
      </c>
      <c r="R490" s="1">
        <f>COUNTIF(punkty_rekrutacyjne5[[#This Row],[GHP]:[GJP]], 100)</f>
        <v>0</v>
      </c>
    </row>
    <row r="491" spans="1:18" x14ac:dyDescent="0.25">
      <c r="A491" s="1" t="s">
        <v>644</v>
      </c>
      <c r="B491" s="1" t="s">
        <v>145</v>
      </c>
      <c r="C491">
        <v>3</v>
      </c>
      <c r="D491">
        <v>4</v>
      </c>
      <c r="E491">
        <v>6</v>
      </c>
      <c r="F491">
        <v>4</v>
      </c>
      <c r="G491">
        <v>6</v>
      </c>
      <c r="H491">
        <v>2</v>
      </c>
      <c r="I491">
        <v>62</v>
      </c>
      <c r="J491">
        <v>31</v>
      </c>
      <c r="K491">
        <v>64</v>
      </c>
      <c r="L491">
        <v>1</v>
      </c>
      <c r="M491">
        <v>25</v>
      </c>
      <c r="N491">
        <f>punkty_rekrutacyjne5[[#This Row],[Osiagniecia]]+(punkty_rekrutacyjne5[[#This Row],[Zachowanie]]=6)*2</f>
        <v>3</v>
      </c>
      <c r="O491">
        <f>punkty_rekrutacyjne5[[#This Row],[GHP]]/10+punkty_rekrutacyjne5[[#This Row],[GHH]]/10+punkty_rekrutacyjne5[[#This Row],[GMM]]/10+punkty_rekrutacyjne5[[#This Row],[GMP]]/10+punkty_rekrutacyjne5[[#This Row],[GJP]]/10</f>
        <v>18.3</v>
      </c>
      <c r="P49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91" s="1">
        <f>SUM(punkty_rekrutacyjne5[[#This Row],[pkt os.]:[pkt. Oce.]])</f>
        <v>47.3</v>
      </c>
      <c r="R491" s="1">
        <f>COUNTIF(punkty_rekrutacyjne5[[#This Row],[GHP]:[GJP]], 100)</f>
        <v>0</v>
      </c>
    </row>
    <row r="492" spans="1:18" x14ac:dyDescent="0.25">
      <c r="A492" s="1" t="s">
        <v>645</v>
      </c>
      <c r="B492" s="1" t="s">
        <v>646</v>
      </c>
      <c r="C492">
        <v>4</v>
      </c>
      <c r="D492">
        <v>4</v>
      </c>
      <c r="E492">
        <v>6</v>
      </c>
      <c r="F492">
        <v>3</v>
      </c>
      <c r="G492">
        <v>2</v>
      </c>
      <c r="H492">
        <v>3</v>
      </c>
      <c r="I492">
        <v>24</v>
      </c>
      <c r="J492">
        <v>33</v>
      </c>
      <c r="K492">
        <v>90</v>
      </c>
      <c r="L492">
        <v>28</v>
      </c>
      <c r="M492">
        <v>23</v>
      </c>
      <c r="N492">
        <f>punkty_rekrutacyjne5[[#This Row],[Osiagniecia]]+(punkty_rekrutacyjne5[[#This Row],[Zachowanie]]=6)*2</f>
        <v>4</v>
      </c>
      <c r="O492">
        <f>punkty_rekrutacyjne5[[#This Row],[GHP]]/10+punkty_rekrutacyjne5[[#This Row],[GHH]]/10+punkty_rekrutacyjne5[[#This Row],[GMM]]/10+punkty_rekrutacyjne5[[#This Row],[GMP]]/10+punkty_rekrutacyjne5[[#This Row],[GJP]]/10</f>
        <v>19.8</v>
      </c>
      <c r="P49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492" s="1">
        <f>SUM(punkty_rekrutacyjne5[[#This Row],[pkt os.]:[pkt. Oce.]])</f>
        <v>41.8</v>
      </c>
      <c r="R492" s="1">
        <f>COUNTIF(punkty_rekrutacyjne5[[#This Row],[GHP]:[GJP]], 100)</f>
        <v>0</v>
      </c>
    </row>
    <row r="493" spans="1:18" x14ac:dyDescent="0.25">
      <c r="A493" s="1" t="s">
        <v>647</v>
      </c>
      <c r="B493" s="1" t="s">
        <v>32</v>
      </c>
      <c r="C493">
        <v>5</v>
      </c>
      <c r="D493">
        <v>6</v>
      </c>
      <c r="E493">
        <v>5</v>
      </c>
      <c r="F493">
        <v>6</v>
      </c>
      <c r="G493">
        <v>5</v>
      </c>
      <c r="H493">
        <v>4</v>
      </c>
      <c r="I493">
        <v>92</v>
      </c>
      <c r="J493">
        <v>67</v>
      </c>
      <c r="K493">
        <v>92</v>
      </c>
      <c r="L493">
        <v>79</v>
      </c>
      <c r="M493">
        <v>81</v>
      </c>
      <c r="N493">
        <f>punkty_rekrutacyjne5[[#This Row],[Osiagniecia]]+(punkty_rekrutacyjne5[[#This Row],[Zachowanie]]=6)*2</f>
        <v>7</v>
      </c>
      <c r="O493">
        <f>punkty_rekrutacyjne5[[#This Row],[GHP]]/10+punkty_rekrutacyjne5[[#This Row],[GHH]]/10+punkty_rekrutacyjne5[[#This Row],[GMM]]/10+punkty_rekrutacyjne5[[#This Row],[GMP]]/10+punkty_rekrutacyjne5[[#This Row],[GJP]]/10</f>
        <v>41.1</v>
      </c>
      <c r="P49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32</v>
      </c>
      <c r="Q493" s="1">
        <f>SUM(punkty_rekrutacyjne5[[#This Row],[pkt os.]:[pkt. Oce.]])</f>
        <v>80.099999999999994</v>
      </c>
      <c r="R493" s="1">
        <f>COUNTIF(punkty_rekrutacyjne5[[#This Row],[GHP]:[GJP]], 100)</f>
        <v>0</v>
      </c>
    </row>
    <row r="494" spans="1:18" x14ac:dyDescent="0.25">
      <c r="A494" s="1" t="s">
        <v>648</v>
      </c>
      <c r="B494" s="1" t="s">
        <v>649</v>
      </c>
      <c r="C494">
        <v>5</v>
      </c>
      <c r="D494">
        <v>3</v>
      </c>
      <c r="E494">
        <v>4</v>
      </c>
      <c r="F494">
        <v>2</v>
      </c>
      <c r="G494">
        <v>6</v>
      </c>
      <c r="H494">
        <v>6</v>
      </c>
      <c r="I494">
        <v>21</v>
      </c>
      <c r="J494">
        <v>40</v>
      </c>
      <c r="K494">
        <v>18</v>
      </c>
      <c r="L494">
        <v>81</v>
      </c>
      <c r="M494">
        <v>88</v>
      </c>
      <c r="N494">
        <f>punkty_rekrutacyjne5[[#This Row],[Osiagniecia]]+(punkty_rekrutacyjne5[[#This Row],[Zachowanie]]=6)*2</f>
        <v>5</v>
      </c>
      <c r="O494">
        <f>punkty_rekrutacyjne5[[#This Row],[GHP]]/10+punkty_rekrutacyjne5[[#This Row],[GHH]]/10+punkty_rekrutacyjne5[[#This Row],[GMM]]/10+punkty_rekrutacyjne5[[#This Row],[GMP]]/10+punkty_rekrutacyjne5[[#This Row],[GJP]]/10</f>
        <v>24.8</v>
      </c>
      <c r="P49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494" s="1">
        <f>SUM(punkty_rekrutacyjne5[[#This Row],[pkt os.]:[pkt. Oce.]])</f>
        <v>55.8</v>
      </c>
      <c r="R494" s="1">
        <f>COUNTIF(punkty_rekrutacyjne5[[#This Row],[GHP]:[GJP]], 100)</f>
        <v>0</v>
      </c>
    </row>
    <row r="495" spans="1:18" x14ac:dyDescent="0.25">
      <c r="A495" s="1" t="s">
        <v>650</v>
      </c>
      <c r="B495" s="1" t="s">
        <v>651</v>
      </c>
      <c r="C495">
        <v>6</v>
      </c>
      <c r="D495">
        <v>2</v>
      </c>
      <c r="E495">
        <v>3</v>
      </c>
      <c r="F495">
        <v>6</v>
      </c>
      <c r="G495">
        <v>5</v>
      </c>
      <c r="H495">
        <v>4</v>
      </c>
      <c r="I495">
        <v>78</v>
      </c>
      <c r="J495">
        <v>1</v>
      </c>
      <c r="K495">
        <v>9</v>
      </c>
      <c r="L495">
        <v>33</v>
      </c>
      <c r="M495">
        <v>81</v>
      </c>
      <c r="N495">
        <f>punkty_rekrutacyjne5[[#This Row],[Osiagniecia]]+(punkty_rekrutacyjne5[[#This Row],[Zachowanie]]=6)*2</f>
        <v>6</v>
      </c>
      <c r="O495">
        <f>punkty_rekrutacyjne5[[#This Row],[GHP]]/10+punkty_rekrutacyjne5[[#This Row],[GHH]]/10+punkty_rekrutacyjne5[[#This Row],[GMM]]/10+punkty_rekrutacyjne5[[#This Row],[GMP]]/10+punkty_rekrutacyjne5[[#This Row],[GJP]]/10</f>
        <v>20.199999999999996</v>
      </c>
      <c r="P49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495" s="1">
        <f>SUM(punkty_rekrutacyjne5[[#This Row],[pkt os.]:[pkt. Oce.]])</f>
        <v>54.199999999999996</v>
      </c>
      <c r="R495" s="1">
        <f>COUNTIF(punkty_rekrutacyjne5[[#This Row],[GHP]:[GJP]], 100)</f>
        <v>0</v>
      </c>
    </row>
    <row r="496" spans="1:18" x14ac:dyDescent="0.25">
      <c r="A496" s="1" t="s">
        <v>652</v>
      </c>
      <c r="B496" s="1" t="s">
        <v>239</v>
      </c>
      <c r="C496">
        <v>8</v>
      </c>
      <c r="D496">
        <v>2</v>
      </c>
      <c r="E496">
        <v>3</v>
      </c>
      <c r="F496">
        <v>4</v>
      </c>
      <c r="G496">
        <v>5</v>
      </c>
      <c r="H496">
        <v>4</v>
      </c>
      <c r="I496">
        <v>65</v>
      </c>
      <c r="J496">
        <v>19</v>
      </c>
      <c r="K496">
        <v>19</v>
      </c>
      <c r="L496">
        <v>8</v>
      </c>
      <c r="M496">
        <v>20</v>
      </c>
      <c r="N496">
        <f>punkty_rekrutacyjne5[[#This Row],[Osiagniecia]]+(punkty_rekrutacyjne5[[#This Row],[Zachowanie]]=6)*2</f>
        <v>8</v>
      </c>
      <c r="O496">
        <f>punkty_rekrutacyjne5[[#This Row],[GHP]]/10+punkty_rekrutacyjne5[[#This Row],[GHH]]/10+punkty_rekrutacyjne5[[#This Row],[GMM]]/10+punkty_rekrutacyjne5[[#This Row],[GMP]]/10+punkty_rekrutacyjne5[[#This Row],[GJP]]/10</f>
        <v>13.100000000000001</v>
      </c>
      <c r="P49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496" s="1">
        <f>SUM(punkty_rekrutacyjne5[[#This Row],[pkt os.]:[pkt. Oce.]])</f>
        <v>45.1</v>
      </c>
      <c r="R496" s="1">
        <f>COUNTIF(punkty_rekrutacyjne5[[#This Row],[GHP]:[GJP]], 100)</f>
        <v>0</v>
      </c>
    </row>
    <row r="497" spans="1:18" x14ac:dyDescent="0.25">
      <c r="A497" s="1" t="s">
        <v>653</v>
      </c>
      <c r="B497" s="1" t="s">
        <v>340</v>
      </c>
      <c r="C497">
        <v>2</v>
      </c>
      <c r="D497">
        <v>2</v>
      </c>
      <c r="E497">
        <v>2</v>
      </c>
      <c r="F497">
        <v>5</v>
      </c>
      <c r="G497">
        <v>5</v>
      </c>
      <c r="H497">
        <v>4</v>
      </c>
      <c r="I497">
        <v>60</v>
      </c>
      <c r="J497">
        <v>79</v>
      </c>
      <c r="K497">
        <v>51</v>
      </c>
      <c r="L497">
        <v>40</v>
      </c>
      <c r="M497">
        <v>16</v>
      </c>
      <c r="N497">
        <f>punkty_rekrutacyjne5[[#This Row],[Osiagniecia]]+(punkty_rekrutacyjne5[[#This Row],[Zachowanie]]=6)*2</f>
        <v>2</v>
      </c>
      <c r="O497">
        <f>punkty_rekrutacyjne5[[#This Row],[GHP]]/10+punkty_rekrutacyjne5[[#This Row],[GHH]]/10+punkty_rekrutacyjne5[[#This Row],[GMM]]/10+punkty_rekrutacyjne5[[#This Row],[GMP]]/10+punkty_rekrutacyjne5[[#This Row],[GJP]]/10</f>
        <v>24.6</v>
      </c>
      <c r="P49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97" s="1">
        <f>SUM(punkty_rekrutacyjne5[[#This Row],[pkt os.]:[pkt. Oce.]])</f>
        <v>48.6</v>
      </c>
      <c r="R497" s="1">
        <f>COUNTIF(punkty_rekrutacyjne5[[#This Row],[GHP]:[GJP]], 100)</f>
        <v>0</v>
      </c>
    </row>
    <row r="498" spans="1:18" x14ac:dyDescent="0.25">
      <c r="A498" s="1" t="s">
        <v>654</v>
      </c>
      <c r="B498" s="1" t="s">
        <v>340</v>
      </c>
      <c r="C498">
        <v>5</v>
      </c>
      <c r="D498">
        <v>2</v>
      </c>
      <c r="E498">
        <v>3</v>
      </c>
      <c r="F498">
        <v>3</v>
      </c>
      <c r="G498">
        <v>6</v>
      </c>
      <c r="H498">
        <v>3</v>
      </c>
      <c r="I498">
        <v>79</v>
      </c>
      <c r="J498">
        <v>21</v>
      </c>
      <c r="K498">
        <v>41</v>
      </c>
      <c r="L498">
        <v>39</v>
      </c>
      <c r="M498">
        <v>74</v>
      </c>
      <c r="N498">
        <f>punkty_rekrutacyjne5[[#This Row],[Osiagniecia]]+(punkty_rekrutacyjne5[[#This Row],[Zachowanie]]=6)*2</f>
        <v>5</v>
      </c>
      <c r="O498">
        <f>punkty_rekrutacyjne5[[#This Row],[GHP]]/10+punkty_rekrutacyjne5[[#This Row],[GHH]]/10+punkty_rekrutacyjne5[[#This Row],[GMM]]/10+punkty_rekrutacyjne5[[#This Row],[GMP]]/10+punkty_rekrutacyjne5[[#This Row],[GJP]]/10</f>
        <v>25.4</v>
      </c>
      <c r="P49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22</v>
      </c>
      <c r="Q498" s="1">
        <f>SUM(punkty_rekrutacyjne5[[#This Row],[pkt os.]:[pkt. Oce.]])</f>
        <v>52.4</v>
      </c>
      <c r="R498" s="1">
        <f>COUNTIF(punkty_rekrutacyjne5[[#This Row],[GHP]:[GJP]], 100)</f>
        <v>0</v>
      </c>
    </row>
    <row r="499" spans="1:18" x14ac:dyDescent="0.25">
      <c r="A499" s="1" t="s">
        <v>655</v>
      </c>
      <c r="B499" s="1" t="s">
        <v>38</v>
      </c>
      <c r="C499">
        <v>7</v>
      </c>
      <c r="D499">
        <v>2</v>
      </c>
      <c r="E499">
        <v>6</v>
      </c>
      <c r="F499">
        <v>6</v>
      </c>
      <c r="G499">
        <v>6</v>
      </c>
      <c r="H499">
        <v>5</v>
      </c>
      <c r="I499">
        <v>27</v>
      </c>
      <c r="J499">
        <v>93</v>
      </c>
      <c r="K499">
        <v>10</v>
      </c>
      <c r="L499">
        <v>43</v>
      </c>
      <c r="M499">
        <v>28</v>
      </c>
      <c r="N499">
        <f>punkty_rekrutacyjne5[[#This Row],[Osiagniecia]]+(punkty_rekrutacyjne5[[#This Row],[Zachowanie]]=6)*2</f>
        <v>7</v>
      </c>
      <c r="O499">
        <f>punkty_rekrutacyjne5[[#This Row],[GHP]]/10+punkty_rekrutacyjne5[[#This Row],[GHH]]/10+punkty_rekrutacyjne5[[#This Row],[GMM]]/10+punkty_rekrutacyjne5[[#This Row],[GMP]]/10+punkty_rekrutacyjne5[[#This Row],[GJP]]/10</f>
        <v>20.100000000000001</v>
      </c>
      <c r="P49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38</v>
      </c>
      <c r="Q499" s="1">
        <f>SUM(punkty_rekrutacyjne5[[#This Row],[pkt os.]:[pkt. Oce.]])</f>
        <v>65.099999999999994</v>
      </c>
      <c r="R499" s="1">
        <f>COUNTIF(punkty_rekrutacyjne5[[#This Row],[GHP]:[GJP]], 100)</f>
        <v>0</v>
      </c>
    </row>
    <row r="500" spans="1:18" x14ac:dyDescent="0.25">
      <c r="A500" s="1" t="s">
        <v>656</v>
      </c>
      <c r="B500" s="1" t="s">
        <v>119</v>
      </c>
      <c r="C500">
        <v>5</v>
      </c>
      <c r="D500">
        <v>4</v>
      </c>
      <c r="E500">
        <v>6</v>
      </c>
      <c r="F500">
        <v>5</v>
      </c>
      <c r="G500">
        <v>4</v>
      </c>
      <c r="H500">
        <v>4</v>
      </c>
      <c r="I500">
        <v>44</v>
      </c>
      <c r="J500">
        <v>95</v>
      </c>
      <c r="K500">
        <v>15</v>
      </c>
      <c r="L500">
        <v>66</v>
      </c>
      <c r="M500">
        <v>82</v>
      </c>
      <c r="N500">
        <f>punkty_rekrutacyjne5[[#This Row],[Osiagniecia]]+(punkty_rekrutacyjne5[[#This Row],[Zachowanie]]=6)*2</f>
        <v>5</v>
      </c>
      <c r="O500">
        <f>punkty_rekrutacyjne5[[#This Row],[GHP]]/10+punkty_rekrutacyjne5[[#This Row],[GHH]]/10+punkty_rekrutacyjne5[[#This Row],[GMM]]/10+punkty_rekrutacyjne5[[#This Row],[GMP]]/10+punkty_rekrutacyjne5[[#This Row],[GJP]]/10</f>
        <v>30.2</v>
      </c>
      <c r="P50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500" s="1">
        <f>SUM(punkty_rekrutacyjne5[[#This Row],[pkt os.]:[pkt. Oce.]])</f>
        <v>65.2</v>
      </c>
      <c r="R500" s="1">
        <f>COUNTIF(punkty_rekrutacyjne5[[#This Row],[GHP]:[GJP]], 100)</f>
        <v>0</v>
      </c>
    </row>
    <row r="501" spans="1:18" x14ac:dyDescent="0.25">
      <c r="A501" s="1" t="s">
        <v>657</v>
      </c>
      <c r="B501" s="1" t="s">
        <v>340</v>
      </c>
      <c r="C501">
        <v>0</v>
      </c>
      <c r="D501">
        <v>6</v>
      </c>
      <c r="E501">
        <v>6</v>
      </c>
      <c r="F501">
        <v>2</v>
      </c>
      <c r="G501">
        <v>4</v>
      </c>
      <c r="H501">
        <v>3</v>
      </c>
      <c r="I501">
        <v>15</v>
      </c>
      <c r="J501">
        <v>15</v>
      </c>
      <c r="K501">
        <v>58</v>
      </c>
      <c r="L501">
        <v>15</v>
      </c>
      <c r="M501">
        <v>87</v>
      </c>
      <c r="N501">
        <f>punkty_rekrutacyjne5[[#This Row],[Osiagniecia]]+(punkty_rekrutacyjne5[[#This Row],[Zachowanie]]=6)*2</f>
        <v>2</v>
      </c>
      <c r="O501">
        <f>punkty_rekrutacyjne5[[#This Row],[GHP]]/10+punkty_rekrutacyjne5[[#This Row],[GHH]]/10+punkty_rekrutacyjne5[[#This Row],[GMM]]/10+punkty_rekrutacyjne5[[#This Row],[GMP]]/10+punkty_rekrutacyjne5[[#This Row],[GJP]]/10</f>
        <v>19</v>
      </c>
      <c r="P50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501" s="1">
        <f>SUM(punkty_rekrutacyjne5[[#This Row],[pkt os.]:[pkt. Oce.]])</f>
        <v>41</v>
      </c>
      <c r="R501" s="1">
        <f>COUNTIF(punkty_rekrutacyjne5[[#This Row],[GHP]:[GJP]], 100)</f>
        <v>0</v>
      </c>
    </row>
    <row r="502" spans="1:18" x14ac:dyDescent="0.25">
      <c r="A502" s="1" t="s">
        <v>658</v>
      </c>
      <c r="B502" s="1" t="s">
        <v>16</v>
      </c>
      <c r="C502">
        <v>4</v>
      </c>
      <c r="D502">
        <v>6</v>
      </c>
      <c r="E502">
        <v>6</v>
      </c>
      <c r="F502">
        <v>3</v>
      </c>
      <c r="G502">
        <v>6</v>
      </c>
      <c r="H502">
        <v>2</v>
      </c>
      <c r="I502">
        <v>69</v>
      </c>
      <c r="J502">
        <v>78</v>
      </c>
      <c r="K502">
        <v>32</v>
      </c>
      <c r="L502">
        <v>73</v>
      </c>
      <c r="M502">
        <v>93</v>
      </c>
      <c r="N502">
        <f>punkty_rekrutacyjne5[[#This Row],[Osiagniecia]]+(punkty_rekrutacyjne5[[#This Row],[Zachowanie]]=6)*2</f>
        <v>6</v>
      </c>
      <c r="O502">
        <f>punkty_rekrutacyjne5[[#This Row],[GHP]]/10+punkty_rekrutacyjne5[[#This Row],[GHH]]/10+punkty_rekrutacyjne5[[#This Row],[GMM]]/10+punkty_rekrutacyjne5[[#This Row],[GMP]]/10+punkty_rekrutacyjne5[[#This Row],[GJP]]/10</f>
        <v>34.5</v>
      </c>
      <c r="P50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502" s="1">
        <f>SUM(punkty_rekrutacyjne5[[#This Row],[pkt os.]:[pkt. Oce.]])</f>
        <v>64.5</v>
      </c>
      <c r="R502" s="1">
        <f>COUNTIF(punkty_rekrutacyjne5[[#This Row],[GHP]:[GJP]], 100)</f>
        <v>0</v>
      </c>
    </row>
    <row r="503" spans="1:18" x14ac:dyDescent="0.25">
      <c r="A503" s="1" t="s">
        <v>659</v>
      </c>
      <c r="B503" s="1" t="s">
        <v>660</v>
      </c>
      <c r="C503">
        <v>7</v>
      </c>
      <c r="D503">
        <v>3</v>
      </c>
      <c r="E503">
        <v>4</v>
      </c>
      <c r="F503">
        <v>6</v>
      </c>
      <c r="G503">
        <v>3</v>
      </c>
      <c r="H503">
        <v>6</v>
      </c>
      <c r="I503">
        <v>14</v>
      </c>
      <c r="J503">
        <v>42</v>
      </c>
      <c r="K503">
        <v>40</v>
      </c>
      <c r="L503">
        <v>48</v>
      </c>
      <c r="M503">
        <v>35</v>
      </c>
      <c r="N503">
        <f>punkty_rekrutacyjne5[[#This Row],[Osiagniecia]]+(punkty_rekrutacyjne5[[#This Row],[Zachowanie]]=6)*2</f>
        <v>7</v>
      </c>
      <c r="O503">
        <f>punkty_rekrutacyjne5[[#This Row],[GHP]]/10+punkty_rekrutacyjne5[[#This Row],[GHH]]/10+punkty_rekrutacyjne5[[#This Row],[GMM]]/10+punkty_rekrutacyjne5[[#This Row],[GMP]]/10+punkty_rekrutacyjne5[[#This Row],[GJP]]/10</f>
        <v>17.899999999999999</v>
      </c>
      <c r="P50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30</v>
      </c>
      <c r="Q503" s="1">
        <f>SUM(punkty_rekrutacyjne5[[#This Row],[pkt os.]:[pkt. Oce.]])</f>
        <v>54.9</v>
      </c>
      <c r="R503" s="1">
        <f>COUNTIF(punkty_rekrutacyjne5[[#This Row],[GHP]:[GJP]], 100)</f>
        <v>0</v>
      </c>
    </row>
    <row r="504" spans="1:18" x14ac:dyDescent="0.25">
      <c r="A504" s="1" t="s">
        <v>661</v>
      </c>
      <c r="B504" s="1" t="s">
        <v>83</v>
      </c>
      <c r="C504">
        <v>5</v>
      </c>
      <c r="D504">
        <v>2</v>
      </c>
      <c r="E504">
        <v>5</v>
      </c>
      <c r="F504">
        <v>6</v>
      </c>
      <c r="G504">
        <v>3</v>
      </c>
      <c r="H504">
        <v>3</v>
      </c>
      <c r="I504">
        <v>90</v>
      </c>
      <c r="J504">
        <v>70</v>
      </c>
      <c r="K504">
        <v>84</v>
      </c>
      <c r="L504">
        <v>62</v>
      </c>
      <c r="M504">
        <v>20</v>
      </c>
      <c r="N504">
        <f>punkty_rekrutacyjne5[[#This Row],[Osiagniecia]]+(punkty_rekrutacyjne5[[#This Row],[Zachowanie]]=6)*2</f>
        <v>5</v>
      </c>
      <c r="O504">
        <f>punkty_rekrutacyjne5[[#This Row],[GHP]]/10+punkty_rekrutacyjne5[[#This Row],[GHH]]/10+punkty_rekrutacyjne5[[#This Row],[GMM]]/10+punkty_rekrutacyjne5[[#This Row],[GMP]]/10+punkty_rekrutacyjne5[[#This Row],[GJP]]/10</f>
        <v>32.599999999999994</v>
      </c>
      <c r="P50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504" s="1">
        <f>SUM(punkty_rekrutacyjne5[[#This Row],[pkt os.]:[pkt. Oce.]])</f>
        <v>63.599999999999994</v>
      </c>
      <c r="R504" s="1">
        <f>COUNTIF(punkty_rekrutacyjne5[[#This Row],[GHP]:[GJP]], 100)</f>
        <v>0</v>
      </c>
    </row>
    <row r="505" spans="1:18" x14ac:dyDescent="0.25">
      <c r="A505" s="1" t="s">
        <v>662</v>
      </c>
      <c r="B505" s="1" t="s">
        <v>355</v>
      </c>
      <c r="C505">
        <v>1</v>
      </c>
      <c r="D505">
        <v>6</v>
      </c>
      <c r="E505">
        <v>4</v>
      </c>
      <c r="F505">
        <v>3</v>
      </c>
      <c r="G505">
        <v>3</v>
      </c>
      <c r="H505">
        <v>6</v>
      </c>
      <c r="I505">
        <v>79</v>
      </c>
      <c r="J505">
        <v>71</v>
      </c>
      <c r="K505">
        <v>89</v>
      </c>
      <c r="L505">
        <v>26</v>
      </c>
      <c r="M505">
        <v>96</v>
      </c>
      <c r="N505">
        <f>punkty_rekrutacyjne5[[#This Row],[Osiagniecia]]+(punkty_rekrutacyjne5[[#This Row],[Zachowanie]]=6)*2</f>
        <v>3</v>
      </c>
      <c r="O505">
        <f>punkty_rekrutacyjne5[[#This Row],[GHP]]/10+punkty_rekrutacyjne5[[#This Row],[GHH]]/10+punkty_rekrutacyjne5[[#This Row],[GMM]]/10+punkty_rekrutacyjne5[[#This Row],[GMP]]/10+punkty_rekrutacyjne5[[#This Row],[GJP]]/10</f>
        <v>36.1</v>
      </c>
      <c r="P50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505" s="1">
        <f>SUM(punkty_rekrutacyjne5[[#This Row],[pkt os.]:[pkt. Oce.]])</f>
        <v>63.1</v>
      </c>
      <c r="R505" s="1">
        <f>COUNTIF(punkty_rekrutacyjne5[[#This Row],[GHP]:[GJP]], 100)</f>
        <v>0</v>
      </c>
    </row>
    <row r="506" spans="1:18" x14ac:dyDescent="0.25">
      <c r="A506" s="1" t="s">
        <v>663</v>
      </c>
      <c r="B506" s="1" t="s">
        <v>369</v>
      </c>
      <c r="C506">
        <v>5</v>
      </c>
      <c r="D506">
        <v>5</v>
      </c>
      <c r="E506">
        <v>6</v>
      </c>
      <c r="F506">
        <v>3</v>
      </c>
      <c r="G506">
        <v>4</v>
      </c>
      <c r="H506">
        <v>2</v>
      </c>
      <c r="I506">
        <v>45</v>
      </c>
      <c r="J506">
        <v>46</v>
      </c>
      <c r="K506">
        <v>47</v>
      </c>
      <c r="L506">
        <v>70</v>
      </c>
      <c r="M506">
        <v>56</v>
      </c>
      <c r="N506">
        <f>punkty_rekrutacyjne5[[#This Row],[Osiagniecia]]+(punkty_rekrutacyjne5[[#This Row],[Zachowanie]]=6)*2</f>
        <v>5</v>
      </c>
      <c r="O506">
        <f>punkty_rekrutacyjne5[[#This Row],[GHP]]/10+punkty_rekrutacyjne5[[#This Row],[GHH]]/10+punkty_rekrutacyjne5[[#This Row],[GMM]]/10+punkty_rekrutacyjne5[[#This Row],[GMP]]/10+punkty_rekrutacyjne5[[#This Row],[GJP]]/10</f>
        <v>26.4</v>
      </c>
      <c r="P506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506" s="1">
        <f>SUM(punkty_rekrutacyjne5[[#This Row],[pkt os.]:[pkt. Oce.]])</f>
        <v>51.4</v>
      </c>
      <c r="R506" s="1">
        <f>COUNTIF(punkty_rekrutacyjne5[[#This Row],[GHP]:[GJP]], 100)</f>
        <v>0</v>
      </c>
    </row>
    <row r="507" spans="1:18" x14ac:dyDescent="0.25">
      <c r="A507" s="1" t="s">
        <v>211</v>
      </c>
      <c r="B507" s="1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>punkty_rekrutacyjne5[[#This Row],[Osiagniecia]]+(punkty_rekrutacyjne5[[#This Row],[Zachowanie]]=6)*2</f>
        <v>7</v>
      </c>
      <c r="O507">
        <f>punkty_rekrutacyjne5[[#This Row],[GHP]]/10+punkty_rekrutacyjne5[[#This Row],[GHH]]/10+punkty_rekrutacyjne5[[#This Row],[GMM]]/10+punkty_rekrutacyjne5[[#This Row],[GMP]]/10+punkty_rekrutacyjne5[[#This Row],[GJP]]/10</f>
        <v>26.7</v>
      </c>
      <c r="P507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8</v>
      </c>
      <c r="Q507" s="1">
        <f>SUM(punkty_rekrutacyjne5[[#This Row],[pkt os.]:[pkt. Oce.]])</f>
        <v>41.7</v>
      </c>
      <c r="R507" s="1">
        <f>COUNTIF(punkty_rekrutacyjne5[[#This Row],[GHP]:[GJP]], 100)</f>
        <v>0</v>
      </c>
    </row>
    <row r="508" spans="1:18" x14ac:dyDescent="0.25">
      <c r="A508" s="1" t="s">
        <v>664</v>
      </c>
      <c r="B508" s="1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>punkty_rekrutacyjne5[[#This Row],[Osiagniecia]]+(punkty_rekrutacyjne5[[#This Row],[Zachowanie]]=6)*2</f>
        <v>8</v>
      </c>
      <c r="O508">
        <f>punkty_rekrutacyjne5[[#This Row],[GHP]]/10+punkty_rekrutacyjne5[[#This Row],[GHH]]/10+punkty_rekrutacyjne5[[#This Row],[GMM]]/10+punkty_rekrutacyjne5[[#This Row],[GMP]]/10+punkty_rekrutacyjne5[[#This Row],[GJP]]/10</f>
        <v>29.500000000000004</v>
      </c>
      <c r="P508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26</v>
      </c>
      <c r="Q508" s="1">
        <f>SUM(punkty_rekrutacyjne5[[#This Row],[pkt os.]:[pkt. Oce.]])</f>
        <v>63.5</v>
      </c>
      <c r="R508" s="1">
        <f>COUNTIF(punkty_rekrutacyjne5[[#This Row],[GHP]:[GJP]], 100)</f>
        <v>0</v>
      </c>
    </row>
    <row r="509" spans="1:18" x14ac:dyDescent="0.25">
      <c r="A509" s="1" t="s">
        <v>666</v>
      </c>
      <c r="B509" s="1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>punkty_rekrutacyjne5[[#This Row],[Osiagniecia]]+(punkty_rekrutacyjne5[[#This Row],[Zachowanie]]=6)*2</f>
        <v>4</v>
      </c>
      <c r="O509">
        <f>punkty_rekrutacyjne5[[#This Row],[GHP]]/10+punkty_rekrutacyjne5[[#This Row],[GHH]]/10+punkty_rekrutacyjne5[[#This Row],[GMM]]/10+punkty_rekrutacyjne5[[#This Row],[GMP]]/10+punkty_rekrutacyjne5[[#This Row],[GJP]]/10</f>
        <v>28.1</v>
      </c>
      <c r="P509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509" s="1">
        <f>SUM(punkty_rekrutacyjne5[[#This Row],[pkt os.]:[pkt. Oce.]])</f>
        <v>60.1</v>
      </c>
      <c r="R509" s="1">
        <f>COUNTIF(punkty_rekrutacyjne5[[#This Row],[GHP]:[GJP]], 100)</f>
        <v>0</v>
      </c>
    </row>
    <row r="510" spans="1:18" x14ac:dyDescent="0.25">
      <c r="A510" s="1" t="s">
        <v>667</v>
      </c>
      <c r="B510" s="1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>punkty_rekrutacyjne5[[#This Row],[Osiagniecia]]+(punkty_rekrutacyjne5[[#This Row],[Zachowanie]]=6)*2</f>
        <v>1</v>
      </c>
      <c r="O510">
        <f>punkty_rekrutacyjne5[[#This Row],[GHP]]/10+punkty_rekrutacyjne5[[#This Row],[GHH]]/10+punkty_rekrutacyjne5[[#This Row],[GMM]]/10+punkty_rekrutacyjne5[[#This Row],[GMP]]/10+punkty_rekrutacyjne5[[#This Row],[GJP]]/10</f>
        <v>30.700000000000003</v>
      </c>
      <c r="P510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28</v>
      </c>
      <c r="Q510" s="1">
        <f>SUM(punkty_rekrutacyjne5[[#This Row],[pkt os.]:[pkt. Oce.]])</f>
        <v>59.7</v>
      </c>
      <c r="R510" s="1">
        <f>COUNTIF(punkty_rekrutacyjne5[[#This Row],[GHP]:[GJP]], 100)</f>
        <v>0</v>
      </c>
    </row>
    <row r="511" spans="1:18" x14ac:dyDescent="0.25">
      <c r="A511" s="1" t="s">
        <v>668</v>
      </c>
      <c r="B511" s="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>punkty_rekrutacyjne5[[#This Row],[Osiagniecia]]+(punkty_rekrutacyjne5[[#This Row],[Zachowanie]]=6)*2</f>
        <v>8</v>
      </c>
      <c r="O511">
        <f>punkty_rekrutacyjne5[[#This Row],[GHP]]/10+punkty_rekrutacyjne5[[#This Row],[GHH]]/10+punkty_rekrutacyjne5[[#This Row],[GMM]]/10+punkty_rekrutacyjne5[[#This Row],[GMP]]/10+punkty_rekrutacyjne5[[#This Row],[GJP]]/10</f>
        <v>14.7</v>
      </c>
      <c r="P511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24</v>
      </c>
      <c r="Q511" s="1">
        <f>SUM(punkty_rekrutacyjne5[[#This Row],[pkt os.]:[pkt. Oce.]])</f>
        <v>46.7</v>
      </c>
      <c r="R511" s="1">
        <f>COUNTIF(punkty_rekrutacyjne5[[#This Row],[GHP]:[GJP]], 100)</f>
        <v>0</v>
      </c>
    </row>
    <row r="512" spans="1:18" x14ac:dyDescent="0.25">
      <c r="A512" s="1" t="s">
        <v>669</v>
      </c>
      <c r="B512" s="1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>punkty_rekrutacyjne5[[#This Row],[Osiagniecia]]+(punkty_rekrutacyjne5[[#This Row],[Zachowanie]]=6)*2</f>
        <v>8</v>
      </c>
      <c r="O512">
        <f>punkty_rekrutacyjne5[[#This Row],[GHP]]/10+punkty_rekrutacyjne5[[#This Row],[GHH]]/10+punkty_rekrutacyjne5[[#This Row],[GMM]]/10+punkty_rekrutacyjne5[[#This Row],[GMP]]/10+punkty_rekrutacyjne5[[#This Row],[GJP]]/10</f>
        <v>24.2</v>
      </c>
      <c r="P512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20</v>
      </c>
      <c r="Q512" s="1">
        <f>SUM(punkty_rekrutacyjne5[[#This Row],[pkt os.]:[pkt. Oce.]])</f>
        <v>52.2</v>
      </c>
      <c r="R512" s="1">
        <f>COUNTIF(punkty_rekrutacyjne5[[#This Row],[GHP]:[GJP]], 100)</f>
        <v>0</v>
      </c>
    </row>
    <row r="513" spans="1:18" x14ac:dyDescent="0.25">
      <c r="A513" s="1" t="s">
        <v>670</v>
      </c>
      <c r="B513" s="1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>punkty_rekrutacyjne5[[#This Row],[Osiagniecia]]+(punkty_rekrutacyjne5[[#This Row],[Zachowanie]]=6)*2</f>
        <v>9</v>
      </c>
      <c r="O513">
        <f>punkty_rekrutacyjne5[[#This Row],[GHP]]/10+punkty_rekrutacyjne5[[#This Row],[GHH]]/10+punkty_rekrutacyjne5[[#This Row],[GMM]]/10+punkty_rekrutacyjne5[[#This Row],[GMP]]/10+punkty_rekrutacyjne5[[#This Row],[GJP]]/10</f>
        <v>19.500000000000004</v>
      </c>
      <c r="P513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16</v>
      </c>
      <c r="Q513" s="1">
        <f>SUM(punkty_rekrutacyjne5[[#This Row],[pkt os.]:[pkt. Oce.]])</f>
        <v>44.5</v>
      </c>
      <c r="R513" s="1">
        <f>COUNTIF(punkty_rekrutacyjne5[[#This Row],[GHP]:[GJP]], 100)</f>
        <v>0</v>
      </c>
    </row>
    <row r="514" spans="1:18" x14ac:dyDescent="0.25">
      <c r="A514" s="1" t="s">
        <v>671</v>
      </c>
      <c r="B514" s="1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>punkty_rekrutacyjne5[[#This Row],[Osiagniecia]]+(punkty_rekrutacyjne5[[#This Row],[Zachowanie]]=6)*2</f>
        <v>3</v>
      </c>
      <c r="O514">
        <f>punkty_rekrutacyjne5[[#This Row],[GHP]]/10+punkty_rekrutacyjne5[[#This Row],[GHH]]/10+punkty_rekrutacyjne5[[#This Row],[GMM]]/10+punkty_rekrutacyjne5[[#This Row],[GMP]]/10+punkty_rekrutacyjne5[[#This Row],[GJP]]/10</f>
        <v>28.7</v>
      </c>
      <c r="P514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18</v>
      </c>
      <c r="Q514" s="1">
        <f>SUM(punkty_rekrutacyjne5[[#This Row],[pkt os.]:[pkt. Oce.]])</f>
        <v>49.7</v>
      </c>
      <c r="R514" s="1">
        <f>COUNTIF(punkty_rekrutacyjne5[[#This Row],[GHP]:[GJP]], 100)</f>
        <v>0</v>
      </c>
    </row>
    <row r="515" spans="1:18" x14ac:dyDescent="0.25">
      <c r="A515" s="1" t="s">
        <v>269</v>
      </c>
      <c r="B515" s="1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>punkty_rekrutacyjne5[[#This Row],[Osiagniecia]]+(punkty_rekrutacyjne5[[#This Row],[Zachowanie]]=6)*2</f>
        <v>3</v>
      </c>
      <c r="O515">
        <f>punkty_rekrutacyjne5[[#This Row],[GHP]]/10+punkty_rekrutacyjne5[[#This Row],[GHH]]/10+punkty_rekrutacyjne5[[#This Row],[GMM]]/10+punkty_rekrutacyjne5[[#This Row],[GMP]]/10+punkty_rekrutacyjne5[[#This Row],[GJP]]/10</f>
        <v>16.5</v>
      </c>
      <c r="P515">
        <f>VLOOKUP(punkty_rekrutacyjne5[[#This Row],[JP]], $X$3:$Y$7,2) + VLOOKUP(punkty_rekrutacyjne5[[#This Row],[Mat]], $X$3:$Y$7,2) + VLOOKUP(punkty_rekrutacyjne5[[#This Row],[Biol]], $X$3:$Y$7,2) + VLOOKUP(punkty_rekrutacyjne5[[#This Row],[Geog]], $X$3:$Y$7,2)</f>
        <v>14</v>
      </c>
      <c r="Q515" s="1">
        <f>SUM(punkty_rekrutacyjne5[[#This Row],[pkt os.]:[pkt. Oce.]])</f>
        <v>33.5</v>
      </c>
      <c r="R515" s="1">
        <f>COUNTIF(punkty_rekrutacyjne5[[#This Row],[GHP]:[GJP]], 100)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B60E-17ED-4F77-9229-A314DD183352}">
  <dimension ref="A1:X515"/>
  <sheetViews>
    <sheetView workbookViewId="0">
      <selection activeCell="P21" sqref="P21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  <col min="17" max="17" width="12" customWidth="1"/>
    <col min="20" max="20" width="18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674</v>
      </c>
      <c r="O1" t="s">
        <v>675</v>
      </c>
      <c r="P1" t="s">
        <v>676</v>
      </c>
      <c r="Q1" t="s">
        <v>677</v>
      </c>
      <c r="R1" t="s">
        <v>678</v>
      </c>
      <c r="S1" t="s">
        <v>679</v>
      </c>
      <c r="T1" t="s">
        <v>680</v>
      </c>
    </row>
    <row r="2" spans="1:24" x14ac:dyDescent="0.25">
      <c r="A2" s="1" t="s">
        <v>226</v>
      </c>
      <c r="B2" s="1" t="s">
        <v>74</v>
      </c>
      <c r="C2">
        <v>6</v>
      </c>
      <c r="D2">
        <v>6</v>
      </c>
      <c r="E2">
        <v>5</v>
      </c>
      <c r="F2">
        <v>3</v>
      </c>
      <c r="G2">
        <v>2</v>
      </c>
      <c r="H2">
        <v>3</v>
      </c>
      <c r="I2">
        <v>16</v>
      </c>
      <c r="J2">
        <v>95</v>
      </c>
      <c r="K2">
        <v>97</v>
      </c>
      <c r="L2">
        <v>62</v>
      </c>
      <c r="M2">
        <v>46</v>
      </c>
      <c r="N2">
        <f>punkty_rekrutacyjne34[[#This Row],[Osiagniecia]]+(punkty_rekrutacyjne34[[#This Row],[Zachowanie]]=6)*2</f>
        <v>8</v>
      </c>
      <c r="O2">
        <f>punkty_rekrutacyjne34[[#This Row],[GHP]]/10+punkty_rekrutacyjne34[[#This Row],[GHH]]/10+punkty_rekrutacyjne34[[#This Row],[GMM]]/10+punkty_rekrutacyjne34[[#This Row],[GMP]]/10+punkty_rekrutacyjne34[[#This Row],[GJP]]/10</f>
        <v>31.599999999999994</v>
      </c>
      <c r="P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" s="1">
        <f>SUM(punkty_rekrutacyjne34[[#This Row],[pkt os.]:[pkt. Oce.]])</f>
        <v>55.599999999999994</v>
      </c>
      <c r="R2" s="1">
        <f>AVERAGE(punkty_rekrutacyjne34[[#This Row],[JP]:[Geog]])</f>
        <v>3.25</v>
      </c>
      <c r="S2" s="1" t="b">
        <f>AND(punkty_rekrutacyjne34[[#This Row],[Osiagniecia]]=0,punkty_rekrutacyjne34[[#This Row],[Zachowanie]]&gt;=5,punkty_rekrutacyjne34[[#This Row],[avg. Przd.]]&gt;4)</f>
        <v>0</v>
      </c>
      <c r="T2" s="1">
        <f>COUNTIF(Q:Q,punkty_rekrutacyjne34[[#This Row],[razem pkt.]])</f>
        <v>6</v>
      </c>
      <c r="W2" s="2" t="s">
        <v>672</v>
      </c>
      <c r="X2" s="2" t="s">
        <v>673</v>
      </c>
    </row>
    <row r="3" spans="1:24" x14ac:dyDescent="0.25">
      <c r="A3" s="1" t="s">
        <v>259</v>
      </c>
      <c r="B3" s="1" t="s">
        <v>260</v>
      </c>
      <c r="C3">
        <v>2</v>
      </c>
      <c r="D3">
        <v>5</v>
      </c>
      <c r="E3">
        <v>5</v>
      </c>
      <c r="F3">
        <v>2</v>
      </c>
      <c r="G3">
        <v>6</v>
      </c>
      <c r="H3">
        <v>2</v>
      </c>
      <c r="I3">
        <v>79</v>
      </c>
      <c r="J3">
        <v>66</v>
      </c>
      <c r="K3">
        <v>91</v>
      </c>
      <c r="L3">
        <v>30</v>
      </c>
      <c r="M3">
        <v>90</v>
      </c>
      <c r="N3">
        <f>punkty_rekrutacyjne34[[#This Row],[Osiagniecia]]+(punkty_rekrutacyjne34[[#This Row],[Zachowanie]]=6)*2</f>
        <v>2</v>
      </c>
      <c r="O3">
        <f>punkty_rekrutacyjne34[[#This Row],[GHP]]/10+punkty_rekrutacyjne34[[#This Row],[GHH]]/10+punkty_rekrutacyjne34[[#This Row],[GMM]]/10+punkty_rekrutacyjne34[[#This Row],[GMP]]/10+punkty_rekrutacyjne34[[#This Row],[GJP]]/10</f>
        <v>35.6</v>
      </c>
      <c r="P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" s="1">
        <f>SUM(punkty_rekrutacyjne34[[#This Row],[pkt os.]:[pkt. Oce.]])</f>
        <v>55.6</v>
      </c>
      <c r="R3" s="1">
        <f>AVERAGE(punkty_rekrutacyjne34[[#This Row],[JP]:[Geog]])</f>
        <v>3.75</v>
      </c>
      <c r="S3" s="1" t="b">
        <f>AND(punkty_rekrutacyjne34[[#This Row],[Osiagniecia]]=0,punkty_rekrutacyjne34[[#This Row],[Zachowanie]]&gt;=5,punkty_rekrutacyjne34[[#This Row],[avg. Przd.]]&gt;4)</f>
        <v>0</v>
      </c>
      <c r="T3" s="1">
        <f>COUNTIF(Q:Q,punkty_rekrutacyjne34[[#This Row],[razem pkt.]])</f>
        <v>6</v>
      </c>
      <c r="W3" s="2">
        <v>2</v>
      </c>
      <c r="X3" s="2">
        <v>0</v>
      </c>
    </row>
    <row r="4" spans="1:24" x14ac:dyDescent="0.25">
      <c r="A4" s="1" t="s">
        <v>252</v>
      </c>
      <c r="B4" s="1" t="s">
        <v>253</v>
      </c>
      <c r="C4">
        <v>1</v>
      </c>
      <c r="D4">
        <v>4</v>
      </c>
      <c r="E4">
        <v>6</v>
      </c>
      <c r="F4">
        <v>6</v>
      </c>
      <c r="G4">
        <v>2</v>
      </c>
      <c r="H4">
        <v>3</v>
      </c>
      <c r="I4">
        <v>43</v>
      </c>
      <c r="J4">
        <v>77</v>
      </c>
      <c r="K4">
        <v>31</v>
      </c>
      <c r="L4">
        <v>88</v>
      </c>
      <c r="M4">
        <v>67</v>
      </c>
      <c r="N4">
        <f>punkty_rekrutacyjne34[[#This Row],[Osiagniecia]]+(punkty_rekrutacyjne34[[#This Row],[Zachowanie]]=6)*2</f>
        <v>1</v>
      </c>
      <c r="O4">
        <f>punkty_rekrutacyjne34[[#This Row],[GHP]]/10+punkty_rekrutacyjne34[[#This Row],[GHH]]/10+punkty_rekrutacyjne34[[#This Row],[GMM]]/10+punkty_rekrutacyjne34[[#This Row],[GMP]]/10+punkty_rekrutacyjne34[[#This Row],[GJP]]/10</f>
        <v>30.599999999999998</v>
      </c>
      <c r="P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" s="1">
        <f>SUM(punkty_rekrutacyjne34[[#This Row],[pkt os.]:[pkt. Oce.]])</f>
        <v>55.599999999999994</v>
      </c>
      <c r="R4" s="1">
        <f>AVERAGE(punkty_rekrutacyjne34[[#This Row],[JP]:[Geog]])</f>
        <v>4.25</v>
      </c>
      <c r="S4" s="1" t="b">
        <f>AND(punkty_rekrutacyjne34[[#This Row],[Osiagniecia]]=0,punkty_rekrutacyjne34[[#This Row],[Zachowanie]]&gt;=5,punkty_rekrutacyjne34[[#This Row],[avg. Przd.]]&gt;4)</f>
        <v>0</v>
      </c>
      <c r="T4" s="1">
        <f>COUNTIF(Q:Q,punkty_rekrutacyjne34[[#This Row],[razem pkt.]])</f>
        <v>6</v>
      </c>
      <c r="W4" s="2">
        <v>3</v>
      </c>
      <c r="X4" s="2">
        <v>4</v>
      </c>
    </row>
    <row r="5" spans="1:24" x14ac:dyDescent="0.25">
      <c r="A5" s="1" t="s">
        <v>548</v>
      </c>
      <c r="B5" s="1" t="s">
        <v>126</v>
      </c>
      <c r="C5">
        <v>4</v>
      </c>
      <c r="D5">
        <v>6</v>
      </c>
      <c r="E5">
        <v>3</v>
      </c>
      <c r="F5">
        <v>5</v>
      </c>
      <c r="G5">
        <v>4</v>
      </c>
      <c r="H5">
        <v>4</v>
      </c>
      <c r="I5">
        <v>15</v>
      </c>
      <c r="J5">
        <v>57</v>
      </c>
      <c r="K5">
        <v>64</v>
      </c>
      <c r="L5">
        <v>60</v>
      </c>
      <c r="M5">
        <v>60</v>
      </c>
      <c r="N5">
        <f>punkty_rekrutacyjne34[[#This Row],[Osiagniecia]]+(punkty_rekrutacyjne34[[#This Row],[Zachowanie]]=6)*2</f>
        <v>6</v>
      </c>
      <c r="O5">
        <f>punkty_rekrutacyjne34[[#This Row],[GHP]]/10+punkty_rekrutacyjne34[[#This Row],[GHH]]/10+punkty_rekrutacyjne34[[#This Row],[GMM]]/10+punkty_rekrutacyjne34[[#This Row],[GMP]]/10+punkty_rekrutacyjne34[[#This Row],[GJP]]/10</f>
        <v>25.6</v>
      </c>
      <c r="P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5" s="1">
        <f>SUM(punkty_rekrutacyjne34[[#This Row],[pkt os.]:[pkt. Oce.]])</f>
        <v>55.6</v>
      </c>
      <c r="R5" s="1">
        <f>AVERAGE(punkty_rekrutacyjne34[[#This Row],[JP]:[Geog]])</f>
        <v>4</v>
      </c>
      <c r="S5" s="1" t="b">
        <f>AND(punkty_rekrutacyjne34[[#This Row],[Osiagniecia]]=0,punkty_rekrutacyjne34[[#This Row],[Zachowanie]]&gt;=5,punkty_rekrutacyjne34[[#This Row],[avg. Przd.]]&gt;4)</f>
        <v>0</v>
      </c>
      <c r="T5" s="1">
        <f>COUNTIF(Q:Q,punkty_rekrutacyjne34[[#This Row],[razem pkt.]])</f>
        <v>6</v>
      </c>
      <c r="W5" s="2">
        <v>4</v>
      </c>
      <c r="X5" s="2">
        <v>6</v>
      </c>
    </row>
    <row r="6" spans="1:24" x14ac:dyDescent="0.25">
      <c r="A6" s="1" t="s">
        <v>65</v>
      </c>
      <c r="B6" s="1" t="s">
        <v>66</v>
      </c>
      <c r="C6">
        <v>0</v>
      </c>
      <c r="D6">
        <v>2</v>
      </c>
      <c r="E6">
        <v>6</v>
      </c>
      <c r="F6">
        <v>5</v>
      </c>
      <c r="G6">
        <v>6</v>
      </c>
      <c r="H6">
        <v>3</v>
      </c>
      <c r="I6">
        <v>89</v>
      </c>
      <c r="J6">
        <v>40</v>
      </c>
      <c r="K6">
        <v>28</v>
      </c>
      <c r="L6">
        <v>32</v>
      </c>
      <c r="M6">
        <v>47</v>
      </c>
      <c r="N6">
        <f>punkty_rekrutacyjne34[[#This Row],[Osiagniecia]]+(punkty_rekrutacyjne34[[#This Row],[Zachowanie]]=6)*2</f>
        <v>0</v>
      </c>
      <c r="O6">
        <f>punkty_rekrutacyjne34[[#This Row],[GHP]]/10+punkty_rekrutacyjne34[[#This Row],[GHH]]/10+punkty_rekrutacyjne34[[#This Row],[GMM]]/10+punkty_rekrutacyjne34[[#This Row],[GMP]]/10+punkty_rekrutacyjne34[[#This Row],[GJP]]/10</f>
        <v>23.599999999999998</v>
      </c>
      <c r="P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6" s="1">
        <f>SUM(punkty_rekrutacyjne34[[#This Row],[pkt os.]:[pkt. Oce.]])</f>
        <v>55.599999999999994</v>
      </c>
      <c r="R6" s="1">
        <f>AVERAGE(punkty_rekrutacyjne34[[#This Row],[JP]:[Geog]])</f>
        <v>5</v>
      </c>
      <c r="S6" s="1" t="b">
        <f>AND(punkty_rekrutacyjne34[[#This Row],[Osiagniecia]]=0,punkty_rekrutacyjne34[[#This Row],[Zachowanie]]&gt;=5,punkty_rekrutacyjne34[[#This Row],[avg. Przd.]]&gt;4)</f>
        <v>0</v>
      </c>
      <c r="T6" s="1">
        <f>COUNTIF(Q:Q,punkty_rekrutacyjne34[[#This Row],[razem pkt.]])</f>
        <v>6</v>
      </c>
      <c r="W6" s="2">
        <v>5</v>
      </c>
      <c r="X6" s="2">
        <v>8</v>
      </c>
    </row>
    <row r="7" spans="1:24" x14ac:dyDescent="0.25">
      <c r="A7" s="1" t="s">
        <v>578</v>
      </c>
      <c r="B7" s="1" t="s">
        <v>579</v>
      </c>
      <c r="C7">
        <v>5</v>
      </c>
      <c r="D7">
        <v>6</v>
      </c>
      <c r="E7">
        <v>4</v>
      </c>
      <c r="F7">
        <v>2</v>
      </c>
      <c r="G7">
        <v>4</v>
      </c>
      <c r="H7">
        <v>3</v>
      </c>
      <c r="I7">
        <v>100</v>
      </c>
      <c r="J7">
        <v>74</v>
      </c>
      <c r="K7">
        <v>76</v>
      </c>
      <c r="L7">
        <v>47</v>
      </c>
      <c r="M7">
        <v>29</v>
      </c>
      <c r="N7">
        <f>punkty_rekrutacyjne34[[#This Row],[Osiagniecia]]+(punkty_rekrutacyjne34[[#This Row],[Zachowanie]]=6)*2</f>
        <v>7</v>
      </c>
      <c r="O7">
        <f>punkty_rekrutacyjne34[[#This Row],[GHP]]/10+punkty_rekrutacyjne34[[#This Row],[GHH]]/10+punkty_rekrutacyjne34[[#This Row],[GMM]]/10+punkty_rekrutacyjne34[[#This Row],[GMP]]/10+punkty_rekrutacyjne34[[#This Row],[GJP]]/10</f>
        <v>32.6</v>
      </c>
      <c r="P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7" s="1">
        <f>SUM(punkty_rekrutacyjne34[[#This Row],[pkt os.]:[pkt. Oce.]])</f>
        <v>55.6</v>
      </c>
      <c r="R7" s="1">
        <f>AVERAGE(punkty_rekrutacyjne34[[#This Row],[JP]:[Geog]])</f>
        <v>3.25</v>
      </c>
      <c r="S7" s="1" t="b">
        <f>AND(punkty_rekrutacyjne34[[#This Row],[Osiagniecia]]=0,punkty_rekrutacyjne34[[#This Row],[Zachowanie]]&gt;=5,punkty_rekrutacyjne34[[#This Row],[avg. Przd.]]&gt;4)</f>
        <v>0</v>
      </c>
      <c r="T7" s="1">
        <f>COUNTIF(Q:Q,punkty_rekrutacyjne34[[#This Row],[razem pkt.]])</f>
        <v>6</v>
      </c>
      <c r="W7" s="2">
        <v>6</v>
      </c>
      <c r="X7" s="2">
        <v>10</v>
      </c>
    </row>
    <row r="8" spans="1:24" x14ac:dyDescent="0.25">
      <c r="A8" s="1" t="s">
        <v>572</v>
      </c>
      <c r="B8" s="1" t="s">
        <v>177</v>
      </c>
      <c r="C8">
        <v>3</v>
      </c>
      <c r="D8">
        <v>4</v>
      </c>
      <c r="E8">
        <v>2</v>
      </c>
      <c r="F8">
        <v>5</v>
      </c>
      <c r="G8">
        <v>2</v>
      </c>
      <c r="H8">
        <v>6</v>
      </c>
      <c r="I8">
        <v>80</v>
      </c>
      <c r="J8">
        <v>86</v>
      </c>
      <c r="K8">
        <v>29</v>
      </c>
      <c r="L8">
        <v>32</v>
      </c>
      <c r="M8">
        <v>85</v>
      </c>
      <c r="N8">
        <f>punkty_rekrutacyjne34[[#This Row],[Osiagniecia]]+(punkty_rekrutacyjne34[[#This Row],[Zachowanie]]=6)*2</f>
        <v>3</v>
      </c>
      <c r="O8">
        <f>punkty_rekrutacyjne34[[#This Row],[GHP]]/10+punkty_rekrutacyjne34[[#This Row],[GHH]]/10+punkty_rekrutacyjne34[[#This Row],[GMM]]/10+punkty_rekrutacyjne34[[#This Row],[GMP]]/10+punkty_rekrutacyjne34[[#This Row],[GJP]]/10</f>
        <v>31.2</v>
      </c>
      <c r="P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8" s="1">
        <f>SUM(punkty_rekrutacyjne34[[#This Row],[pkt os.]:[pkt. Oce.]])</f>
        <v>52.2</v>
      </c>
      <c r="R8" s="1">
        <f>AVERAGE(punkty_rekrutacyjne34[[#This Row],[JP]:[Geog]])</f>
        <v>3.75</v>
      </c>
      <c r="S8" s="1" t="b">
        <f>AND(punkty_rekrutacyjne34[[#This Row],[Osiagniecia]]=0,punkty_rekrutacyjne34[[#This Row],[Zachowanie]]&gt;=5,punkty_rekrutacyjne34[[#This Row],[avg. Przd.]]&gt;4)</f>
        <v>0</v>
      </c>
      <c r="T8" s="1">
        <f>COUNTIF(Q:Q,punkty_rekrutacyjne34[[#This Row],[razem pkt.]])</f>
        <v>5</v>
      </c>
    </row>
    <row r="9" spans="1:24" x14ac:dyDescent="0.25">
      <c r="A9" s="1" t="s">
        <v>623</v>
      </c>
      <c r="B9" s="1" t="s">
        <v>239</v>
      </c>
      <c r="C9">
        <v>0</v>
      </c>
      <c r="D9">
        <v>2</v>
      </c>
      <c r="E9">
        <v>2</v>
      </c>
      <c r="F9">
        <v>5</v>
      </c>
      <c r="G9">
        <v>6</v>
      </c>
      <c r="H9">
        <v>2</v>
      </c>
      <c r="I9">
        <v>87</v>
      </c>
      <c r="J9">
        <v>18</v>
      </c>
      <c r="K9">
        <v>93</v>
      </c>
      <c r="L9">
        <v>62</v>
      </c>
      <c r="M9">
        <v>95</v>
      </c>
      <c r="N9">
        <f>punkty_rekrutacyjne34[[#This Row],[Osiagniecia]]+(punkty_rekrutacyjne34[[#This Row],[Zachowanie]]=6)*2</f>
        <v>0</v>
      </c>
      <c r="O9">
        <f>punkty_rekrutacyjne34[[#This Row],[GHP]]/10+punkty_rekrutacyjne34[[#This Row],[GHH]]/10+punkty_rekrutacyjne34[[#This Row],[GMM]]/10+punkty_rekrutacyjne34[[#This Row],[GMP]]/10+punkty_rekrutacyjne34[[#This Row],[GJP]]/10</f>
        <v>35.5</v>
      </c>
      <c r="P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9" s="1">
        <f>SUM(punkty_rekrutacyjne34[[#This Row],[pkt os.]:[pkt. Oce.]])</f>
        <v>53.5</v>
      </c>
      <c r="R9" s="1">
        <f>AVERAGE(punkty_rekrutacyjne34[[#This Row],[JP]:[Geog]])</f>
        <v>3.75</v>
      </c>
      <c r="S9" s="1" t="b">
        <f>AND(punkty_rekrutacyjne34[[#This Row],[Osiagniecia]]=0,punkty_rekrutacyjne34[[#This Row],[Zachowanie]]&gt;=5,punkty_rekrutacyjne34[[#This Row],[avg. Przd.]]&gt;4)</f>
        <v>0</v>
      </c>
      <c r="T9" s="1">
        <f>COUNTIF(Q:Q,punkty_rekrutacyjne34[[#This Row],[razem pkt.]])</f>
        <v>5</v>
      </c>
    </row>
    <row r="10" spans="1:24" x14ac:dyDescent="0.25">
      <c r="A10" s="1" t="s">
        <v>40</v>
      </c>
      <c r="B10" s="1" t="s">
        <v>41</v>
      </c>
      <c r="C10">
        <v>8</v>
      </c>
      <c r="D10">
        <v>6</v>
      </c>
      <c r="E10">
        <v>4</v>
      </c>
      <c r="F10">
        <v>3</v>
      </c>
      <c r="G10">
        <v>4</v>
      </c>
      <c r="H10">
        <v>5</v>
      </c>
      <c r="I10">
        <v>22</v>
      </c>
      <c r="J10">
        <v>46</v>
      </c>
      <c r="K10">
        <v>36</v>
      </c>
      <c r="L10">
        <v>35</v>
      </c>
      <c r="M10">
        <v>91</v>
      </c>
      <c r="N10">
        <f>punkty_rekrutacyjne34[[#This Row],[Osiagniecia]]+(punkty_rekrutacyjne34[[#This Row],[Zachowanie]]=6)*2</f>
        <v>10</v>
      </c>
      <c r="O10">
        <f>punkty_rekrutacyjne34[[#This Row],[GHP]]/10+punkty_rekrutacyjne34[[#This Row],[GHH]]/10+punkty_rekrutacyjne34[[#This Row],[GMM]]/10+punkty_rekrutacyjne34[[#This Row],[GMP]]/10+punkty_rekrutacyjne34[[#This Row],[GJP]]/10</f>
        <v>23</v>
      </c>
      <c r="P1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0" s="1">
        <f>SUM(punkty_rekrutacyjne34[[#This Row],[pkt os.]:[pkt. Oce.]])</f>
        <v>57</v>
      </c>
      <c r="R10" s="1">
        <f>AVERAGE(punkty_rekrutacyjne34[[#This Row],[JP]:[Geog]])</f>
        <v>4</v>
      </c>
      <c r="S10" s="1" t="b">
        <f>AND(punkty_rekrutacyjne34[[#This Row],[Osiagniecia]]=0,punkty_rekrutacyjne34[[#This Row],[Zachowanie]]&gt;=5,punkty_rekrutacyjne34[[#This Row],[avg. Przd.]]&gt;4)</f>
        <v>0</v>
      </c>
      <c r="T10" s="1">
        <f>COUNTIF(Q:Q,punkty_rekrutacyjne34[[#This Row],[razem pkt.]])</f>
        <v>5</v>
      </c>
    </row>
    <row r="11" spans="1:24" x14ac:dyDescent="0.25">
      <c r="A11" s="1" t="s">
        <v>300</v>
      </c>
      <c r="B11" s="1" t="s">
        <v>242</v>
      </c>
      <c r="C11">
        <v>0</v>
      </c>
      <c r="D11">
        <v>5</v>
      </c>
      <c r="E11">
        <v>6</v>
      </c>
      <c r="F11">
        <v>4</v>
      </c>
      <c r="G11">
        <v>4</v>
      </c>
      <c r="H11">
        <v>5</v>
      </c>
      <c r="I11">
        <v>70</v>
      </c>
      <c r="J11">
        <v>42</v>
      </c>
      <c r="K11">
        <v>47</v>
      </c>
      <c r="L11">
        <v>24</v>
      </c>
      <c r="M11">
        <v>40</v>
      </c>
      <c r="N11">
        <f>punkty_rekrutacyjne34[[#This Row],[Osiagniecia]]+(punkty_rekrutacyjne34[[#This Row],[Zachowanie]]=6)*2</f>
        <v>0</v>
      </c>
      <c r="O11">
        <f>punkty_rekrutacyjne34[[#This Row],[GHP]]/10+punkty_rekrutacyjne34[[#This Row],[GHH]]/10+punkty_rekrutacyjne34[[#This Row],[GMM]]/10+punkty_rekrutacyjne34[[#This Row],[GMP]]/10+punkty_rekrutacyjne34[[#This Row],[GJP]]/10</f>
        <v>22.299999999999997</v>
      </c>
      <c r="P1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11" s="1">
        <f>SUM(punkty_rekrutacyjne34[[#This Row],[pkt os.]:[pkt. Oce.]])</f>
        <v>52.3</v>
      </c>
      <c r="R11" s="1">
        <f>AVERAGE(punkty_rekrutacyjne34[[#This Row],[JP]:[Geog]])</f>
        <v>4.75</v>
      </c>
      <c r="S11" s="1" t="b">
        <f>AND(punkty_rekrutacyjne34[[#This Row],[Osiagniecia]]=0,punkty_rekrutacyjne34[[#This Row],[Zachowanie]]&gt;=5,punkty_rekrutacyjne34[[#This Row],[avg. Przd.]]&gt;4)</f>
        <v>1</v>
      </c>
      <c r="T11" s="1">
        <f>COUNTIF(Q:Q,punkty_rekrutacyjne34[[#This Row],[razem pkt.]])</f>
        <v>5</v>
      </c>
    </row>
    <row r="12" spans="1:24" x14ac:dyDescent="0.25">
      <c r="A12" s="1" t="s">
        <v>283</v>
      </c>
      <c r="B12" s="1" t="s">
        <v>242</v>
      </c>
      <c r="C12">
        <v>6</v>
      </c>
      <c r="D12">
        <v>6</v>
      </c>
      <c r="E12">
        <v>3</v>
      </c>
      <c r="F12">
        <v>6</v>
      </c>
      <c r="G12">
        <v>2</v>
      </c>
      <c r="H12">
        <v>3</v>
      </c>
      <c r="I12">
        <v>27</v>
      </c>
      <c r="J12">
        <v>64</v>
      </c>
      <c r="K12">
        <v>47</v>
      </c>
      <c r="L12">
        <v>11</v>
      </c>
      <c r="M12">
        <v>24</v>
      </c>
      <c r="N12">
        <f>punkty_rekrutacyjne34[[#This Row],[Osiagniecia]]+(punkty_rekrutacyjne34[[#This Row],[Zachowanie]]=6)*2</f>
        <v>8</v>
      </c>
      <c r="O12">
        <f>punkty_rekrutacyjne34[[#This Row],[GHP]]/10+punkty_rekrutacyjne34[[#This Row],[GHH]]/10+punkty_rekrutacyjne34[[#This Row],[GMM]]/10+punkty_rekrutacyjne34[[#This Row],[GMP]]/10+punkty_rekrutacyjne34[[#This Row],[GJP]]/10</f>
        <v>17.3</v>
      </c>
      <c r="P1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2" s="1">
        <f>SUM(punkty_rekrutacyjne34[[#This Row],[pkt os.]:[pkt. Oce.]])</f>
        <v>43.3</v>
      </c>
      <c r="R12" s="1">
        <f>AVERAGE(punkty_rekrutacyjne34[[#This Row],[JP]:[Geog]])</f>
        <v>3.5</v>
      </c>
      <c r="S12" s="1" t="b">
        <f>AND(punkty_rekrutacyjne34[[#This Row],[Osiagniecia]]=0,punkty_rekrutacyjne34[[#This Row],[Zachowanie]]&gt;=5,punkty_rekrutacyjne34[[#This Row],[avg. Przd.]]&gt;4)</f>
        <v>0</v>
      </c>
      <c r="T12" s="1">
        <f>COUNTIF(Q:Q,punkty_rekrutacyjne34[[#This Row],[razem pkt.]])</f>
        <v>5</v>
      </c>
    </row>
    <row r="13" spans="1:24" x14ac:dyDescent="0.25">
      <c r="A13" s="1" t="s">
        <v>124</v>
      </c>
      <c r="B13" s="1" t="s">
        <v>41</v>
      </c>
      <c r="C13">
        <v>3</v>
      </c>
      <c r="D13">
        <v>5</v>
      </c>
      <c r="E13">
        <v>6</v>
      </c>
      <c r="F13">
        <v>5</v>
      </c>
      <c r="G13">
        <v>2</v>
      </c>
      <c r="H13">
        <v>5</v>
      </c>
      <c r="I13">
        <v>73</v>
      </c>
      <c r="J13">
        <v>84</v>
      </c>
      <c r="K13">
        <v>48</v>
      </c>
      <c r="L13">
        <v>36</v>
      </c>
      <c r="M13">
        <v>4</v>
      </c>
      <c r="N13">
        <f>punkty_rekrutacyjne34[[#This Row],[Osiagniecia]]+(punkty_rekrutacyjne34[[#This Row],[Zachowanie]]=6)*2</f>
        <v>3</v>
      </c>
      <c r="O13">
        <f>punkty_rekrutacyjne34[[#This Row],[GHP]]/10+punkty_rekrutacyjne34[[#This Row],[GHH]]/10+punkty_rekrutacyjne34[[#This Row],[GMM]]/10+punkty_rekrutacyjne34[[#This Row],[GMP]]/10+punkty_rekrutacyjne34[[#This Row],[GJP]]/10</f>
        <v>24.5</v>
      </c>
      <c r="P1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13" s="1">
        <f>SUM(punkty_rekrutacyjne34[[#This Row],[pkt os.]:[pkt. Oce.]])</f>
        <v>53.5</v>
      </c>
      <c r="R13" s="1">
        <f>AVERAGE(punkty_rekrutacyjne34[[#This Row],[JP]:[Geog]])</f>
        <v>4.5</v>
      </c>
      <c r="S13" s="1" t="b">
        <f>AND(punkty_rekrutacyjne34[[#This Row],[Osiagniecia]]=0,punkty_rekrutacyjne34[[#This Row],[Zachowanie]]&gt;=5,punkty_rekrutacyjne34[[#This Row],[avg. Przd.]]&gt;4)</f>
        <v>0</v>
      </c>
      <c r="T13" s="1">
        <f>COUNTIF(Q:Q,punkty_rekrutacyjne34[[#This Row],[razem pkt.]])</f>
        <v>5</v>
      </c>
    </row>
    <row r="14" spans="1:24" x14ac:dyDescent="0.25">
      <c r="A14" s="1" t="s">
        <v>462</v>
      </c>
      <c r="B14" s="1" t="s">
        <v>463</v>
      </c>
      <c r="C14">
        <v>4</v>
      </c>
      <c r="D14">
        <v>3</v>
      </c>
      <c r="E14">
        <v>5</v>
      </c>
      <c r="F14">
        <v>5</v>
      </c>
      <c r="G14">
        <v>3</v>
      </c>
      <c r="H14">
        <v>3</v>
      </c>
      <c r="I14">
        <v>5</v>
      </c>
      <c r="J14">
        <v>44</v>
      </c>
      <c r="K14">
        <v>37</v>
      </c>
      <c r="L14">
        <v>5</v>
      </c>
      <c r="M14">
        <v>62</v>
      </c>
      <c r="N14">
        <f>punkty_rekrutacyjne34[[#This Row],[Osiagniecia]]+(punkty_rekrutacyjne34[[#This Row],[Zachowanie]]=6)*2</f>
        <v>4</v>
      </c>
      <c r="O14">
        <f>punkty_rekrutacyjne34[[#This Row],[GHP]]/10+punkty_rekrutacyjne34[[#This Row],[GHH]]/10+punkty_rekrutacyjne34[[#This Row],[GMM]]/10+punkty_rekrutacyjne34[[#This Row],[GMP]]/10+punkty_rekrutacyjne34[[#This Row],[GJP]]/10</f>
        <v>15.3</v>
      </c>
      <c r="P1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4" s="1">
        <f>SUM(punkty_rekrutacyjne34[[#This Row],[pkt os.]:[pkt. Oce.]])</f>
        <v>43.3</v>
      </c>
      <c r="R14" s="1">
        <f>AVERAGE(punkty_rekrutacyjne34[[#This Row],[JP]:[Geog]])</f>
        <v>4</v>
      </c>
      <c r="S14" s="1" t="b">
        <f>AND(punkty_rekrutacyjne34[[#This Row],[Osiagniecia]]=0,punkty_rekrutacyjne34[[#This Row],[Zachowanie]]&gt;=5,punkty_rekrutacyjne34[[#This Row],[avg. Przd.]]&gt;4)</f>
        <v>0</v>
      </c>
      <c r="T14" s="1">
        <f>COUNTIF(Q:Q,punkty_rekrutacyjne34[[#This Row],[razem pkt.]])</f>
        <v>5</v>
      </c>
    </row>
    <row r="15" spans="1:24" x14ac:dyDescent="0.25">
      <c r="A15" s="1" t="s">
        <v>262</v>
      </c>
      <c r="B15" s="1" t="s">
        <v>41</v>
      </c>
      <c r="C15">
        <v>4</v>
      </c>
      <c r="D15">
        <v>3</v>
      </c>
      <c r="E15">
        <v>6</v>
      </c>
      <c r="F15">
        <v>6</v>
      </c>
      <c r="G15">
        <v>4</v>
      </c>
      <c r="H15">
        <v>4</v>
      </c>
      <c r="I15">
        <v>15</v>
      </c>
      <c r="J15">
        <v>36</v>
      </c>
      <c r="K15">
        <v>51</v>
      </c>
      <c r="L15">
        <v>10</v>
      </c>
      <c r="M15">
        <v>68</v>
      </c>
      <c r="N15">
        <f>punkty_rekrutacyjne34[[#This Row],[Osiagniecia]]+(punkty_rekrutacyjne34[[#This Row],[Zachowanie]]=6)*2</f>
        <v>4</v>
      </c>
      <c r="O15">
        <f>punkty_rekrutacyjne34[[#This Row],[GHP]]/10+punkty_rekrutacyjne34[[#This Row],[GHH]]/10+punkty_rekrutacyjne34[[#This Row],[GMM]]/10+punkty_rekrutacyjne34[[#This Row],[GMP]]/10+punkty_rekrutacyjne34[[#This Row],[GJP]]/10</f>
        <v>18</v>
      </c>
      <c r="P1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15" s="1">
        <f>SUM(punkty_rekrutacyjne34[[#This Row],[pkt os.]:[pkt. Oce.]])</f>
        <v>54</v>
      </c>
      <c r="R15" s="1">
        <f>AVERAGE(punkty_rekrutacyjne34[[#This Row],[JP]:[Geog]])</f>
        <v>5</v>
      </c>
      <c r="S15" s="1" t="b">
        <f>AND(punkty_rekrutacyjne34[[#This Row],[Osiagniecia]]=0,punkty_rekrutacyjne34[[#This Row],[Zachowanie]]&gt;=5,punkty_rekrutacyjne34[[#This Row],[avg. Przd.]]&gt;4)</f>
        <v>0</v>
      </c>
      <c r="T15" s="1">
        <f>COUNTIF(Q:Q,punkty_rekrutacyjne34[[#This Row],[razem pkt.]])</f>
        <v>5</v>
      </c>
    </row>
    <row r="16" spans="1:24" x14ac:dyDescent="0.25">
      <c r="A16" s="1" t="s">
        <v>444</v>
      </c>
      <c r="B16" s="1" t="s">
        <v>445</v>
      </c>
      <c r="C16">
        <v>0</v>
      </c>
      <c r="D16">
        <v>3</v>
      </c>
      <c r="E16">
        <v>5</v>
      </c>
      <c r="F16">
        <v>2</v>
      </c>
      <c r="G16">
        <v>3</v>
      </c>
      <c r="H16">
        <v>6</v>
      </c>
      <c r="I16">
        <v>33</v>
      </c>
      <c r="J16">
        <v>86</v>
      </c>
      <c r="K16">
        <v>90</v>
      </c>
      <c r="L16">
        <v>78</v>
      </c>
      <c r="M16">
        <v>15</v>
      </c>
      <c r="N16">
        <f>punkty_rekrutacyjne34[[#This Row],[Osiagniecia]]+(punkty_rekrutacyjne34[[#This Row],[Zachowanie]]=6)*2</f>
        <v>0</v>
      </c>
      <c r="O16">
        <f>punkty_rekrutacyjne34[[#This Row],[GHP]]/10+punkty_rekrutacyjne34[[#This Row],[GHH]]/10+punkty_rekrutacyjne34[[#This Row],[GMM]]/10+punkty_rekrutacyjne34[[#This Row],[GMP]]/10+punkty_rekrutacyjne34[[#This Row],[GJP]]/10</f>
        <v>30.2</v>
      </c>
      <c r="P1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6" s="1">
        <f>SUM(punkty_rekrutacyjne34[[#This Row],[pkt os.]:[pkt. Oce.]])</f>
        <v>52.2</v>
      </c>
      <c r="R16" s="1">
        <f>AVERAGE(punkty_rekrutacyjne34[[#This Row],[JP]:[Geog]])</f>
        <v>4</v>
      </c>
      <c r="S16" s="1" t="b">
        <f>AND(punkty_rekrutacyjne34[[#This Row],[Osiagniecia]]=0,punkty_rekrutacyjne34[[#This Row],[Zachowanie]]&gt;=5,punkty_rekrutacyjne34[[#This Row],[avg. Przd.]]&gt;4)</f>
        <v>0</v>
      </c>
      <c r="T16" s="1">
        <f>COUNTIF(Q:Q,punkty_rekrutacyjne34[[#This Row],[razem pkt.]])</f>
        <v>5</v>
      </c>
    </row>
    <row r="17" spans="1:20" x14ac:dyDescent="0.25">
      <c r="A17" s="1" t="s">
        <v>512</v>
      </c>
      <c r="B17" s="1" t="s">
        <v>311</v>
      </c>
      <c r="C17">
        <v>3</v>
      </c>
      <c r="D17">
        <v>5</v>
      </c>
      <c r="E17">
        <v>2</v>
      </c>
      <c r="F17">
        <v>4</v>
      </c>
      <c r="G17">
        <v>5</v>
      </c>
      <c r="H17">
        <v>4</v>
      </c>
      <c r="I17">
        <v>48</v>
      </c>
      <c r="J17">
        <v>100</v>
      </c>
      <c r="K17">
        <v>7</v>
      </c>
      <c r="L17">
        <v>64</v>
      </c>
      <c r="M17">
        <v>74</v>
      </c>
      <c r="N17">
        <f>punkty_rekrutacyjne34[[#This Row],[Osiagniecia]]+(punkty_rekrutacyjne34[[#This Row],[Zachowanie]]=6)*2</f>
        <v>3</v>
      </c>
      <c r="O17">
        <f>punkty_rekrutacyjne34[[#This Row],[GHP]]/10+punkty_rekrutacyjne34[[#This Row],[GHH]]/10+punkty_rekrutacyjne34[[#This Row],[GMM]]/10+punkty_rekrutacyjne34[[#This Row],[GMP]]/10+punkty_rekrutacyjne34[[#This Row],[GJP]]/10</f>
        <v>29.299999999999997</v>
      </c>
      <c r="P1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7" s="1">
        <f>SUM(punkty_rekrutacyjne34[[#This Row],[pkt os.]:[pkt. Oce.]])</f>
        <v>52.3</v>
      </c>
      <c r="R17" s="1">
        <f>AVERAGE(punkty_rekrutacyjne34[[#This Row],[JP]:[Geog]])</f>
        <v>3.75</v>
      </c>
      <c r="S17" s="1" t="b">
        <f>AND(punkty_rekrutacyjne34[[#This Row],[Osiagniecia]]=0,punkty_rekrutacyjne34[[#This Row],[Zachowanie]]&gt;=5,punkty_rekrutacyjne34[[#This Row],[avg. Przd.]]&gt;4)</f>
        <v>0</v>
      </c>
      <c r="T17" s="1">
        <f>COUNTIF(Q:Q,punkty_rekrutacyjne34[[#This Row],[razem pkt.]])</f>
        <v>5</v>
      </c>
    </row>
    <row r="18" spans="1:20" x14ac:dyDescent="0.25">
      <c r="A18" s="1" t="s">
        <v>386</v>
      </c>
      <c r="B18" s="1" t="s">
        <v>311</v>
      </c>
      <c r="C18">
        <v>8</v>
      </c>
      <c r="D18">
        <v>4</v>
      </c>
      <c r="E18">
        <v>5</v>
      </c>
      <c r="F18">
        <v>5</v>
      </c>
      <c r="G18">
        <v>4</v>
      </c>
      <c r="H18">
        <v>5</v>
      </c>
      <c r="I18">
        <v>7</v>
      </c>
      <c r="J18">
        <v>8</v>
      </c>
      <c r="K18">
        <v>77</v>
      </c>
      <c r="L18">
        <v>77</v>
      </c>
      <c r="M18">
        <v>21</v>
      </c>
      <c r="N18">
        <f>punkty_rekrutacyjne34[[#This Row],[Osiagniecia]]+(punkty_rekrutacyjne34[[#This Row],[Zachowanie]]=6)*2</f>
        <v>8</v>
      </c>
      <c r="O18">
        <f>punkty_rekrutacyjne34[[#This Row],[GHP]]/10+punkty_rekrutacyjne34[[#This Row],[GHH]]/10+punkty_rekrutacyjne34[[#This Row],[GMM]]/10+punkty_rekrutacyjne34[[#This Row],[GMP]]/10+punkty_rekrutacyjne34[[#This Row],[GJP]]/10</f>
        <v>19</v>
      </c>
      <c r="P1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18" s="1">
        <f>SUM(punkty_rekrutacyjne34[[#This Row],[pkt os.]:[pkt. Oce.]])</f>
        <v>57</v>
      </c>
      <c r="R18" s="1">
        <f>AVERAGE(punkty_rekrutacyjne34[[#This Row],[JP]:[Geog]])</f>
        <v>4.75</v>
      </c>
      <c r="S18" s="1" t="b">
        <f>AND(punkty_rekrutacyjne34[[#This Row],[Osiagniecia]]=0,punkty_rekrutacyjne34[[#This Row],[Zachowanie]]&gt;=5,punkty_rekrutacyjne34[[#This Row],[avg. Przd.]]&gt;4)</f>
        <v>0</v>
      </c>
      <c r="T18" s="1">
        <f>COUNTIF(Q:Q,punkty_rekrutacyjne34[[#This Row],[razem pkt.]])</f>
        <v>5</v>
      </c>
    </row>
    <row r="19" spans="1:20" x14ac:dyDescent="0.25">
      <c r="A19" s="1" t="s">
        <v>560</v>
      </c>
      <c r="B19" s="1" t="s">
        <v>145</v>
      </c>
      <c r="C19">
        <v>4</v>
      </c>
      <c r="D19">
        <v>2</v>
      </c>
      <c r="E19">
        <v>4</v>
      </c>
      <c r="F19">
        <v>5</v>
      </c>
      <c r="G19">
        <v>5</v>
      </c>
      <c r="H19">
        <v>4</v>
      </c>
      <c r="I19">
        <v>52</v>
      </c>
      <c r="J19">
        <v>73</v>
      </c>
      <c r="K19">
        <v>12</v>
      </c>
      <c r="L19">
        <v>3</v>
      </c>
      <c r="M19">
        <v>7</v>
      </c>
      <c r="N19">
        <f>punkty_rekrutacyjne34[[#This Row],[Osiagniecia]]+(punkty_rekrutacyjne34[[#This Row],[Zachowanie]]=6)*2</f>
        <v>4</v>
      </c>
      <c r="O19">
        <f>punkty_rekrutacyjne34[[#This Row],[GHP]]/10+punkty_rekrutacyjne34[[#This Row],[GHH]]/10+punkty_rekrutacyjne34[[#This Row],[GMM]]/10+punkty_rekrutacyjne34[[#This Row],[GMP]]/10+punkty_rekrutacyjne34[[#This Row],[GJP]]/10</f>
        <v>14.7</v>
      </c>
      <c r="P1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9" s="1">
        <f>SUM(punkty_rekrutacyjne34[[#This Row],[pkt os.]:[pkt. Oce.]])</f>
        <v>46.7</v>
      </c>
      <c r="R19" s="1">
        <f>AVERAGE(punkty_rekrutacyjne34[[#This Row],[JP]:[Geog]])</f>
        <v>4.5</v>
      </c>
      <c r="S19" s="1" t="b">
        <f>AND(punkty_rekrutacyjne34[[#This Row],[Osiagniecia]]=0,punkty_rekrutacyjne34[[#This Row],[Zachowanie]]&gt;=5,punkty_rekrutacyjne34[[#This Row],[avg. Przd.]]&gt;4)</f>
        <v>0</v>
      </c>
      <c r="T19" s="1">
        <f>COUNTIF(Q:Q,punkty_rekrutacyjne34[[#This Row],[razem pkt.]])</f>
        <v>5</v>
      </c>
    </row>
    <row r="20" spans="1:20" x14ac:dyDescent="0.25">
      <c r="A20" s="1" t="s">
        <v>60</v>
      </c>
      <c r="B20" s="1" t="s">
        <v>61</v>
      </c>
      <c r="C20">
        <v>1</v>
      </c>
      <c r="D20">
        <v>4</v>
      </c>
      <c r="E20">
        <v>5</v>
      </c>
      <c r="F20">
        <v>4</v>
      </c>
      <c r="G20">
        <v>2</v>
      </c>
      <c r="H20">
        <v>5</v>
      </c>
      <c r="I20">
        <v>53</v>
      </c>
      <c r="J20">
        <v>18</v>
      </c>
      <c r="K20">
        <v>94</v>
      </c>
      <c r="L20">
        <v>99</v>
      </c>
      <c r="M20">
        <v>76</v>
      </c>
      <c r="N20">
        <f>punkty_rekrutacyjne34[[#This Row],[Osiagniecia]]+(punkty_rekrutacyjne34[[#This Row],[Zachowanie]]=6)*2</f>
        <v>1</v>
      </c>
      <c r="O20">
        <f>punkty_rekrutacyjne34[[#This Row],[GHP]]/10+punkty_rekrutacyjne34[[#This Row],[GHH]]/10+punkty_rekrutacyjne34[[#This Row],[GMM]]/10+punkty_rekrutacyjne34[[#This Row],[GMP]]/10+punkty_rekrutacyjne34[[#This Row],[GJP]]/10</f>
        <v>34</v>
      </c>
      <c r="P2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0" s="1">
        <f>SUM(punkty_rekrutacyjne34[[#This Row],[pkt os.]:[pkt. Oce.]])</f>
        <v>57</v>
      </c>
      <c r="R20" s="1">
        <f>AVERAGE(punkty_rekrutacyjne34[[#This Row],[JP]:[Geog]])</f>
        <v>4</v>
      </c>
      <c r="S20" s="1" t="b">
        <f>AND(punkty_rekrutacyjne34[[#This Row],[Osiagniecia]]=0,punkty_rekrutacyjne34[[#This Row],[Zachowanie]]&gt;=5,punkty_rekrutacyjne34[[#This Row],[avg. Przd.]]&gt;4)</f>
        <v>0</v>
      </c>
      <c r="T20" s="1">
        <f>COUNTIF(Q:Q,punkty_rekrutacyjne34[[#This Row],[razem pkt.]])</f>
        <v>5</v>
      </c>
    </row>
    <row r="21" spans="1:20" x14ac:dyDescent="0.25">
      <c r="A21" s="1" t="s">
        <v>163</v>
      </c>
      <c r="B21" s="1" t="s">
        <v>164</v>
      </c>
      <c r="C21">
        <v>2</v>
      </c>
      <c r="D21">
        <v>4</v>
      </c>
      <c r="E21">
        <v>5</v>
      </c>
      <c r="F21">
        <v>2</v>
      </c>
      <c r="G21">
        <v>4</v>
      </c>
      <c r="H21">
        <v>6</v>
      </c>
      <c r="I21">
        <v>96</v>
      </c>
      <c r="J21">
        <v>60</v>
      </c>
      <c r="K21">
        <v>4</v>
      </c>
      <c r="L21">
        <v>45</v>
      </c>
      <c r="M21">
        <v>21</v>
      </c>
      <c r="N21">
        <f>punkty_rekrutacyjne34[[#This Row],[Osiagniecia]]+(punkty_rekrutacyjne34[[#This Row],[Zachowanie]]=6)*2</f>
        <v>2</v>
      </c>
      <c r="O21">
        <f>punkty_rekrutacyjne34[[#This Row],[GHP]]/10+punkty_rekrutacyjne34[[#This Row],[GHH]]/10+punkty_rekrutacyjne34[[#This Row],[GMM]]/10+punkty_rekrutacyjne34[[#This Row],[GMP]]/10+punkty_rekrutacyjne34[[#This Row],[GJP]]/10</f>
        <v>22.6</v>
      </c>
      <c r="P2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1" s="1">
        <f>SUM(punkty_rekrutacyjne34[[#This Row],[pkt os.]:[pkt. Oce.]])</f>
        <v>48.6</v>
      </c>
      <c r="R21" s="1">
        <f>AVERAGE(punkty_rekrutacyjne34[[#This Row],[JP]:[Geog]])</f>
        <v>4.25</v>
      </c>
      <c r="S21" s="1" t="b">
        <f>AND(punkty_rekrutacyjne34[[#This Row],[Osiagniecia]]=0,punkty_rekrutacyjne34[[#This Row],[Zachowanie]]&gt;=5,punkty_rekrutacyjne34[[#This Row],[avg. Przd.]]&gt;4)</f>
        <v>0</v>
      </c>
      <c r="T21" s="1">
        <f>COUNTIF(Q:Q,punkty_rekrutacyjne34[[#This Row],[razem pkt.]])</f>
        <v>5</v>
      </c>
    </row>
    <row r="22" spans="1:20" x14ac:dyDescent="0.25">
      <c r="A22" s="1" t="s">
        <v>527</v>
      </c>
      <c r="B22" s="1" t="s">
        <v>340</v>
      </c>
      <c r="C22">
        <v>5</v>
      </c>
      <c r="D22">
        <v>4</v>
      </c>
      <c r="E22">
        <v>3</v>
      </c>
      <c r="F22">
        <v>5</v>
      </c>
      <c r="G22">
        <v>6</v>
      </c>
      <c r="H22">
        <v>2</v>
      </c>
      <c r="I22">
        <v>72</v>
      </c>
      <c r="J22">
        <v>22</v>
      </c>
      <c r="K22">
        <v>90</v>
      </c>
      <c r="L22">
        <v>8</v>
      </c>
      <c r="M22">
        <v>61</v>
      </c>
      <c r="N22">
        <f>punkty_rekrutacyjne34[[#This Row],[Osiagniecia]]+(punkty_rekrutacyjne34[[#This Row],[Zachowanie]]=6)*2</f>
        <v>5</v>
      </c>
      <c r="O22">
        <f>punkty_rekrutacyjne34[[#This Row],[GHP]]/10+punkty_rekrutacyjne34[[#This Row],[GHH]]/10+punkty_rekrutacyjne34[[#This Row],[GMM]]/10+punkty_rekrutacyjne34[[#This Row],[GMP]]/10+punkty_rekrutacyjne34[[#This Row],[GJP]]/10</f>
        <v>25.299999999999997</v>
      </c>
      <c r="P2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2" s="1">
        <f>SUM(punkty_rekrutacyjne34[[#This Row],[pkt os.]:[pkt. Oce.]])</f>
        <v>52.3</v>
      </c>
      <c r="R22" s="1">
        <f>AVERAGE(punkty_rekrutacyjne34[[#This Row],[JP]:[Geog]])</f>
        <v>4</v>
      </c>
      <c r="S22" s="1" t="b">
        <f>AND(punkty_rekrutacyjne34[[#This Row],[Osiagniecia]]=0,punkty_rekrutacyjne34[[#This Row],[Zachowanie]]&gt;=5,punkty_rekrutacyjne34[[#This Row],[avg. Przd.]]&gt;4)</f>
        <v>0</v>
      </c>
      <c r="T22" s="1">
        <f>COUNTIF(Q:Q,punkty_rekrutacyjne34[[#This Row],[razem pkt.]])</f>
        <v>5</v>
      </c>
    </row>
    <row r="23" spans="1:20" x14ac:dyDescent="0.25">
      <c r="A23" s="1" t="s">
        <v>653</v>
      </c>
      <c r="B23" s="1" t="s">
        <v>340</v>
      </c>
      <c r="C23">
        <v>2</v>
      </c>
      <c r="D23">
        <v>2</v>
      </c>
      <c r="E23">
        <v>2</v>
      </c>
      <c r="F23">
        <v>5</v>
      </c>
      <c r="G23">
        <v>5</v>
      </c>
      <c r="H23">
        <v>4</v>
      </c>
      <c r="I23">
        <v>60</v>
      </c>
      <c r="J23">
        <v>79</v>
      </c>
      <c r="K23">
        <v>51</v>
      </c>
      <c r="L23">
        <v>40</v>
      </c>
      <c r="M23">
        <v>16</v>
      </c>
      <c r="N23">
        <f>punkty_rekrutacyjne34[[#This Row],[Osiagniecia]]+(punkty_rekrutacyjne34[[#This Row],[Zachowanie]]=6)*2</f>
        <v>2</v>
      </c>
      <c r="O23">
        <f>punkty_rekrutacyjne34[[#This Row],[GHP]]/10+punkty_rekrutacyjne34[[#This Row],[GHH]]/10+punkty_rekrutacyjne34[[#This Row],[GMM]]/10+punkty_rekrutacyjne34[[#This Row],[GMP]]/10+punkty_rekrutacyjne34[[#This Row],[GJP]]/10</f>
        <v>24.6</v>
      </c>
      <c r="P2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3" s="1">
        <f>SUM(punkty_rekrutacyjne34[[#This Row],[pkt os.]:[pkt. Oce.]])</f>
        <v>48.6</v>
      </c>
      <c r="R23" s="1">
        <f>AVERAGE(punkty_rekrutacyjne34[[#This Row],[JP]:[Geog]])</f>
        <v>4</v>
      </c>
      <c r="S23" s="1" t="b">
        <f>AND(punkty_rekrutacyjne34[[#This Row],[Osiagniecia]]=0,punkty_rekrutacyjne34[[#This Row],[Zachowanie]]&gt;=5,punkty_rekrutacyjne34[[#This Row],[avg. Przd.]]&gt;4)</f>
        <v>0</v>
      </c>
      <c r="T23" s="1">
        <f>COUNTIF(Q:Q,punkty_rekrutacyjne34[[#This Row],[razem pkt.]])</f>
        <v>5</v>
      </c>
    </row>
    <row r="24" spans="1:20" x14ac:dyDescent="0.25">
      <c r="A24" s="1" t="s">
        <v>596</v>
      </c>
      <c r="B24" s="1" t="s">
        <v>180</v>
      </c>
      <c r="C24">
        <v>4</v>
      </c>
      <c r="D24">
        <v>2</v>
      </c>
      <c r="E24">
        <v>2</v>
      </c>
      <c r="F24">
        <v>6</v>
      </c>
      <c r="G24">
        <v>4</v>
      </c>
      <c r="H24">
        <v>3</v>
      </c>
      <c r="I24">
        <v>47</v>
      </c>
      <c r="J24">
        <v>8</v>
      </c>
      <c r="K24">
        <v>77</v>
      </c>
      <c r="L24">
        <v>85</v>
      </c>
      <c r="M24">
        <v>10</v>
      </c>
      <c r="N24">
        <f>punkty_rekrutacyjne34[[#This Row],[Osiagniecia]]+(punkty_rekrutacyjne34[[#This Row],[Zachowanie]]=6)*2</f>
        <v>4</v>
      </c>
      <c r="O24">
        <f>punkty_rekrutacyjne34[[#This Row],[GHP]]/10+punkty_rekrutacyjne34[[#This Row],[GHH]]/10+punkty_rekrutacyjne34[[#This Row],[GMM]]/10+punkty_rekrutacyjne34[[#This Row],[GMP]]/10+punkty_rekrutacyjne34[[#This Row],[GJP]]/10</f>
        <v>22.7</v>
      </c>
      <c r="P2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24" s="1">
        <f>SUM(punkty_rekrutacyjne34[[#This Row],[pkt os.]:[pkt. Oce.]])</f>
        <v>46.7</v>
      </c>
      <c r="R24" s="1">
        <f>AVERAGE(punkty_rekrutacyjne34[[#This Row],[JP]:[Geog]])</f>
        <v>3.75</v>
      </c>
      <c r="S24" s="1" t="b">
        <f>AND(punkty_rekrutacyjne34[[#This Row],[Osiagniecia]]=0,punkty_rekrutacyjne34[[#This Row],[Zachowanie]]&gt;=5,punkty_rekrutacyjne34[[#This Row],[avg. Przd.]]&gt;4)</f>
        <v>0</v>
      </c>
      <c r="T24" s="1">
        <f>COUNTIF(Q:Q,punkty_rekrutacyjne34[[#This Row],[razem pkt.]])</f>
        <v>5</v>
      </c>
    </row>
    <row r="25" spans="1:20" x14ac:dyDescent="0.25">
      <c r="A25" s="1" t="s">
        <v>379</v>
      </c>
      <c r="B25" s="1" t="s">
        <v>180</v>
      </c>
      <c r="C25">
        <v>3</v>
      </c>
      <c r="D25">
        <v>5</v>
      </c>
      <c r="E25">
        <v>4</v>
      </c>
      <c r="F25">
        <v>5</v>
      </c>
      <c r="G25">
        <v>6</v>
      </c>
      <c r="H25">
        <v>4</v>
      </c>
      <c r="I25">
        <v>64</v>
      </c>
      <c r="J25">
        <v>35</v>
      </c>
      <c r="K25">
        <v>42</v>
      </c>
      <c r="L25">
        <v>54</v>
      </c>
      <c r="M25">
        <v>15</v>
      </c>
      <c r="N25">
        <f>punkty_rekrutacyjne34[[#This Row],[Osiagniecia]]+(punkty_rekrutacyjne34[[#This Row],[Zachowanie]]=6)*2</f>
        <v>3</v>
      </c>
      <c r="O25">
        <f>punkty_rekrutacyjne34[[#This Row],[GHP]]/10+punkty_rekrutacyjne34[[#This Row],[GHH]]/10+punkty_rekrutacyjne34[[#This Row],[GMM]]/10+punkty_rekrutacyjne34[[#This Row],[GMP]]/10+punkty_rekrutacyjne34[[#This Row],[GJP]]/10</f>
        <v>21</v>
      </c>
      <c r="P2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25" s="1">
        <f>SUM(punkty_rekrutacyjne34[[#This Row],[pkt os.]:[pkt. Oce.]])</f>
        <v>54</v>
      </c>
      <c r="R25" s="1">
        <f>AVERAGE(punkty_rekrutacyjne34[[#This Row],[JP]:[Geog]])</f>
        <v>4.75</v>
      </c>
      <c r="S25" s="1" t="b">
        <f>AND(punkty_rekrutacyjne34[[#This Row],[Osiagniecia]]=0,punkty_rekrutacyjne34[[#This Row],[Zachowanie]]&gt;=5,punkty_rekrutacyjne34[[#This Row],[avg. Przd.]]&gt;4)</f>
        <v>0</v>
      </c>
      <c r="T25" s="1">
        <f>COUNTIF(Q:Q,punkty_rekrutacyjne34[[#This Row],[razem pkt.]])</f>
        <v>5</v>
      </c>
    </row>
    <row r="26" spans="1:20" x14ac:dyDescent="0.25">
      <c r="A26" s="1" t="s">
        <v>396</v>
      </c>
      <c r="B26" s="1" t="s">
        <v>397</v>
      </c>
      <c r="C26">
        <v>5</v>
      </c>
      <c r="D26">
        <v>5</v>
      </c>
      <c r="E26">
        <v>5</v>
      </c>
      <c r="F26">
        <v>2</v>
      </c>
      <c r="G26">
        <v>4</v>
      </c>
      <c r="H26">
        <v>5</v>
      </c>
      <c r="I26">
        <v>35</v>
      </c>
      <c r="J26">
        <v>16</v>
      </c>
      <c r="K26">
        <v>94</v>
      </c>
      <c r="L26">
        <v>87</v>
      </c>
      <c r="M26">
        <v>38</v>
      </c>
      <c r="N26">
        <f>punkty_rekrutacyjne34[[#This Row],[Osiagniecia]]+(punkty_rekrutacyjne34[[#This Row],[Zachowanie]]=6)*2</f>
        <v>5</v>
      </c>
      <c r="O26">
        <f>punkty_rekrutacyjne34[[#This Row],[GHP]]/10+punkty_rekrutacyjne34[[#This Row],[GHH]]/10+punkty_rekrutacyjne34[[#This Row],[GMM]]/10+punkty_rekrutacyjne34[[#This Row],[GMP]]/10+punkty_rekrutacyjne34[[#This Row],[GJP]]/10</f>
        <v>27</v>
      </c>
      <c r="P2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6" s="1">
        <f>SUM(punkty_rekrutacyjne34[[#This Row],[pkt os.]:[pkt. Oce.]])</f>
        <v>54</v>
      </c>
      <c r="R26" s="1">
        <f>AVERAGE(punkty_rekrutacyjne34[[#This Row],[JP]:[Geog]])</f>
        <v>4</v>
      </c>
      <c r="S26" s="1" t="b">
        <f>AND(punkty_rekrutacyjne34[[#This Row],[Osiagniecia]]=0,punkty_rekrutacyjne34[[#This Row],[Zachowanie]]&gt;=5,punkty_rekrutacyjne34[[#This Row],[avg. Przd.]]&gt;4)</f>
        <v>0</v>
      </c>
      <c r="T26" s="1">
        <f>COUNTIF(Q:Q,punkty_rekrutacyjne34[[#This Row],[razem pkt.]])</f>
        <v>5</v>
      </c>
    </row>
    <row r="27" spans="1:20" x14ac:dyDescent="0.25">
      <c r="A27" s="1" t="s">
        <v>638</v>
      </c>
      <c r="B27" s="1" t="s">
        <v>395</v>
      </c>
      <c r="C27">
        <v>2</v>
      </c>
      <c r="D27">
        <v>6</v>
      </c>
      <c r="E27">
        <v>2</v>
      </c>
      <c r="F27">
        <v>2</v>
      </c>
      <c r="G27">
        <v>3</v>
      </c>
      <c r="H27">
        <v>3</v>
      </c>
      <c r="I27">
        <v>69</v>
      </c>
      <c r="J27">
        <v>17</v>
      </c>
      <c r="K27">
        <v>84</v>
      </c>
      <c r="L27">
        <v>87</v>
      </c>
      <c r="M27">
        <v>56</v>
      </c>
      <c r="N27">
        <f>punkty_rekrutacyjne34[[#This Row],[Osiagniecia]]+(punkty_rekrutacyjne34[[#This Row],[Zachowanie]]=6)*2</f>
        <v>4</v>
      </c>
      <c r="O27">
        <f>punkty_rekrutacyjne34[[#This Row],[GHP]]/10+punkty_rekrutacyjne34[[#This Row],[GHH]]/10+punkty_rekrutacyjne34[[#This Row],[GMM]]/10+punkty_rekrutacyjne34[[#This Row],[GMP]]/10+punkty_rekrutacyjne34[[#This Row],[GJP]]/10</f>
        <v>31.299999999999997</v>
      </c>
      <c r="P2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8</v>
      </c>
      <c r="Q27" s="1">
        <f>SUM(punkty_rekrutacyjne34[[#This Row],[pkt os.]:[pkt. Oce.]])</f>
        <v>43.3</v>
      </c>
      <c r="R27" s="1">
        <f>AVERAGE(punkty_rekrutacyjne34[[#This Row],[JP]:[Geog]])</f>
        <v>2.5</v>
      </c>
      <c r="S27" s="1" t="b">
        <f>AND(punkty_rekrutacyjne34[[#This Row],[Osiagniecia]]=0,punkty_rekrutacyjne34[[#This Row],[Zachowanie]]&gt;=5,punkty_rekrutacyjne34[[#This Row],[avg. Przd.]]&gt;4)</f>
        <v>0</v>
      </c>
      <c r="T27" s="1">
        <f>COUNTIF(Q:Q,punkty_rekrutacyjne34[[#This Row],[razem pkt.]])</f>
        <v>5</v>
      </c>
    </row>
    <row r="28" spans="1:20" x14ac:dyDescent="0.25">
      <c r="A28" s="1" t="s">
        <v>394</v>
      </c>
      <c r="B28" s="1" t="s">
        <v>395</v>
      </c>
      <c r="C28">
        <v>2</v>
      </c>
      <c r="D28">
        <v>6</v>
      </c>
      <c r="E28">
        <v>3</v>
      </c>
      <c r="F28">
        <v>3</v>
      </c>
      <c r="G28">
        <v>3</v>
      </c>
      <c r="H28">
        <v>6</v>
      </c>
      <c r="I28">
        <v>83</v>
      </c>
      <c r="J28">
        <v>27</v>
      </c>
      <c r="K28">
        <v>18</v>
      </c>
      <c r="L28">
        <v>41</v>
      </c>
      <c r="M28">
        <v>94</v>
      </c>
      <c r="N28">
        <f>punkty_rekrutacyjne34[[#This Row],[Osiagniecia]]+(punkty_rekrutacyjne34[[#This Row],[Zachowanie]]=6)*2</f>
        <v>4</v>
      </c>
      <c r="O28">
        <f>punkty_rekrutacyjne34[[#This Row],[GHP]]/10+punkty_rekrutacyjne34[[#This Row],[GHH]]/10+punkty_rekrutacyjne34[[#This Row],[GMM]]/10+punkty_rekrutacyjne34[[#This Row],[GMP]]/10+punkty_rekrutacyjne34[[#This Row],[GJP]]/10</f>
        <v>26.299999999999997</v>
      </c>
      <c r="P2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8" s="1">
        <f>SUM(punkty_rekrutacyjne34[[#This Row],[pkt os.]:[pkt. Oce.]])</f>
        <v>52.3</v>
      </c>
      <c r="R28" s="1">
        <f>AVERAGE(punkty_rekrutacyjne34[[#This Row],[JP]:[Geog]])</f>
        <v>3.75</v>
      </c>
      <c r="S28" s="1" t="b">
        <f>AND(punkty_rekrutacyjne34[[#This Row],[Osiagniecia]]=0,punkty_rekrutacyjne34[[#This Row],[Zachowanie]]&gt;=5,punkty_rekrutacyjne34[[#This Row],[avg. Przd.]]&gt;4)</f>
        <v>0</v>
      </c>
      <c r="T28" s="1">
        <f>COUNTIF(Q:Q,punkty_rekrutacyjne34[[#This Row],[razem pkt.]])</f>
        <v>5</v>
      </c>
    </row>
    <row r="29" spans="1:20" x14ac:dyDescent="0.25">
      <c r="A29" s="1" t="s">
        <v>59</v>
      </c>
      <c r="B29" s="1" t="s">
        <v>16</v>
      </c>
      <c r="C29">
        <v>4</v>
      </c>
      <c r="D29">
        <v>6</v>
      </c>
      <c r="E29">
        <v>4</v>
      </c>
      <c r="F29">
        <v>3</v>
      </c>
      <c r="G29">
        <v>2</v>
      </c>
      <c r="H29">
        <v>3</v>
      </c>
      <c r="I29">
        <v>60</v>
      </c>
      <c r="J29">
        <v>7</v>
      </c>
      <c r="K29">
        <v>97</v>
      </c>
      <c r="L29">
        <v>80</v>
      </c>
      <c r="M29">
        <v>43</v>
      </c>
      <c r="N29">
        <f>punkty_rekrutacyjne34[[#This Row],[Osiagniecia]]+(punkty_rekrutacyjne34[[#This Row],[Zachowanie]]=6)*2</f>
        <v>6</v>
      </c>
      <c r="O29">
        <f>punkty_rekrutacyjne34[[#This Row],[GHP]]/10+punkty_rekrutacyjne34[[#This Row],[GHH]]/10+punkty_rekrutacyjne34[[#This Row],[GMM]]/10+punkty_rekrutacyjne34[[#This Row],[GMP]]/10+punkty_rekrutacyjne34[[#This Row],[GJP]]/10</f>
        <v>28.7</v>
      </c>
      <c r="P2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29" s="1">
        <f>SUM(punkty_rekrutacyjne34[[#This Row],[pkt os.]:[pkt. Oce.]])</f>
        <v>48.7</v>
      </c>
      <c r="R29" s="1">
        <f>AVERAGE(punkty_rekrutacyjne34[[#This Row],[JP]:[Geog]])</f>
        <v>3</v>
      </c>
      <c r="S29" s="1" t="b">
        <f>AND(punkty_rekrutacyjne34[[#This Row],[Osiagniecia]]=0,punkty_rekrutacyjne34[[#This Row],[Zachowanie]]&gt;=5,punkty_rekrutacyjne34[[#This Row],[avg. Przd.]]&gt;4)</f>
        <v>0</v>
      </c>
      <c r="T29" s="1">
        <f>COUNTIF(Q:Q,punkty_rekrutacyjne34[[#This Row],[razem pkt.]])</f>
        <v>5</v>
      </c>
    </row>
    <row r="30" spans="1:20" x14ac:dyDescent="0.25">
      <c r="A30" s="1" t="s">
        <v>456</v>
      </c>
      <c r="B30" s="1" t="s">
        <v>159</v>
      </c>
      <c r="C30">
        <v>6</v>
      </c>
      <c r="D30">
        <v>6</v>
      </c>
      <c r="E30">
        <v>6</v>
      </c>
      <c r="F30">
        <v>2</v>
      </c>
      <c r="G30">
        <v>3</v>
      </c>
      <c r="H30">
        <v>2</v>
      </c>
      <c r="I30">
        <v>56</v>
      </c>
      <c r="J30">
        <v>34</v>
      </c>
      <c r="K30">
        <v>52</v>
      </c>
      <c r="L30">
        <v>30</v>
      </c>
      <c r="M30">
        <v>94</v>
      </c>
      <c r="N30">
        <f>punkty_rekrutacyjne34[[#This Row],[Osiagniecia]]+(punkty_rekrutacyjne34[[#This Row],[Zachowanie]]=6)*2</f>
        <v>8</v>
      </c>
      <c r="O30">
        <f>punkty_rekrutacyjne34[[#This Row],[GHP]]/10+punkty_rekrutacyjne34[[#This Row],[GHH]]/10+punkty_rekrutacyjne34[[#This Row],[GMM]]/10+punkty_rekrutacyjne34[[#This Row],[GMP]]/10+punkty_rekrutacyjne34[[#This Row],[GJP]]/10</f>
        <v>26.6</v>
      </c>
      <c r="P3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30" s="1">
        <f>SUM(punkty_rekrutacyjne34[[#This Row],[pkt os.]:[pkt. Oce.]])</f>
        <v>48.6</v>
      </c>
      <c r="R30" s="1">
        <f>AVERAGE(punkty_rekrutacyjne34[[#This Row],[JP]:[Geog]])</f>
        <v>3.25</v>
      </c>
      <c r="S30" s="1" t="b">
        <f>AND(punkty_rekrutacyjne34[[#This Row],[Osiagniecia]]=0,punkty_rekrutacyjne34[[#This Row],[Zachowanie]]&gt;=5,punkty_rekrutacyjne34[[#This Row],[avg. Przd.]]&gt;4)</f>
        <v>0</v>
      </c>
      <c r="T30" s="1">
        <f>COUNTIF(Q:Q,punkty_rekrutacyjne34[[#This Row],[razem pkt.]])</f>
        <v>5</v>
      </c>
    </row>
    <row r="31" spans="1:20" x14ac:dyDescent="0.25">
      <c r="A31" s="1" t="s">
        <v>449</v>
      </c>
      <c r="B31" s="1" t="s">
        <v>34</v>
      </c>
      <c r="C31">
        <v>5</v>
      </c>
      <c r="D31">
        <v>2</v>
      </c>
      <c r="E31">
        <v>3</v>
      </c>
      <c r="F31">
        <v>2</v>
      </c>
      <c r="G31">
        <v>4</v>
      </c>
      <c r="H31">
        <v>3</v>
      </c>
      <c r="I31">
        <v>53</v>
      </c>
      <c r="J31">
        <v>95</v>
      </c>
      <c r="K31">
        <v>23</v>
      </c>
      <c r="L31">
        <v>16</v>
      </c>
      <c r="M31">
        <v>90</v>
      </c>
      <c r="N31">
        <f>punkty_rekrutacyjne34[[#This Row],[Osiagniecia]]+(punkty_rekrutacyjne34[[#This Row],[Zachowanie]]=6)*2</f>
        <v>5</v>
      </c>
      <c r="O31">
        <f>punkty_rekrutacyjne34[[#This Row],[GHP]]/10+punkty_rekrutacyjne34[[#This Row],[GHH]]/10+punkty_rekrutacyjne34[[#This Row],[GMM]]/10+punkty_rekrutacyjne34[[#This Row],[GMP]]/10+punkty_rekrutacyjne34[[#This Row],[GJP]]/10</f>
        <v>27.700000000000003</v>
      </c>
      <c r="P3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31" s="1">
        <f>SUM(punkty_rekrutacyjne34[[#This Row],[pkt os.]:[pkt. Oce.]])</f>
        <v>46.7</v>
      </c>
      <c r="R31" s="1">
        <f>AVERAGE(punkty_rekrutacyjne34[[#This Row],[JP]:[Geog]])</f>
        <v>3</v>
      </c>
      <c r="S31" s="1" t="b">
        <f>AND(punkty_rekrutacyjne34[[#This Row],[Osiagniecia]]=0,punkty_rekrutacyjne34[[#This Row],[Zachowanie]]&gt;=5,punkty_rekrutacyjne34[[#This Row],[avg. Przd.]]&gt;4)</f>
        <v>0</v>
      </c>
      <c r="T31" s="1">
        <f>COUNTIF(Q:Q,punkty_rekrutacyjne34[[#This Row],[razem pkt.]])</f>
        <v>5</v>
      </c>
    </row>
    <row r="32" spans="1:20" x14ac:dyDescent="0.25">
      <c r="A32" s="1" t="s">
        <v>303</v>
      </c>
      <c r="B32" s="1" t="s">
        <v>90</v>
      </c>
      <c r="C32">
        <v>1</v>
      </c>
      <c r="D32">
        <v>6</v>
      </c>
      <c r="E32">
        <v>4</v>
      </c>
      <c r="F32">
        <v>6</v>
      </c>
      <c r="G32">
        <v>3</v>
      </c>
      <c r="H32">
        <v>2</v>
      </c>
      <c r="I32">
        <v>48</v>
      </c>
      <c r="J32">
        <v>65</v>
      </c>
      <c r="K32">
        <v>86</v>
      </c>
      <c r="L32">
        <v>18</v>
      </c>
      <c r="M32">
        <v>88</v>
      </c>
      <c r="N32">
        <f>punkty_rekrutacyjne34[[#This Row],[Osiagniecia]]+(punkty_rekrutacyjne34[[#This Row],[Zachowanie]]=6)*2</f>
        <v>3</v>
      </c>
      <c r="O32">
        <f>punkty_rekrutacyjne34[[#This Row],[GHP]]/10+punkty_rekrutacyjne34[[#This Row],[GHH]]/10+punkty_rekrutacyjne34[[#This Row],[GMM]]/10+punkty_rekrutacyjne34[[#This Row],[GMP]]/10+punkty_rekrutacyjne34[[#This Row],[GJP]]/10</f>
        <v>30.5</v>
      </c>
      <c r="P3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2" s="1">
        <f>SUM(punkty_rekrutacyjne34[[#This Row],[pkt os.]:[pkt. Oce.]])</f>
        <v>53.5</v>
      </c>
      <c r="R32" s="1">
        <f>AVERAGE(punkty_rekrutacyjne34[[#This Row],[JP]:[Geog]])</f>
        <v>3.75</v>
      </c>
      <c r="S32" s="1" t="b">
        <f>AND(punkty_rekrutacyjne34[[#This Row],[Osiagniecia]]=0,punkty_rekrutacyjne34[[#This Row],[Zachowanie]]&gt;=5,punkty_rekrutacyjne34[[#This Row],[avg. Przd.]]&gt;4)</f>
        <v>0</v>
      </c>
      <c r="T32" s="1">
        <f>COUNTIF(Q:Q,punkty_rekrutacyjne34[[#This Row],[razem pkt.]])</f>
        <v>5</v>
      </c>
    </row>
    <row r="33" spans="1:20" x14ac:dyDescent="0.25">
      <c r="A33" s="1" t="s">
        <v>669</v>
      </c>
      <c r="B33" s="1" t="s">
        <v>540</v>
      </c>
      <c r="C33">
        <v>8</v>
      </c>
      <c r="D33">
        <v>3</v>
      </c>
      <c r="E33">
        <v>4</v>
      </c>
      <c r="F33">
        <v>5</v>
      </c>
      <c r="G33">
        <v>2</v>
      </c>
      <c r="H33">
        <v>4</v>
      </c>
      <c r="I33">
        <v>30</v>
      </c>
      <c r="J33">
        <v>10</v>
      </c>
      <c r="K33">
        <v>78</v>
      </c>
      <c r="L33">
        <v>57</v>
      </c>
      <c r="M33">
        <v>67</v>
      </c>
      <c r="N33">
        <f>punkty_rekrutacyjne34[[#This Row],[Osiagniecia]]+(punkty_rekrutacyjne34[[#This Row],[Zachowanie]]=6)*2</f>
        <v>8</v>
      </c>
      <c r="O33">
        <f>punkty_rekrutacyjne34[[#This Row],[GHP]]/10+punkty_rekrutacyjne34[[#This Row],[GHH]]/10+punkty_rekrutacyjne34[[#This Row],[GMM]]/10+punkty_rekrutacyjne34[[#This Row],[GMP]]/10+punkty_rekrutacyjne34[[#This Row],[GJP]]/10</f>
        <v>24.2</v>
      </c>
      <c r="P3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3" s="1">
        <f>SUM(punkty_rekrutacyjne34[[#This Row],[pkt os.]:[pkt. Oce.]])</f>
        <v>52.2</v>
      </c>
      <c r="R33" s="1">
        <f>AVERAGE(punkty_rekrutacyjne34[[#This Row],[JP]:[Geog]])</f>
        <v>3.75</v>
      </c>
      <c r="S33" s="1" t="b">
        <f>AND(punkty_rekrutacyjne34[[#This Row],[Osiagniecia]]=0,punkty_rekrutacyjne34[[#This Row],[Zachowanie]]&gt;=5,punkty_rekrutacyjne34[[#This Row],[avg. Przd.]]&gt;4)</f>
        <v>0</v>
      </c>
      <c r="T33" s="1">
        <f>COUNTIF(Q:Q,punkty_rekrutacyjne34[[#This Row],[razem pkt.]])</f>
        <v>5</v>
      </c>
    </row>
    <row r="34" spans="1:20" x14ac:dyDescent="0.25">
      <c r="A34" s="1" t="s">
        <v>271</v>
      </c>
      <c r="B34" s="1" t="s">
        <v>30</v>
      </c>
      <c r="C34">
        <v>6</v>
      </c>
      <c r="D34">
        <v>3</v>
      </c>
      <c r="E34">
        <v>2</v>
      </c>
      <c r="F34">
        <v>2</v>
      </c>
      <c r="G34">
        <v>6</v>
      </c>
      <c r="H34">
        <v>6</v>
      </c>
      <c r="I34">
        <v>47</v>
      </c>
      <c r="J34">
        <v>36</v>
      </c>
      <c r="K34">
        <v>64</v>
      </c>
      <c r="L34">
        <v>67</v>
      </c>
      <c r="M34">
        <v>13</v>
      </c>
      <c r="N34">
        <f>punkty_rekrutacyjne34[[#This Row],[Osiagniecia]]+(punkty_rekrutacyjne34[[#This Row],[Zachowanie]]=6)*2</f>
        <v>6</v>
      </c>
      <c r="O34">
        <f>punkty_rekrutacyjne34[[#This Row],[GHP]]/10+punkty_rekrutacyjne34[[#This Row],[GHH]]/10+punkty_rekrutacyjne34[[#This Row],[GMM]]/10+punkty_rekrutacyjne34[[#This Row],[GMP]]/10+punkty_rekrutacyjne34[[#This Row],[GJP]]/10</f>
        <v>22.700000000000003</v>
      </c>
      <c r="P3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4" s="1">
        <f>SUM(punkty_rekrutacyjne34[[#This Row],[pkt os.]:[pkt. Oce.]])</f>
        <v>48.7</v>
      </c>
      <c r="R34" s="1">
        <f>AVERAGE(punkty_rekrutacyjne34[[#This Row],[JP]:[Geog]])</f>
        <v>4</v>
      </c>
      <c r="S34" s="1" t="b">
        <f>AND(punkty_rekrutacyjne34[[#This Row],[Osiagniecia]]=0,punkty_rekrutacyjne34[[#This Row],[Zachowanie]]&gt;=5,punkty_rekrutacyjne34[[#This Row],[avg. Przd.]]&gt;4)</f>
        <v>0</v>
      </c>
      <c r="T34" s="1">
        <f>COUNTIF(Q:Q,punkty_rekrutacyjne34[[#This Row],[razem pkt.]])</f>
        <v>5</v>
      </c>
    </row>
    <row r="35" spans="1:20" x14ac:dyDescent="0.25">
      <c r="A35" s="1" t="s">
        <v>417</v>
      </c>
      <c r="B35" s="1" t="s">
        <v>110</v>
      </c>
      <c r="C35">
        <v>1</v>
      </c>
      <c r="D35">
        <v>3</v>
      </c>
      <c r="E35">
        <v>5</v>
      </c>
      <c r="F35">
        <v>2</v>
      </c>
      <c r="G35">
        <v>2</v>
      </c>
      <c r="H35">
        <v>5</v>
      </c>
      <c r="I35">
        <v>45</v>
      </c>
      <c r="J35">
        <v>30</v>
      </c>
      <c r="K35">
        <v>64</v>
      </c>
      <c r="L35">
        <v>95</v>
      </c>
      <c r="M35">
        <v>83</v>
      </c>
      <c r="N35">
        <f>punkty_rekrutacyjne34[[#This Row],[Osiagniecia]]+(punkty_rekrutacyjne34[[#This Row],[Zachowanie]]=6)*2</f>
        <v>1</v>
      </c>
      <c r="O35">
        <f>punkty_rekrutacyjne34[[#This Row],[GHP]]/10+punkty_rekrutacyjne34[[#This Row],[GHH]]/10+punkty_rekrutacyjne34[[#This Row],[GMM]]/10+punkty_rekrutacyjne34[[#This Row],[GMP]]/10+punkty_rekrutacyjne34[[#This Row],[GJP]]/10</f>
        <v>31.7</v>
      </c>
      <c r="P3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35" s="1">
        <f>SUM(punkty_rekrutacyjne34[[#This Row],[pkt os.]:[pkt. Oce.]])</f>
        <v>48.7</v>
      </c>
      <c r="R35" s="1">
        <f>AVERAGE(punkty_rekrutacyjne34[[#This Row],[JP]:[Geog]])</f>
        <v>3.5</v>
      </c>
      <c r="S35" s="1" t="b">
        <f>AND(punkty_rekrutacyjne34[[#This Row],[Osiagniecia]]=0,punkty_rekrutacyjne34[[#This Row],[Zachowanie]]&gt;=5,punkty_rekrutacyjne34[[#This Row],[avg. Przd.]]&gt;4)</f>
        <v>0</v>
      </c>
      <c r="T35" s="1">
        <f>COUNTIF(Q:Q,punkty_rekrutacyjne34[[#This Row],[razem pkt.]])</f>
        <v>5</v>
      </c>
    </row>
    <row r="36" spans="1:20" x14ac:dyDescent="0.25">
      <c r="A36" s="1" t="s">
        <v>330</v>
      </c>
      <c r="B36" s="1" t="s">
        <v>30</v>
      </c>
      <c r="C36">
        <v>3</v>
      </c>
      <c r="D36">
        <v>6</v>
      </c>
      <c r="E36">
        <v>5</v>
      </c>
      <c r="F36">
        <v>2</v>
      </c>
      <c r="G36">
        <v>5</v>
      </c>
      <c r="H36">
        <v>4</v>
      </c>
      <c r="I36">
        <v>18</v>
      </c>
      <c r="J36">
        <v>33</v>
      </c>
      <c r="K36">
        <v>57</v>
      </c>
      <c r="L36">
        <v>34</v>
      </c>
      <c r="M36">
        <v>74</v>
      </c>
      <c r="N36">
        <f>punkty_rekrutacyjne34[[#This Row],[Osiagniecia]]+(punkty_rekrutacyjne34[[#This Row],[Zachowanie]]=6)*2</f>
        <v>5</v>
      </c>
      <c r="O36">
        <f>punkty_rekrutacyjne34[[#This Row],[GHP]]/10+punkty_rekrutacyjne34[[#This Row],[GHH]]/10+punkty_rekrutacyjne34[[#This Row],[GMM]]/10+punkty_rekrutacyjne34[[#This Row],[GMP]]/10+punkty_rekrutacyjne34[[#This Row],[GJP]]/10</f>
        <v>21.6</v>
      </c>
      <c r="P3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6" s="1">
        <f>SUM(punkty_rekrutacyjne34[[#This Row],[pkt os.]:[pkt. Oce.]])</f>
        <v>48.6</v>
      </c>
      <c r="R36" s="1">
        <f>AVERAGE(punkty_rekrutacyjne34[[#This Row],[JP]:[Geog]])</f>
        <v>4</v>
      </c>
      <c r="S36" s="1" t="b">
        <f>AND(punkty_rekrutacyjne34[[#This Row],[Osiagniecia]]=0,punkty_rekrutacyjne34[[#This Row],[Zachowanie]]&gt;=5,punkty_rekrutacyjne34[[#This Row],[avg. Przd.]]&gt;4)</f>
        <v>0</v>
      </c>
      <c r="T36" s="1">
        <f>COUNTIF(Q:Q,punkty_rekrutacyjne34[[#This Row],[razem pkt.]])</f>
        <v>5</v>
      </c>
    </row>
    <row r="37" spans="1:20" x14ac:dyDescent="0.25">
      <c r="A37" s="1" t="s">
        <v>131</v>
      </c>
      <c r="B37" s="1" t="s">
        <v>70</v>
      </c>
      <c r="C37">
        <v>5</v>
      </c>
      <c r="D37">
        <v>2</v>
      </c>
      <c r="E37">
        <v>2</v>
      </c>
      <c r="F37">
        <v>6</v>
      </c>
      <c r="G37">
        <v>5</v>
      </c>
      <c r="H37">
        <v>6</v>
      </c>
      <c r="I37">
        <v>44</v>
      </c>
      <c r="J37">
        <v>43</v>
      </c>
      <c r="K37">
        <v>19</v>
      </c>
      <c r="L37">
        <v>86</v>
      </c>
      <c r="M37">
        <v>18</v>
      </c>
      <c r="N37">
        <f>punkty_rekrutacyjne34[[#This Row],[Osiagniecia]]+(punkty_rekrutacyjne34[[#This Row],[Zachowanie]]=6)*2</f>
        <v>5</v>
      </c>
      <c r="O37">
        <f>punkty_rekrutacyjne34[[#This Row],[GHP]]/10+punkty_rekrutacyjne34[[#This Row],[GHH]]/10+punkty_rekrutacyjne34[[#This Row],[GMM]]/10+punkty_rekrutacyjne34[[#This Row],[GMP]]/10+punkty_rekrutacyjne34[[#This Row],[GJP]]/10</f>
        <v>21</v>
      </c>
      <c r="P3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7" s="1">
        <f>SUM(punkty_rekrutacyjne34[[#This Row],[pkt os.]:[pkt. Oce.]])</f>
        <v>54</v>
      </c>
      <c r="R37" s="1">
        <f>AVERAGE(punkty_rekrutacyjne34[[#This Row],[JP]:[Geog]])</f>
        <v>4.75</v>
      </c>
      <c r="S37" s="1" t="b">
        <f>AND(punkty_rekrutacyjne34[[#This Row],[Osiagniecia]]=0,punkty_rekrutacyjne34[[#This Row],[Zachowanie]]&gt;=5,punkty_rekrutacyjne34[[#This Row],[avg. Przd.]]&gt;4)</f>
        <v>0</v>
      </c>
      <c r="T37" s="1">
        <f>COUNTIF(Q:Q,punkty_rekrutacyjne34[[#This Row],[razem pkt.]])</f>
        <v>5</v>
      </c>
    </row>
    <row r="38" spans="1:20" x14ac:dyDescent="0.25">
      <c r="A38" s="1" t="s">
        <v>376</v>
      </c>
      <c r="B38" s="1" t="s">
        <v>38</v>
      </c>
      <c r="C38">
        <v>3</v>
      </c>
      <c r="D38">
        <v>5</v>
      </c>
      <c r="E38">
        <v>3</v>
      </c>
      <c r="F38">
        <v>6</v>
      </c>
      <c r="G38">
        <v>2</v>
      </c>
      <c r="H38">
        <v>4</v>
      </c>
      <c r="I38">
        <v>91</v>
      </c>
      <c r="J38">
        <v>99</v>
      </c>
      <c r="K38">
        <v>61</v>
      </c>
      <c r="L38">
        <v>2</v>
      </c>
      <c r="M38">
        <v>52</v>
      </c>
      <c r="N38">
        <f>punkty_rekrutacyjne34[[#This Row],[Osiagniecia]]+(punkty_rekrutacyjne34[[#This Row],[Zachowanie]]=6)*2</f>
        <v>3</v>
      </c>
      <c r="O38">
        <f>punkty_rekrutacyjne34[[#This Row],[GHP]]/10+punkty_rekrutacyjne34[[#This Row],[GHH]]/10+punkty_rekrutacyjne34[[#This Row],[GMM]]/10+punkty_rekrutacyjne34[[#This Row],[GMP]]/10+punkty_rekrutacyjne34[[#This Row],[GJP]]/10</f>
        <v>30.5</v>
      </c>
      <c r="P3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8" s="1">
        <f>SUM(punkty_rekrutacyjne34[[#This Row],[pkt os.]:[pkt. Oce.]])</f>
        <v>53.5</v>
      </c>
      <c r="R38" s="1">
        <f>AVERAGE(punkty_rekrutacyjne34[[#This Row],[JP]:[Geog]])</f>
        <v>3.75</v>
      </c>
      <c r="S38" s="1" t="b">
        <f>AND(punkty_rekrutacyjne34[[#This Row],[Osiagniecia]]=0,punkty_rekrutacyjne34[[#This Row],[Zachowanie]]&gt;=5,punkty_rekrutacyjne34[[#This Row],[avg. Przd.]]&gt;4)</f>
        <v>0</v>
      </c>
      <c r="T38" s="1">
        <f>COUNTIF(Q:Q,punkty_rekrutacyjne34[[#This Row],[razem pkt.]])</f>
        <v>5</v>
      </c>
    </row>
    <row r="39" spans="1:20" x14ac:dyDescent="0.25">
      <c r="A39" s="1" t="s">
        <v>49</v>
      </c>
      <c r="B39" s="1" t="s">
        <v>38</v>
      </c>
      <c r="C39">
        <v>3</v>
      </c>
      <c r="D39">
        <v>3</v>
      </c>
      <c r="E39">
        <v>2</v>
      </c>
      <c r="F39">
        <v>3</v>
      </c>
      <c r="G39">
        <v>3</v>
      </c>
      <c r="H39">
        <v>2</v>
      </c>
      <c r="I39">
        <v>38</v>
      </c>
      <c r="J39">
        <v>71</v>
      </c>
      <c r="K39">
        <v>35</v>
      </c>
      <c r="L39">
        <v>95</v>
      </c>
      <c r="M39">
        <v>84</v>
      </c>
      <c r="N39">
        <f>punkty_rekrutacyjne34[[#This Row],[Osiagniecia]]+(punkty_rekrutacyjne34[[#This Row],[Zachowanie]]=6)*2</f>
        <v>3</v>
      </c>
      <c r="O39">
        <f>punkty_rekrutacyjne34[[#This Row],[GHP]]/10+punkty_rekrutacyjne34[[#This Row],[GHH]]/10+punkty_rekrutacyjne34[[#This Row],[GMM]]/10+punkty_rekrutacyjne34[[#This Row],[GMP]]/10+punkty_rekrutacyjne34[[#This Row],[GJP]]/10</f>
        <v>32.299999999999997</v>
      </c>
      <c r="P3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8</v>
      </c>
      <c r="Q39" s="1">
        <f>SUM(punkty_rekrutacyjne34[[#This Row],[pkt os.]:[pkt. Oce.]])</f>
        <v>43.3</v>
      </c>
      <c r="R39" s="1">
        <f>AVERAGE(punkty_rekrutacyjne34[[#This Row],[JP]:[Geog]])</f>
        <v>2.5</v>
      </c>
      <c r="S39" s="1" t="b">
        <f>AND(punkty_rekrutacyjne34[[#This Row],[Osiagniecia]]=0,punkty_rekrutacyjne34[[#This Row],[Zachowanie]]&gt;=5,punkty_rekrutacyjne34[[#This Row],[avg. Przd.]]&gt;4)</f>
        <v>0</v>
      </c>
      <c r="T39" s="1">
        <f>COUNTIF(Q:Q,punkty_rekrutacyjne34[[#This Row],[razem pkt.]])</f>
        <v>5</v>
      </c>
    </row>
    <row r="40" spans="1:20" x14ac:dyDescent="0.25">
      <c r="A40" s="1" t="s">
        <v>411</v>
      </c>
      <c r="B40" s="1" t="s">
        <v>515</v>
      </c>
      <c r="C40">
        <v>0</v>
      </c>
      <c r="D40">
        <v>6</v>
      </c>
      <c r="E40">
        <v>6</v>
      </c>
      <c r="F40">
        <v>3</v>
      </c>
      <c r="G40">
        <v>4</v>
      </c>
      <c r="H40">
        <v>3</v>
      </c>
      <c r="I40">
        <v>86</v>
      </c>
      <c r="J40">
        <v>20</v>
      </c>
      <c r="K40">
        <v>40</v>
      </c>
      <c r="L40">
        <v>37</v>
      </c>
      <c r="M40">
        <v>24</v>
      </c>
      <c r="N40">
        <f>punkty_rekrutacyjne34[[#This Row],[Osiagniecia]]+(punkty_rekrutacyjne34[[#This Row],[Zachowanie]]=6)*2</f>
        <v>2</v>
      </c>
      <c r="O40">
        <f>punkty_rekrutacyjne34[[#This Row],[GHP]]/10+punkty_rekrutacyjne34[[#This Row],[GHH]]/10+punkty_rekrutacyjne34[[#This Row],[GMM]]/10+punkty_rekrutacyjne34[[#This Row],[GMP]]/10+punkty_rekrutacyjne34[[#This Row],[GJP]]/10</f>
        <v>20.7</v>
      </c>
      <c r="P4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0" s="1">
        <f>SUM(punkty_rekrutacyjne34[[#This Row],[pkt os.]:[pkt. Oce.]])</f>
        <v>46.7</v>
      </c>
      <c r="R40" s="1">
        <f>AVERAGE(punkty_rekrutacyjne34[[#This Row],[JP]:[Geog]])</f>
        <v>4</v>
      </c>
      <c r="S40" s="1" t="b">
        <f>AND(punkty_rekrutacyjne34[[#This Row],[Osiagniecia]]=0,punkty_rekrutacyjne34[[#This Row],[Zachowanie]]&gt;=5,punkty_rekrutacyjne34[[#This Row],[avg. Przd.]]&gt;4)</f>
        <v>0</v>
      </c>
      <c r="T40" s="1">
        <f>COUNTIF(Q:Q,punkty_rekrutacyjne34[[#This Row],[razem pkt.]])</f>
        <v>5</v>
      </c>
    </row>
    <row r="41" spans="1:20" x14ac:dyDescent="0.25">
      <c r="A41" s="1" t="s">
        <v>640</v>
      </c>
      <c r="B41" s="1" t="s">
        <v>249</v>
      </c>
      <c r="C41">
        <v>8</v>
      </c>
      <c r="D41">
        <v>4</v>
      </c>
      <c r="E41">
        <v>6</v>
      </c>
      <c r="F41">
        <v>4</v>
      </c>
      <c r="G41">
        <v>3</v>
      </c>
      <c r="H41">
        <v>2</v>
      </c>
      <c r="I41">
        <v>12</v>
      </c>
      <c r="J41">
        <v>56</v>
      </c>
      <c r="K41">
        <v>75</v>
      </c>
      <c r="L41">
        <v>76</v>
      </c>
      <c r="M41">
        <v>41</v>
      </c>
      <c r="N41">
        <f>punkty_rekrutacyjne34[[#This Row],[Osiagniecia]]+(punkty_rekrutacyjne34[[#This Row],[Zachowanie]]=6)*2</f>
        <v>8</v>
      </c>
      <c r="O41">
        <f>punkty_rekrutacyjne34[[#This Row],[GHP]]/10+punkty_rekrutacyjne34[[#This Row],[GHH]]/10+punkty_rekrutacyjne34[[#This Row],[GMM]]/10+punkty_rekrutacyjne34[[#This Row],[GMP]]/10+punkty_rekrutacyjne34[[#This Row],[GJP]]/10</f>
        <v>26</v>
      </c>
      <c r="P4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1" s="1">
        <f>SUM(punkty_rekrutacyjne34[[#This Row],[pkt os.]:[pkt. Oce.]])</f>
        <v>54</v>
      </c>
      <c r="R41" s="1">
        <f>AVERAGE(punkty_rekrutacyjne34[[#This Row],[JP]:[Geog]])</f>
        <v>3.75</v>
      </c>
      <c r="S41" s="1" t="b">
        <f>AND(punkty_rekrutacyjne34[[#This Row],[Osiagniecia]]=0,punkty_rekrutacyjne34[[#This Row],[Zachowanie]]&gt;=5,punkty_rekrutacyjne34[[#This Row],[avg. Przd.]]&gt;4)</f>
        <v>0</v>
      </c>
      <c r="T41" s="1">
        <f>COUNTIF(Q:Q,punkty_rekrutacyjne34[[#This Row],[razem pkt.]])</f>
        <v>5</v>
      </c>
    </row>
    <row r="42" spans="1:20" x14ac:dyDescent="0.25">
      <c r="A42" s="1" t="s">
        <v>128</v>
      </c>
      <c r="B42" s="1" t="s">
        <v>45</v>
      </c>
      <c r="C42">
        <v>5</v>
      </c>
      <c r="D42">
        <v>5</v>
      </c>
      <c r="E42">
        <v>2</v>
      </c>
      <c r="F42">
        <v>6</v>
      </c>
      <c r="G42">
        <v>2</v>
      </c>
      <c r="H42">
        <v>2</v>
      </c>
      <c r="I42">
        <v>90</v>
      </c>
      <c r="J42">
        <v>88</v>
      </c>
      <c r="K42">
        <v>73</v>
      </c>
      <c r="L42">
        <v>83</v>
      </c>
      <c r="M42">
        <v>51</v>
      </c>
      <c r="N42">
        <f>punkty_rekrutacyjne34[[#This Row],[Osiagniecia]]+(punkty_rekrutacyjne34[[#This Row],[Zachowanie]]=6)*2</f>
        <v>5</v>
      </c>
      <c r="O42">
        <f>punkty_rekrutacyjne34[[#This Row],[GHP]]/10+punkty_rekrutacyjne34[[#This Row],[GHH]]/10+punkty_rekrutacyjne34[[#This Row],[GMM]]/10+punkty_rekrutacyjne34[[#This Row],[GMP]]/10+punkty_rekrutacyjne34[[#This Row],[GJP]]/10</f>
        <v>38.500000000000007</v>
      </c>
      <c r="P4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10</v>
      </c>
      <c r="Q42" s="1">
        <f>SUM(punkty_rekrutacyjne34[[#This Row],[pkt os.]:[pkt. Oce.]])</f>
        <v>53.500000000000007</v>
      </c>
      <c r="R42" s="1">
        <f>AVERAGE(punkty_rekrutacyjne34[[#This Row],[JP]:[Geog]])</f>
        <v>3</v>
      </c>
      <c r="S42" s="1" t="b">
        <f>AND(punkty_rekrutacyjne34[[#This Row],[Osiagniecia]]=0,punkty_rekrutacyjne34[[#This Row],[Zachowanie]]&gt;=5,punkty_rekrutacyjne34[[#This Row],[avg. Przd.]]&gt;4)</f>
        <v>0</v>
      </c>
      <c r="T42" s="1">
        <f>COUNTIF(Q:Q,punkty_rekrutacyjne34[[#This Row],[razem pkt.]])</f>
        <v>5</v>
      </c>
    </row>
    <row r="43" spans="1:20" x14ac:dyDescent="0.25">
      <c r="A43" s="1" t="s">
        <v>106</v>
      </c>
      <c r="B43" s="1" t="s">
        <v>107</v>
      </c>
      <c r="C43">
        <v>3</v>
      </c>
      <c r="D43">
        <v>6</v>
      </c>
      <c r="E43">
        <v>3</v>
      </c>
      <c r="F43">
        <v>5</v>
      </c>
      <c r="G43">
        <v>4</v>
      </c>
      <c r="H43">
        <v>2</v>
      </c>
      <c r="I43">
        <v>94</v>
      </c>
      <c r="J43">
        <v>27</v>
      </c>
      <c r="K43">
        <v>20</v>
      </c>
      <c r="L43">
        <v>13</v>
      </c>
      <c r="M43">
        <v>49</v>
      </c>
      <c r="N43">
        <f>punkty_rekrutacyjne34[[#This Row],[Osiagniecia]]+(punkty_rekrutacyjne34[[#This Row],[Zachowanie]]=6)*2</f>
        <v>5</v>
      </c>
      <c r="O43">
        <f>punkty_rekrutacyjne34[[#This Row],[GHP]]/10+punkty_rekrutacyjne34[[#This Row],[GHH]]/10+punkty_rekrutacyjne34[[#This Row],[GMM]]/10+punkty_rekrutacyjne34[[#This Row],[GMP]]/10+punkty_rekrutacyjne34[[#This Row],[GJP]]/10</f>
        <v>20.300000000000004</v>
      </c>
      <c r="P4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3" s="1">
        <f>SUM(punkty_rekrutacyjne34[[#This Row],[pkt os.]:[pkt. Oce.]])</f>
        <v>43.300000000000004</v>
      </c>
      <c r="R43" s="1">
        <f>AVERAGE(punkty_rekrutacyjne34[[#This Row],[JP]:[Geog]])</f>
        <v>3.5</v>
      </c>
      <c r="S43" s="1" t="b">
        <f>AND(punkty_rekrutacyjne34[[#This Row],[Osiagniecia]]=0,punkty_rekrutacyjne34[[#This Row],[Zachowanie]]&gt;=5,punkty_rekrutacyjne34[[#This Row],[avg. Przd.]]&gt;4)</f>
        <v>0</v>
      </c>
      <c r="T43" s="1">
        <f>COUNTIF(Q:Q,punkty_rekrutacyjne34[[#This Row],[razem pkt.]])</f>
        <v>5</v>
      </c>
    </row>
    <row r="44" spans="1:20" x14ac:dyDescent="0.25">
      <c r="A44" s="1" t="s">
        <v>13</v>
      </c>
      <c r="B44" s="1" t="s">
        <v>14</v>
      </c>
      <c r="C44">
        <v>0</v>
      </c>
      <c r="D44">
        <v>4</v>
      </c>
      <c r="E44">
        <v>4</v>
      </c>
      <c r="F44">
        <v>5</v>
      </c>
      <c r="G44">
        <v>6</v>
      </c>
      <c r="H44">
        <v>6</v>
      </c>
      <c r="I44">
        <v>62</v>
      </c>
      <c r="J44">
        <v>13</v>
      </c>
      <c r="K44">
        <v>26</v>
      </c>
      <c r="L44">
        <v>67</v>
      </c>
      <c r="M44">
        <v>62</v>
      </c>
      <c r="N44">
        <f>punkty_rekrutacyjne34[[#This Row],[Osiagniecia]]+(punkty_rekrutacyjne34[[#This Row],[Zachowanie]]=6)*2</f>
        <v>0</v>
      </c>
      <c r="O44">
        <f>punkty_rekrutacyjne34[[#This Row],[GHP]]/10+punkty_rekrutacyjne34[[#This Row],[GHH]]/10+punkty_rekrutacyjne34[[#This Row],[GMM]]/10+punkty_rekrutacyjne34[[#This Row],[GMP]]/10+punkty_rekrutacyjne34[[#This Row],[GJP]]/10</f>
        <v>23</v>
      </c>
      <c r="P4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44" s="1">
        <f>SUM(punkty_rekrutacyjne34[[#This Row],[pkt os.]:[pkt. Oce.]])</f>
        <v>57</v>
      </c>
      <c r="R44" s="1">
        <f>AVERAGE(punkty_rekrutacyjne34[[#This Row],[JP]:[Geog]])</f>
        <v>5.25</v>
      </c>
      <c r="S44" s="1" t="b">
        <f>AND(punkty_rekrutacyjne34[[#This Row],[Osiagniecia]]=0,punkty_rekrutacyjne34[[#This Row],[Zachowanie]]&gt;=5,punkty_rekrutacyjne34[[#This Row],[avg. Przd.]]&gt;4)</f>
        <v>0</v>
      </c>
      <c r="T44" s="1">
        <f>COUNTIF(Q:Q,punkty_rekrutacyjne34[[#This Row],[razem pkt.]])</f>
        <v>5</v>
      </c>
    </row>
    <row r="45" spans="1:20" x14ac:dyDescent="0.25">
      <c r="A45" s="1" t="s">
        <v>524</v>
      </c>
      <c r="B45" s="1" t="s">
        <v>99</v>
      </c>
      <c r="C45">
        <v>5</v>
      </c>
      <c r="D45">
        <v>6</v>
      </c>
      <c r="E45">
        <v>5</v>
      </c>
      <c r="F45">
        <v>3</v>
      </c>
      <c r="G45">
        <v>2</v>
      </c>
      <c r="H45">
        <v>4</v>
      </c>
      <c r="I45">
        <v>55</v>
      </c>
      <c r="J45">
        <v>18</v>
      </c>
      <c r="K45">
        <v>46</v>
      </c>
      <c r="L45">
        <v>82</v>
      </c>
      <c r="M45">
        <v>71</v>
      </c>
      <c r="N45">
        <f>punkty_rekrutacyjne34[[#This Row],[Osiagniecia]]+(punkty_rekrutacyjne34[[#This Row],[Zachowanie]]=6)*2</f>
        <v>7</v>
      </c>
      <c r="O45">
        <f>punkty_rekrutacyjne34[[#This Row],[GHP]]/10+punkty_rekrutacyjne34[[#This Row],[GHH]]/10+punkty_rekrutacyjne34[[#This Row],[GMM]]/10+punkty_rekrutacyjne34[[#This Row],[GMP]]/10+punkty_rekrutacyjne34[[#This Row],[GJP]]/10</f>
        <v>27.199999999999996</v>
      </c>
      <c r="P4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5" s="1">
        <f>SUM(punkty_rekrutacyjne34[[#This Row],[pkt os.]:[pkt. Oce.]])</f>
        <v>52.199999999999996</v>
      </c>
      <c r="R45" s="1">
        <f>AVERAGE(punkty_rekrutacyjne34[[#This Row],[JP]:[Geog]])</f>
        <v>3.5</v>
      </c>
      <c r="S45" s="1" t="b">
        <f>AND(punkty_rekrutacyjne34[[#This Row],[Osiagniecia]]=0,punkty_rekrutacyjne34[[#This Row],[Zachowanie]]&gt;=5,punkty_rekrutacyjne34[[#This Row],[avg. Przd.]]&gt;4)</f>
        <v>0</v>
      </c>
      <c r="T45" s="1">
        <f>COUNTIF(Q:Q,punkty_rekrutacyjne34[[#This Row],[razem pkt.]])</f>
        <v>5</v>
      </c>
    </row>
    <row r="46" spans="1:20" x14ac:dyDescent="0.25">
      <c r="A46" s="1" t="s">
        <v>202</v>
      </c>
      <c r="B46" s="1" t="s">
        <v>203</v>
      </c>
      <c r="C46">
        <v>7</v>
      </c>
      <c r="D46">
        <v>2</v>
      </c>
      <c r="E46">
        <v>2</v>
      </c>
      <c r="F46">
        <v>4</v>
      </c>
      <c r="G46">
        <v>4</v>
      </c>
      <c r="H46">
        <v>6</v>
      </c>
      <c r="I46">
        <v>57</v>
      </c>
      <c r="J46">
        <v>11</v>
      </c>
      <c r="K46">
        <v>80</v>
      </c>
      <c r="L46">
        <v>27</v>
      </c>
      <c r="M46">
        <v>21</v>
      </c>
      <c r="N46">
        <f>punkty_rekrutacyjne34[[#This Row],[Osiagniecia]]+(punkty_rekrutacyjne34[[#This Row],[Zachowanie]]=6)*2</f>
        <v>7</v>
      </c>
      <c r="O46">
        <f>punkty_rekrutacyjne34[[#This Row],[GHP]]/10+punkty_rekrutacyjne34[[#This Row],[GHH]]/10+punkty_rekrutacyjne34[[#This Row],[GMM]]/10+punkty_rekrutacyjne34[[#This Row],[GMP]]/10+punkty_rekrutacyjne34[[#This Row],[GJP]]/10</f>
        <v>19.600000000000001</v>
      </c>
      <c r="P4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46" s="1">
        <f>SUM(punkty_rekrutacyjne34[[#This Row],[pkt os.]:[pkt. Oce.]])</f>
        <v>48.6</v>
      </c>
      <c r="R46" s="1">
        <f>AVERAGE(punkty_rekrutacyjne34[[#This Row],[JP]:[Geog]])</f>
        <v>4</v>
      </c>
      <c r="S46" s="1" t="b">
        <f>AND(punkty_rekrutacyjne34[[#This Row],[Osiagniecia]]=0,punkty_rekrutacyjne34[[#This Row],[Zachowanie]]&gt;=5,punkty_rekrutacyjne34[[#This Row],[avg. Przd.]]&gt;4)</f>
        <v>0</v>
      </c>
      <c r="T46" s="1">
        <f>COUNTIF(Q:Q,punkty_rekrutacyjne34[[#This Row],[razem pkt.]])</f>
        <v>5</v>
      </c>
    </row>
    <row r="47" spans="1:20" x14ac:dyDescent="0.25">
      <c r="A47" s="1" t="s">
        <v>628</v>
      </c>
      <c r="B47" s="1" t="s">
        <v>251</v>
      </c>
      <c r="C47">
        <v>0</v>
      </c>
      <c r="D47">
        <v>5</v>
      </c>
      <c r="E47">
        <v>5</v>
      </c>
      <c r="F47">
        <v>6</v>
      </c>
      <c r="G47">
        <v>2</v>
      </c>
      <c r="H47">
        <v>5</v>
      </c>
      <c r="I47">
        <v>47</v>
      </c>
      <c r="J47">
        <v>34</v>
      </c>
      <c r="K47">
        <v>86</v>
      </c>
      <c r="L47">
        <v>56</v>
      </c>
      <c r="M47">
        <v>39</v>
      </c>
      <c r="N47">
        <f>punkty_rekrutacyjne34[[#This Row],[Osiagniecia]]+(punkty_rekrutacyjne34[[#This Row],[Zachowanie]]=6)*2</f>
        <v>0</v>
      </c>
      <c r="O47">
        <f>punkty_rekrutacyjne34[[#This Row],[GHP]]/10+punkty_rekrutacyjne34[[#This Row],[GHH]]/10+punkty_rekrutacyjne34[[#This Row],[GMM]]/10+punkty_rekrutacyjne34[[#This Row],[GMP]]/10+punkty_rekrutacyjne34[[#This Row],[GJP]]/10</f>
        <v>26.199999999999996</v>
      </c>
      <c r="P4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47" s="1">
        <f>SUM(punkty_rekrutacyjne34[[#This Row],[pkt os.]:[pkt. Oce.]])</f>
        <v>52.199999999999996</v>
      </c>
      <c r="R47" s="1">
        <f>AVERAGE(punkty_rekrutacyjne34[[#This Row],[JP]:[Geog]])</f>
        <v>4.5</v>
      </c>
      <c r="S47" s="1" t="b">
        <f>AND(punkty_rekrutacyjne34[[#This Row],[Osiagniecia]]=0,punkty_rekrutacyjne34[[#This Row],[Zachowanie]]&gt;=5,punkty_rekrutacyjne34[[#This Row],[avg. Przd.]]&gt;4)</f>
        <v>1</v>
      </c>
      <c r="T47" s="1">
        <f>COUNTIF(Q:Q,punkty_rekrutacyjne34[[#This Row],[razem pkt.]])</f>
        <v>5</v>
      </c>
    </row>
    <row r="48" spans="1:20" x14ac:dyDescent="0.25">
      <c r="A48" s="1" t="s">
        <v>136</v>
      </c>
      <c r="B48" s="1" t="s">
        <v>137</v>
      </c>
      <c r="C48">
        <v>7</v>
      </c>
      <c r="D48">
        <v>4</v>
      </c>
      <c r="E48">
        <v>2</v>
      </c>
      <c r="F48">
        <v>4</v>
      </c>
      <c r="G48">
        <v>6</v>
      </c>
      <c r="H48">
        <v>5</v>
      </c>
      <c r="I48">
        <v>28</v>
      </c>
      <c r="J48">
        <v>1</v>
      </c>
      <c r="K48">
        <v>36</v>
      </c>
      <c r="L48">
        <v>63</v>
      </c>
      <c r="M48">
        <v>49</v>
      </c>
      <c r="N48">
        <f>punkty_rekrutacyjne34[[#This Row],[Osiagniecia]]+(punkty_rekrutacyjne34[[#This Row],[Zachowanie]]=6)*2</f>
        <v>7</v>
      </c>
      <c r="O48">
        <f>punkty_rekrutacyjne34[[#This Row],[GHP]]/10+punkty_rekrutacyjne34[[#This Row],[GHH]]/10+punkty_rekrutacyjne34[[#This Row],[GMM]]/10+punkty_rekrutacyjne34[[#This Row],[GMP]]/10+punkty_rekrutacyjne34[[#This Row],[GJP]]/10</f>
        <v>17.700000000000003</v>
      </c>
      <c r="P4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8" s="1">
        <f>SUM(punkty_rekrutacyjne34[[#This Row],[pkt os.]:[pkt. Oce.]])</f>
        <v>48.7</v>
      </c>
      <c r="R48" s="1">
        <f>AVERAGE(punkty_rekrutacyjne34[[#This Row],[JP]:[Geog]])</f>
        <v>4.25</v>
      </c>
      <c r="S48" s="1" t="b">
        <f>AND(punkty_rekrutacyjne34[[#This Row],[Osiagniecia]]=0,punkty_rekrutacyjne34[[#This Row],[Zachowanie]]&gt;=5,punkty_rekrutacyjne34[[#This Row],[avg. Przd.]]&gt;4)</f>
        <v>0</v>
      </c>
      <c r="T48" s="1">
        <f>COUNTIF(Q:Q,punkty_rekrutacyjne34[[#This Row],[razem pkt.]])</f>
        <v>5</v>
      </c>
    </row>
    <row r="49" spans="1:20" x14ac:dyDescent="0.25">
      <c r="A49" s="1" t="s">
        <v>517</v>
      </c>
      <c r="B49" s="1" t="s">
        <v>518</v>
      </c>
      <c r="C49">
        <v>5</v>
      </c>
      <c r="D49">
        <v>2</v>
      </c>
      <c r="E49">
        <v>4</v>
      </c>
      <c r="F49">
        <v>5</v>
      </c>
      <c r="G49">
        <v>2</v>
      </c>
      <c r="H49">
        <v>4</v>
      </c>
      <c r="I49">
        <v>63</v>
      </c>
      <c r="J49">
        <v>100</v>
      </c>
      <c r="K49">
        <v>26</v>
      </c>
      <c r="L49">
        <v>46</v>
      </c>
      <c r="M49">
        <v>85</v>
      </c>
      <c r="N49">
        <f>punkty_rekrutacyjne34[[#This Row],[Osiagniecia]]+(punkty_rekrutacyjne34[[#This Row],[Zachowanie]]=6)*2</f>
        <v>5</v>
      </c>
      <c r="O49">
        <f>punkty_rekrutacyjne34[[#This Row],[GHP]]/10+punkty_rekrutacyjne34[[#This Row],[GHH]]/10+punkty_rekrutacyjne34[[#This Row],[GMM]]/10+punkty_rekrutacyjne34[[#This Row],[GMP]]/10+punkty_rekrutacyjne34[[#This Row],[GJP]]/10</f>
        <v>32</v>
      </c>
      <c r="P4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9" s="1">
        <f>SUM(punkty_rekrutacyjne34[[#This Row],[pkt os.]:[pkt. Oce.]])</f>
        <v>57</v>
      </c>
      <c r="R49" s="1">
        <f>AVERAGE(punkty_rekrutacyjne34[[#This Row],[JP]:[Geog]])</f>
        <v>3.75</v>
      </c>
      <c r="S49" s="1" t="b">
        <f>AND(punkty_rekrutacyjne34[[#This Row],[Osiagniecia]]=0,punkty_rekrutacyjne34[[#This Row],[Zachowanie]]&gt;=5,punkty_rekrutacyjne34[[#This Row],[avg. Przd.]]&gt;4)</f>
        <v>0</v>
      </c>
      <c r="T49" s="1">
        <f>COUNTIF(Q:Q,punkty_rekrutacyjne34[[#This Row],[razem pkt.]])</f>
        <v>5</v>
      </c>
    </row>
    <row r="50" spans="1:20" x14ac:dyDescent="0.25">
      <c r="A50" s="1" t="s">
        <v>668</v>
      </c>
      <c r="B50" s="1" t="s">
        <v>83</v>
      </c>
      <c r="C50">
        <v>6</v>
      </c>
      <c r="D50">
        <v>6</v>
      </c>
      <c r="E50">
        <v>5</v>
      </c>
      <c r="F50">
        <v>6</v>
      </c>
      <c r="G50">
        <v>2</v>
      </c>
      <c r="H50">
        <v>4</v>
      </c>
      <c r="I50">
        <v>22</v>
      </c>
      <c r="J50">
        <v>29</v>
      </c>
      <c r="K50">
        <v>31</v>
      </c>
      <c r="L50">
        <v>9</v>
      </c>
      <c r="M50">
        <v>56</v>
      </c>
      <c r="N50">
        <f>punkty_rekrutacyjne34[[#This Row],[Osiagniecia]]+(punkty_rekrutacyjne34[[#This Row],[Zachowanie]]=6)*2</f>
        <v>8</v>
      </c>
      <c r="O50">
        <f>punkty_rekrutacyjne34[[#This Row],[GHP]]/10+punkty_rekrutacyjne34[[#This Row],[GHH]]/10+punkty_rekrutacyjne34[[#This Row],[GMM]]/10+punkty_rekrutacyjne34[[#This Row],[GMP]]/10+punkty_rekrutacyjne34[[#This Row],[GJP]]/10</f>
        <v>14.7</v>
      </c>
      <c r="P5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50" s="1">
        <f>SUM(punkty_rekrutacyjne34[[#This Row],[pkt os.]:[pkt. Oce.]])</f>
        <v>46.7</v>
      </c>
      <c r="R50" s="1">
        <f>AVERAGE(punkty_rekrutacyjne34[[#This Row],[JP]:[Geog]])</f>
        <v>4.25</v>
      </c>
      <c r="S50" s="1" t="b">
        <f>AND(punkty_rekrutacyjne34[[#This Row],[Osiagniecia]]=0,punkty_rekrutacyjne34[[#This Row],[Zachowanie]]&gt;=5,punkty_rekrutacyjne34[[#This Row],[avg. Przd.]]&gt;4)</f>
        <v>0</v>
      </c>
      <c r="T50" s="1">
        <f>COUNTIF(Q:Q,punkty_rekrutacyjne34[[#This Row],[razem pkt.]])</f>
        <v>5</v>
      </c>
    </row>
    <row r="51" spans="1:20" x14ac:dyDescent="0.25">
      <c r="A51" s="1" t="s">
        <v>569</v>
      </c>
      <c r="B51" s="1" t="s">
        <v>222</v>
      </c>
      <c r="C51">
        <v>5</v>
      </c>
      <c r="D51">
        <v>4</v>
      </c>
      <c r="E51">
        <v>6</v>
      </c>
      <c r="F51">
        <v>5</v>
      </c>
      <c r="G51">
        <v>5</v>
      </c>
      <c r="H51">
        <v>3</v>
      </c>
      <c r="I51">
        <v>41</v>
      </c>
      <c r="J51">
        <v>35</v>
      </c>
      <c r="K51">
        <v>54</v>
      </c>
      <c r="L51">
        <v>14</v>
      </c>
      <c r="M51">
        <v>29</v>
      </c>
      <c r="N51">
        <f>punkty_rekrutacyjne34[[#This Row],[Osiagniecia]]+(punkty_rekrutacyjne34[[#This Row],[Zachowanie]]=6)*2</f>
        <v>5</v>
      </c>
      <c r="O51">
        <f>punkty_rekrutacyjne34[[#This Row],[GHP]]/10+punkty_rekrutacyjne34[[#This Row],[GHH]]/10+punkty_rekrutacyjne34[[#This Row],[GMM]]/10+punkty_rekrutacyjne34[[#This Row],[GMP]]/10+punkty_rekrutacyjne34[[#This Row],[GJP]]/10</f>
        <v>17.3</v>
      </c>
      <c r="P5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51" s="1">
        <f>SUM(punkty_rekrutacyjne34[[#This Row],[pkt os.]:[pkt. Oce.]])</f>
        <v>52.3</v>
      </c>
      <c r="R51" s="1">
        <f>AVERAGE(punkty_rekrutacyjne34[[#This Row],[JP]:[Geog]])</f>
        <v>4.75</v>
      </c>
      <c r="S51" s="1" t="b">
        <f>AND(punkty_rekrutacyjne34[[#This Row],[Osiagniecia]]=0,punkty_rekrutacyjne34[[#This Row],[Zachowanie]]&gt;=5,punkty_rekrutacyjne34[[#This Row],[avg. Przd.]]&gt;4)</f>
        <v>0</v>
      </c>
      <c r="T51" s="1">
        <f>COUNTIF(Q:Q,punkty_rekrutacyjne34[[#This Row],[razem pkt.]])</f>
        <v>5</v>
      </c>
    </row>
    <row r="52" spans="1:20" x14ac:dyDescent="0.25">
      <c r="A52" s="1" t="s">
        <v>418</v>
      </c>
      <c r="B52" s="1" t="s">
        <v>171</v>
      </c>
      <c r="C52">
        <v>4</v>
      </c>
      <c r="D52">
        <v>6</v>
      </c>
      <c r="E52">
        <v>4</v>
      </c>
      <c r="F52">
        <v>2</v>
      </c>
      <c r="G52">
        <v>3</v>
      </c>
      <c r="H52">
        <v>5</v>
      </c>
      <c r="I52">
        <v>40</v>
      </c>
      <c r="J52">
        <v>80</v>
      </c>
      <c r="K52">
        <v>8</v>
      </c>
      <c r="L52">
        <v>99</v>
      </c>
      <c r="M52">
        <v>20</v>
      </c>
      <c r="N52">
        <f>punkty_rekrutacyjne34[[#This Row],[Osiagniecia]]+(punkty_rekrutacyjne34[[#This Row],[Zachowanie]]=6)*2</f>
        <v>6</v>
      </c>
      <c r="O52">
        <f>punkty_rekrutacyjne34[[#This Row],[GHP]]/10+punkty_rekrutacyjne34[[#This Row],[GHH]]/10+punkty_rekrutacyjne34[[#This Row],[GMM]]/10+punkty_rekrutacyjne34[[#This Row],[GMP]]/10+punkty_rekrutacyjne34[[#This Row],[GJP]]/10</f>
        <v>24.700000000000003</v>
      </c>
      <c r="P5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52" s="1">
        <f>SUM(punkty_rekrutacyjne34[[#This Row],[pkt os.]:[pkt. Oce.]])</f>
        <v>48.7</v>
      </c>
      <c r="R52" s="1">
        <f>AVERAGE(punkty_rekrutacyjne34[[#This Row],[JP]:[Geog]])</f>
        <v>3.5</v>
      </c>
      <c r="S52" s="1" t="b">
        <f>AND(punkty_rekrutacyjne34[[#This Row],[Osiagniecia]]=0,punkty_rekrutacyjne34[[#This Row],[Zachowanie]]&gt;=5,punkty_rekrutacyjne34[[#This Row],[avg. Przd.]]&gt;4)</f>
        <v>0</v>
      </c>
      <c r="T52" s="1">
        <f>COUNTIF(Q:Q,punkty_rekrutacyjne34[[#This Row],[razem pkt.]])</f>
        <v>5</v>
      </c>
    </row>
    <row r="53" spans="1:20" x14ac:dyDescent="0.25">
      <c r="A53" s="1" t="s">
        <v>664</v>
      </c>
      <c r="B53" s="1" t="s">
        <v>665</v>
      </c>
      <c r="C53">
        <v>8</v>
      </c>
      <c r="D53">
        <v>3</v>
      </c>
      <c r="E53">
        <v>3</v>
      </c>
      <c r="F53">
        <v>4</v>
      </c>
      <c r="G53">
        <v>5</v>
      </c>
      <c r="H53">
        <v>5</v>
      </c>
      <c r="I53">
        <v>78</v>
      </c>
      <c r="J53">
        <v>45</v>
      </c>
      <c r="K53">
        <v>23</v>
      </c>
      <c r="L53">
        <v>91</v>
      </c>
      <c r="M53">
        <v>58</v>
      </c>
      <c r="N53">
        <f>punkty_rekrutacyjne34[[#This Row],[Osiagniecia]]+(punkty_rekrutacyjne34[[#This Row],[Zachowanie]]=6)*2</f>
        <v>8</v>
      </c>
      <c r="O53">
        <f>punkty_rekrutacyjne34[[#This Row],[GHP]]/10+punkty_rekrutacyjne34[[#This Row],[GHH]]/10+punkty_rekrutacyjne34[[#This Row],[GMM]]/10+punkty_rekrutacyjne34[[#This Row],[GMP]]/10+punkty_rekrutacyjne34[[#This Row],[GJP]]/10</f>
        <v>29.500000000000004</v>
      </c>
      <c r="P5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53" s="1">
        <f>SUM(punkty_rekrutacyjne34[[#This Row],[pkt os.]:[pkt. Oce.]])</f>
        <v>63.5</v>
      </c>
      <c r="R53" s="1">
        <f>AVERAGE(punkty_rekrutacyjne34[[#This Row],[JP]:[Geog]])</f>
        <v>4.25</v>
      </c>
      <c r="S53" s="1" t="b">
        <f>AND(punkty_rekrutacyjne34[[#This Row],[Osiagniecia]]=0,punkty_rekrutacyjne34[[#This Row],[Zachowanie]]&gt;=5,punkty_rekrutacyjne34[[#This Row],[avg. Przd.]]&gt;4)</f>
        <v>0</v>
      </c>
      <c r="T53" s="1">
        <f>COUNTIF(Q:Q,punkty_rekrutacyjne34[[#This Row],[razem pkt.]])</f>
        <v>4</v>
      </c>
    </row>
    <row r="54" spans="1:20" x14ac:dyDescent="0.25">
      <c r="A54" s="1" t="s">
        <v>317</v>
      </c>
      <c r="B54" s="1" t="s">
        <v>232</v>
      </c>
      <c r="C54">
        <v>8</v>
      </c>
      <c r="D54">
        <v>4</v>
      </c>
      <c r="E54">
        <v>5</v>
      </c>
      <c r="F54">
        <v>5</v>
      </c>
      <c r="G54">
        <v>3</v>
      </c>
      <c r="H54">
        <v>4</v>
      </c>
      <c r="I54">
        <v>92</v>
      </c>
      <c r="J54">
        <v>71</v>
      </c>
      <c r="K54">
        <v>26</v>
      </c>
      <c r="L54">
        <v>42</v>
      </c>
      <c r="M54">
        <v>46</v>
      </c>
      <c r="N54">
        <f>punkty_rekrutacyjne34[[#This Row],[Osiagniecia]]+(punkty_rekrutacyjne34[[#This Row],[Zachowanie]]=6)*2</f>
        <v>8</v>
      </c>
      <c r="O54">
        <f>punkty_rekrutacyjne34[[#This Row],[GHP]]/10+punkty_rekrutacyjne34[[#This Row],[GHH]]/10+punkty_rekrutacyjne34[[#This Row],[GMM]]/10+punkty_rekrutacyjne34[[#This Row],[GMP]]/10+punkty_rekrutacyjne34[[#This Row],[GJP]]/10</f>
        <v>27.699999999999996</v>
      </c>
      <c r="P5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54" s="1">
        <f>SUM(punkty_rekrutacyjne34[[#This Row],[pkt os.]:[pkt. Oce.]])</f>
        <v>61.699999999999996</v>
      </c>
      <c r="R54" s="1">
        <f>AVERAGE(punkty_rekrutacyjne34[[#This Row],[JP]:[Geog]])</f>
        <v>4.25</v>
      </c>
      <c r="S54" s="1" t="b">
        <f>AND(punkty_rekrutacyjne34[[#This Row],[Osiagniecia]]=0,punkty_rekrutacyjne34[[#This Row],[Zachowanie]]&gt;=5,punkty_rekrutacyjne34[[#This Row],[avg. Przd.]]&gt;4)</f>
        <v>0</v>
      </c>
      <c r="T54" s="1">
        <f>COUNTIF(Q:Q,punkty_rekrutacyjne34[[#This Row],[razem pkt.]])</f>
        <v>4</v>
      </c>
    </row>
    <row r="55" spans="1:20" x14ac:dyDescent="0.25">
      <c r="A55" s="1" t="s">
        <v>309</v>
      </c>
      <c r="B55" s="1" t="s">
        <v>239</v>
      </c>
      <c r="C55">
        <v>3</v>
      </c>
      <c r="D55">
        <v>4</v>
      </c>
      <c r="E55">
        <v>2</v>
      </c>
      <c r="F55">
        <v>2</v>
      </c>
      <c r="G55">
        <v>6</v>
      </c>
      <c r="H55">
        <v>4</v>
      </c>
      <c r="I55">
        <v>48</v>
      </c>
      <c r="J55">
        <v>56</v>
      </c>
      <c r="K55">
        <v>97</v>
      </c>
      <c r="L55">
        <v>34</v>
      </c>
      <c r="M55">
        <v>50</v>
      </c>
      <c r="N55">
        <f>punkty_rekrutacyjne34[[#This Row],[Osiagniecia]]+(punkty_rekrutacyjne34[[#This Row],[Zachowanie]]=6)*2</f>
        <v>3</v>
      </c>
      <c r="O55">
        <f>punkty_rekrutacyjne34[[#This Row],[GHP]]/10+punkty_rekrutacyjne34[[#This Row],[GHH]]/10+punkty_rekrutacyjne34[[#This Row],[GMM]]/10+punkty_rekrutacyjne34[[#This Row],[GMP]]/10+punkty_rekrutacyjne34[[#This Row],[GJP]]/10</f>
        <v>28.499999999999996</v>
      </c>
      <c r="P5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55" s="1">
        <f>SUM(punkty_rekrutacyjne34[[#This Row],[pkt os.]:[pkt. Oce.]])</f>
        <v>47.5</v>
      </c>
      <c r="R55" s="1">
        <f>AVERAGE(punkty_rekrutacyjne34[[#This Row],[JP]:[Geog]])</f>
        <v>3.5</v>
      </c>
      <c r="S55" s="1" t="b">
        <f>AND(punkty_rekrutacyjne34[[#This Row],[Osiagniecia]]=0,punkty_rekrutacyjne34[[#This Row],[Zachowanie]]&gt;=5,punkty_rekrutacyjne34[[#This Row],[avg. Przd.]]&gt;4)</f>
        <v>0</v>
      </c>
      <c r="T55" s="1">
        <f>COUNTIF(Q:Q,punkty_rekrutacyjne34[[#This Row],[razem pkt.]])</f>
        <v>4</v>
      </c>
    </row>
    <row r="56" spans="1:20" x14ac:dyDescent="0.25">
      <c r="A56" s="1" t="s">
        <v>642</v>
      </c>
      <c r="B56" s="1" t="s">
        <v>43</v>
      </c>
      <c r="C56">
        <v>1</v>
      </c>
      <c r="D56">
        <v>3</v>
      </c>
      <c r="E56">
        <v>5</v>
      </c>
      <c r="F56">
        <v>6</v>
      </c>
      <c r="G56">
        <v>2</v>
      </c>
      <c r="H56">
        <v>5</v>
      </c>
      <c r="I56">
        <v>53</v>
      </c>
      <c r="J56">
        <v>25</v>
      </c>
      <c r="K56">
        <v>62</v>
      </c>
      <c r="L56">
        <v>74</v>
      </c>
      <c r="M56">
        <v>81</v>
      </c>
      <c r="N56">
        <f>punkty_rekrutacyjne34[[#This Row],[Osiagniecia]]+(punkty_rekrutacyjne34[[#This Row],[Zachowanie]]=6)*2</f>
        <v>1</v>
      </c>
      <c r="O56">
        <f>punkty_rekrutacyjne34[[#This Row],[GHP]]/10+punkty_rekrutacyjne34[[#This Row],[GHH]]/10+punkty_rekrutacyjne34[[#This Row],[GMM]]/10+punkty_rekrutacyjne34[[#This Row],[GMP]]/10+punkty_rekrutacyjne34[[#This Row],[GJP]]/10</f>
        <v>29.5</v>
      </c>
      <c r="P5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56" s="1">
        <f>SUM(punkty_rekrutacyjne34[[#This Row],[pkt os.]:[pkt. Oce.]])</f>
        <v>56.5</v>
      </c>
      <c r="R56" s="1">
        <f>AVERAGE(punkty_rekrutacyjne34[[#This Row],[JP]:[Geog]])</f>
        <v>4.5</v>
      </c>
      <c r="S56" s="1" t="b">
        <f>AND(punkty_rekrutacyjne34[[#This Row],[Osiagniecia]]=0,punkty_rekrutacyjne34[[#This Row],[Zachowanie]]&gt;=5,punkty_rekrutacyjne34[[#This Row],[avg. Przd.]]&gt;4)</f>
        <v>0</v>
      </c>
      <c r="T56" s="1">
        <f>COUNTIF(Q:Q,punkty_rekrutacyjne34[[#This Row],[razem pkt.]])</f>
        <v>4</v>
      </c>
    </row>
    <row r="57" spans="1:20" x14ac:dyDescent="0.25">
      <c r="A57" s="1" t="s">
        <v>599</v>
      </c>
      <c r="B57" s="1" t="s">
        <v>600</v>
      </c>
      <c r="C57">
        <v>3</v>
      </c>
      <c r="D57">
        <v>4</v>
      </c>
      <c r="E57">
        <v>3</v>
      </c>
      <c r="F57">
        <v>5</v>
      </c>
      <c r="G57">
        <v>5</v>
      </c>
      <c r="H57">
        <v>5</v>
      </c>
      <c r="I57">
        <v>53</v>
      </c>
      <c r="J57">
        <v>78</v>
      </c>
      <c r="K57">
        <v>73</v>
      </c>
      <c r="L57">
        <v>89</v>
      </c>
      <c r="M57">
        <v>32</v>
      </c>
      <c r="N57">
        <f>punkty_rekrutacyjne34[[#This Row],[Osiagniecia]]+(punkty_rekrutacyjne34[[#This Row],[Zachowanie]]=6)*2</f>
        <v>3</v>
      </c>
      <c r="O57">
        <f>punkty_rekrutacyjne34[[#This Row],[GHP]]/10+punkty_rekrutacyjne34[[#This Row],[GHH]]/10+punkty_rekrutacyjne34[[#This Row],[GMM]]/10+punkty_rekrutacyjne34[[#This Row],[GMP]]/10+punkty_rekrutacyjne34[[#This Row],[GJP]]/10</f>
        <v>32.5</v>
      </c>
      <c r="P5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57" s="1">
        <f>SUM(punkty_rekrutacyjne34[[#This Row],[pkt os.]:[pkt. Oce.]])</f>
        <v>63.5</v>
      </c>
      <c r="R57" s="1">
        <f>AVERAGE(punkty_rekrutacyjne34[[#This Row],[JP]:[Geog]])</f>
        <v>4.5</v>
      </c>
      <c r="S57" s="1" t="b">
        <f>AND(punkty_rekrutacyjne34[[#This Row],[Osiagniecia]]=0,punkty_rekrutacyjne34[[#This Row],[Zachowanie]]&gt;=5,punkty_rekrutacyjne34[[#This Row],[avg. Przd.]]&gt;4)</f>
        <v>0</v>
      </c>
      <c r="T57" s="1">
        <f>COUNTIF(Q:Q,punkty_rekrutacyjne34[[#This Row],[razem pkt.]])</f>
        <v>4</v>
      </c>
    </row>
    <row r="58" spans="1:20" x14ac:dyDescent="0.25">
      <c r="A58" s="1" t="s">
        <v>195</v>
      </c>
      <c r="B58" s="1" t="s">
        <v>155</v>
      </c>
      <c r="C58">
        <v>5</v>
      </c>
      <c r="D58">
        <v>2</v>
      </c>
      <c r="E58">
        <v>3</v>
      </c>
      <c r="F58">
        <v>3</v>
      </c>
      <c r="G58">
        <v>2</v>
      </c>
      <c r="H58">
        <v>6</v>
      </c>
      <c r="I58">
        <v>93</v>
      </c>
      <c r="J58">
        <v>31</v>
      </c>
      <c r="K58">
        <v>9</v>
      </c>
      <c r="L58">
        <v>50</v>
      </c>
      <c r="M58">
        <v>41</v>
      </c>
      <c r="N58">
        <f>punkty_rekrutacyjne34[[#This Row],[Osiagniecia]]+(punkty_rekrutacyjne34[[#This Row],[Zachowanie]]=6)*2</f>
        <v>5</v>
      </c>
      <c r="O58">
        <f>punkty_rekrutacyjne34[[#This Row],[GHP]]/10+punkty_rekrutacyjne34[[#This Row],[GHH]]/10+punkty_rekrutacyjne34[[#This Row],[GMM]]/10+punkty_rekrutacyjne34[[#This Row],[GMP]]/10+punkty_rekrutacyjne34[[#This Row],[GJP]]/10</f>
        <v>22.4</v>
      </c>
      <c r="P5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58" s="1">
        <f>SUM(punkty_rekrutacyjne34[[#This Row],[pkt os.]:[pkt. Oce.]])</f>
        <v>45.4</v>
      </c>
      <c r="R58" s="1">
        <f>AVERAGE(punkty_rekrutacyjne34[[#This Row],[JP]:[Geog]])</f>
        <v>3.5</v>
      </c>
      <c r="S58" s="1" t="b">
        <f>AND(punkty_rekrutacyjne34[[#This Row],[Osiagniecia]]=0,punkty_rekrutacyjne34[[#This Row],[Zachowanie]]&gt;=5,punkty_rekrutacyjne34[[#This Row],[avg. Przd.]]&gt;4)</f>
        <v>0</v>
      </c>
      <c r="T58" s="1">
        <f>COUNTIF(Q:Q,punkty_rekrutacyjne34[[#This Row],[razem pkt.]])</f>
        <v>4</v>
      </c>
    </row>
    <row r="59" spans="1:20" x14ac:dyDescent="0.25">
      <c r="A59" s="1" t="s">
        <v>368</v>
      </c>
      <c r="B59" s="1" t="s">
        <v>369</v>
      </c>
      <c r="C59">
        <v>7</v>
      </c>
      <c r="D59">
        <v>4</v>
      </c>
      <c r="E59">
        <v>6</v>
      </c>
      <c r="F59">
        <v>6</v>
      </c>
      <c r="G59">
        <v>6</v>
      </c>
      <c r="H59">
        <v>2</v>
      </c>
      <c r="I59">
        <v>17</v>
      </c>
      <c r="J59">
        <v>16</v>
      </c>
      <c r="K59">
        <v>12</v>
      </c>
      <c r="L59">
        <v>54</v>
      </c>
      <c r="M59">
        <v>91</v>
      </c>
      <c r="N59">
        <f>punkty_rekrutacyjne34[[#This Row],[Osiagniecia]]+(punkty_rekrutacyjne34[[#This Row],[Zachowanie]]=6)*2</f>
        <v>7</v>
      </c>
      <c r="O59">
        <f>punkty_rekrutacyjne34[[#This Row],[GHP]]/10+punkty_rekrutacyjne34[[#This Row],[GHH]]/10+punkty_rekrutacyjne34[[#This Row],[GMM]]/10+punkty_rekrutacyjne34[[#This Row],[GMP]]/10+punkty_rekrutacyjne34[[#This Row],[GJP]]/10</f>
        <v>19</v>
      </c>
      <c r="P5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59" s="1">
        <f>SUM(punkty_rekrutacyjne34[[#This Row],[pkt os.]:[pkt. Oce.]])</f>
        <v>56</v>
      </c>
      <c r="R59" s="1">
        <f>AVERAGE(punkty_rekrutacyjne34[[#This Row],[JP]:[Geog]])</f>
        <v>5</v>
      </c>
      <c r="S59" s="1" t="b">
        <f>AND(punkty_rekrutacyjne34[[#This Row],[Osiagniecia]]=0,punkty_rekrutacyjne34[[#This Row],[Zachowanie]]&gt;=5,punkty_rekrutacyjne34[[#This Row],[avg. Przd.]]&gt;4)</f>
        <v>0</v>
      </c>
      <c r="T59" s="1">
        <f>COUNTIF(Q:Q,punkty_rekrutacyjne34[[#This Row],[razem pkt.]])</f>
        <v>4</v>
      </c>
    </row>
    <row r="60" spans="1:20" x14ac:dyDescent="0.25">
      <c r="A60" s="1" t="s">
        <v>663</v>
      </c>
      <c r="B60" s="1" t="s">
        <v>369</v>
      </c>
      <c r="C60">
        <v>5</v>
      </c>
      <c r="D60">
        <v>5</v>
      </c>
      <c r="E60">
        <v>6</v>
      </c>
      <c r="F60">
        <v>3</v>
      </c>
      <c r="G60">
        <v>4</v>
      </c>
      <c r="H60">
        <v>2</v>
      </c>
      <c r="I60">
        <v>45</v>
      </c>
      <c r="J60">
        <v>46</v>
      </c>
      <c r="K60">
        <v>47</v>
      </c>
      <c r="L60">
        <v>70</v>
      </c>
      <c r="M60">
        <v>56</v>
      </c>
      <c r="N60">
        <f>punkty_rekrutacyjne34[[#This Row],[Osiagniecia]]+(punkty_rekrutacyjne34[[#This Row],[Zachowanie]]=6)*2</f>
        <v>5</v>
      </c>
      <c r="O60">
        <f>punkty_rekrutacyjne34[[#This Row],[GHP]]/10+punkty_rekrutacyjne34[[#This Row],[GHH]]/10+punkty_rekrutacyjne34[[#This Row],[GMM]]/10+punkty_rekrutacyjne34[[#This Row],[GMP]]/10+punkty_rekrutacyjne34[[#This Row],[GJP]]/10</f>
        <v>26.4</v>
      </c>
      <c r="P6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60" s="1">
        <f>SUM(punkty_rekrutacyjne34[[#This Row],[pkt os.]:[pkt. Oce.]])</f>
        <v>51.4</v>
      </c>
      <c r="R60" s="1">
        <f>AVERAGE(punkty_rekrutacyjne34[[#This Row],[JP]:[Geog]])</f>
        <v>3.75</v>
      </c>
      <c r="S60" s="1" t="b">
        <f>AND(punkty_rekrutacyjne34[[#This Row],[Osiagniecia]]=0,punkty_rekrutacyjne34[[#This Row],[Zachowanie]]&gt;=5,punkty_rekrutacyjne34[[#This Row],[avg. Przd.]]&gt;4)</f>
        <v>0</v>
      </c>
      <c r="T60" s="1">
        <f>COUNTIF(Q:Q,punkty_rekrutacyjne34[[#This Row],[razem pkt.]])</f>
        <v>4</v>
      </c>
    </row>
    <row r="61" spans="1:20" x14ac:dyDescent="0.25">
      <c r="A61" s="1" t="s">
        <v>154</v>
      </c>
      <c r="B61" s="1" t="s">
        <v>155</v>
      </c>
      <c r="C61">
        <v>6</v>
      </c>
      <c r="D61">
        <v>2</v>
      </c>
      <c r="E61">
        <v>3</v>
      </c>
      <c r="F61">
        <v>5</v>
      </c>
      <c r="G61">
        <v>4</v>
      </c>
      <c r="H61">
        <v>4</v>
      </c>
      <c r="I61">
        <v>50</v>
      </c>
      <c r="J61">
        <v>30</v>
      </c>
      <c r="K61">
        <v>14</v>
      </c>
      <c r="L61">
        <v>20</v>
      </c>
      <c r="M61">
        <v>88</v>
      </c>
      <c r="N61">
        <f>punkty_rekrutacyjne34[[#This Row],[Osiagniecia]]+(punkty_rekrutacyjne34[[#This Row],[Zachowanie]]=6)*2</f>
        <v>6</v>
      </c>
      <c r="O61">
        <f>punkty_rekrutacyjne34[[#This Row],[GHP]]/10+punkty_rekrutacyjne34[[#This Row],[GHH]]/10+punkty_rekrutacyjne34[[#This Row],[GMM]]/10+punkty_rekrutacyjne34[[#This Row],[GMP]]/10+punkty_rekrutacyjne34[[#This Row],[GJP]]/10</f>
        <v>20.200000000000003</v>
      </c>
      <c r="P6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61" s="1">
        <f>SUM(punkty_rekrutacyjne34[[#This Row],[pkt os.]:[pkt. Oce.]])</f>
        <v>50.2</v>
      </c>
      <c r="R61" s="1">
        <f>AVERAGE(punkty_rekrutacyjne34[[#This Row],[JP]:[Geog]])</f>
        <v>4</v>
      </c>
      <c r="S61" s="1" t="b">
        <f>AND(punkty_rekrutacyjne34[[#This Row],[Osiagniecia]]=0,punkty_rekrutacyjne34[[#This Row],[Zachowanie]]&gt;=5,punkty_rekrutacyjne34[[#This Row],[avg. Przd.]]&gt;4)</f>
        <v>0</v>
      </c>
      <c r="T61" s="1">
        <f>COUNTIF(Q:Q,punkty_rekrutacyjne34[[#This Row],[razem pkt.]])</f>
        <v>4</v>
      </c>
    </row>
    <row r="62" spans="1:20" x14ac:dyDescent="0.25">
      <c r="A62" s="1" t="s">
        <v>496</v>
      </c>
      <c r="B62" s="1" t="s">
        <v>369</v>
      </c>
      <c r="C62">
        <v>7</v>
      </c>
      <c r="D62">
        <v>3</v>
      </c>
      <c r="E62">
        <v>6</v>
      </c>
      <c r="F62">
        <v>2</v>
      </c>
      <c r="G62">
        <v>6</v>
      </c>
      <c r="H62">
        <v>5</v>
      </c>
      <c r="I62">
        <v>20</v>
      </c>
      <c r="J62">
        <v>58</v>
      </c>
      <c r="K62">
        <v>93</v>
      </c>
      <c r="L62">
        <v>53</v>
      </c>
      <c r="M62">
        <v>35</v>
      </c>
      <c r="N62">
        <f>punkty_rekrutacyjne34[[#This Row],[Osiagniecia]]+(punkty_rekrutacyjne34[[#This Row],[Zachowanie]]=6)*2</f>
        <v>7</v>
      </c>
      <c r="O62">
        <f>punkty_rekrutacyjne34[[#This Row],[GHP]]/10+punkty_rekrutacyjne34[[#This Row],[GHH]]/10+punkty_rekrutacyjne34[[#This Row],[GMM]]/10+punkty_rekrutacyjne34[[#This Row],[GMP]]/10+punkty_rekrutacyjne34[[#This Row],[GJP]]/10</f>
        <v>25.900000000000002</v>
      </c>
      <c r="P6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62" s="1">
        <f>SUM(punkty_rekrutacyjne34[[#This Row],[pkt os.]:[pkt. Oce.]])</f>
        <v>60.900000000000006</v>
      </c>
      <c r="R62" s="1">
        <f>AVERAGE(punkty_rekrutacyjne34[[#This Row],[JP]:[Geog]])</f>
        <v>4.75</v>
      </c>
      <c r="S62" s="1" t="b">
        <f>AND(punkty_rekrutacyjne34[[#This Row],[Osiagniecia]]=0,punkty_rekrutacyjne34[[#This Row],[Zachowanie]]&gt;=5,punkty_rekrutacyjne34[[#This Row],[avg. Przd.]]&gt;4)</f>
        <v>0</v>
      </c>
      <c r="T62" s="1">
        <f>COUNTIF(Q:Q,punkty_rekrutacyjne34[[#This Row],[razem pkt.]])</f>
        <v>4</v>
      </c>
    </row>
    <row r="63" spans="1:20" x14ac:dyDescent="0.25">
      <c r="A63" s="1" t="s">
        <v>535</v>
      </c>
      <c r="B63" s="1" t="s">
        <v>536</v>
      </c>
      <c r="C63">
        <v>1</v>
      </c>
      <c r="D63">
        <v>5</v>
      </c>
      <c r="E63">
        <v>5</v>
      </c>
      <c r="F63">
        <v>6</v>
      </c>
      <c r="G63">
        <v>4</v>
      </c>
      <c r="H63">
        <v>6</v>
      </c>
      <c r="I63">
        <v>19</v>
      </c>
      <c r="J63">
        <v>32</v>
      </c>
      <c r="K63">
        <v>74</v>
      </c>
      <c r="L63">
        <v>31</v>
      </c>
      <c r="M63">
        <v>58</v>
      </c>
      <c r="N63">
        <f>punkty_rekrutacyjne34[[#This Row],[Osiagniecia]]+(punkty_rekrutacyjne34[[#This Row],[Zachowanie]]=6)*2</f>
        <v>1</v>
      </c>
      <c r="O63">
        <f>punkty_rekrutacyjne34[[#This Row],[GHP]]/10+punkty_rekrutacyjne34[[#This Row],[GHH]]/10+punkty_rekrutacyjne34[[#This Row],[GMM]]/10+punkty_rekrutacyjne34[[#This Row],[GMP]]/10+punkty_rekrutacyjne34[[#This Row],[GJP]]/10</f>
        <v>21.4</v>
      </c>
      <c r="P6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63" s="1">
        <f>SUM(punkty_rekrutacyjne34[[#This Row],[pkt os.]:[pkt. Oce.]])</f>
        <v>56.4</v>
      </c>
      <c r="R63" s="1">
        <f>AVERAGE(punkty_rekrutacyjne34[[#This Row],[JP]:[Geog]])</f>
        <v>5.25</v>
      </c>
      <c r="S63" s="1" t="b">
        <f>AND(punkty_rekrutacyjne34[[#This Row],[Osiagniecia]]=0,punkty_rekrutacyjne34[[#This Row],[Zachowanie]]&gt;=5,punkty_rekrutacyjne34[[#This Row],[avg. Przd.]]&gt;4)</f>
        <v>0</v>
      </c>
      <c r="T63" s="1">
        <f>COUNTIF(Q:Q,punkty_rekrutacyjne34[[#This Row],[razem pkt.]])</f>
        <v>4</v>
      </c>
    </row>
    <row r="64" spans="1:20" x14ac:dyDescent="0.25">
      <c r="A64" s="1" t="s">
        <v>156</v>
      </c>
      <c r="B64" s="1" t="s">
        <v>157</v>
      </c>
      <c r="C64">
        <v>6</v>
      </c>
      <c r="D64">
        <v>3</v>
      </c>
      <c r="E64">
        <v>6</v>
      </c>
      <c r="F64">
        <v>5</v>
      </c>
      <c r="G64">
        <v>4</v>
      </c>
      <c r="H64">
        <v>5</v>
      </c>
      <c r="I64">
        <v>62</v>
      </c>
      <c r="J64">
        <v>47</v>
      </c>
      <c r="K64">
        <v>19</v>
      </c>
      <c r="L64">
        <v>10</v>
      </c>
      <c r="M64">
        <v>40</v>
      </c>
      <c r="N64">
        <f>punkty_rekrutacyjne34[[#This Row],[Osiagniecia]]+(punkty_rekrutacyjne34[[#This Row],[Zachowanie]]=6)*2</f>
        <v>6</v>
      </c>
      <c r="O64">
        <f>punkty_rekrutacyjne34[[#This Row],[GHP]]/10+punkty_rekrutacyjne34[[#This Row],[GHH]]/10+punkty_rekrutacyjne34[[#This Row],[GMM]]/10+punkty_rekrutacyjne34[[#This Row],[GMP]]/10+punkty_rekrutacyjne34[[#This Row],[GJP]]/10</f>
        <v>17.8</v>
      </c>
      <c r="P6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64" s="1">
        <f>SUM(punkty_rekrutacyjne34[[#This Row],[pkt os.]:[pkt. Oce.]])</f>
        <v>55.8</v>
      </c>
      <c r="R64" s="1">
        <f>AVERAGE(punkty_rekrutacyjne34[[#This Row],[JP]:[Geog]])</f>
        <v>5</v>
      </c>
      <c r="S64" s="1" t="b">
        <f>AND(punkty_rekrutacyjne34[[#This Row],[Osiagniecia]]=0,punkty_rekrutacyjne34[[#This Row],[Zachowanie]]&gt;=5,punkty_rekrutacyjne34[[#This Row],[avg. Przd.]]&gt;4)</f>
        <v>0</v>
      </c>
      <c r="T64" s="1">
        <f>COUNTIF(Q:Q,punkty_rekrutacyjne34[[#This Row],[razem pkt.]])</f>
        <v>4</v>
      </c>
    </row>
    <row r="65" spans="1:20" x14ac:dyDescent="0.25">
      <c r="A65" s="1" t="s">
        <v>464</v>
      </c>
      <c r="B65" s="1" t="s">
        <v>445</v>
      </c>
      <c r="C65">
        <v>6</v>
      </c>
      <c r="D65">
        <v>3</v>
      </c>
      <c r="E65">
        <v>5</v>
      </c>
      <c r="F65">
        <v>5</v>
      </c>
      <c r="G65">
        <v>2</v>
      </c>
      <c r="H65">
        <v>6</v>
      </c>
      <c r="I65">
        <v>56</v>
      </c>
      <c r="J65">
        <v>90</v>
      </c>
      <c r="K65">
        <v>35</v>
      </c>
      <c r="L65">
        <v>68</v>
      </c>
      <c r="M65">
        <v>48</v>
      </c>
      <c r="N65">
        <f>punkty_rekrutacyjne34[[#This Row],[Osiagniecia]]+(punkty_rekrutacyjne34[[#This Row],[Zachowanie]]=6)*2</f>
        <v>6</v>
      </c>
      <c r="O65">
        <f>punkty_rekrutacyjne34[[#This Row],[GHP]]/10+punkty_rekrutacyjne34[[#This Row],[GHH]]/10+punkty_rekrutacyjne34[[#This Row],[GMM]]/10+punkty_rekrutacyjne34[[#This Row],[GMP]]/10+punkty_rekrutacyjne34[[#This Row],[GJP]]/10</f>
        <v>29.700000000000003</v>
      </c>
      <c r="P6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65" s="1">
        <f>SUM(punkty_rekrutacyjne34[[#This Row],[pkt os.]:[pkt. Oce.]])</f>
        <v>61.7</v>
      </c>
      <c r="R65" s="1">
        <f>AVERAGE(punkty_rekrutacyjne34[[#This Row],[JP]:[Geog]])</f>
        <v>4.5</v>
      </c>
      <c r="S65" s="1" t="b">
        <f>AND(punkty_rekrutacyjne34[[#This Row],[Osiagniecia]]=0,punkty_rekrutacyjne34[[#This Row],[Zachowanie]]&gt;=5,punkty_rekrutacyjne34[[#This Row],[avg. Przd.]]&gt;4)</f>
        <v>0</v>
      </c>
      <c r="T65" s="1">
        <f>COUNTIF(Q:Q,punkty_rekrutacyjne34[[#This Row],[razem pkt.]])</f>
        <v>4</v>
      </c>
    </row>
    <row r="66" spans="1:20" x14ac:dyDescent="0.25">
      <c r="A66" s="1" t="s">
        <v>564</v>
      </c>
      <c r="B66" s="1" t="s">
        <v>145</v>
      </c>
      <c r="C66">
        <v>6</v>
      </c>
      <c r="D66">
        <v>4</v>
      </c>
      <c r="E66">
        <v>5</v>
      </c>
      <c r="F66">
        <v>6</v>
      </c>
      <c r="G66">
        <v>2</v>
      </c>
      <c r="H66">
        <v>5</v>
      </c>
      <c r="I66">
        <v>56</v>
      </c>
      <c r="J66">
        <v>47</v>
      </c>
      <c r="K66">
        <v>34</v>
      </c>
      <c r="L66">
        <v>65</v>
      </c>
      <c r="M66">
        <v>87</v>
      </c>
      <c r="N66">
        <f>punkty_rekrutacyjne34[[#This Row],[Osiagniecia]]+(punkty_rekrutacyjne34[[#This Row],[Zachowanie]]=6)*2</f>
        <v>6</v>
      </c>
      <c r="O66">
        <f>punkty_rekrutacyjne34[[#This Row],[GHP]]/10+punkty_rekrutacyjne34[[#This Row],[GHH]]/10+punkty_rekrutacyjne34[[#This Row],[GMM]]/10+punkty_rekrutacyjne34[[#This Row],[GMP]]/10+punkty_rekrutacyjne34[[#This Row],[GJP]]/10</f>
        <v>28.900000000000002</v>
      </c>
      <c r="P6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66" s="1">
        <f>SUM(punkty_rekrutacyjne34[[#This Row],[pkt os.]:[pkt. Oce.]])</f>
        <v>60.900000000000006</v>
      </c>
      <c r="R66" s="1">
        <f>AVERAGE(punkty_rekrutacyjne34[[#This Row],[JP]:[Geog]])</f>
        <v>4.5</v>
      </c>
      <c r="S66" s="1" t="b">
        <f>AND(punkty_rekrutacyjne34[[#This Row],[Osiagniecia]]=0,punkty_rekrutacyjne34[[#This Row],[Zachowanie]]&gt;=5,punkty_rekrutacyjne34[[#This Row],[avg. Przd.]]&gt;4)</f>
        <v>0</v>
      </c>
      <c r="T66" s="1">
        <f>COUNTIF(Q:Q,punkty_rekrutacyjne34[[#This Row],[razem pkt.]])</f>
        <v>4</v>
      </c>
    </row>
    <row r="67" spans="1:20" x14ac:dyDescent="0.25">
      <c r="A67" s="1" t="s">
        <v>401</v>
      </c>
      <c r="B67" s="1" t="s">
        <v>402</v>
      </c>
      <c r="C67">
        <v>3</v>
      </c>
      <c r="D67">
        <v>5</v>
      </c>
      <c r="E67">
        <v>3</v>
      </c>
      <c r="F67">
        <v>6</v>
      </c>
      <c r="G67">
        <v>4</v>
      </c>
      <c r="H67">
        <v>2</v>
      </c>
      <c r="I67">
        <v>32</v>
      </c>
      <c r="J67">
        <v>50</v>
      </c>
      <c r="K67">
        <v>94</v>
      </c>
      <c r="L67">
        <v>52</v>
      </c>
      <c r="M67">
        <v>100</v>
      </c>
      <c r="N67">
        <f>punkty_rekrutacyjne34[[#This Row],[Osiagniecia]]+(punkty_rekrutacyjne34[[#This Row],[Zachowanie]]=6)*2</f>
        <v>3</v>
      </c>
      <c r="O67">
        <f>punkty_rekrutacyjne34[[#This Row],[GHP]]/10+punkty_rekrutacyjne34[[#This Row],[GHH]]/10+punkty_rekrutacyjne34[[#This Row],[GMM]]/10+punkty_rekrutacyjne34[[#This Row],[GMP]]/10+punkty_rekrutacyjne34[[#This Row],[GJP]]/10</f>
        <v>32.799999999999997</v>
      </c>
      <c r="P6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67" s="1">
        <f>SUM(punkty_rekrutacyjne34[[#This Row],[pkt os.]:[pkt. Oce.]])</f>
        <v>55.8</v>
      </c>
      <c r="R67" s="1">
        <f>AVERAGE(punkty_rekrutacyjne34[[#This Row],[JP]:[Geog]])</f>
        <v>3.75</v>
      </c>
      <c r="S67" s="1" t="b">
        <f>AND(punkty_rekrutacyjne34[[#This Row],[Osiagniecia]]=0,punkty_rekrutacyjne34[[#This Row],[Zachowanie]]&gt;=5,punkty_rekrutacyjne34[[#This Row],[avg. Przd.]]&gt;4)</f>
        <v>0</v>
      </c>
      <c r="T67" s="1">
        <f>COUNTIF(Q:Q,punkty_rekrutacyjne34[[#This Row],[razem pkt.]])</f>
        <v>4</v>
      </c>
    </row>
    <row r="68" spans="1:20" x14ac:dyDescent="0.25">
      <c r="A68" s="1" t="s">
        <v>318</v>
      </c>
      <c r="B68" s="1" t="s">
        <v>279</v>
      </c>
      <c r="C68">
        <v>5</v>
      </c>
      <c r="D68">
        <v>6</v>
      </c>
      <c r="E68">
        <v>2</v>
      </c>
      <c r="F68">
        <v>6</v>
      </c>
      <c r="G68">
        <v>6</v>
      </c>
      <c r="H68">
        <v>5</v>
      </c>
      <c r="I68">
        <v>79</v>
      </c>
      <c r="J68">
        <v>19</v>
      </c>
      <c r="K68">
        <v>23</v>
      </c>
      <c r="L68">
        <v>18</v>
      </c>
      <c r="M68">
        <v>13</v>
      </c>
      <c r="N68">
        <f>punkty_rekrutacyjne34[[#This Row],[Osiagniecia]]+(punkty_rekrutacyjne34[[#This Row],[Zachowanie]]=6)*2</f>
        <v>7</v>
      </c>
      <c r="O68">
        <f>punkty_rekrutacyjne34[[#This Row],[GHP]]/10+punkty_rekrutacyjne34[[#This Row],[GHH]]/10+punkty_rekrutacyjne34[[#This Row],[GMM]]/10+punkty_rekrutacyjne34[[#This Row],[GMP]]/10+punkty_rekrutacyjne34[[#This Row],[GJP]]/10</f>
        <v>15.200000000000003</v>
      </c>
      <c r="P6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68" s="1">
        <f>SUM(punkty_rekrutacyjne34[[#This Row],[pkt os.]:[pkt. Oce.]])</f>
        <v>50.2</v>
      </c>
      <c r="R68" s="1">
        <f>AVERAGE(punkty_rekrutacyjne34[[#This Row],[JP]:[Geog]])</f>
        <v>4.75</v>
      </c>
      <c r="S68" s="1" t="b">
        <f>AND(punkty_rekrutacyjne34[[#This Row],[Osiagniecia]]=0,punkty_rekrutacyjne34[[#This Row],[Zachowanie]]&gt;=5,punkty_rekrutacyjne34[[#This Row],[avg. Przd.]]&gt;4)</f>
        <v>0</v>
      </c>
      <c r="T68" s="1">
        <f>COUNTIF(Q:Q,punkty_rekrutacyjne34[[#This Row],[razem pkt.]])</f>
        <v>4</v>
      </c>
    </row>
    <row r="69" spans="1:20" x14ac:dyDescent="0.25">
      <c r="A69" s="1" t="s">
        <v>211</v>
      </c>
      <c r="B69" s="1" t="s">
        <v>78</v>
      </c>
      <c r="C69">
        <v>4</v>
      </c>
      <c r="D69">
        <v>3</v>
      </c>
      <c r="E69">
        <v>4</v>
      </c>
      <c r="F69">
        <v>2</v>
      </c>
      <c r="G69">
        <v>5</v>
      </c>
      <c r="H69">
        <v>6</v>
      </c>
      <c r="I69">
        <v>53</v>
      </c>
      <c r="J69">
        <v>74</v>
      </c>
      <c r="K69">
        <v>66</v>
      </c>
      <c r="L69">
        <v>37</v>
      </c>
      <c r="M69">
        <v>55</v>
      </c>
      <c r="N69">
        <f>punkty_rekrutacyjne34[[#This Row],[Osiagniecia]]+(punkty_rekrutacyjne34[[#This Row],[Zachowanie]]=6)*2</f>
        <v>4</v>
      </c>
      <c r="O69">
        <f>punkty_rekrutacyjne34[[#This Row],[GHP]]/10+punkty_rekrutacyjne34[[#This Row],[GHH]]/10+punkty_rekrutacyjne34[[#This Row],[GMM]]/10+punkty_rekrutacyjne34[[#This Row],[GMP]]/10+punkty_rekrutacyjne34[[#This Row],[GJP]]/10</f>
        <v>28.499999999999996</v>
      </c>
      <c r="P6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69" s="1">
        <f>SUM(punkty_rekrutacyjne34[[#This Row],[pkt os.]:[pkt. Oce.]])</f>
        <v>56.5</v>
      </c>
      <c r="R69" s="1">
        <f>AVERAGE(punkty_rekrutacyjne34[[#This Row],[JP]:[Geog]])</f>
        <v>4.25</v>
      </c>
      <c r="S69" s="1" t="b">
        <f>AND(punkty_rekrutacyjne34[[#This Row],[Osiagniecia]]=0,punkty_rekrutacyjne34[[#This Row],[Zachowanie]]&gt;=5,punkty_rekrutacyjne34[[#This Row],[avg. Przd.]]&gt;4)</f>
        <v>0</v>
      </c>
      <c r="T69" s="1">
        <f>COUNTIF(Q:Q,punkty_rekrutacyjne34[[#This Row],[razem pkt.]])</f>
        <v>4</v>
      </c>
    </row>
    <row r="70" spans="1:20" x14ac:dyDescent="0.25">
      <c r="A70" s="1" t="s">
        <v>290</v>
      </c>
      <c r="B70" s="1" t="s">
        <v>78</v>
      </c>
      <c r="C70">
        <v>4</v>
      </c>
      <c r="D70">
        <v>5</v>
      </c>
      <c r="E70">
        <v>4</v>
      </c>
      <c r="F70">
        <v>6</v>
      </c>
      <c r="G70">
        <v>5</v>
      </c>
      <c r="H70">
        <v>2</v>
      </c>
      <c r="I70">
        <v>53</v>
      </c>
      <c r="J70">
        <v>61</v>
      </c>
      <c r="K70">
        <v>85</v>
      </c>
      <c r="L70">
        <v>8</v>
      </c>
      <c r="M70">
        <v>76</v>
      </c>
      <c r="N70">
        <f>punkty_rekrutacyjne34[[#This Row],[Osiagniecia]]+(punkty_rekrutacyjne34[[#This Row],[Zachowanie]]=6)*2</f>
        <v>4</v>
      </c>
      <c r="O70">
        <f>punkty_rekrutacyjne34[[#This Row],[GHP]]/10+punkty_rekrutacyjne34[[#This Row],[GHH]]/10+punkty_rekrutacyjne34[[#This Row],[GMM]]/10+punkty_rekrutacyjne34[[#This Row],[GMP]]/10+punkty_rekrutacyjne34[[#This Row],[GJP]]/10</f>
        <v>28.299999999999997</v>
      </c>
      <c r="P7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70" s="1">
        <f>SUM(punkty_rekrutacyjne34[[#This Row],[pkt os.]:[pkt. Oce.]])</f>
        <v>56.3</v>
      </c>
      <c r="R70" s="1">
        <f>AVERAGE(punkty_rekrutacyjne34[[#This Row],[JP]:[Geog]])</f>
        <v>4.25</v>
      </c>
      <c r="S70" s="1" t="b">
        <f>AND(punkty_rekrutacyjne34[[#This Row],[Osiagniecia]]=0,punkty_rekrutacyjne34[[#This Row],[Zachowanie]]&gt;=5,punkty_rekrutacyjne34[[#This Row],[avg. Przd.]]&gt;4)</f>
        <v>0</v>
      </c>
      <c r="T70" s="1">
        <f>COUNTIF(Q:Q,punkty_rekrutacyjne34[[#This Row],[razem pkt.]])</f>
        <v>4</v>
      </c>
    </row>
    <row r="71" spans="1:20" x14ac:dyDescent="0.25">
      <c r="A71" s="1" t="s">
        <v>353</v>
      </c>
      <c r="B71" s="1" t="s">
        <v>86</v>
      </c>
      <c r="C71">
        <v>2</v>
      </c>
      <c r="D71">
        <v>3</v>
      </c>
      <c r="E71">
        <v>2</v>
      </c>
      <c r="F71">
        <v>5</v>
      </c>
      <c r="G71">
        <v>5</v>
      </c>
      <c r="H71">
        <v>4</v>
      </c>
      <c r="I71">
        <v>60</v>
      </c>
      <c r="J71">
        <v>48</v>
      </c>
      <c r="K71">
        <v>73</v>
      </c>
      <c r="L71">
        <v>93</v>
      </c>
      <c r="M71">
        <v>51</v>
      </c>
      <c r="N71">
        <f>punkty_rekrutacyjne34[[#This Row],[Osiagniecia]]+(punkty_rekrutacyjne34[[#This Row],[Zachowanie]]=6)*2</f>
        <v>2</v>
      </c>
      <c r="O71">
        <f>punkty_rekrutacyjne34[[#This Row],[GHP]]/10+punkty_rekrutacyjne34[[#This Row],[GHH]]/10+punkty_rekrutacyjne34[[#This Row],[GMM]]/10+punkty_rekrutacyjne34[[#This Row],[GMP]]/10+punkty_rekrutacyjne34[[#This Row],[GJP]]/10</f>
        <v>32.5</v>
      </c>
      <c r="P7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71" s="1">
        <f>SUM(punkty_rekrutacyjne34[[#This Row],[pkt os.]:[pkt. Oce.]])</f>
        <v>56.5</v>
      </c>
      <c r="R71" s="1">
        <f>AVERAGE(punkty_rekrutacyjne34[[#This Row],[JP]:[Geog]])</f>
        <v>4</v>
      </c>
      <c r="S71" s="1" t="b">
        <f>AND(punkty_rekrutacyjne34[[#This Row],[Osiagniecia]]=0,punkty_rekrutacyjne34[[#This Row],[Zachowanie]]&gt;=5,punkty_rekrutacyjne34[[#This Row],[avg. Przd.]]&gt;4)</f>
        <v>0</v>
      </c>
      <c r="T71" s="1">
        <f>COUNTIF(Q:Q,punkty_rekrutacyjne34[[#This Row],[razem pkt.]])</f>
        <v>4</v>
      </c>
    </row>
    <row r="72" spans="1:20" x14ac:dyDescent="0.25">
      <c r="A72" s="1" t="s">
        <v>377</v>
      </c>
      <c r="B72" s="1" t="s">
        <v>180</v>
      </c>
      <c r="C72">
        <v>3</v>
      </c>
      <c r="D72">
        <v>4</v>
      </c>
      <c r="E72">
        <v>6</v>
      </c>
      <c r="F72">
        <v>2</v>
      </c>
      <c r="G72">
        <v>2</v>
      </c>
      <c r="H72">
        <v>4</v>
      </c>
      <c r="I72">
        <v>2</v>
      </c>
      <c r="J72">
        <v>85</v>
      </c>
      <c r="K72">
        <v>51</v>
      </c>
      <c r="L72">
        <v>87</v>
      </c>
      <c r="M72">
        <v>27</v>
      </c>
      <c r="N72">
        <f>punkty_rekrutacyjne34[[#This Row],[Osiagniecia]]+(punkty_rekrutacyjne34[[#This Row],[Zachowanie]]=6)*2</f>
        <v>3</v>
      </c>
      <c r="O72">
        <f>punkty_rekrutacyjne34[[#This Row],[GHP]]/10+punkty_rekrutacyjne34[[#This Row],[GHH]]/10+punkty_rekrutacyjne34[[#This Row],[GMM]]/10+punkty_rekrutacyjne34[[#This Row],[GMP]]/10+punkty_rekrutacyjne34[[#This Row],[GJP]]/10</f>
        <v>25.2</v>
      </c>
      <c r="P7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72" s="1">
        <f>SUM(punkty_rekrutacyjne34[[#This Row],[pkt os.]:[pkt. Oce.]])</f>
        <v>44.2</v>
      </c>
      <c r="R72" s="1">
        <f>AVERAGE(punkty_rekrutacyjne34[[#This Row],[JP]:[Geog]])</f>
        <v>3.5</v>
      </c>
      <c r="S72" s="1" t="b">
        <f>AND(punkty_rekrutacyjne34[[#This Row],[Osiagniecia]]=0,punkty_rekrutacyjne34[[#This Row],[Zachowanie]]&gt;=5,punkty_rekrutacyjne34[[#This Row],[avg. Przd.]]&gt;4)</f>
        <v>0</v>
      </c>
      <c r="T72" s="1">
        <f>COUNTIF(Q:Q,punkty_rekrutacyjne34[[#This Row],[razem pkt.]])</f>
        <v>4</v>
      </c>
    </row>
    <row r="73" spans="1:20" x14ac:dyDescent="0.25">
      <c r="A73" s="1" t="s">
        <v>27</v>
      </c>
      <c r="B73" s="1" t="s">
        <v>28</v>
      </c>
      <c r="C73">
        <v>1</v>
      </c>
      <c r="D73">
        <v>6</v>
      </c>
      <c r="E73">
        <v>6</v>
      </c>
      <c r="F73">
        <v>2</v>
      </c>
      <c r="G73">
        <v>3</v>
      </c>
      <c r="H73">
        <v>6</v>
      </c>
      <c r="I73">
        <v>1</v>
      </c>
      <c r="J73">
        <v>3</v>
      </c>
      <c r="K73">
        <v>69</v>
      </c>
      <c r="L73">
        <v>89</v>
      </c>
      <c r="M73">
        <v>10</v>
      </c>
      <c r="N73">
        <f>punkty_rekrutacyjne34[[#This Row],[Osiagniecia]]+(punkty_rekrutacyjne34[[#This Row],[Zachowanie]]=6)*2</f>
        <v>3</v>
      </c>
      <c r="O73">
        <f>punkty_rekrutacyjne34[[#This Row],[GHP]]/10+punkty_rekrutacyjne34[[#This Row],[GHH]]/10+punkty_rekrutacyjne34[[#This Row],[GMM]]/10+punkty_rekrutacyjne34[[#This Row],[GMP]]/10+punkty_rekrutacyjne34[[#This Row],[GJP]]/10</f>
        <v>17.200000000000003</v>
      </c>
      <c r="P7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73" s="1">
        <f>SUM(punkty_rekrutacyjne34[[#This Row],[pkt os.]:[pkt. Oce.]])</f>
        <v>44.2</v>
      </c>
      <c r="R73" s="1">
        <f>AVERAGE(punkty_rekrutacyjne34[[#This Row],[JP]:[Geog]])</f>
        <v>4.25</v>
      </c>
      <c r="S73" s="1" t="b">
        <f>AND(punkty_rekrutacyjne34[[#This Row],[Osiagniecia]]=0,punkty_rekrutacyjne34[[#This Row],[Zachowanie]]&gt;=5,punkty_rekrutacyjne34[[#This Row],[avg. Przd.]]&gt;4)</f>
        <v>0</v>
      </c>
      <c r="T73" s="1">
        <f>COUNTIF(Q:Q,punkty_rekrutacyjne34[[#This Row],[razem pkt.]])</f>
        <v>4</v>
      </c>
    </row>
    <row r="74" spans="1:20" x14ac:dyDescent="0.25">
      <c r="A74" s="1" t="s">
        <v>258</v>
      </c>
      <c r="B74" s="1" t="s">
        <v>180</v>
      </c>
      <c r="C74">
        <v>2</v>
      </c>
      <c r="D74">
        <v>2</v>
      </c>
      <c r="E74">
        <v>5</v>
      </c>
      <c r="F74">
        <v>2</v>
      </c>
      <c r="G74">
        <v>3</v>
      </c>
      <c r="H74">
        <v>3</v>
      </c>
      <c r="I74">
        <v>11</v>
      </c>
      <c r="J74">
        <v>88</v>
      </c>
      <c r="K74">
        <v>90</v>
      </c>
      <c r="L74">
        <v>20</v>
      </c>
      <c r="M74">
        <v>65</v>
      </c>
      <c r="N74">
        <f>punkty_rekrutacyjne34[[#This Row],[Osiagniecia]]+(punkty_rekrutacyjne34[[#This Row],[Zachowanie]]=6)*2</f>
        <v>2</v>
      </c>
      <c r="O74">
        <f>punkty_rekrutacyjne34[[#This Row],[GHP]]/10+punkty_rekrutacyjne34[[#This Row],[GHH]]/10+punkty_rekrutacyjne34[[#This Row],[GMM]]/10+punkty_rekrutacyjne34[[#This Row],[GMP]]/10+punkty_rekrutacyjne34[[#This Row],[GJP]]/10</f>
        <v>27.4</v>
      </c>
      <c r="P7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74" s="1">
        <f>SUM(punkty_rekrutacyjne34[[#This Row],[pkt os.]:[pkt. Oce.]])</f>
        <v>45.4</v>
      </c>
      <c r="R74" s="1">
        <f>AVERAGE(punkty_rekrutacyjne34[[#This Row],[JP]:[Geog]])</f>
        <v>3.25</v>
      </c>
      <c r="S74" s="1" t="b">
        <f>AND(punkty_rekrutacyjne34[[#This Row],[Osiagniecia]]=0,punkty_rekrutacyjne34[[#This Row],[Zachowanie]]&gt;=5,punkty_rekrutacyjne34[[#This Row],[avg. Przd.]]&gt;4)</f>
        <v>0</v>
      </c>
      <c r="T74" s="1">
        <f>COUNTIF(Q:Q,punkty_rekrutacyjne34[[#This Row],[razem pkt.]])</f>
        <v>4</v>
      </c>
    </row>
    <row r="75" spans="1:20" x14ac:dyDescent="0.25">
      <c r="A75" s="1" t="s">
        <v>187</v>
      </c>
      <c r="B75" s="1" t="s">
        <v>188</v>
      </c>
      <c r="C75">
        <v>7</v>
      </c>
      <c r="D75">
        <v>3</v>
      </c>
      <c r="E75">
        <v>6</v>
      </c>
      <c r="F75">
        <v>2</v>
      </c>
      <c r="G75">
        <v>4</v>
      </c>
      <c r="H75">
        <v>6</v>
      </c>
      <c r="I75">
        <v>39</v>
      </c>
      <c r="J75">
        <v>69</v>
      </c>
      <c r="K75">
        <v>10</v>
      </c>
      <c r="L75">
        <v>10</v>
      </c>
      <c r="M75">
        <v>91</v>
      </c>
      <c r="N75">
        <f>punkty_rekrutacyjne34[[#This Row],[Osiagniecia]]+(punkty_rekrutacyjne34[[#This Row],[Zachowanie]]=6)*2</f>
        <v>7</v>
      </c>
      <c r="O75">
        <f>punkty_rekrutacyjne34[[#This Row],[GHP]]/10+punkty_rekrutacyjne34[[#This Row],[GHH]]/10+punkty_rekrutacyjne34[[#This Row],[GMM]]/10+punkty_rekrutacyjne34[[#This Row],[GMP]]/10+punkty_rekrutacyjne34[[#This Row],[GJP]]/10</f>
        <v>21.9</v>
      </c>
      <c r="P7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75" s="1">
        <f>SUM(punkty_rekrutacyjne34[[#This Row],[pkt os.]:[pkt. Oce.]])</f>
        <v>54.9</v>
      </c>
      <c r="R75" s="1">
        <f>AVERAGE(punkty_rekrutacyjne34[[#This Row],[JP]:[Geog]])</f>
        <v>4.5</v>
      </c>
      <c r="S75" s="1" t="b">
        <f>AND(punkty_rekrutacyjne34[[#This Row],[Osiagniecia]]=0,punkty_rekrutacyjne34[[#This Row],[Zachowanie]]&gt;=5,punkty_rekrutacyjne34[[#This Row],[avg. Przd.]]&gt;4)</f>
        <v>0</v>
      </c>
      <c r="T75" s="1">
        <f>COUNTIF(Q:Q,punkty_rekrutacyjne34[[#This Row],[razem pkt.]])</f>
        <v>4</v>
      </c>
    </row>
    <row r="76" spans="1:20" x14ac:dyDescent="0.25">
      <c r="A76" s="1" t="s">
        <v>298</v>
      </c>
      <c r="B76" s="1" t="s">
        <v>299</v>
      </c>
      <c r="C76">
        <v>4</v>
      </c>
      <c r="D76">
        <v>3</v>
      </c>
      <c r="E76">
        <v>6</v>
      </c>
      <c r="F76">
        <v>4</v>
      </c>
      <c r="G76">
        <v>4</v>
      </c>
      <c r="H76">
        <v>3</v>
      </c>
      <c r="I76">
        <v>48</v>
      </c>
      <c r="J76">
        <v>71</v>
      </c>
      <c r="K76">
        <v>40</v>
      </c>
      <c r="L76">
        <v>67</v>
      </c>
      <c r="M76">
        <v>83</v>
      </c>
      <c r="N76">
        <f>punkty_rekrutacyjne34[[#This Row],[Osiagniecia]]+(punkty_rekrutacyjne34[[#This Row],[Zachowanie]]=6)*2</f>
        <v>4</v>
      </c>
      <c r="O76">
        <f>punkty_rekrutacyjne34[[#This Row],[GHP]]/10+punkty_rekrutacyjne34[[#This Row],[GHH]]/10+punkty_rekrutacyjne34[[#This Row],[GMM]]/10+punkty_rekrutacyjne34[[#This Row],[GMP]]/10+punkty_rekrutacyjne34[[#This Row],[GJP]]/10</f>
        <v>30.9</v>
      </c>
      <c r="P7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76" s="1">
        <f>SUM(punkty_rekrutacyjne34[[#This Row],[pkt os.]:[pkt. Oce.]])</f>
        <v>60.9</v>
      </c>
      <c r="R76" s="1">
        <f>AVERAGE(punkty_rekrutacyjne34[[#This Row],[JP]:[Geog]])</f>
        <v>4.25</v>
      </c>
      <c r="S76" s="1" t="b">
        <f>AND(punkty_rekrutacyjne34[[#This Row],[Osiagniecia]]=0,punkty_rekrutacyjne34[[#This Row],[Zachowanie]]&gt;=5,punkty_rekrutacyjne34[[#This Row],[avg. Przd.]]&gt;4)</f>
        <v>0</v>
      </c>
      <c r="T76" s="1">
        <f>COUNTIF(Q:Q,punkty_rekrutacyjne34[[#This Row],[razem pkt.]])</f>
        <v>4</v>
      </c>
    </row>
    <row r="77" spans="1:20" x14ac:dyDescent="0.25">
      <c r="A77" s="1" t="s">
        <v>265</v>
      </c>
      <c r="B77" s="1" t="s">
        <v>16</v>
      </c>
      <c r="C77">
        <v>7</v>
      </c>
      <c r="D77">
        <v>3</v>
      </c>
      <c r="E77">
        <v>5</v>
      </c>
      <c r="F77">
        <v>4</v>
      </c>
      <c r="G77">
        <v>5</v>
      </c>
      <c r="H77">
        <v>6</v>
      </c>
      <c r="I77">
        <v>24</v>
      </c>
      <c r="J77">
        <v>82</v>
      </c>
      <c r="K77">
        <v>37</v>
      </c>
      <c r="L77">
        <v>7</v>
      </c>
      <c r="M77">
        <v>12</v>
      </c>
      <c r="N77">
        <f>punkty_rekrutacyjne34[[#This Row],[Osiagniecia]]+(punkty_rekrutacyjne34[[#This Row],[Zachowanie]]=6)*2</f>
        <v>7</v>
      </c>
      <c r="O77">
        <f>punkty_rekrutacyjne34[[#This Row],[GHP]]/10+punkty_rekrutacyjne34[[#This Row],[GHH]]/10+punkty_rekrutacyjne34[[#This Row],[GMM]]/10+punkty_rekrutacyjne34[[#This Row],[GMP]]/10+punkty_rekrutacyjne34[[#This Row],[GJP]]/10</f>
        <v>16.2</v>
      </c>
      <c r="P7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77" s="1">
        <f>SUM(punkty_rekrutacyjne34[[#This Row],[pkt os.]:[pkt. Oce.]])</f>
        <v>55.2</v>
      </c>
      <c r="R77" s="1">
        <f>AVERAGE(punkty_rekrutacyjne34[[#This Row],[JP]:[Geog]])</f>
        <v>5</v>
      </c>
      <c r="S77" s="1" t="b">
        <f>AND(punkty_rekrutacyjne34[[#This Row],[Osiagniecia]]=0,punkty_rekrutacyjne34[[#This Row],[Zachowanie]]&gt;=5,punkty_rekrutacyjne34[[#This Row],[avg. Przd.]]&gt;4)</f>
        <v>0</v>
      </c>
      <c r="T77" s="1">
        <f>COUNTIF(Q:Q,punkty_rekrutacyjne34[[#This Row],[razem pkt.]])</f>
        <v>4</v>
      </c>
    </row>
    <row r="78" spans="1:20" x14ac:dyDescent="0.25">
      <c r="A78" s="1" t="s">
        <v>15</v>
      </c>
      <c r="B78" s="1" t="s">
        <v>16</v>
      </c>
      <c r="C78">
        <v>7</v>
      </c>
      <c r="D78">
        <v>4</v>
      </c>
      <c r="E78">
        <v>4</v>
      </c>
      <c r="F78">
        <v>2</v>
      </c>
      <c r="G78">
        <v>5</v>
      </c>
      <c r="H78">
        <v>6</v>
      </c>
      <c r="I78">
        <v>90</v>
      </c>
      <c r="J78">
        <v>8</v>
      </c>
      <c r="K78">
        <v>21</v>
      </c>
      <c r="L78">
        <v>52</v>
      </c>
      <c r="M78">
        <v>33</v>
      </c>
      <c r="N78">
        <f>punkty_rekrutacyjne34[[#This Row],[Osiagniecia]]+(punkty_rekrutacyjne34[[#This Row],[Zachowanie]]=6)*2</f>
        <v>7</v>
      </c>
      <c r="O78">
        <f>punkty_rekrutacyjne34[[#This Row],[GHP]]/10+punkty_rekrutacyjne34[[#This Row],[GHH]]/10+punkty_rekrutacyjne34[[#This Row],[GMM]]/10+punkty_rekrutacyjne34[[#This Row],[GMP]]/10+punkty_rekrutacyjne34[[#This Row],[GJP]]/10</f>
        <v>20.400000000000002</v>
      </c>
      <c r="P7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78" s="1">
        <f>SUM(punkty_rekrutacyjne34[[#This Row],[pkt os.]:[pkt. Oce.]])</f>
        <v>51.400000000000006</v>
      </c>
      <c r="R78" s="1">
        <f>AVERAGE(punkty_rekrutacyjne34[[#This Row],[JP]:[Geog]])</f>
        <v>4.25</v>
      </c>
      <c r="S78" s="1" t="b">
        <f>AND(punkty_rekrutacyjne34[[#This Row],[Osiagniecia]]=0,punkty_rekrutacyjne34[[#This Row],[Zachowanie]]&gt;=5,punkty_rekrutacyjne34[[#This Row],[avg. Przd.]]&gt;4)</f>
        <v>0</v>
      </c>
      <c r="T78" s="1">
        <f>COUNTIF(Q:Q,punkty_rekrutacyjne34[[#This Row],[razem pkt.]])</f>
        <v>4</v>
      </c>
    </row>
    <row r="79" spans="1:20" x14ac:dyDescent="0.25">
      <c r="A79" s="1" t="s">
        <v>268</v>
      </c>
      <c r="B79" s="1" t="s">
        <v>101</v>
      </c>
      <c r="C79">
        <v>4</v>
      </c>
      <c r="D79">
        <v>5</v>
      </c>
      <c r="E79">
        <v>5</v>
      </c>
      <c r="F79">
        <v>3</v>
      </c>
      <c r="G79">
        <v>4</v>
      </c>
      <c r="H79">
        <v>4</v>
      </c>
      <c r="I79">
        <v>94</v>
      </c>
      <c r="J79">
        <v>21</v>
      </c>
      <c r="K79">
        <v>58</v>
      </c>
      <c r="L79">
        <v>60</v>
      </c>
      <c r="M79">
        <v>36</v>
      </c>
      <c r="N79">
        <f>punkty_rekrutacyjne34[[#This Row],[Osiagniecia]]+(punkty_rekrutacyjne34[[#This Row],[Zachowanie]]=6)*2</f>
        <v>4</v>
      </c>
      <c r="O79">
        <f>punkty_rekrutacyjne34[[#This Row],[GHP]]/10+punkty_rekrutacyjne34[[#This Row],[GHH]]/10+punkty_rekrutacyjne34[[#This Row],[GMM]]/10+punkty_rekrutacyjne34[[#This Row],[GMP]]/10+punkty_rekrutacyjne34[[#This Row],[GJP]]/10</f>
        <v>26.900000000000002</v>
      </c>
      <c r="P7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79" s="1">
        <f>SUM(punkty_rekrutacyjne34[[#This Row],[pkt os.]:[pkt. Oce.]])</f>
        <v>54.900000000000006</v>
      </c>
      <c r="R79" s="1">
        <f>AVERAGE(punkty_rekrutacyjne34[[#This Row],[JP]:[Geog]])</f>
        <v>4</v>
      </c>
      <c r="S79" s="1" t="b">
        <f>AND(punkty_rekrutacyjne34[[#This Row],[Osiagniecia]]=0,punkty_rekrutacyjne34[[#This Row],[Zachowanie]]&gt;=5,punkty_rekrutacyjne34[[#This Row],[avg. Przd.]]&gt;4)</f>
        <v>0</v>
      </c>
      <c r="T79" s="1">
        <f>COUNTIF(Q:Q,punkty_rekrutacyjne34[[#This Row],[razem pkt.]])</f>
        <v>4</v>
      </c>
    </row>
    <row r="80" spans="1:20" x14ac:dyDescent="0.25">
      <c r="A80" s="1" t="s">
        <v>149</v>
      </c>
      <c r="B80" s="1" t="s">
        <v>150</v>
      </c>
      <c r="C80">
        <v>5</v>
      </c>
      <c r="D80">
        <v>2</v>
      </c>
      <c r="E80">
        <v>3</v>
      </c>
      <c r="F80">
        <v>4</v>
      </c>
      <c r="G80">
        <v>3</v>
      </c>
      <c r="H80">
        <v>6</v>
      </c>
      <c r="I80">
        <v>30</v>
      </c>
      <c r="J80">
        <v>24</v>
      </c>
      <c r="K80">
        <v>66</v>
      </c>
      <c r="L80">
        <v>41</v>
      </c>
      <c r="M80">
        <v>82</v>
      </c>
      <c r="N80">
        <f>punkty_rekrutacyjne34[[#This Row],[Osiagniecia]]+(punkty_rekrutacyjne34[[#This Row],[Zachowanie]]=6)*2</f>
        <v>5</v>
      </c>
      <c r="O80">
        <f>punkty_rekrutacyjne34[[#This Row],[GHP]]/10+punkty_rekrutacyjne34[[#This Row],[GHH]]/10+punkty_rekrutacyjne34[[#This Row],[GMM]]/10+punkty_rekrutacyjne34[[#This Row],[GMP]]/10+punkty_rekrutacyjne34[[#This Row],[GJP]]/10</f>
        <v>24.3</v>
      </c>
      <c r="P8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80" s="1">
        <f>SUM(punkty_rekrutacyjne34[[#This Row],[pkt os.]:[pkt. Oce.]])</f>
        <v>53.3</v>
      </c>
      <c r="R80" s="1">
        <f>AVERAGE(punkty_rekrutacyjne34[[#This Row],[JP]:[Geog]])</f>
        <v>4</v>
      </c>
      <c r="S80" s="1" t="b">
        <f>AND(punkty_rekrutacyjne34[[#This Row],[Osiagniecia]]=0,punkty_rekrutacyjne34[[#This Row],[Zachowanie]]&gt;=5,punkty_rekrutacyjne34[[#This Row],[avg. Przd.]]&gt;4)</f>
        <v>0</v>
      </c>
      <c r="T80" s="1">
        <f>COUNTIF(Q:Q,punkty_rekrutacyjne34[[#This Row],[razem pkt.]])</f>
        <v>4</v>
      </c>
    </row>
    <row r="81" spans="1:20" x14ac:dyDescent="0.25">
      <c r="A81" s="1" t="s">
        <v>235</v>
      </c>
      <c r="B81" s="1" t="s">
        <v>101</v>
      </c>
      <c r="C81">
        <v>5</v>
      </c>
      <c r="D81">
        <v>4</v>
      </c>
      <c r="E81">
        <v>5</v>
      </c>
      <c r="F81">
        <v>2</v>
      </c>
      <c r="G81">
        <v>3</v>
      </c>
      <c r="H81">
        <v>2</v>
      </c>
      <c r="I81">
        <v>87</v>
      </c>
      <c r="J81">
        <v>45</v>
      </c>
      <c r="K81">
        <v>47</v>
      </c>
      <c r="L81">
        <v>75</v>
      </c>
      <c r="M81">
        <v>51</v>
      </c>
      <c r="N81">
        <f>punkty_rekrutacyjne34[[#This Row],[Osiagniecia]]+(punkty_rekrutacyjne34[[#This Row],[Zachowanie]]=6)*2</f>
        <v>5</v>
      </c>
      <c r="O81">
        <f>punkty_rekrutacyjne34[[#This Row],[GHP]]/10+punkty_rekrutacyjne34[[#This Row],[GHH]]/10+punkty_rekrutacyjne34[[#This Row],[GMM]]/10+punkty_rekrutacyjne34[[#This Row],[GMP]]/10+punkty_rekrutacyjne34[[#This Row],[GJP]]/10</f>
        <v>30.5</v>
      </c>
      <c r="P8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81" s="1">
        <f>SUM(punkty_rekrutacyjne34[[#This Row],[pkt os.]:[pkt. Oce.]])</f>
        <v>47.5</v>
      </c>
      <c r="R81" s="1">
        <f>AVERAGE(punkty_rekrutacyjne34[[#This Row],[JP]:[Geog]])</f>
        <v>3</v>
      </c>
      <c r="S81" s="1" t="b">
        <f>AND(punkty_rekrutacyjne34[[#This Row],[Osiagniecia]]=0,punkty_rekrutacyjne34[[#This Row],[Zachowanie]]&gt;=5,punkty_rekrutacyjne34[[#This Row],[avg. Przd.]]&gt;4)</f>
        <v>0</v>
      </c>
      <c r="T81" s="1">
        <f>COUNTIF(Q:Q,punkty_rekrutacyjne34[[#This Row],[razem pkt.]])</f>
        <v>4</v>
      </c>
    </row>
    <row r="82" spans="1:20" x14ac:dyDescent="0.25">
      <c r="A82" s="1" t="s">
        <v>333</v>
      </c>
      <c r="B82" s="1" t="s">
        <v>216</v>
      </c>
      <c r="C82">
        <v>1</v>
      </c>
      <c r="D82">
        <v>6</v>
      </c>
      <c r="E82">
        <v>6</v>
      </c>
      <c r="F82">
        <v>3</v>
      </c>
      <c r="G82">
        <v>6</v>
      </c>
      <c r="H82">
        <v>4</v>
      </c>
      <c r="I82">
        <v>54</v>
      </c>
      <c r="J82">
        <v>50</v>
      </c>
      <c r="K82">
        <v>36</v>
      </c>
      <c r="L82">
        <v>23</v>
      </c>
      <c r="M82">
        <v>9</v>
      </c>
      <c r="N82">
        <f>punkty_rekrutacyjne34[[#This Row],[Osiagniecia]]+(punkty_rekrutacyjne34[[#This Row],[Zachowanie]]=6)*2</f>
        <v>3</v>
      </c>
      <c r="O82">
        <f>punkty_rekrutacyjne34[[#This Row],[GHP]]/10+punkty_rekrutacyjne34[[#This Row],[GHH]]/10+punkty_rekrutacyjne34[[#This Row],[GMM]]/10+punkty_rekrutacyjne34[[#This Row],[GMP]]/10+punkty_rekrutacyjne34[[#This Row],[GJP]]/10</f>
        <v>17.2</v>
      </c>
      <c r="P8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82" s="1">
        <f>SUM(punkty_rekrutacyjne34[[#This Row],[pkt os.]:[pkt. Oce.]])</f>
        <v>50.2</v>
      </c>
      <c r="R82" s="1">
        <f>AVERAGE(punkty_rekrutacyjne34[[#This Row],[JP]:[Geog]])</f>
        <v>4.75</v>
      </c>
      <c r="S82" s="1" t="b">
        <f>AND(punkty_rekrutacyjne34[[#This Row],[Osiagniecia]]=0,punkty_rekrutacyjne34[[#This Row],[Zachowanie]]&gt;=5,punkty_rekrutacyjne34[[#This Row],[avg. Przd.]]&gt;4)</f>
        <v>0</v>
      </c>
      <c r="T82" s="1">
        <f>COUNTIF(Q:Q,punkty_rekrutacyjne34[[#This Row],[razem pkt.]])</f>
        <v>4</v>
      </c>
    </row>
    <row r="83" spans="1:20" x14ac:dyDescent="0.25">
      <c r="A83" s="1" t="s">
        <v>435</v>
      </c>
      <c r="B83" s="1" t="s">
        <v>436</v>
      </c>
      <c r="C83">
        <v>3</v>
      </c>
      <c r="D83">
        <v>5</v>
      </c>
      <c r="E83">
        <v>5</v>
      </c>
      <c r="F83">
        <v>2</v>
      </c>
      <c r="G83">
        <v>3</v>
      </c>
      <c r="H83">
        <v>6</v>
      </c>
      <c r="I83">
        <v>47</v>
      </c>
      <c r="J83">
        <v>52</v>
      </c>
      <c r="K83">
        <v>43</v>
      </c>
      <c r="L83">
        <v>47</v>
      </c>
      <c r="M83">
        <v>3</v>
      </c>
      <c r="N83">
        <f>punkty_rekrutacyjne34[[#This Row],[Osiagniecia]]+(punkty_rekrutacyjne34[[#This Row],[Zachowanie]]=6)*2</f>
        <v>3</v>
      </c>
      <c r="O83">
        <f>punkty_rekrutacyjne34[[#This Row],[GHP]]/10+punkty_rekrutacyjne34[[#This Row],[GHH]]/10+punkty_rekrutacyjne34[[#This Row],[GMM]]/10+punkty_rekrutacyjne34[[#This Row],[GMP]]/10+punkty_rekrutacyjne34[[#This Row],[GJP]]/10</f>
        <v>19.2</v>
      </c>
      <c r="P8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83" s="1">
        <f>SUM(punkty_rekrutacyjne34[[#This Row],[pkt os.]:[pkt. Oce.]])</f>
        <v>44.2</v>
      </c>
      <c r="R83" s="1">
        <f>AVERAGE(punkty_rekrutacyjne34[[#This Row],[JP]:[Geog]])</f>
        <v>4</v>
      </c>
      <c r="S83" s="1" t="b">
        <f>AND(punkty_rekrutacyjne34[[#This Row],[Osiagniecia]]=0,punkty_rekrutacyjne34[[#This Row],[Zachowanie]]&gt;=5,punkty_rekrutacyjne34[[#This Row],[avg. Przd.]]&gt;4)</f>
        <v>0</v>
      </c>
      <c r="T83" s="1">
        <f>COUNTIF(Q:Q,punkty_rekrutacyjne34[[#This Row],[razem pkt.]])</f>
        <v>4</v>
      </c>
    </row>
    <row r="84" spans="1:20" x14ac:dyDescent="0.25">
      <c r="A84" s="1" t="s">
        <v>237</v>
      </c>
      <c r="B84" s="1" t="s">
        <v>90</v>
      </c>
      <c r="C84">
        <v>1</v>
      </c>
      <c r="D84">
        <v>2</v>
      </c>
      <c r="E84">
        <v>4</v>
      </c>
      <c r="F84">
        <v>4</v>
      </c>
      <c r="G84">
        <v>5</v>
      </c>
      <c r="H84">
        <v>5</v>
      </c>
      <c r="I84">
        <v>20</v>
      </c>
      <c r="J84">
        <v>93</v>
      </c>
      <c r="K84">
        <v>68</v>
      </c>
      <c r="L84">
        <v>58</v>
      </c>
      <c r="M84">
        <v>23</v>
      </c>
      <c r="N84">
        <f>punkty_rekrutacyjne34[[#This Row],[Osiagniecia]]+(punkty_rekrutacyjne34[[#This Row],[Zachowanie]]=6)*2</f>
        <v>1</v>
      </c>
      <c r="O84">
        <f>punkty_rekrutacyjne34[[#This Row],[GHP]]/10+punkty_rekrutacyjne34[[#This Row],[GHH]]/10+punkty_rekrutacyjne34[[#This Row],[GMM]]/10+punkty_rekrutacyjne34[[#This Row],[GMP]]/10+punkty_rekrutacyjne34[[#This Row],[GJP]]/10</f>
        <v>26.200000000000003</v>
      </c>
      <c r="P8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84" s="1">
        <f>SUM(punkty_rekrutacyjne34[[#This Row],[pkt os.]:[pkt. Oce.]])</f>
        <v>55.2</v>
      </c>
      <c r="R84" s="1">
        <f>AVERAGE(punkty_rekrutacyjne34[[#This Row],[JP]:[Geog]])</f>
        <v>4.5</v>
      </c>
      <c r="S84" s="1" t="b">
        <f>AND(punkty_rekrutacyjne34[[#This Row],[Osiagniecia]]=0,punkty_rekrutacyjne34[[#This Row],[Zachowanie]]&gt;=5,punkty_rekrutacyjne34[[#This Row],[avg. Przd.]]&gt;4)</f>
        <v>0</v>
      </c>
      <c r="T84" s="1">
        <f>COUNTIF(Q:Q,punkty_rekrutacyjne34[[#This Row],[razem pkt.]])</f>
        <v>4</v>
      </c>
    </row>
    <row r="85" spans="1:20" x14ac:dyDescent="0.25">
      <c r="A85" s="1" t="s">
        <v>33</v>
      </c>
      <c r="B85" s="1" t="s">
        <v>34</v>
      </c>
      <c r="C85">
        <v>4</v>
      </c>
      <c r="D85">
        <v>6</v>
      </c>
      <c r="E85">
        <v>5</v>
      </c>
      <c r="F85">
        <v>6</v>
      </c>
      <c r="G85">
        <v>3</v>
      </c>
      <c r="H85">
        <v>6</v>
      </c>
      <c r="I85">
        <v>83</v>
      </c>
      <c r="J85">
        <v>27</v>
      </c>
      <c r="K85">
        <v>79</v>
      </c>
      <c r="L85">
        <v>20</v>
      </c>
      <c r="M85">
        <v>43</v>
      </c>
      <c r="N85">
        <f>punkty_rekrutacyjne34[[#This Row],[Osiagniecia]]+(punkty_rekrutacyjne34[[#This Row],[Zachowanie]]=6)*2</f>
        <v>6</v>
      </c>
      <c r="O85">
        <f>punkty_rekrutacyjne34[[#This Row],[GHP]]/10+punkty_rekrutacyjne34[[#This Row],[GHH]]/10+punkty_rekrutacyjne34[[#This Row],[GMM]]/10+punkty_rekrutacyjne34[[#This Row],[GMP]]/10+punkty_rekrutacyjne34[[#This Row],[GJP]]/10</f>
        <v>25.2</v>
      </c>
      <c r="P8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85" s="1">
        <f>SUM(punkty_rekrutacyjne34[[#This Row],[pkt os.]:[pkt. Oce.]])</f>
        <v>63.2</v>
      </c>
      <c r="R85" s="1">
        <f>AVERAGE(punkty_rekrutacyjne34[[#This Row],[JP]:[Geog]])</f>
        <v>5</v>
      </c>
      <c r="S85" s="1" t="b">
        <f>AND(punkty_rekrutacyjne34[[#This Row],[Osiagniecia]]=0,punkty_rekrutacyjne34[[#This Row],[Zachowanie]]&gt;=5,punkty_rekrutacyjne34[[#This Row],[avg. Przd.]]&gt;4)</f>
        <v>0</v>
      </c>
      <c r="T85" s="1">
        <f>COUNTIF(Q:Q,punkty_rekrutacyjne34[[#This Row],[razem pkt.]])</f>
        <v>4</v>
      </c>
    </row>
    <row r="86" spans="1:20" x14ac:dyDescent="0.25">
      <c r="A86" s="1" t="s">
        <v>158</v>
      </c>
      <c r="B86" s="1" t="s">
        <v>159</v>
      </c>
      <c r="C86">
        <v>0</v>
      </c>
      <c r="D86">
        <v>3</v>
      </c>
      <c r="E86">
        <v>6</v>
      </c>
      <c r="F86">
        <v>3</v>
      </c>
      <c r="G86">
        <v>5</v>
      </c>
      <c r="H86">
        <v>6</v>
      </c>
      <c r="I86">
        <v>12</v>
      </c>
      <c r="J86">
        <v>60</v>
      </c>
      <c r="K86">
        <v>63</v>
      </c>
      <c r="L86">
        <v>37</v>
      </c>
      <c r="M86">
        <v>71</v>
      </c>
      <c r="N86">
        <f>punkty_rekrutacyjne34[[#This Row],[Osiagniecia]]+(punkty_rekrutacyjne34[[#This Row],[Zachowanie]]=6)*2</f>
        <v>0</v>
      </c>
      <c r="O86">
        <f>punkty_rekrutacyjne34[[#This Row],[GHP]]/10+punkty_rekrutacyjne34[[#This Row],[GHH]]/10+punkty_rekrutacyjne34[[#This Row],[GMM]]/10+punkty_rekrutacyjne34[[#This Row],[GMP]]/10+punkty_rekrutacyjne34[[#This Row],[GJP]]/10</f>
        <v>24.299999999999997</v>
      </c>
      <c r="P8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86" s="1">
        <f>SUM(punkty_rekrutacyjne34[[#This Row],[pkt os.]:[pkt. Oce.]])</f>
        <v>56.3</v>
      </c>
      <c r="R86" s="1">
        <f>AVERAGE(punkty_rekrutacyjne34[[#This Row],[JP]:[Geog]])</f>
        <v>5</v>
      </c>
      <c r="S86" s="1" t="b">
        <f>AND(punkty_rekrutacyjne34[[#This Row],[Osiagniecia]]=0,punkty_rekrutacyjne34[[#This Row],[Zachowanie]]&gt;=5,punkty_rekrutacyjne34[[#This Row],[avg. Przd.]]&gt;4)</f>
        <v>0</v>
      </c>
      <c r="T86" s="1">
        <f>COUNTIF(Q:Q,punkty_rekrutacyjne34[[#This Row],[razem pkt.]])</f>
        <v>4</v>
      </c>
    </row>
    <row r="87" spans="1:20" x14ac:dyDescent="0.25">
      <c r="A87" s="1" t="s">
        <v>236</v>
      </c>
      <c r="B87" s="1" t="s">
        <v>90</v>
      </c>
      <c r="C87">
        <v>8</v>
      </c>
      <c r="D87">
        <v>3</v>
      </c>
      <c r="E87">
        <v>6</v>
      </c>
      <c r="F87">
        <v>3</v>
      </c>
      <c r="G87">
        <v>6</v>
      </c>
      <c r="H87">
        <v>2</v>
      </c>
      <c r="I87">
        <v>84</v>
      </c>
      <c r="J87">
        <v>77</v>
      </c>
      <c r="K87">
        <v>71</v>
      </c>
      <c r="L87">
        <v>71</v>
      </c>
      <c r="M87">
        <v>9</v>
      </c>
      <c r="N87">
        <f>punkty_rekrutacyjne34[[#This Row],[Osiagniecia]]+(punkty_rekrutacyjne34[[#This Row],[Zachowanie]]=6)*2</f>
        <v>8</v>
      </c>
      <c r="O87">
        <f>punkty_rekrutacyjne34[[#This Row],[GHP]]/10+punkty_rekrutacyjne34[[#This Row],[GHH]]/10+punkty_rekrutacyjne34[[#This Row],[GMM]]/10+punkty_rekrutacyjne34[[#This Row],[GMP]]/10+punkty_rekrutacyjne34[[#This Row],[GJP]]/10</f>
        <v>31.200000000000003</v>
      </c>
      <c r="P8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87" s="1">
        <f>SUM(punkty_rekrutacyjne34[[#This Row],[pkt os.]:[pkt. Oce.]])</f>
        <v>63.2</v>
      </c>
      <c r="R87" s="1">
        <f>AVERAGE(punkty_rekrutacyjne34[[#This Row],[JP]:[Geog]])</f>
        <v>4.25</v>
      </c>
      <c r="S87" s="1" t="b">
        <f>AND(punkty_rekrutacyjne34[[#This Row],[Osiagniecia]]=0,punkty_rekrutacyjne34[[#This Row],[Zachowanie]]&gt;=5,punkty_rekrutacyjne34[[#This Row],[avg. Przd.]]&gt;4)</f>
        <v>0</v>
      </c>
      <c r="T87" s="1">
        <f>COUNTIF(Q:Q,punkty_rekrutacyjne34[[#This Row],[razem pkt.]])</f>
        <v>4</v>
      </c>
    </row>
    <row r="88" spans="1:20" x14ac:dyDescent="0.25">
      <c r="A88" s="1" t="s">
        <v>97</v>
      </c>
      <c r="B88" s="1" t="s">
        <v>90</v>
      </c>
      <c r="C88">
        <v>8</v>
      </c>
      <c r="D88">
        <v>2</v>
      </c>
      <c r="E88">
        <v>2</v>
      </c>
      <c r="F88">
        <v>3</v>
      </c>
      <c r="G88">
        <v>4</v>
      </c>
      <c r="H88">
        <v>3</v>
      </c>
      <c r="I88">
        <v>18</v>
      </c>
      <c r="J88">
        <v>83</v>
      </c>
      <c r="K88">
        <v>86</v>
      </c>
      <c r="L88">
        <v>67</v>
      </c>
      <c r="M88">
        <v>90</v>
      </c>
      <c r="N88">
        <f>punkty_rekrutacyjne34[[#This Row],[Osiagniecia]]+(punkty_rekrutacyjne34[[#This Row],[Zachowanie]]=6)*2</f>
        <v>8</v>
      </c>
      <c r="O88">
        <f>punkty_rekrutacyjne34[[#This Row],[GHP]]/10+punkty_rekrutacyjne34[[#This Row],[GHH]]/10+punkty_rekrutacyjne34[[#This Row],[GMM]]/10+punkty_rekrutacyjne34[[#This Row],[GMP]]/10+punkty_rekrutacyjne34[[#This Row],[GJP]]/10</f>
        <v>34.400000000000006</v>
      </c>
      <c r="P8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88" s="1">
        <f>SUM(punkty_rekrutacyjne34[[#This Row],[pkt os.]:[pkt. Oce.]])</f>
        <v>56.400000000000006</v>
      </c>
      <c r="R88" s="1">
        <f>AVERAGE(punkty_rekrutacyjne34[[#This Row],[JP]:[Geog]])</f>
        <v>3</v>
      </c>
      <c r="S88" s="1" t="b">
        <f>AND(punkty_rekrutacyjne34[[#This Row],[Osiagniecia]]=0,punkty_rekrutacyjne34[[#This Row],[Zachowanie]]&gt;=5,punkty_rekrutacyjne34[[#This Row],[avg. Przd.]]&gt;4)</f>
        <v>0</v>
      </c>
      <c r="T88" s="1">
        <f>COUNTIF(Q:Q,punkty_rekrutacyjne34[[#This Row],[razem pkt.]])</f>
        <v>4</v>
      </c>
    </row>
    <row r="89" spans="1:20" x14ac:dyDescent="0.25">
      <c r="A89" s="1" t="s">
        <v>419</v>
      </c>
      <c r="B89" s="1" t="s">
        <v>260</v>
      </c>
      <c r="C89">
        <v>6</v>
      </c>
      <c r="D89">
        <v>3</v>
      </c>
      <c r="E89">
        <v>6</v>
      </c>
      <c r="F89">
        <v>2</v>
      </c>
      <c r="G89">
        <v>4</v>
      </c>
      <c r="H89">
        <v>6</v>
      </c>
      <c r="I89">
        <v>47</v>
      </c>
      <c r="J89">
        <v>54</v>
      </c>
      <c r="K89">
        <v>40</v>
      </c>
      <c r="L89">
        <v>83</v>
      </c>
      <c r="M89">
        <v>16</v>
      </c>
      <c r="N89">
        <f>punkty_rekrutacyjne34[[#This Row],[Osiagniecia]]+(punkty_rekrutacyjne34[[#This Row],[Zachowanie]]=6)*2</f>
        <v>6</v>
      </c>
      <c r="O89">
        <f>punkty_rekrutacyjne34[[#This Row],[GHP]]/10+punkty_rekrutacyjne34[[#This Row],[GHH]]/10+punkty_rekrutacyjne34[[#This Row],[GMM]]/10+punkty_rekrutacyjne34[[#This Row],[GMP]]/10+punkty_rekrutacyjne34[[#This Row],[GJP]]/10</f>
        <v>24.000000000000004</v>
      </c>
      <c r="P8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89" s="1">
        <f>SUM(punkty_rekrutacyjne34[[#This Row],[pkt os.]:[pkt. Oce.]])</f>
        <v>56</v>
      </c>
      <c r="R89" s="1">
        <f>AVERAGE(punkty_rekrutacyjne34[[#This Row],[JP]:[Geog]])</f>
        <v>4.5</v>
      </c>
      <c r="S89" s="1" t="b">
        <f>AND(punkty_rekrutacyjne34[[#This Row],[Osiagniecia]]=0,punkty_rekrutacyjne34[[#This Row],[Zachowanie]]&gt;=5,punkty_rekrutacyjne34[[#This Row],[avg. Przd.]]&gt;4)</f>
        <v>0</v>
      </c>
      <c r="T89" s="1">
        <f>COUNTIF(Q:Q,punkty_rekrutacyjne34[[#This Row],[razem pkt.]])</f>
        <v>4</v>
      </c>
    </row>
    <row r="90" spans="1:20" x14ac:dyDescent="0.25">
      <c r="A90" s="1" t="s">
        <v>504</v>
      </c>
      <c r="B90" s="1" t="s">
        <v>367</v>
      </c>
      <c r="C90">
        <v>0</v>
      </c>
      <c r="D90">
        <v>2</v>
      </c>
      <c r="E90">
        <v>5</v>
      </c>
      <c r="F90">
        <v>6</v>
      </c>
      <c r="G90">
        <v>6</v>
      </c>
      <c r="H90">
        <v>3</v>
      </c>
      <c r="I90">
        <v>36</v>
      </c>
      <c r="J90">
        <v>94</v>
      </c>
      <c r="K90">
        <v>52</v>
      </c>
      <c r="L90">
        <v>50</v>
      </c>
      <c r="M90">
        <v>57</v>
      </c>
      <c r="N90">
        <f>punkty_rekrutacyjne34[[#This Row],[Osiagniecia]]+(punkty_rekrutacyjne34[[#This Row],[Zachowanie]]=6)*2</f>
        <v>0</v>
      </c>
      <c r="O90">
        <f>punkty_rekrutacyjne34[[#This Row],[GHP]]/10+punkty_rekrutacyjne34[[#This Row],[GHH]]/10+punkty_rekrutacyjne34[[#This Row],[GMM]]/10+punkty_rekrutacyjne34[[#This Row],[GMP]]/10+punkty_rekrutacyjne34[[#This Row],[GJP]]/10</f>
        <v>28.9</v>
      </c>
      <c r="P9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90" s="1">
        <f>SUM(punkty_rekrutacyjne34[[#This Row],[pkt os.]:[pkt. Oce.]])</f>
        <v>60.9</v>
      </c>
      <c r="R90" s="1">
        <f>AVERAGE(punkty_rekrutacyjne34[[#This Row],[JP]:[Geog]])</f>
        <v>5</v>
      </c>
      <c r="S90" s="1" t="b">
        <f>AND(punkty_rekrutacyjne34[[#This Row],[Osiagniecia]]=0,punkty_rekrutacyjne34[[#This Row],[Zachowanie]]&gt;=5,punkty_rekrutacyjne34[[#This Row],[avg. Przd.]]&gt;4)</f>
        <v>0</v>
      </c>
      <c r="T90" s="1">
        <f>COUNTIF(Q:Q,punkty_rekrutacyjne34[[#This Row],[razem pkt.]])</f>
        <v>4</v>
      </c>
    </row>
    <row r="91" spans="1:20" x14ac:dyDescent="0.25">
      <c r="A91" s="1" t="s">
        <v>539</v>
      </c>
      <c r="B91" s="1" t="s">
        <v>540</v>
      </c>
      <c r="C91">
        <v>8</v>
      </c>
      <c r="D91">
        <v>5</v>
      </c>
      <c r="E91">
        <v>6</v>
      </c>
      <c r="F91">
        <v>2</v>
      </c>
      <c r="G91">
        <v>4</v>
      </c>
      <c r="H91">
        <v>3</v>
      </c>
      <c r="I91">
        <v>78</v>
      </c>
      <c r="J91">
        <v>38</v>
      </c>
      <c r="K91">
        <v>62</v>
      </c>
      <c r="L91">
        <v>45</v>
      </c>
      <c r="M91">
        <v>55</v>
      </c>
      <c r="N91">
        <f>punkty_rekrutacyjne34[[#This Row],[Osiagniecia]]+(punkty_rekrutacyjne34[[#This Row],[Zachowanie]]=6)*2</f>
        <v>8</v>
      </c>
      <c r="O91">
        <f>punkty_rekrutacyjne34[[#This Row],[GHP]]/10+punkty_rekrutacyjne34[[#This Row],[GHH]]/10+punkty_rekrutacyjne34[[#This Row],[GMM]]/10+punkty_rekrutacyjne34[[#This Row],[GMP]]/10+punkty_rekrutacyjne34[[#This Row],[GJP]]/10</f>
        <v>27.8</v>
      </c>
      <c r="P9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91" s="1">
        <f>SUM(punkty_rekrutacyjne34[[#This Row],[pkt os.]:[pkt. Oce.]])</f>
        <v>55.8</v>
      </c>
      <c r="R91" s="1">
        <f>AVERAGE(punkty_rekrutacyjne34[[#This Row],[JP]:[Geog]])</f>
        <v>3.75</v>
      </c>
      <c r="S91" s="1" t="b">
        <f>AND(punkty_rekrutacyjne34[[#This Row],[Osiagniecia]]=0,punkty_rekrutacyjne34[[#This Row],[Zachowanie]]&gt;=5,punkty_rekrutacyjne34[[#This Row],[avg. Przd.]]&gt;4)</f>
        <v>0</v>
      </c>
      <c r="T91" s="1">
        <f>COUNTIF(Q:Q,punkty_rekrutacyjne34[[#This Row],[razem pkt.]])</f>
        <v>4</v>
      </c>
    </row>
    <row r="92" spans="1:20" x14ac:dyDescent="0.25">
      <c r="A92" s="1" t="s">
        <v>648</v>
      </c>
      <c r="B92" s="1" t="s">
        <v>649</v>
      </c>
      <c r="C92">
        <v>5</v>
      </c>
      <c r="D92">
        <v>3</v>
      </c>
      <c r="E92">
        <v>4</v>
      </c>
      <c r="F92">
        <v>2</v>
      </c>
      <c r="G92">
        <v>6</v>
      </c>
      <c r="H92">
        <v>6</v>
      </c>
      <c r="I92">
        <v>21</v>
      </c>
      <c r="J92">
        <v>40</v>
      </c>
      <c r="K92">
        <v>18</v>
      </c>
      <c r="L92">
        <v>81</v>
      </c>
      <c r="M92">
        <v>88</v>
      </c>
      <c r="N92">
        <f>punkty_rekrutacyjne34[[#This Row],[Osiagniecia]]+(punkty_rekrutacyjne34[[#This Row],[Zachowanie]]=6)*2</f>
        <v>5</v>
      </c>
      <c r="O92">
        <f>punkty_rekrutacyjne34[[#This Row],[GHP]]/10+punkty_rekrutacyjne34[[#This Row],[GHH]]/10+punkty_rekrutacyjne34[[#This Row],[GMM]]/10+punkty_rekrutacyjne34[[#This Row],[GMP]]/10+punkty_rekrutacyjne34[[#This Row],[GJP]]/10</f>
        <v>24.8</v>
      </c>
      <c r="P9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92" s="1">
        <f>SUM(punkty_rekrutacyjne34[[#This Row],[pkt os.]:[pkt. Oce.]])</f>
        <v>55.8</v>
      </c>
      <c r="R92" s="1">
        <f>AVERAGE(punkty_rekrutacyjne34[[#This Row],[JP]:[Geog]])</f>
        <v>4.5</v>
      </c>
      <c r="S92" s="1" t="b">
        <f>AND(punkty_rekrutacyjne34[[#This Row],[Osiagniecia]]=0,punkty_rekrutacyjne34[[#This Row],[Zachowanie]]&gt;=5,punkty_rekrutacyjne34[[#This Row],[avg. Przd.]]&gt;4)</f>
        <v>0</v>
      </c>
      <c r="T92" s="1">
        <f>COUNTIF(Q:Q,punkty_rekrutacyjne34[[#This Row],[razem pkt.]])</f>
        <v>4</v>
      </c>
    </row>
    <row r="93" spans="1:20" x14ac:dyDescent="0.25">
      <c r="A93" s="1" t="s">
        <v>659</v>
      </c>
      <c r="B93" s="1" t="s">
        <v>660</v>
      </c>
      <c r="C93">
        <v>7</v>
      </c>
      <c r="D93">
        <v>3</v>
      </c>
      <c r="E93">
        <v>4</v>
      </c>
      <c r="F93">
        <v>6</v>
      </c>
      <c r="G93">
        <v>3</v>
      </c>
      <c r="H93">
        <v>6</v>
      </c>
      <c r="I93">
        <v>14</v>
      </c>
      <c r="J93">
        <v>42</v>
      </c>
      <c r="K93">
        <v>40</v>
      </c>
      <c r="L93">
        <v>48</v>
      </c>
      <c r="M93">
        <v>35</v>
      </c>
      <c r="N93">
        <f>punkty_rekrutacyjne34[[#This Row],[Osiagniecia]]+(punkty_rekrutacyjne34[[#This Row],[Zachowanie]]=6)*2</f>
        <v>7</v>
      </c>
      <c r="O93">
        <f>punkty_rekrutacyjne34[[#This Row],[GHP]]/10+punkty_rekrutacyjne34[[#This Row],[GHH]]/10+punkty_rekrutacyjne34[[#This Row],[GMM]]/10+punkty_rekrutacyjne34[[#This Row],[GMP]]/10+punkty_rekrutacyjne34[[#This Row],[GJP]]/10</f>
        <v>17.899999999999999</v>
      </c>
      <c r="P9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93" s="1">
        <f>SUM(punkty_rekrutacyjne34[[#This Row],[pkt os.]:[pkt. Oce.]])</f>
        <v>54.9</v>
      </c>
      <c r="R93" s="1">
        <f>AVERAGE(punkty_rekrutacyjne34[[#This Row],[JP]:[Geog]])</f>
        <v>4.75</v>
      </c>
      <c r="S93" s="1" t="b">
        <f>AND(punkty_rekrutacyjne34[[#This Row],[Osiagniecia]]=0,punkty_rekrutacyjne34[[#This Row],[Zachowanie]]&gt;=5,punkty_rekrutacyjne34[[#This Row],[avg. Przd.]]&gt;4)</f>
        <v>0</v>
      </c>
      <c r="T93" s="1">
        <f>COUNTIF(Q:Q,punkty_rekrutacyjne34[[#This Row],[razem pkt.]])</f>
        <v>4</v>
      </c>
    </row>
    <row r="94" spans="1:20" x14ac:dyDescent="0.25">
      <c r="A94" s="1" t="s">
        <v>447</v>
      </c>
      <c r="B94" s="1" t="s">
        <v>448</v>
      </c>
      <c r="C94">
        <v>0</v>
      </c>
      <c r="D94">
        <v>4</v>
      </c>
      <c r="E94">
        <v>4</v>
      </c>
      <c r="F94">
        <v>5</v>
      </c>
      <c r="G94">
        <v>4</v>
      </c>
      <c r="H94">
        <v>3</v>
      </c>
      <c r="I94">
        <v>82</v>
      </c>
      <c r="J94">
        <v>31</v>
      </c>
      <c r="K94">
        <v>77</v>
      </c>
      <c r="L94">
        <v>49</v>
      </c>
      <c r="M94">
        <v>81</v>
      </c>
      <c r="N94">
        <f>punkty_rekrutacyjne34[[#This Row],[Osiagniecia]]+(punkty_rekrutacyjne34[[#This Row],[Zachowanie]]=6)*2</f>
        <v>0</v>
      </c>
      <c r="O94">
        <f>punkty_rekrutacyjne34[[#This Row],[GHP]]/10+punkty_rekrutacyjne34[[#This Row],[GHH]]/10+punkty_rekrutacyjne34[[#This Row],[GMM]]/10+punkty_rekrutacyjne34[[#This Row],[GMP]]/10+punkty_rekrutacyjne34[[#This Row],[GJP]]/10</f>
        <v>32</v>
      </c>
      <c r="P9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94" s="1">
        <f>SUM(punkty_rekrutacyjne34[[#This Row],[pkt os.]:[pkt. Oce.]])</f>
        <v>56</v>
      </c>
      <c r="R94" s="1">
        <f>AVERAGE(punkty_rekrutacyjne34[[#This Row],[JP]:[Geog]])</f>
        <v>4</v>
      </c>
      <c r="S94" s="1" t="b">
        <f>AND(punkty_rekrutacyjne34[[#This Row],[Osiagniecia]]=0,punkty_rekrutacyjne34[[#This Row],[Zachowanie]]&gt;=5,punkty_rekrutacyjne34[[#This Row],[avg. Przd.]]&gt;4)</f>
        <v>0</v>
      </c>
      <c r="T94" s="1">
        <f>COUNTIF(Q:Q,punkty_rekrutacyjne34[[#This Row],[razem pkt.]])</f>
        <v>4</v>
      </c>
    </row>
    <row r="95" spans="1:20" x14ac:dyDescent="0.25">
      <c r="A95" s="1" t="s">
        <v>208</v>
      </c>
      <c r="B95" s="1" t="s">
        <v>30</v>
      </c>
      <c r="C95">
        <v>3</v>
      </c>
      <c r="D95">
        <v>6</v>
      </c>
      <c r="E95">
        <v>6</v>
      </c>
      <c r="F95">
        <v>3</v>
      </c>
      <c r="G95">
        <v>4</v>
      </c>
      <c r="H95">
        <v>5</v>
      </c>
      <c r="I95">
        <v>35</v>
      </c>
      <c r="J95">
        <v>1</v>
      </c>
      <c r="K95">
        <v>100</v>
      </c>
      <c r="L95">
        <v>65</v>
      </c>
      <c r="M95">
        <v>86</v>
      </c>
      <c r="N95">
        <f>punkty_rekrutacyjne34[[#This Row],[Osiagniecia]]+(punkty_rekrutacyjne34[[#This Row],[Zachowanie]]=6)*2</f>
        <v>5</v>
      </c>
      <c r="O95">
        <f>punkty_rekrutacyjne34[[#This Row],[GHP]]/10+punkty_rekrutacyjne34[[#This Row],[GHH]]/10+punkty_rekrutacyjne34[[#This Row],[GMM]]/10+punkty_rekrutacyjne34[[#This Row],[GMP]]/10+punkty_rekrutacyjne34[[#This Row],[GJP]]/10</f>
        <v>28.700000000000003</v>
      </c>
      <c r="P9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95" s="1">
        <f>SUM(punkty_rekrutacyjne34[[#This Row],[pkt os.]:[pkt. Oce.]])</f>
        <v>61.7</v>
      </c>
      <c r="R95" s="1">
        <f>AVERAGE(punkty_rekrutacyjne34[[#This Row],[JP]:[Geog]])</f>
        <v>4.5</v>
      </c>
      <c r="S95" s="1" t="b">
        <f>AND(punkty_rekrutacyjne34[[#This Row],[Osiagniecia]]=0,punkty_rekrutacyjne34[[#This Row],[Zachowanie]]&gt;=5,punkty_rekrutacyjne34[[#This Row],[avg. Przd.]]&gt;4)</f>
        <v>0</v>
      </c>
      <c r="T95" s="1">
        <f>COUNTIF(Q:Q,punkty_rekrutacyjne34[[#This Row],[razem pkt.]])</f>
        <v>4</v>
      </c>
    </row>
    <row r="96" spans="1:20" x14ac:dyDescent="0.25">
      <c r="A96" s="1" t="s">
        <v>29</v>
      </c>
      <c r="B96" s="1" t="s">
        <v>30</v>
      </c>
      <c r="C96">
        <v>0</v>
      </c>
      <c r="D96">
        <v>5</v>
      </c>
      <c r="E96">
        <v>3</v>
      </c>
      <c r="F96">
        <v>6</v>
      </c>
      <c r="G96">
        <v>6</v>
      </c>
      <c r="H96">
        <v>4</v>
      </c>
      <c r="I96">
        <v>28</v>
      </c>
      <c r="J96">
        <v>53</v>
      </c>
      <c r="K96">
        <v>38</v>
      </c>
      <c r="L96">
        <v>63</v>
      </c>
      <c r="M96">
        <v>70</v>
      </c>
      <c r="N96">
        <f>punkty_rekrutacyjne34[[#This Row],[Osiagniecia]]+(punkty_rekrutacyjne34[[#This Row],[Zachowanie]]=6)*2</f>
        <v>0</v>
      </c>
      <c r="O96">
        <f>punkty_rekrutacyjne34[[#This Row],[GHP]]/10+punkty_rekrutacyjne34[[#This Row],[GHH]]/10+punkty_rekrutacyjne34[[#This Row],[GMM]]/10+punkty_rekrutacyjne34[[#This Row],[GMP]]/10+punkty_rekrutacyjne34[[#This Row],[GJP]]/10</f>
        <v>25.2</v>
      </c>
      <c r="P9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96" s="1">
        <f>SUM(punkty_rekrutacyjne34[[#This Row],[pkt os.]:[pkt. Oce.]])</f>
        <v>55.2</v>
      </c>
      <c r="R96" s="1">
        <f>AVERAGE(punkty_rekrutacyjne34[[#This Row],[JP]:[Geog]])</f>
        <v>4.75</v>
      </c>
      <c r="S96" s="1" t="b">
        <f>AND(punkty_rekrutacyjne34[[#This Row],[Osiagniecia]]=0,punkty_rekrutacyjne34[[#This Row],[Zachowanie]]&gt;=5,punkty_rekrutacyjne34[[#This Row],[avg. Przd.]]&gt;4)</f>
        <v>1</v>
      </c>
      <c r="T96" s="1">
        <f>COUNTIF(Q:Q,punkty_rekrutacyjne34[[#This Row],[razem pkt.]])</f>
        <v>4</v>
      </c>
    </row>
    <row r="97" spans="1:20" x14ac:dyDescent="0.25">
      <c r="A97" s="1" t="s">
        <v>587</v>
      </c>
      <c r="B97" s="1" t="s">
        <v>495</v>
      </c>
      <c r="C97">
        <v>7</v>
      </c>
      <c r="D97">
        <v>4</v>
      </c>
      <c r="E97">
        <v>6</v>
      </c>
      <c r="F97">
        <v>5</v>
      </c>
      <c r="G97">
        <v>4</v>
      </c>
      <c r="H97">
        <v>6</v>
      </c>
      <c r="I97">
        <v>3</v>
      </c>
      <c r="J97">
        <v>73</v>
      </c>
      <c r="K97">
        <v>19</v>
      </c>
      <c r="L97">
        <v>42</v>
      </c>
      <c r="M97">
        <v>88</v>
      </c>
      <c r="N97">
        <f>punkty_rekrutacyjne34[[#This Row],[Osiagniecia]]+(punkty_rekrutacyjne34[[#This Row],[Zachowanie]]=6)*2</f>
        <v>7</v>
      </c>
      <c r="O97">
        <f>punkty_rekrutacyjne34[[#This Row],[GHP]]/10+punkty_rekrutacyjne34[[#This Row],[GHH]]/10+punkty_rekrutacyjne34[[#This Row],[GMM]]/10+punkty_rekrutacyjne34[[#This Row],[GMP]]/10+punkty_rekrutacyjne34[[#This Row],[GJP]]/10</f>
        <v>22.5</v>
      </c>
      <c r="P9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97" s="1">
        <f>SUM(punkty_rekrutacyjne34[[#This Row],[pkt os.]:[pkt. Oce.]])</f>
        <v>63.5</v>
      </c>
      <c r="R97" s="1">
        <f>AVERAGE(punkty_rekrutacyjne34[[#This Row],[JP]:[Geog]])</f>
        <v>5.25</v>
      </c>
      <c r="S97" s="1" t="b">
        <f>AND(punkty_rekrutacyjne34[[#This Row],[Osiagniecia]]=0,punkty_rekrutacyjne34[[#This Row],[Zachowanie]]&gt;=5,punkty_rekrutacyjne34[[#This Row],[avg. Przd.]]&gt;4)</f>
        <v>0</v>
      </c>
      <c r="T97" s="1">
        <f>COUNTIF(Q:Q,punkty_rekrutacyjne34[[#This Row],[razem pkt.]])</f>
        <v>4</v>
      </c>
    </row>
    <row r="98" spans="1:20" x14ac:dyDescent="0.25">
      <c r="A98" s="1" t="s">
        <v>184</v>
      </c>
      <c r="B98" s="1" t="s">
        <v>185</v>
      </c>
      <c r="C98">
        <v>3</v>
      </c>
      <c r="D98">
        <v>3</v>
      </c>
      <c r="E98">
        <v>4</v>
      </c>
      <c r="F98">
        <v>5</v>
      </c>
      <c r="G98">
        <v>6</v>
      </c>
      <c r="H98">
        <v>3</v>
      </c>
      <c r="I98">
        <v>59</v>
      </c>
      <c r="J98">
        <v>13</v>
      </c>
      <c r="K98">
        <v>14</v>
      </c>
      <c r="L98">
        <v>22</v>
      </c>
      <c r="M98">
        <v>96</v>
      </c>
      <c r="N98">
        <f>punkty_rekrutacyjne34[[#This Row],[Osiagniecia]]+(punkty_rekrutacyjne34[[#This Row],[Zachowanie]]=6)*2</f>
        <v>3</v>
      </c>
      <c r="O98">
        <f>punkty_rekrutacyjne34[[#This Row],[GHP]]/10+punkty_rekrutacyjne34[[#This Row],[GHH]]/10+punkty_rekrutacyjne34[[#This Row],[GMM]]/10+punkty_rekrutacyjne34[[#This Row],[GMP]]/10+punkty_rekrutacyjne34[[#This Row],[GJP]]/10</f>
        <v>20.399999999999999</v>
      </c>
      <c r="P9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98" s="1">
        <f>SUM(punkty_rekrutacyjne34[[#This Row],[pkt os.]:[pkt. Oce.]])</f>
        <v>51.4</v>
      </c>
      <c r="R98" s="1">
        <f>AVERAGE(punkty_rekrutacyjne34[[#This Row],[JP]:[Geog]])</f>
        <v>4.5</v>
      </c>
      <c r="S98" s="1" t="b">
        <f>AND(punkty_rekrutacyjne34[[#This Row],[Osiagniecia]]=0,punkty_rekrutacyjne34[[#This Row],[Zachowanie]]&gt;=5,punkty_rekrutacyjne34[[#This Row],[avg. Przd.]]&gt;4)</f>
        <v>0</v>
      </c>
      <c r="T98" s="1">
        <f>COUNTIF(Q:Q,punkty_rekrutacyjne34[[#This Row],[razem pkt.]])</f>
        <v>4</v>
      </c>
    </row>
    <row r="99" spans="1:20" x14ac:dyDescent="0.25">
      <c r="A99" s="1" t="s">
        <v>69</v>
      </c>
      <c r="B99" s="1" t="s">
        <v>70</v>
      </c>
      <c r="C99">
        <v>3</v>
      </c>
      <c r="D99">
        <v>5</v>
      </c>
      <c r="E99">
        <v>4</v>
      </c>
      <c r="F99">
        <v>4</v>
      </c>
      <c r="G99">
        <v>6</v>
      </c>
      <c r="H99">
        <v>4</v>
      </c>
      <c r="I99">
        <v>77</v>
      </c>
      <c r="J99">
        <v>80</v>
      </c>
      <c r="K99">
        <v>44</v>
      </c>
      <c r="L99">
        <v>96</v>
      </c>
      <c r="M99">
        <v>10</v>
      </c>
      <c r="N99">
        <f>punkty_rekrutacyjne34[[#This Row],[Osiagniecia]]+(punkty_rekrutacyjne34[[#This Row],[Zachowanie]]=6)*2</f>
        <v>3</v>
      </c>
      <c r="O99">
        <f>punkty_rekrutacyjne34[[#This Row],[GHP]]/10+punkty_rekrutacyjne34[[#This Row],[GHH]]/10+punkty_rekrutacyjne34[[#This Row],[GMM]]/10+punkty_rekrutacyjne34[[#This Row],[GMP]]/10+punkty_rekrutacyjne34[[#This Row],[GJP]]/10</f>
        <v>30.700000000000003</v>
      </c>
      <c r="P9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99" s="1">
        <f>SUM(punkty_rekrutacyjne34[[#This Row],[pkt os.]:[pkt. Oce.]])</f>
        <v>61.7</v>
      </c>
      <c r="R99" s="1">
        <f>AVERAGE(punkty_rekrutacyjne34[[#This Row],[JP]:[Geog]])</f>
        <v>4.5</v>
      </c>
      <c r="S99" s="1" t="b">
        <f>AND(punkty_rekrutacyjne34[[#This Row],[Osiagniecia]]=0,punkty_rekrutacyjne34[[#This Row],[Zachowanie]]&gt;=5,punkty_rekrutacyjne34[[#This Row],[avg. Przd.]]&gt;4)</f>
        <v>0</v>
      </c>
      <c r="T99" s="1">
        <f>COUNTIF(Q:Q,punkty_rekrutacyjne34[[#This Row],[razem pkt.]])</f>
        <v>4</v>
      </c>
    </row>
    <row r="100" spans="1:20" x14ac:dyDescent="0.25">
      <c r="A100" s="1" t="s">
        <v>151</v>
      </c>
      <c r="B100" s="1" t="s">
        <v>70</v>
      </c>
      <c r="C100">
        <v>1</v>
      </c>
      <c r="D100">
        <v>3</v>
      </c>
      <c r="E100">
        <v>6</v>
      </c>
      <c r="F100">
        <v>4</v>
      </c>
      <c r="G100">
        <v>6</v>
      </c>
      <c r="H100">
        <v>2</v>
      </c>
      <c r="I100">
        <v>30</v>
      </c>
      <c r="J100">
        <v>35</v>
      </c>
      <c r="K100">
        <v>100</v>
      </c>
      <c r="L100">
        <v>100</v>
      </c>
      <c r="M100">
        <v>100</v>
      </c>
      <c r="N100">
        <f>punkty_rekrutacyjne34[[#This Row],[Osiagniecia]]+(punkty_rekrutacyjne34[[#This Row],[Zachowanie]]=6)*2</f>
        <v>1</v>
      </c>
      <c r="O100">
        <f>punkty_rekrutacyjne34[[#This Row],[GHP]]/10+punkty_rekrutacyjne34[[#This Row],[GHH]]/10+punkty_rekrutacyjne34[[#This Row],[GMM]]/10+punkty_rekrutacyjne34[[#This Row],[GMP]]/10+punkty_rekrutacyjne34[[#This Row],[GJP]]/10</f>
        <v>36.5</v>
      </c>
      <c r="P10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100" s="1">
        <f>SUM(punkty_rekrutacyjne34[[#This Row],[pkt os.]:[pkt. Oce.]])</f>
        <v>63.5</v>
      </c>
      <c r="R100" s="1">
        <f>AVERAGE(punkty_rekrutacyjne34[[#This Row],[JP]:[Geog]])</f>
        <v>4.5</v>
      </c>
      <c r="S100" s="1" t="b">
        <f>AND(punkty_rekrutacyjne34[[#This Row],[Osiagniecia]]=0,punkty_rekrutacyjne34[[#This Row],[Zachowanie]]&gt;=5,punkty_rekrutacyjne34[[#This Row],[avg. Przd.]]&gt;4)</f>
        <v>0</v>
      </c>
      <c r="T100" s="1">
        <f>COUNTIF(Q:Q,punkty_rekrutacyjne34[[#This Row],[razem pkt.]])</f>
        <v>4</v>
      </c>
    </row>
    <row r="101" spans="1:20" x14ac:dyDescent="0.25">
      <c r="A101" s="1" t="s">
        <v>186</v>
      </c>
      <c r="B101" s="1" t="s">
        <v>70</v>
      </c>
      <c r="C101">
        <v>1</v>
      </c>
      <c r="D101">
        <v>3</v>
      </c>
      <c r="E101">
        <v>3</v>
      </c>
      <c r="F101">
        <v>4</v>
      </c>
      <c r="G101">
        <v>3</v>
      </c>
      <c r="H101">
        <v>4</v>
      </c>
      <c r="I101">
        <v>7</v>
      </c>
      <c r="J101">
        <v>13</v>
      </c>
      <c r="K101">
        <v>73</v>
      </c>
      <c r="L101">
        <v>73</v>
      </c>
      <c r="M101">
        <v>78</v>
      </c>
      <c r="N101">
        <f>punkty_rekrutacyjne34[[#This Row],[Osiagniecia]]+(punkty_rekrutacyjne34[[#This Row],[Zachowanie]]=6)*2</f>
        <v>1</v>
      </c>
      <c r="O101">
        <f>punkty_rekrutacyjne34[[#This Row],[GHP]]/10+punkty_rekrutacyjne34[[#This Row],[GHH]]/10+punkty_rekrutacyjne34[[#This Row],[GMM]]/10+punkty_rekrutacyjne34[[#This Row],[GMP]]/10+punkty_rekrutacyjne34[[#This Row],[GJP]]/10</f>
        <v>24.400000000000002</v>
      </c>
      <c r="P10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01" s="1">
        <f>SUM(punkty_rekrutacyjne34[[#This Row],[pkt os.]:[pkt. Oce.]])</f>
        <v>45.400000000000006</v>
      </c>
      <c r="R101" s="1">
        <f>AVERAGE(punkty_rekrutacyjne34[[#This Row],[JP]:[Geog]])</f>
        <v>3.5</v>
      </c>
      <c r="S101" s="1" t="b">
        <f>AND(punkty_rekrutacyjne34[[#This Row],[Osiagniecia]]=0,punkty_rekrutacyjne34[[#This Row],[Zachowanie]]&gt;=5,punkty_rekrutacyjne34[[#This Row],[avg. Przd.]]&gt;4)</f>
        <v>0</v>
      </c>
      <c r="T101" s="1">
        <f>COUNTIF(Q:Q,punkty_rekrutacyjne34[[#This Row],[razem pkt.]])</f>
        <v>4</v>
      </c>
    </row>
    <row r="102" spans="1:20" x14ac:dyDescent="0.25">
      <c r="A102" s="1" t="s">
        <v>486</v>
      </c>
      <c r="B102" s="1" t="s">
        <v>70</v>
      </c>
      <c r="C102">
        <v>0</v>
      </c>
      <c r="D102">
        <v>2</v>
      </c>
      <c r="E102">
        <v>5</v>
      </c>
      <c r="F102">
        <v>3</v>
      </c>
      <c r="G102">
        <v>6</v>
      </c>
      <c r="H102">
        <v>6</v>
      </c>
      <c r="I102">
        <v>5</v>
      </c>
      <c r="J102">
        <v>93</v>
      </c>
      <c r="K102">
        <v>4</v>
      </c>
      <c r="L102">
        <v>59</v>
      </c>
      <c r="M102">
        <v>71</v>
      </c>
      <c r="N102">
        <f>punkty_rekrutacyjne34[[#This Row],[Osiagniecia]]+(punkty_rekrutacyjne34[[#This Row],[Zachowanie]]=6)*2</f>
        <v>0</v>
      </c>
      <c r="O102">
        <f>punkty_rekrutacyjne34[[#This Row],[GHP]]/10+punkty_rekrutacyjne34[[#This Row],[GHH]]/10+punkty_rekrutacyjne34[[#This Row],[GMM]]/10+punkty_rekrutacyjne34[[#This Row],[GMP]]/10+punkty_rekrutacyjne34[[#This Row],[GJP]]/10</f>
        <v>23.200000000000003</v>
      </c>
      <c r="P10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102" s="1">
        <f>SUM(punkty_rekrutacyjne34[[#This Row],[pkt os.]:[pkt. Oce.]])</f>
        <v>55.2</v>
      </c>
      <c r="R102" s="1">
        <f>AVERAGE(punkty_rekrutacyjne34[[#This Row],[JP]:[Geog]])</f>
        <v>5</v>
      </c>
      <c r="S102" s="1" t="b">
        <f>AND(punkty_rekrutacyjne34[[#This Row],[Osiagniecia]]=0,punkty_rekrutacyjne34[[#This Row],[Zachowanie]]&gt;=5,punkty_rekrutacyjne34[[#This Row],[avg. Przd.]]&gt;4)</f>
        <v>0</v>
      </c>
      <c r="T102" s="1">
        <f>COUNTIF(Q:Q,punkty_rekrutacyjne34[[#This Row],[razem pkt.]])</f>
        <v>4</v>
      </c>
    </row>
    <row r="103" spans="1:20" x14ac:dyDescent="0.25">
      <c r="A103" s="1" t="s">
        <v>410</v>
      </c>
      <c r="B103" s="1" t="s">
        <v>70</v>
      </c>
      <c r="C103">
        <v>2</v>
      </c>
      <c r="D103">
        <v>5</v>
      </c>
      <c r="E103">
        <v>6</v>
      </c>
      <c r="F103">
        <v>4</v>
      </c>
      <c r="G103">
        <v>6</v>
      </c>
      <c r="H103">
        <v>3</v>
      </c>
      <c r="I103">
        <v>88</v>
      </c>
      <c r="J103">
        <v>14</v>
      </c>
      <c r="K103">
        <v>98</v>
      </c>
      <c r="L103">
        <v>46</v>
      </c>
      <c r="M103">
        <v>66</v>
      </c>
      <c r="N103">
        <f>punkty_rekrutacyjne34[[#This Row],[Osiagniecia]]+(punkty_rekrutacyjne34[[#This Row],[Zachowanie]]=6)*2</f>
        <v>2</v>
      </c>
      <c r="O103">
        <f>punkty_rekrutacyjne34[[#This Row],[GHP]]/10+punkty_rekrutacyjne34[[#This Row],[GHH]]/10+punkty_rekrutacyjne34[[#This Row],[GMM]]/10+punkty_rekrutacyjne34[[#This Row],[GMP]]/10+punkty_rekrutacyjne34[[#This Row],[GJP]]/10</f>
        <v>31.200000000000003</v>
      </c>
      <c r="P10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103" s="1">
        <f>SUM(punkty_rekrutacyjne34[[#This Row],[pkt os.]:[pkt. Oce.]])</f>
        <v>63.2</v>
      </c>
      <c r="R103" s="1">
        <f>AVERAGE(punkty_rekrutacyjne34[[#This Row],[JP]:[Geog]])</f>
        <v>4.75</v>
      </c>
      <c r="S103" s="1" t="b">
        <f>AND(punkty_rekrutacyjne34[[#This Row],[Osiagniecia]]=0,punkty_rekrutacyjne34[[#This Row],[Zachowanie]]&gt;=5,punkty_rekrutacyjne34[[#This Row],[avg. Przd.]]&gt;4)</f>
        <v>0</v>
      </c>
      <c r="T103" s="1">
        <f>COUNTIF(Q:Q,punkty_rekrutacyjne34[[#This Row],[razem pkt.]])</f>
        <v>4</v>
      </c>
    </row>
    <row r="104" spans="1:20" x14ac:dyDescent="0.25">
      <c r="A104" s="1" t="s">
        <v>284</v>
      </c>
      <c r="B104" s="1" t="s">
        <v>166</v>
      </c>
      <c r="C104">
        <v>3</v>
      </c>
      <c r="D104">
        <v>5</v>
      </c>
      <c r="E104">
        <v>3</v>
      </c>
      <c r="F104">
        <v>2</v>
      </c>
      <c r="G104">
        <v>6</v>
      </c>
      <c r="H104">
        <v>6</v>
      </c>
      <c r="I104">
        <v>77</v>
      </c>
      <c r="J104">
        <v>9</v>
      </c>
      <c r="K104">
        <v>73</v>
      </c>
      <c r="L104">
        <v>35</v>
      </c>
      <c r="M104">
        <v>96</v>
      </c>
      <c r="N104">
        <f>punkty_rekrutacyjne34[[#This Row],[Osiagniecia]]+(punkty_rekrutacyjne34[[#This Row],[Zachowanie]]=6)*2</f>
        <v>3</v>
      </c>
      <c r="O104">
        <f>punkty_rekrutacyjne34[[#This Row],[GHP]]/10+punkty_rekrutacyjne34[[#This Row],[GHH]]/10+punkty_rekrutacyjne34[[#This Row],[GMM]]/10+punkty_rekrutacyjne34[[#This Row],[GMP]]/10+punkty_rekrutacyjne34[[#This Row],[GJP]]/10</f>
        <v>29</v>
      </c>
      <c r="P10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04" s="1">
        <f>SUM(punkty_rekrutacyjne34[[#This Row],[pkt os.]:[pkt. Oce.]])</f>
        <v>56</v>
      </c>
      <c r="R104" s="1">
        <f>AVERAGE(punkty_rekrutacyjne34[[#This Row],[JP]:[Geog]])</f>
        <v>4.25</v>
      </c>
      <c r="S104" s="1" t="b">
        <f>AND(punkty_rekrutacyjne34[[#This Row],[Osiagniecia]]=0,punkty_rekrutacyjne34[[#This Row],[Zachowanie]]&gt;=5,punkty_rekrutacyjne34[[#This Row],[avg. Przd.]]&gt;4)</f>
        <v>0</v>
      </c>
      <c r="T104" s="1">
        <f>COUNTIF(Q:Q,punkty_rekrutacyjne34[[#This Row],[razem pkt.]])</f>
        <v>4</v>
      </c>
    </row>
    <row r="105" spans="1:20" x14ac:dyDescent="0.25">
      <c r="A105" s="1" t="s">
        <v>56</v>
      </c>
      <c r="B105" s="1" t="s">
        <v>38</v>
      </c>
      <c r="C105">
        <v>8</v>
      </c>
      <c r="D105">
        <v>6</v>
      </c>
      <c r="E105">
        <v>3</v>
      </c>
      <c r="F105">
        <v>4</v>
      </c>
      <c r="G105">
        <v>2</v>
      </c>
      <c r="H105">
        <v>4</v>
      </c>
      <c r="I105">
        <v>8</v>
      </c>
      <c r="J105">
        <v>78</v>
      </c>
      <c r="K105">
        <v>64</v>
      </c>
      <c r="L105">
        <v>10</v>
      </c>
      <c r="M105">
        <v>55</v>
      </c>
      <c r="N105">
        <f>punkty_rekrutacyjne34[[#This Row],[Osiagniecia]]+(punkty_rekrutacyjne34[[#This Row],[Zachowanie]]=6)*2</f>
        <v>10</v>
      </c>
      <c r="O105">
        <f>punkty_rekrutacyjne34[[#This Row],[GHP]]/10+punkty_rekrutacyjne34[[#This Row],[GHH]]/10+punkty_rekrutacyjne34[[#This Row],[GMM]]/10+punkty_rekrutacyjne34[[#This Row],[GMP]]/10+punkty_rekrutacyjne34[[#This Row],[GJP]]/10</f>
        <v>21.5</v>
      </c>
      <c r="P10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105" s="1">
        <f>SUM(punkty_rekrutacyjne34[[#This Row],[pkt os.]:[pkt. Oce.]])</f>
        <v>47.5</v>
      </c>
      <c r="R105" s="1">
        <f>AVERAGE(punkty_rekrutacyjne34[[#This Row],[JP]:[Geog]])</f>
        <v>3.25</v>
      </c>
      <c r="S105" s="1" t="b">
        <f>AND(punkty_rekrutacyjne34[[#This Row],[Osiagniecia]]=0,punkty_rekrutacyjne34[[#This Row],[Zachowanie]]&gt;=5,punkty_rekrutacyjne34[[#This Row],[avg. Przd.]]&gt;4)</f>
        <v>0</v>
      </c>
      <c r="T105" s="1">
        <f>COUNTIF(Q:Q,punkty_rekrutacyjne34[[#This Row],[razem pkt.]])</f>
        <v>4</v>
      </c>
    </row>
    <row r="106" spans="1:20" x14ac:dyDescent="0.25">
      <c r="A106" s="1" t="s">
        <v>37</v>
      </c>
      <c r="B106" s="1" t="s">
        <v>38</v>
      </c>
      <c r="C106">
        <v>6</v>
      </c>
      <c r="D106">
        <v>6</v>
      </c>
      <c r="E106">
        <v>5</v>
      </c>
      <c r="F106">
        <v>3</v>
      </c>
      <c r="G106">
        <v>2</v>
      </c>
      <c r="H106">
        <v>6</v>
      </c>
      <c r="I106">
        <v>11</v>
      </c>
      <c r="J106">
        <v>36</v>
      </c>
      <c r="K106">
        <v>4</v>
      </c>
      <c r="L106">
        <v>41</v>
      </c>
      <c r="M106">
        <v>62</v>
      </c>
      <c r="N106">
        <f>punkty_rekrutacyjne34[[#This Row],[Osiagniecia]]+(punkty_rekrutacyjne34[[#This Row],[Zachowanie]]=6)*2</f>
        <v>8</v>
      </c>
      <c r="O106">
        <f>punkty_rekrutacyjne34[[#This Row],[GHP]]/10+punkty_rekrutacyjne34[[#This Row],[GHH]]/10+punkty_rekrutacyjne34[[#This Row],[GMM]]/10+punkty_rekrutacyjne34[[#This Row],[GMP]]/10+punkty_rekrutacyjne34[[#This Row],[GJP]]/10</f>
        <v>15.399999999999999</v>
      </c>
      <c r="P10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06" s="1">
        <f>SUM(punkty_rekrutacyjne34[[#This Row],[pkt os.]:[pkt. Oce.]])</f>
        <v>45.4</v>
      </c>
      <c r="R106" s="1">
        <f>AVERAGE(punkty_rekrutacyjne34[[#This Row],[JP]:[Geog]])</f>
        <v>4</v>
      </c>
      <c r="S106" s="1" t="b">
        <f>AND(punkty_rekrutacyjne34[[#This Row],[Osiagniecia]]=0,punkty_rekrutacyjne34[[#This Row],[Zachowanie]]&gt;=5,punkty_rekrutacyjne34[[#This Row],[avg. Przd.]]&gt;4)</f>
        <v>0</v>
      </c>
      <c r="T106" s="1">
        <f>COUNTIF(Q:Q,punkty_rekrutacyjne34[[#This Row],[razem pkt.]])</f>
        <v>4</v>
      </c>
    </row>
    <row r="107" spans="1:20" x14ac:dyDescent="0.25">
      <c r="A107" s="1" t="s">
        <v>497</v>
      </c>
      <c r="B107" s="1" t="s">
        <v>498</v>
      </c>
      <c r="C107">
        <v>5</v>
      </c>
      <c r="D107">
        <v>6</v>
      </c>
      <c r="E107">
        <v>2</v>
      </c>
      <c r="F107">
        <v>3</v>
      </c>
      <c r="G107">
        <v>4</v>
      </c>
      <c r="H107">
        <v>3</v>
      </c>
      <c r="I107">
        <v>2</v>
      </c>
      <c r="J107">
        <v>97</v>
      </c>
      <c r="K107">
        <v>14</v>
      </c>
      <c r="L107">
        <v>81</v>
      </c>
      <c r="M107">
        <v>38</v>
      </c>
      <c r="N107">
        <f>punkty_rekrutacyjne34[[#This Row],[Osiagniecia]]+(punkty_rekrutacyjne34[[#This Row],[Zachowanie]]=6)*2</f>
        <v>7</v>
      </c>
      <c r="O107">
        <f>punkty_rekrutacyjne34[[#This Row],[GHP]]/10+punkty_rekrutacyjne34[[#This Row],[GHH]]/10+punkty_rekrutacyjne34[[#This Row],[GMM]]/10+punkty_rekrutacyjne34[[#This Row],[GMP]]/10+punkty_rekrutacyjne34[[#This Row],[GJP]]/10</f>
        <v>23.2</v>
      </c>
      <c r="P10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107" s="1">
        <f>SUM(punkty_rekrutacyjne34[[#This Row],[pkt os.]:[pkt. Oce.]])</f>
        <v>44.2</v>
      </c>
      <c r="R107" s="1">
        <f>AVERAGE(punkty_rekrutacyjne34[[#This Row],[JP]:[Geog]])</f>
        <v>3</v>
      </c>
      <c r="S107" s="1" t="b">
        <f>AND(punkty_rekrutacyjne34[[#This Row],[Osiagniecia]]=0,punkty_rekrutacyjne34[[#This Row],[Zachowanie]]&gt;=5,punkty_rekrutacyjne34[[#This Row],[avg. Przd.]]&gt;4)</f>
        <v>0</v>
      </c>
      <c r="T107" s="1">
        <f>COUNTIF(Q:Q,punkty_rekrutacyjne34[[#This Row],[razem pkt.]])</f>
        <v>4</v>
      </c>
    </row>
    <row r="108" spans="1:20" x14ac:dyDescent="0.25">
      <c r="A108" s="1" t="s">
        <v>602</v>
      </c>
      <c r="B108" s="1" t="s">
        <v>58</v>
      </c>
      <c r="C108">
        <v>1</v>
      </c>
      <c r="D108">
        <v>5</v>
      </c>
      <c r="E108">
        <v>4</v>
      </c>
      <c r="F108">
        <v>6</v>
      </c>
      <c r="G108">
        <v>4</v>
      </c>
      <c r="H108">
        <v>2</v>
      </c>
      <c r="I108">
        <v>4</v>
      </c>
      <c r="J108">
        <v>97</v>
      </c>
      <c r="K108">
        <v>75</v>
      </c>
      <c r="L108">
        <v>86</v>
      </c>
      <c r="M108">
        <v>10</v>
      </c>
      <c r="N108">
        <f>punkty_rekrutacyjne34[[#This Row],[Osiagniecia]]+(punkty_rekrutacyjne34[[#This Row],[Zachowanie]]=6)*2</f>
        <v>1</v>
      </c>
      <c r="O108">
        <f>punkty_rekrutacyjne34[[#This Row],[GHP]]/10+punkty_rekrutacyjne34[[#This Row],[GHH]]/10+punkty_rekrutacyjne34[[#This Row],[GMM]]/10+punkty_rekrutacyjne34[[#This Row],[GMP]]/10+punkty_rekrutacyjne34[[#This Row],[GJP]]/10</f>
        <v>27.200000000000003</v>
      </c>
      <c r="P10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08" s="1">
        <f>SUM(punkty_rekrutacyjne34[[#This Row],[pkt os.]:[pkt. Oce.]])</f>
        <v>50.2</v>
      </c>
      <c r="R108" s="1">
        <f>AVERAGE(punkty_rekrutacyjne34[[#This Row],[JP]:[Geog]])</f>
        <v>4</v>
      </c>
      <c r="S108" s="1" t="b">
        <f>AND(punkty_rekrutacyjne34[[#This Row],[Osiagniecia]]=0,punkty_rekrutacyjne34[[#This Row],[Zachowanie]]&gt;=5,punkty_rekrutacyjne34[[#This Row],[avg. Przd.]]&gt;4)</f>
        <v>0</v>
      </c>
      <c r="T108" s="1">
        <f>COUNTIF(Q:Q,punkty_rekrutacyjne34[[#This Row],[razem pkt.]])</f>
        <v>4</v>
      </c>
    </row>
    <row r="109" spans="1:20" x14ac:dyDescent="0.25">
      <c r="A109" s="1" t="s">
        <v>533</v>
      </c>
      <c r="B109" s="1" t="s">
        <v>45</v>
      </c>
      <c r="C109">
        <v>3</v>
      </c>
      <c r="D109">
        <v>6</v>
      </c>
      <c r="E109">
        <v>6</v>
      </c>
      <c r="F109">
        <v>6</v>
      </c>
      <c r="G109">
        <v>2</v>
      </c>
      <c r="H109">
        <v>5</v>
      </c>
      <c r="I109">
        <v>57</v>
      </c>
      <c r="J109">
        <v>44</v>
      </c>
      <c r="K109">
        <v>90</v>
      </c>
      <c r="L109">
        <v>33</v>
      </c>
      <c r="M109">
        <v>78</v>
      </c>
      <c r="N109">
        <f>punkty_rekrutacyjne34[[#This Row],[Osiagniecia]]+(punkty_rekrutacyjne34[[#This Row],[Zachowanie]]=6)*2</f>
        <v>5</v>
      </c>
      <c r="O109">
        <f>punkty_rekrutacyjne34[[#This Row],[GHP]]/10+punkty_rekrutacyjne34[[#This Row],[GHH]]/10+punkty_rekrutacyjne34[[#This Row],[GMM]]/10+punkty_rekrutacyjne34[[#This Row],[GMP]]/10+punkty_rekrutacyjne34[[#This Row],[GJP]]/10</f>
        <v>30.200000000000003</v>
      </c>
      <c r="P10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09" s="1">
        <f>SUM(punkty_rekrutacyjne34[[#This Row],[pkt os.]:[pkt. Oce.]])</f>
        <v>63.2</v>
      </c>
      <c r="R109" s="1">
        <f>AVERAGE(punkty_rekrutacyjne34[[#This Row],[JP]:[Geog]])</f>
        <v>4.75</v>
      </c>
      <c r="S109" s="1" t="b">
        <f>AND(punkty_rekrutacyjne34[[#This Row],[Osiagniecia]]=0,punkty_rekrutacyjne34[[#This Row],[Zachowanie]]&gt;=5,punkty_rekrutacyjne34[[#This Row],[avg. Przd.]]&gt;4)</f>
        <v>0</v>
      </c>
      <c r="T109" s="1">
        <f>COUNTIF(Q:Q,punkty_rekrutacyjne34[[#This Row],[razem pkt.]])</f>
        <v>4</v>
      </c>
    </row>
    <row r="110" spans="1:20" x14ac:dyDescent="0.25">
      <c r="A110" s="1" t="s">
        <v>629</v>
      </c>
      <c r="B110" s="1" t="s">
        <v>430</v>
      </c>
      <c r="C110">
        <v>7</v>
      </c>
      <c r="D110">
        <v>5</v>
      </c>
      <c r="E110">
        <v>5</v>
      </c>
      <c r="F110">
        <v>2</v>
      </c>
      <c r="G110">
        <v>6</v>
      </c>
      <c r="H110">
        <v>6</v>
      </c>
      <c r="I110">
        <v>6</v>
      </c>
      <c r="J110">
        <v>88</v>
      </c>
      <c r="K110">
        <v>24</v>
      </c>
      <c r="L110">
        <v>3</v>
      </c>
      <c r="M110">
        <v>43</v>
      </c>
      <c r="N110">
        <f>punkty_rekrutacyjne34[[#This Row],[Osiagniecia]]+(punkty_rekrutacyjne34[[#This Row],[Zachowanie]]=6)*2</f>
        <v>7</v>
      </c>
      <c r="O110">
        <f>punkty_rekrutacyjne34[[#This Row],[GHP]]/10+punkty_rekrutacyjne34[[#This Row],[GHH]]/10+punkty_rekrutacyjne34[[#This Row],[GMM]]/10+punkty_rekrutacyjne34[[#This Row],[GMP]]/10+punkty_rekrutacyjne34[[#This Row],[GJP]]/10</f>
        <v>16.400000000000002</v>
      </c>
      <c r="P11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10" s="1">
        <f>SUM(punkty_rekrutacyjne34[[#This Row],[pkt os.]:[pkt. Oce.]])</f>
        <v>51.400000000000006</v>
      </c>
      <c r="R110" s="1">
        <f>AVERAGE(punkty_rekrutacyjne34[[#This Row],[JP]:[Geog]])</f>
        <v>4.75</v>
      </c>
      <c r="S110" s="1" t="b">
        <f>AND(punkty_rekrutacyjne34[[#This Row],[Osiagniecia]]=0,punkty_rekrutacyjne34[[#This Row],[Zachowanie]]&gt;=5,punkty_rekrutacyjne34[[#This Row],[avg. Przd.]]&gt;4)</f>
        <v>0</v>
      </c>
      <c r="T110" s="1">
        <f>COUNTIF(Q:Q,punkty_rekrutacyjne34[[#This Row],[razem pkt.]])</f>
        <v>4</v>
      </c>
    </row>
    <row r="111" spans="1:20" x14ac:dyDescent="0.25">
      <c r="A111" s="1" t="s">
        <v>87</v>
      </c>
      <c r="B111" s="1" t="s">
        <v>55</v>
      </c>
      <c r="C111">
        <v>2</v>
      </c>
      <c r="D111">
        <v>2</v>
      </c>
      <c r="E111">
        <v>5</v>
      </c>
      <c r="F111">
        <v>5</v>
      </c>
      <c r="G111">
        <v>2</v>
      </c>
      <c r="H111">
        <v>2</v>
      </c>
      <c r="I111">
        <v>65</v>
      </c>
      <c r="J111">
        <v>87</v>
      </c>
      <c r="K111">
        <v>53</v>
      </c>
      <c r="L111">
        <v>98</v>
      </c>
      <c r="M111">
        <v>50</v>
      </c>
      <c r="N111">
        <f>punkty_rekrutacyjne34[[#This Row],[Osiagniecia]]+(punkty_rekrutacyjne34[[#This Row],[Zachowanie]]=6)*2</f>
        <v>2</v>
      </c>
      <c r="O111">
        <f>punkty_rekrutacyjne34[[#This Row],[GHP]]/10+punkty_rekrutacyjne34[[#This Row],[GHH]]/10+punkty_rekrutacyjne34[[#This Row],[GMM]]/10+punkty_rekrutacyjne34[[#This Row],[GMP]]/10+punkty_rekrutacyjne34[[#This Row],[GJP]]/10</f>
        <v>35.299999999999997</v>
      </c>
      <c r="P11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111" s="1">
        <f>SUM(punkty_rekrutacyjne34[[#This Row],[pkt os.]:[pkt. Oce.]])</f>
        <v>53.3</v>
      </c>
      <c r="R111" s="1">
        <f>AVERAGE(punkty_rekrutacyjne34[[#This Row],[JP]:[Geog]])</f>
        <v>3.5</v>
      </c>
      <c r="S111" s="1" t="b">
        <f>AND(punkty_rekrutacyjne34[[#This Row],[Osiagniecia]]=0,punkty_rekrutacyjne34[[#This Row],[Zachowanie]]&gt;=5,punkty_rekrutacyjne34[[#This Row],[avg. Przd.]]&gt;4)</f>
        <v>0</v>
      </c>
      <c r="T111" s="1">
        <f>COUNTIF(Q:Q,punkty_rekrutacyjne34[[#This Row],[razem pkt.]])</f>
        <v>4</v>
      </c>
    </row>
    <row r="112" spans="1:20" x14ac:dyDescent="0.25">
      <c r="A112" s="1" t="s">
        <v>589</v>
      </c>
      <c r="B112" s="1" t="s">
        <v>590</v>
      </c>
      <c r="C112">
        <v>4</v>
      </c>
      <c r="D112">
        <v>2</v>
      </c>
      <c r="E112">
        <v>4</v>
      </c>
      <c r="F112">
        <v>4</v>
      </c>
      <c r="G112">
        <v>4</v>
      </c>
      <c r="H112">
        <v>3</v>
      </c>
      <c r="I112">
        <v>25</v>
      </c>
      <c r="J112">
        <v>86</v>
      </c>
      <c r="K112">
        <v>7</v>
      </c>
      <c r="L112">
        <v>3</v>
      </c>
      <c r="M112">
        <v>94</v>
      </c>
      <c r="N112">
        <f>punkty_rekrutacyjne34[[#This Row],[Osiagniecia]]+(punkty_rekrutacyjne34[[#This Row],[Zachowanie]]=6)*2</f>
        <v>4</v>
      </c>
      <c r="O112">
        <f>punkty_rekrutacyjne34[[#This Row],[GHP]]/10+punkty_rekrutacyjne34[[#This Row],[GHH]]/10+punkty_rekrutacyjne34[[#This Row],[GMM]]/10+punkty_rekrutacyjne34[[#This Row],[GMP]]/10+punkty_rekrutacyjne34[[#This Row],[GJP]]/10</f>
        <v>21.5</v>
      </c>
      <c r="P11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12" s="1">
        <f>SUM(punkty_rekrutacyjne34[[#This Row],[pkt os.]:[pkt. Oce.]])</f>
        <v>47.5</v>
      </c>
      <c r="R112" s="1">
        <f>AVERAGE(punkty_rekrutacyjne34[[#This Row],[JP]:[Geog]])</f>
        <v>3.75</v>
      </c>
      <c r="S112" s="1" t="b">
        <f>AND(punkty_rekrutacyjne34[[#This Row],[Osiagniecia]]=0,punkty_rekrutacyjne34[[#This Row],[Zachowanie]]&gt;=5,punkty_rekrutacyjne34[[#This Row],[avg. Przd.]]&gt;4)</f>
        <v>0</v>
      </c>
      <c r="T112" s="1">
        <f>COUNTIF(Q:Q,punkty_rekrutacyjne34[[#This Row],[razem pkt.]])</f>
        <v>4</v>
      </c>
    </row>
    <row r="113" spans="1:20" x14ac:dyDescent="0.25">
      <c r="A113" s="1" t="s">
        <v>138</v>
      </c>
      <c r="B113" s="1" t="s">
        <v>139</v>
      </c>
      <c r="C113">
        <v>0</v>
      </c>
      <c r="D113">
        <v>6</v>
      </c>
      <c r="E113">
        <v>5</v>
      </c>
      <c r="F113">
        <v>6</v>
      </c>
      <c r="G113">
        <v>5</v>
      </c>
      <c r="H113">
        <v>6</v>
      </c>
      <c r="I113">
        <v>12</v>
      </c>
      <c r="J113">
        <v>20</v>
      </c>
      <c r="K113">
        <v>10</v>
      </c>
      <c r="L113">
        <v>73</v>
      </c>
      <c r="M113">
        <v>68</v>
      </c>
      <c r="N113">
        <f>punkty_rekrutacyjne34[[#This Row],[Osiagniecia]]+(punkty_rekrutacyjne34[[#This Row],[Zachowanie]]=6)*2</f>
        <v>2</v>
      </c>
      <c r="O113">
        <f>punkty_rekrutacyjne34[[#This Row],[GHP]]/10+punkty_rekrutacyjne34[[#This Row],[GHH]]/10+punkty_rekrutacyjne34[[#This Row],[GMM]]/10+punkty_rekrutacyjne34[[#This Row],[GMP]]/10+punkty_rekrutacyjne34[[#This Row],[GJP]]/10</f>
        <v>18.3</v>
      </c>
      <c r="P11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36</v>
      </c>
      <c r="Q113" s="1">
        <f>SUM(punkty_rekrutacyjne34[[#This Row],[pkt os.]:[pkt. Oce.]])</f>
        <v>56.3</v>
      </c>
      <c r="R113" s="1">
        <f>AVERAGE(punkty_rekrutacyjne34[[#This Row],[JP]:[Geog]])</f>
        <v>5.5</v>
      </c>
      <c r="S113" s="1" t="b">
        <f>AND(punkty_rekrutacyjne34[[#This Row],[Osiagniecia]]=0,punkty_rekrutacyjne34[[#This Row],[Zachowanie]]&gt;=5,punkty_rekrutacyjne34[[#This Row],[avg. Przd.]]&gt;4)</f>
        <v>1</v>
      </c>
      <c r="T113" s="1">
        <f>COUNTIF(Q:Q,punkty_rekrutacyjne34[[#This Row],[razem pkt.]])</f>
        <v>4</v>
      </c>
    </row>
    <row r="114" spans="1:20" x14ac:dyDescent="0.25">
      <c r="A114" s="1" t="s">
        <v>364</v>
      </c>
      <c r="B114" s="1" t="s">
        <v>203</v>
      </c>
      <c r="C114">
        <v>0</v>
      </c>
      <c r="D114">
        <v>6</v>
      </c>
      <c r="E114">
        <v>2</v>
      </c>
      <c r="F114">
        <v>6</v>
      </c>
      <c r="G114">
        <v>5</v>
      </c>
      <c r="H114">
        <v>6</v>
      </c>
      <c r="I114">
        <v>15</v>
      </c>
      <c r="J114">
        <v>42</v>
      </c>
      <c r="K114">
        <v>90</v>
      </c>
      <c r="L114">
        <v>14</v>
      </c>
      <c r="M114">
        <v>88</v>
      </c>
      <c r="N114">
        <f>punkty_rekrutacyjne34[[#This Row],[Osiagniecia]]+(punkty_rekrutacyjne34[[#This Row],[Zachowanie]]=6)*2</f>
        <v>2</v>
      </c>
      <c r="O114">
        <f>punkty_rekrutacyjne34[[#This Row],[GHP]]/10+punkty_rekrutacyjne34[[#This Row],[GHH]]/10+punkty_rekrutacyjne34[[#This Row],[GMM]]/10+punkty_rekrutacyjne34[[#This Row],[GMP]]/10+punkty_rekrutacyjne34[[#This Row],[GJP]]/10</f>
        <v>24.9</v>
      </c>
      <c r="P11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14" s="1">
        <f>SUM(punkty_rekrutacyjne34[[#This Row],[pkt os.]:[pkt. Oce.]])</f>
        <v>54.9</v>
      </c>
      <c r="R114" s="1">
        <f>AVERAGE(punkty_rekrutacyjne34[[#This Row],[JP]:[Geog]])</f>
        <v>4.75</v>
      </c>
      <c r="S114" s="1" t="b">
        <f>AND(punkty_rekrutacyjne34[[#This Row],[Osiagniecia]]=0,punkty_rekrutacyjne34[[#This Row],[Zachowanie]]&gt;=5,punkty_rekrutacyjne34[[#This Row],[avg. Przd.]]&gt;4)</f>
        <v>1</v>
      </c>
      <c r="T114" s="1">
        <f>COUNTIF(Q:Q,punkty_rekrutacyjne34[[#This Row],[razem pkt.]])</f>
        <v>4</v>
      </c>
    </row>
    <row r="115" spans="1:20" x14ac:dyDescent="0.25">
      <c r="A115" s="1" t="s">
        <v>531</v>
      </c>
      <c r="B115" s="1" t="s">
        <v>532</v>
      </c>
      <c r="C115">
        <v>5</v>
      </c>
      <c r="D115">
        <v>5</v>
      </c>
      <c r="E115">
        <v>3</v>
      </c>
      <c r="F115">
        <v>4</v>
      </c>
      <c r="G115">
        <v>5</v>
      </c>
      <c r="H115">
        <v>2</v>
      </c>
      <c r="I115">
        <v>97</v>
      </c>
      <c r="J115">
        <v>87</v>
      </c>
      <c r="K115">
        <v>7</v>
      </c>
      <c r="L115">
        <v>93</v>
      </c>
      <c r="M115">
        <v>19</v>
      </c>
      <c r="N115">
        <f>punkty_rekrutacyjne34[[#This Row],[Osiagniecia]]+(punkty_rekrutacyjne34[[#This Row],[Zachowanie]]=6)*2</f>
        <v>5</v>
      </c>
      <c r="O115">
        <f>punkty_rekrutacyjne34[[#This Row],[GHP]]/10+punkty_rekrutacyjne34[[#This Row],[GHH]]/10+punkty_rekrutacyjne34[[#This Row],[GMM]]/10+punkty_rekrutacyjne34[[#This Row],[GMP]]/10+punkty_rekrutacyjne34[[#This Row],[GJP]]/10</f>
        <v>30.299999999999997</v>
      </c>
      <c r="P11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15" s="1">
        <f>SUM(punkty_rekrutacyjne34[[#This Row],[pkt os.]:[pkt. Oce.]])</f>
        <v>53.3</v>
      </c>
      <c r="R115" s="1">
        <f>AVERAGE(punkty_rekrutacyjne34[[#This Row],[JP]:[Geog]])</f>
        <v>3.5</v>
      </c>
      <c r="S115" s="1" t="b">
        <f>AND(punkty_rekrutacyjne34[[#This Row],[Osiagniecia]]=0,punkty_rekrutacyjne34[[#This Row],[Zachowanie]]&gt;=5,punkty_rekrutacyjne34[[#This Row],[avg. Przd.]]&gt;4)</f>
        <v>0</v>
      </c>
      <c r="T115" s="1">
        <f>COUNTIF(Q:Q,punkty_rekrutacyjne34[[#This Row],[razem pkt.]])</f>
        <v>4</v>
      </c>
    </row>
    <row r="116" spans="1:20" x14ac:dyDescent="0.25">
      <c r="A116" s="1" t="s">
        <v>325</v>
      </c>
      <c r="B116" s="1" t="s">
        <v>326</v>
      </c>
      <c r="C116">
        <v>7</v>
      </c>
      <c r="D116">
        <v>3</v>
      </c>
      <c r="E116">
        <v>3</v>
      </c>
      <c r="F116">
        <v>2</v>
      </c>
      <c r="G116">
        <v>6</v>
      </c>
      <c r="H116">
        <v>5</v>
      </c>
      <c r="I116">
        <v>84</v>
      </c>
      <c r="J116">
        <v>70</v>
      </c>
      <c r="K116">
        <v>57</v>
      </c>
      <c r="L116">
        <v>62</v>
      </c>
      <c r="M116">
        <v>1</v>
      </c>
      <c r="N116">
        <f>punkty_rekrutacyjne34[[#This Row],[Osiagniecia]]+(punkty_rekrutacyjne34[[#This Row],[Zachowanie]]=6)*2</f>
        <v>7</v>
      </c>
      <c r="O116">
        <f>punkty_rekrutacyjne34[[#This Row],[GHP]]/10+punkty_rekrutacyjne34[[#This Row],[GHH]]/10+punkty_rekrutacyjne34[[#This Row],[GMM]]/10+punkty_rekrutacyjne34[[#This Row],[GMP]]/10+punkty_rekrutacyjne34[[#This Row],[GJP]]/10</f>
        <v>27.400000000000002</v>
      </c>
      <c r="P11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16" s="1">
        <f>SUM(punkty_rekrutacyjne34[[#This Row],[pkt os.]:[pkt. Oce.]])</f>
        <v>56.400000000000006</v>
      </c>
      <c r="R116" s="1">
        <f>AVERAGE(punkty_rekrutacyjne34[[#This Row],[JP]:[Geog]])</f>
        <v>4</v>
      </c>
      <c r="S116" s="1" t="b">
        <f>AND(punkty_rekrutacyjne34[[#This Row],[Osiagniecia]]=0,punkty_rekrutacyjne34[[#This Row],[Zachowanie]]&gt;=5,punkty_rekrutacyjne34[[#This Row],[avg. Przd.]]&gt;4)</f>
        <v>0</v>
      </c>
      <c r="T116" s="1">
        <f>COUNTIF(Q:Q,punkty_rekrutacyjne34[[#This Row],[razem pkt.]])</f>
        <v>4</v>
      </c>
    </row>
    <row r="117" spans="1:20" x14ac:dyDescent="0.25">
      <c r="A117" s="1" t="s">
        <v>625</v>
      </c>
      <c r="B117" s="1" t="s">
        <v>161</v>
      </c>
      <c r="C117">
        <v>3</v>
      </c>
      <c r="D117">
        <v>3</v>
      </c>
      <c r="E117">
        <v>3</v>
      </c>
      <c r="F117">
        <v>3</v>
      </c>
      <c r="G117">
        <v>5</v>
      </c>
      <c r="H117">
        <v>4</v>
      </c>
      <c r="I117">
        <v>71</v>
      </c>
      <c r="J117">
        <v>68</v>
      </c>
      <c r="K117">
        <v>38</v>
      </c>
      <c r="L117">
        <v>8</v>
      </c>
      <c r="M117">
        <v>98</v>
      </c>
      <c r="N117">
        <f>punkty_rekrutacyjne34[[#This Row],[Osiagniecia]]+(punkty_rekrutacyjne34[[#This Row],[Zachowanie]]=6)*2</f>
        <v>3</v>
      </c>
      <c r="O117">
        <f>punkty_rekrutacyjne34[[#This Row],[GHP]]/10+punkty_rekrutacyjne34[[#This Row],[GHH]]/10+punkty_rekrutacyjne34[[#This Row],[GMM]]/10+punkty_rekrutacyjne34[[#This Row],[GMP]]/10+punkty_rekrutacyjne34[[#This Row],[GJP]]/10</f>
        <v>28.3</v>
      </c>
      <c r="P11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17" s="1">
        <f>SUM(punkty_rekrutacyjne34[[#This Row],[pkt os.]:[pkt. Oce.]])</f>
        <v>53.3</v>
      </c>
      <c r="R117" s="1">
        <f>AVERAGE(punkty_rekrutacyjne34[[#This Row],[JP]:[Geog]])</f>
        <v>3.75</v>
      </c>
      <c r="S117" s="1" t="b">
        <f>AND(punkty_rekrutacyjne34[[#This Row],[Osiagniecia]]=0,punkty_rekrutacyjne34[[#This Row],[Zachowanie]]&gt;=5,punkty_rekrutacyjne34[[#This Row],[avg. Przd.]]&gt;4)</f>
        <v>0</v>
      </c>
      <c r="T117" s="1">
        <f>COUNTIF(Q:Q,punkty_rekrutacyjne34[[#This Row],[razem pkt.]])</f>
        <v>4</v>
      </c>
    </row>
    <row r="118" spans="1:20" x14ac:dyDescent="0.25">
      <c r="A118" s="1" t="s">
        <v>272</v>
      </c>
      <c r="B118" s="1" t="s">
        <v>273</v>
      </c>
      <c r="C118">
        <v>0</v>
      </c>
      <c r="D118">
        <v>5</v>
      </c>
      <c r="E118">
        <v>5</v>
      </c>
      <c r="F118">
        <v>3</v>
      </c>
      <c r="G118">
        <v>3</v>
      </c>
      <c r="H118">
        <v>4</v>
      </c>
      <c r="I118">
        <v>92</v>
      </c>
      <c r="J118">
        <v>58</v>
      </c>
      <c r="K118">
        <v>73</v>
      </c>
      <c r="L118">
        <v>53</v>
      </c>
      <c r="M118">
        <v>68</v>
      </c>
      <c r="N118">
        <f>punkty_rekrutacyjne34[[#This Row],[Osiagniecia]]+(punkty_rekrutacyjne34[[#This Row],[Zachowanie]]=6)*2</f>
        <v>0</v>
      </c>
      <c r="O118">
        <f>punkty_rekrutacyjne34[[#This Row],[GHP]]/10+punkty_rekrutacyjne34[[#This Row],[GHH]]/10+punkty_rekrutacyjne34[[#This Row],[GMM]]/10+punkty_rekrutacyjne34[[#This Row],[GMP]]/10+punkty_rekrutacyjne34[[#This Row],[GJP]]/10</f>
        <v>34.4</v>
      </c>
      <c r="P11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18" s="1">
        <f>SUM(punkty_rekrutacyjne34[[#This Row],[pkt os.]:[pkt. Oce.]])</f>
        <v>56.4</v>
      </c>
      <c r="R118" s="1">
        <f>AVERAGE(punkty_rekrutacyjne34[[#This Row],[JP]:[Geog]])</f>
        <v>3.75</v>
      </c>
      <c r="S118" s="1" t="b">
        <f>AND(punkty_rekrutacyjne34[[#This Row],[Osiagniecia]]=0,punkty_rekrutacyjne34[[#This Row],[Zachowanie]]&gt;=5,punkty_rekrutacyjne34[[#This Row],[avg. Przd.]]&gt;4)</f>
        <v>0</v>
      </c>
      <c r="T118" s="1">
        <f>COUNTIF(Q:Q,punkty_rekrutacyjne34[[#This Row],[razem pkt.]])</f>
        <v>4</v>
      </c>
    </row>
    <row r="119" spans="1:20" x14ac:dyDescent="0.25">
      <c r="A119" s="1" t="s">
        <v>594</v>
      </c>
      <c r="B119" s="1" t="s">
        <v>32</v>
      </c>
      <c r="C119">
        <v>3</v>
      </c>
      <c r="D119">
        <v>2</v>
      </c>
      <c r="E119">
        <v>4</v>
      </c>
      <c r="F119">
        <v>3</v>
      </c>
      <c r="G119">
        <v>2</v>
      </c>
      <c r="H119">
        <v>5</v>
      </c>
      <c r="I119">
        <v>90</v>
      </c>
      <c r="J119">
        <v>97</v>
      </c>
      <c r="K119">
        <v>7</v>
      </c>
      <c r="L119">
        <v>59</v>
      </c>
      <c r="M119">
        <v>100</v>
      </c>
      <c r="N119">
        <f>punkty_rekrutacyjne34[[#This Row],[Osiagniecia]]+(punkty_rekrutacyjne34[[#This Row],[Zachowanie]]=6)*2</f>
        <v>3</v>
      </c>
      <c r="O119">
        <f>punkty_rekrutacyjne34[[#This Row],[GHP]]/10+punkty_rekrutacyjne34[[#This Row],[GHH]]/10+punkty_rekrutacyjne34[[#This Row],[GMM]]/10+punkty_rekrutacyjne34[[#This Row],[GMP]]/10+punkty_rekrutacyjne34[[#This Row],[GJP]]/10</f>
        <v>35.299999999999997</v>
      </c>
      <c r="P11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19" s="1">
        <f>SUM(punkty_rekrutacyjne34[[#This Row],[pkt os.]:[pkt. Oce.]])</f>
        <v>56.3</v>
      </c>
      <c r="R119" s="1">
        <f>AVERAGE(punkty_rekrutacyjne34[[#This Row],[JP]:[Geog]])</f>
        <v>3.5</v>
      </c>
      <c r="S119" s="1" t="b">
        <f>AND(punkty_rekrutacyjne34[[#This Row],[Osiagniecia]]=0,punkty_rekrutacyjne34[[#This Row],[Zachowanie]]&gt;=5,punkty_rekrutacyjne34[[#This Row],[avg. Przd.]]&gt;4)</f>
        <v>0</v>
      </c>
      <c r="T119" s="1">
        <f>COUNTIF(Q:Q,punkty_rekrutacyjne34[[#This Row],[razem pkt.]])</f>
        <v>4</v>
      </c>
    </row>
    <row r="120" spans="1:20" x14ac:dyDescent="0.25">
      <c r="A120" s="1" t="s">
        <v>31</v>
      </c>
      <c r="B120" s="1" t="s">
        <v>32</v>
      </c>
      <c r="C120">
        <v>4</v>
      </c>
      <c r="D120">
        <v>3</v>
      </c>
      <c r="E120">
        <v>3</v>
      </c>
      <c r="F120">
        <v>6</v>
      </c>
      <c r="G120">
        <v>6</v>
      </c>
      <c r="H120">
        <v>2</v>
      </c>
      <c r="I120">
        <v>77</v>
      </c>
      <c r="J120">
        <v>8</v>
      </c>
      <c r="K120">
        <v>71</v>
      </c>
      <c r="L120">
        <v>88</v>
      </c>
      <c r="M120">
        <v>41</v>
      </c>
      <c r="N120">
        <f>punkty_rekrutacyjne34[[#This Row],[Osiagniecia]]+(punkty_rekrutacyjne34[[#This Row],[Zachowanie]]=6)*2</f>
        <v>4</v>
      </c>
      <c r="O120">
        <f>punkty_rekrutacyjne34[[#This Row],[GHP]]/10+punkty_rekrutacyjne34[[#This Row],[GHH]]/10+punkty_rekrutacyjne34[[#This Row],[GMM]]/10+punkty_rekrutacyjne34[[#This Row],[GMP]]/10+punkty_rekrutacyjne34[[#This Row],[GJP]]/10</f>
        <v>28.5</v>
      </c>
      <c r="P12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20" s="1">
        <f>SUM(punkty_rekrutacyjne34[[#This Row],[pkt os.]:[pkt. Oce.]])</f>
        <v>56.5</v>
      </c>
      <c r="R120" s="1">
        <f>AVERAGE(punkty_rekrutacyjne34[[#This Row],[JP]:[Geog]])</f>
        <v>4.25</v>
      </c>
      <c r="S120" s="1" t="b">
        <f>AND(punkty_rekrutacyjne34[[#This Row],[Osiagniecia]]=0,punkty_rekrutacyjne34[[#This Row],[Zachowanie]]&gt;=5,punkty_rekrutacyjne34[[#This Row],[avg. Przd.]]&gt;4)</f>
        <v>0</v>
      </c>
      <c r="T120" s="1">
        <f>COUNTIF(Q:Q,punkty_rekrutacyjne34[[#This Row],[razem pkt.]])</f>
        <v>4</v>
      </c>
    </row>
    <row r="121" spans="1:20" x14ac:dyDescent="0.25">
      <c r="A121" s="1" t="s">
        <v>238</v>
      </c>
      <c r="B121" s="1" t="s">
        <v>239</v>
      </c>
      <c r="C121">
        <v>7</v>
      </c>
      <c r="D121">
        <v>5</v>
      </c>
      <c r="E121">
        <v>6</v>
      </c>
      <c r="F121">
        <v>6</v>
      </c>
      <c r="G121">
        <v>2</v>
      </c>
      <c r="H121">
        <v>5</v>
      </c>
      <c r="I121">
        <v>80</v>
      </c>
      <c r="J121">
        <v>90</v>
      </c>
      <c r="K121">
        <v>62</v>
      </c>
      <c r="L121">
        <v>97</v>
      </c>
      <c r="M121">
        <v>3</v>
      </c>
      <c r="N121">
        <f>punkty_rekrutacyjne34[[#This Row],[Osiagniecia]]+(punkty_rekrutacyjne34[[#This Row],[Zachowanie]]=6)*2</f>
        <v>7</v>
      </c>
      <c r="O121">
        <f>punkty_rekrutacyjne34[[#This Row],[GHP]]/10+punkty_rekrutacyjne34[[#This Row],[GHH]]/10+punkty_rekrutacyjne34[[#This Row],[GMM]]/10+punkty_rekrutacyjne34[[#This Row],[GMP]]/10+punkty_rekrutacyjne34[[#This Row],[GJP]]/10</f>
        <v>33.199999999999996</v>
      </c>
      <c r="P12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21" s="1">
        <f>SUM(punkty_rekrutacyjne34[[#This Row],[pkt os.]:[pkt. Oce.]])</f>
        <v>68.199999999999989</v>
      </c>
      <c r="R121" s="1">
        <f>AVERAGE(punkty_rekrutacyjne34[[#This Row],[JP]:[Geog]])</f>
        <v>4.75</v>
      </c>
      <c r="S121" s="1" t="b">
        <f>AND(punkty_rekrutacyjne34[[#This Row],[Osiagniecia]]=0,punkty_rekrutacyjne34[[#This Row],[Zachowanie]]&gt;=5,punkty_rekrutacyjne34[[#This Row],[avg. Przd.]]&gt;4)</f>
        <v>0</v>
      </c>
      <c r="T121" s="1">
        <f>COUNTIF(Q:Q,punkty_rekrutacyjne34[[#This Row],[razem pkt.]])</f>
        <v>3</v>
      </c>
    </row>
    <row r="122" spans="1:20" x14ac:dyDescent="0.25">
      <c r="A122" s="1" t="s">
        <v>267</v>
      </c>
      <c r="B122" s="1" t="s">
        <v>239</v>
      </c>
      <c r="C122">
        <v>5</v>
      </c>
      <c r="D122">
        <v>3</v>
      </c>
      <c r="E122">
        <v>5</v>
      </c>
      <c r="F122">
        <v>3</v>
      </c>
      <c r="G122">
        <v>3</v>
      </c>
      <c r="H122">
        <v>2</v>
      </c>
      <c r="I122">
        <v>33</v>
      </c>
      <c r="J122">
        <v>10</v>
      </c>
      <c r="K122">
        <v>92</v>
      </c>
      <c r="L122">
        <v>74</v>
      </c>
      <c r="M122">
        <v>79</v>
      </c>
      <c r="N122">
        <f>punkty_rekrutacyjne34[[#This Row],[Osiagniecia]]+(punkty_rekrutacyjne34[[#This Row],[Zachowanie]]=6)*2</f>
        <v>5</v>
      </c>
      <c r="O122">
        <f>punkty_rekrutacyjne34[[#This Row],[GHP]]/10+punkty_rekrutacyjne34[[#This Row],[GHH]]/10+punkty_rekrutacyjne34[[#This Row],[GMM]]/10+punkty_rekrutacyjne34[[#This Row],[GMP]]/10+punkty_rekrutacyjne34[[#This Row],[GJP]]/10</f>
        <v>28.799999999999997</v>
      </c>
      <c r="P12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122" s="1">
        <f>SUM(punkty_rekrutacyjne34[[#This Row],[pkt os.]:[pkt. Oce.]])</f>
        <v>49.8</v>
      </c>
      <c r="R122" s="1">
        <f>AVERAGE(punkty_rekrutacyjne34[[#This Row],[JP]:[Geog]])</f>
        <v>3.25</v>
      </c>
      <c r="S122" s="1" t="b">
        <f>AND(punkty_rekrutacyjne34[[#This Row],[Osiagniecia]]=0,punkty_rekrutacyjne34[[#This Row],[Zachowanie]]&gt;=5,punkty_rekrutacyjne34[[#This Row],[avg. Przd.]]&gt;4)</f>
        <v>0</v>
      </c>
      <c r="T122" s="1">
        <f>COUNTIF(Q:Q,punkty_rekrutacyjne34[[#This Row],[razem pkt.]])</f>
        <v>3</v>
      </c>
    </row>
    <row r="123" spans="1:20" x14ac:dyDescent="0.25">
      <c r="A123" s="1" t="s">
        <v>148</v>
      </c>
      <c r="B123" s="1" t="s">
        <v>28</v>
      </c>
      <c r="C123">
        <v>2</v>
      </c>
      <c r="D123">
        <v>4</v>
      </c>
      <c r="E123">
        <v>2</v>
      </c>
      <c r="F123">
        <v>6</v>
      </c>
      <c r="G123">
        <v>4</v>
      </c>
      <c r="H123">
        <v>4</v>
      </c>
      <c r="I123">
        <v>84</v>
      </c>
      <c r="J123">
        <v>95</v>
      </c>
      <c r="K123">
        <v>31</v>
      </c>
      <c r="L123">
        <v>8</v>
      </c>
      <c r="M123">
        <v>54</v>
      </c>
      <c r="N123">
        <f>punkty_rekrutacyjne34[[#This Row],[Osiagniecia]]+(punkty_rekrutacyjne34[[#This Row],[Zachowanie]]=6)*2</f>
        <v>2</v>
      </c>
      <c r="O123">
        <f>punkty_rekrutacyjne34[[#This Row],[GHP]]/10+punkty_rekrutacyjne34[[#This Row],[GHH]]/10+punkty_rekrutacyjne34[[#This Row],[GMM]]/10+punkty_rekrutacyjne34[[#This Row],[GMP]]/10+punkty_rekrutacyjne34[[#This Row],[GJP]]/10</f>
        <v>27.200000000000003</v>
      </c>
      <c r="P12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23" s="1">
        <f>SUM(punkty_rekrutacyjne34[[#This Row],[pkt os.]:[pkt. Oce.]])</f>
        <v>51.2</v>
      </c>
      <c r="R123" s="1">
        <f>AVERAGE(punkty_rekrutacyjne34[[#This Row],[JP]:[Geog]])</f>
        <v>4</v>
      </c>
      <c r="S123" s="1" t="b">
        <f>AND(punkty_rekrutacyjne34[[#This Row],[Osiagniecia]]=0,punkty_rekrutacyjne34[[#This Row],[Zachowanie]]&gt;=5,punkty_rekrutacyjne34[[#This Row],[avg. Przd.]]&gt;4)</f>
        <v>0</v>
      </c>
      <c r="T123" s="1">
        <f>COUNTIF(Q:Q,punkty_rekrutacyjne34[[#This Row],[razem pkt.]])</f>
        <v>3</v>
      </c>
    </row>
    <row r="124" spans="1:20" x14ac:dyDescent="0.25">
      <c r="A124" s="1" t="s">
        <v>148</v>
      </c>
      <c r="B124" s="1" t="s">
        <v>193</v>
      </c>
      <c r="C124">
        <v>4</v>
      </c>
      <c r="D124">
        <v>5</v>
      </c>
      <c r="E124">
        <v>5</v>
      </c>
      <c r="F124">
        <v>3</v>
      </c>
      <c r="G124">
        <v>5</v>
      </c>
      <c r="H124">
        <v>2</v>
      </c>
      <c r="I124">
        <v>79</v>
      </c>
      <c r="J124">
        <v>53</v>
      </c>
      <c r="K124">
        <v>97</v>
      </c>
      <c r="L124">
        <v>34</v>
      </c>
      <c r="M124">
        <v>92</v>
      </c>
      <c r="N124">
        <f>punkty_rekrutacyjne34[[#This Row],[Osiagniecia]]+(punkty_rekrutacyjne34[[#This Row],[Zachowanie]]=6)*2</f>
        <v>4</v>
      </c>
      <c r="O124">
        <f>punkty_rekrutacyjne34[[#This Row],[GHP]]/10+punkty_rekrutacyjne34[[#This Row],[GHH]]/10+punkty_rekrutacyjne34[[#This Row],[GMM]]/10+punkty_rekrutacyjne34[[#This Row],[GMP]]/10+punkty_rekrutacyjne34[[#This Row],[GJP]]/10</f>
        <v>35.5</v>
      </c>
      <c r="P12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24" s="1">
        <f>SUM(punkty_rekrutacyjne34[[#This Row],[pkt os.]:[pkt. Oce.]])</f>
        <v>59.5</v>
      </c>
      <c r="R124" s="1">
        <f>AVERAGE(punkty_rekrutacyjne34[[#This Row],[JP]:[Geog]])</f>
        <v>3.75</v>
      </c>
      <c r="S124" s="1" t="b">
        <f>AND(punkty_rekrutacyjne34[[#This Row],[Osiagniecia]]=0,punkty_rekrutacyjne34[[#This Row],[Zachowanie]]&gt;=5,punkty_rekrutacyjne34[[#This Row],[avg. Przd.]]&gt;4)</f>
        <v>0</v>
      </c>
      <c r="T124" s="1">
        <f>COUNTIF(Q:Q,punkty_rekrutacyjne34[[#This Row],[razem pkt.]])</f>
        <v>3</v>
      </c>
    </row>
    <row r="125" spans="1:20" x14ac:dyDescent="0.25">
      <c r="A125" s="1" t="s">
        <v>521</v>
      </c>
      <c r="B125" s="1" t="s">
        <v>43</v>
      </c>
      <c r="C125">
        <v>6</v>
      </c>
      <c r="D125">
        <v>4</v>
      </c>
      <c r="E125">
        <v>2</v>
      </c>
      <c r="F125">
        <v>4</v>
      </c>
      <c r="G125">
        <v>4</v>
      </c>
      <c r="H125">
        <v>6</v>
      </c>
      <c r="I125">
        <v>16</v>
      </c>
      <c r="J125">
        <v>19</v>
      </c>
      <c r="K125">
        <v>66</v>
      </c>
      <c r="L125">
        <v>96</v>
      </c>
      <c r="M125">
        <v>61</v>
      </c>
      <c r="N125">
        <f>punkty_rekrutacyjne34[[#This Row],[Osiagniecia]]+(punkty_rekrutacyjne34[[#This Row],[Zachowanie]]=6)*2</f>
        <v>6</v>
      </c>
      <c r="O125">
        <f>punkty_rekrutacyjne34[[#This Row],[GHP]]/10+punkty_rekrutacyjne34[[#This Row],[GHH]]/10+punkty_rekrutacyjne34[[#This Row],[GMM]]/10+punkty_rekrutacyjne34[[#This Row],[GMP]]/10+punkty_rekrutacyjne34[[#This Row],[GJP]]/10</f>
        <v>25.799999999999997</v>
      </c>
      <c r="P12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25" s="1">
        <f>SUM(punkty_rekrutacyjne34[[#This Row],[pkt os.]:[pkt. Oce.]])</f>
        <v>53.8</v>
      </c>
      <c r="R125" s="1">
        <f>AVERAGE(punkty_rekrutacyjne34[[#This Row],[JP]:[Geog]])</f>
        <v>4</v>
      </c>
      <c r="S125" s="1" t="b">
        <f>AND(punkty_rekrutacyjne34[[#This Row],[Osiagniecia]]=0,punkty_rekrutacyjne34[[#This Row],[Zachowanie]]&gt;=5,punkty_rekrutacyjne34[[#This Row],[avg. Przd.]]&gt;4)</f>
        <v>0</v>
      </c>
      <c r="T125" s="1">
        <f>COUNTIF(Q:Q,punkty_rekrutacyjne34[[#This Row],[razem pkt.]])</f>
        <v>3</v>
      </c>
    </row>
    <row r="126" spans="1:20" x14ac:dyDescent="0.25">
      <c r="A126" s="1" t="s">
        <v>465</v>
      </c>
      <c r="B126" s="1" t="s">
        <v>239</v>
      </c>
      <c r="C126">
        <v>4</v>
      </c>
      <c r="D126">
        <v>3</v>
      </c>
      <c r="E126">
        <v>6</v>
      </c>
      <c r="F126">
        <v>2</v>
      </c>
      <c r="G126">
        <v>3</v>
      </c>
      <c r="H126">
        <v>3</v>
      </c>
      <c r="I126">
        <v>7</v>
      </c>
      <c r="J126">
        <v>15</v>
      </c>
      <c r="K126">
        <v>62</v>
      </c>
      <c r="L126">
        <v>9</v>
      </c>
      <c r="M126">
        <v>43</v>
      </c>
      <c r="N126">
        <f>punkty_rekrutacyjne34[[#This Row],[Osiagniecia]]+(punkty_rekrutacyjne34[[#This Row],[Zachowanie]]=6)*2</f>
        <v>4</v>
      </c>
      <c r="O126">
        <f>punkty_rekrutacyjne34[[#This Row],[GHP]]/10+punkty_rekrutacyjne34[[#This Row],[GHH]]/10+punkty_rekrutacyjne34[[#This Row],[GMM]]/10+punkty_rekrutacyjne34[[#This Row],[GMP]]/10+punkty_rekrutacyjne34[[#This Row],[GJP]]/10</f>
        <v>13.600000000000001</v>
      </c>
      <c r="P12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26" s="1">
        <f>SUM(punkty_rekrutacyjne34[[#This Row],[pkt os.]:[pkt. Oce.]])</f>
        <v>35.6</v>
      </c>
      <c r="R126" s="1">
        <f>AVERAGE(punkty_rekrutacyjne34[[#This Row],[JP]:[Geog]])</f>
        <v>3.5</v>
      </c>
      <c r="S126" s="1" t="b">
        <f>AND(punkty_rekrutacyjne34[[#This Row],[Osiagniecia]]=0,punkty_rekrutacyjne34[[#This Row],[Zachowanie]]&gt;=5,punkty_rekrutacyjne34[[#This Row],[avg. Przd.]]&gt;4)</f>
        <v>0</v>
      </c>
      <c r="T126" s="1">
        <f>COUNTIF(Q:Q,punkty_rekrutacyjne34[[#This Row],[razem pkt.]])</f>
        <v>3</v>
      </c>
    </row>
    <row r="127" spans="1:20" x14ac:dyDescent="0.25">
      <c r="A127" s="1" t="s">
        <v>321</v>
      </c>
      <c r="B127" s="1" t="s">
        <v>322</v>
      </c>
      <c r="C127">
        <v>3</v>
      </c>
      <c r="D127">
        <v>4</v>
      </c>
      <c r="E127">
        <v>2</v>
      </c>
      <c r="F127">
        <v>4</v>
      </c>
      <c r="G127">
        <v>5</v>
      </c>
      <c r="H127">
        <v>6</v>
      </c>
      <c r="I127">
        <v>47</v>
      </c>
      <c r="J127">
        <v>80</v>
      </c>
      <c r="K127">
        <v>34</v>
      </c>
      <c r="L127">
        <v>4</v>
      </c>
      <c r="M127">
        <v>81</v>
      </c>
      <c r="N127">
        <f>punkty_rekrutacyjne34[[#This Row],[Osiagniecia]]+(punkty_rekrutacyjne34[[#This Row],[Zachowanie]]=6)*2</f>
        <v>3</v>
      </c>
      <c r="O127">
        <f>punkty_rekrutacyjne34[[#This Row],[GHP]]/10+punkty_rekrutacyjne34[[#This Row],[GHH]]/10+punkty_rekrutacyjne34[[#This Row],[GMM]]/10+punkty_rekrutacyjne34[[#This Row],[GMP]]/10+punkty_rekrutacyjne34[[#This Row],[GJP]]/10</f>
        <v>24.599999999999994</v>
      </c>
      <c r="P12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27" s="1">
        <f>SUM(punkty_rekrutacyjne34[[#This Row],[pkt os.]:[pkt. Oce.]])</f>
        <v>51.599999999999994</v>
      </c>
      <c r="R127" s="1">
        <f>AVERAGE(punkty_rekrutacyjne34[[#This Row],[JP]:[Geog]])</f>
        <v>4.25</v>
      </c>
      <c r="S127" s="1" t="b">
        <f>AND(punkty_rekrutacyjne34[[#This Row],[Osiagniecia]]=0,punkty_rekrutacyjne34[[#This Row],[Zachowanie]]&gt;=5,punkty_rekrutacyjne34[[#This Row],[avg. Przd.]]&gt;4)</f>
        <v>0</v>
      </c>
      <c r="T127" s="1">
        <f>COUNTIF(Q:Q,punkty_rekrutacyjne34[[#This Row],[razem pkt.]])</f>
        <v>3</v>
      </c>
    </row>
    <row r="128" spans="1:20" x14ac:dyDescent="0.25">
      <c r="A128" s="1" t="s">
        <v>294</v>
      </c>
      <c r="B128" s="1" t="s">
        <v>28</v>
      </c>
      <c r="C128">
        <v>8</v>
      </c>
      <c r="D128">
        <v>3</v>
      </c>
      <c r="E128">
        <v>3</v>
      </c>
      <c r="F128">
        <v>4</v>
      </c>
      <c r="G128">
        <v>3</v>
      </c>
      <c r="H128">
        <v>5</v>
      </c>
      <c r="I128">
        <v>96</v>
      </c>
      <c r="J128">
        <v>17</v>
      </c>
      <c r="K128">
        <v>94</v>
      </c>
      <c r="L128">
        <v>90</v>
      </c>
      <c r="M128">
        <v>1</v>
      </c>
      <c r="N128">
        <f>punkty_rekrutacyjne34[[#This Row],[Osiagniecia]]+(punkty_rekrutacyjne34[[#This Row],[Zachowanie]]=6)*2</f>
        <v>8</v>
      </c>
      <c r="O128">
        <f>punkty_rekrutacyjne34[[#This Row],[GHP]]/10+punkty_rekrutacyjne34[[#This Row],[GHH]]/10+punkty_rekrutacyjne34[[#This Row],[GMM]]/10+punkty_rekrutacyjne34[[#This Row],[GMP]]/10+punkty_rekrutacyjne34[[#This Row],[GJP]]/10</f>
        <v>29.8</v>
      </c>
      <c r="P12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28" s="1">
        <f>SUM(punkty_rekrutacyjne34[[#This Row],[pkt os.]:[pkt. Oce.]])</f>
        <v>59.8</v>
      </c>
      <c r="R128" s="1">
        <f>AVERAGE(punkty_rekrutacyjne34[[#This Row],[JP]:[Geog]])</f>
        <v>3.75</v>
      </c>
      <c r="S128" s="1" t="b">
        <f>AND(punkty_rekrutacyjne34[[#This Row],[Osiagniecia]]=0,punkty_rekrutacyjne34[[#This Row],[Zachowanie]]&gt;=5,punkty_rekrutacyjne34[[#This Row],[avg. Przd.]]&gt;4)</f>
        <v>0</v>
      </c>
      <c r="T128" s="1">
        <f>COUNTIF(Q:Q,punkty_rekrutacyjne34[[#This Row],[razem pkt.]])</f>
        <v>3</v>
      </c>
    </row>
    <row r="129" spans="1:20" x14ac:dyDescent="0.25">
      <c r="A129" s="1" t="s">
        <v>476</v>
      </c>
      <c r="B129" s="1" t="s">
        <v>477</v>
      </c>
      <c r="C129">
        <v>0</v>
      </c>
      <c r="D129">
        <v>5</v>
      </c>
      <c r="E129">
        <v>5</v>
      </c>
      <c r="F129">
        <v>3</v>
      </c>
      <c r="G129">
        <v>4</v>
      </c>
      <c r="H129">
        <v>4</v>
      </c>
      <c r="I129">
        <v>73</v>
      </c>
      <c r="J129">
        <v>67</v>
      </c>
      <c r="K129">
        <v>18</v>
      </c>
      <c r="L129">
        <v>84</v>
      </c>
      <c r="M129">
        <v>75</v>
      </c>
      <c r="N129">
        <f>punkty_rekrutacyjne34[[#This Row],[Osiagniecia]]+(punkty_rekrutacyjne34[[#This Row],[Zachowanie]]=6)*2</f>
        <v>0</v>
      </c>
      <c r="O129">
        <f>punkty_rekrutacyjne34[[#This Row],[GHP]]/10+punkty_rekrutacyjne34[[#This Row],[GHH]]/10+punkty_rekrutacyjne34[[#This Row],[GMM]]/10+punkty_rekrutacyjne34[[#This Row],[GMP]]/10+punkty_rekrutacyjne34[[#This Row],[GJP]]/10</f>
        <v>31.700000000000003</v>
      </c>
      <c r="P12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29" s="1">
        <f>SUM(punkty_rekrutacyjne34[[#This Row],[pkt os.]:[pkt. Oce.]])</f>
        <v>55.7</v>
      </c>
      <c r="R129" s="1">
        <f>AVERAGE(punkty_rekrutacyjne34[[#This Row],[JP]:[Geog]])</f>
        <v>4</v>
      </c>
      <c r="S129" s="1" t="b">
        <f>AND(punkty_rekrutacyjne34[[#This Row],[Osiagniecia]]=0,punkty_rekrutacyjne34[[#This Row],[Zachowanie]]&gt;=5,punkty_rekrutacyjne34[[#This Row],[avg. Przd.]]&gt;4)</f>
        <v>0</v>
      </c>
      <c r="T129" s="1">
        <f>COUNTIF(Q:Q,punkty_rekrutacyjne34[[#This Row],[razem pkt.]])</f>
        <v>3</v>
      </c>
    </row>
    <row r="130" spans="1:20" x14ac:dyDescent="0.25">
      <c r="A130" s="1" t="s">
        <v>421</v>
      </c>
      <c r="B130" s="1" t="s">
        <v>249</v>
      </c>
      <c r="C130">
        <v>8</v>
      </c>
      <c r="D130">
        <v>2</v>
      </c>
      <c r="E130">
        <v>2</v>
      </c>
      <c r="F130">
        <v>4</v>
      </c>
      <c r="G130">
        <v>3</v>
      </c>
      <c r="H130">
        <v>5</v>
      </c>
      <c r="I130">
        <v>83</v>
      </c>
      <c r="J130">
        <v>29</v>
      </c>
      <c r="K130">
        <v>91</v>
      </c>
      <c r="L130">
        <v>26</v>
      </c>
      <c r="M130">
        <v>21</v>
      </c>
      <c r="N130">
        <f>punkty_rekrutacyjne34[[#This Row],[Osiagniecia]]+(punkty_rekrutacyjne34[[#This Row],[Zachowanie]]=6)*2</f>
        <v>8</v>
      </c>
      <c r="O130">
        <f>punkty_rekrutacyjne34[[#This Row],[GHP]]/10+punkty_rekrutacyjne34[[#This Row],[GHH]]/10+punkty_rekrutacyjne34[[#This Row],[GMM]]/10+punkty_rekrutacyjne34[[#This Row],[GMP]]/10+punkty_rekrutacyjne34[[#This Row],[GJP]]/10</f>
        <v>25.000000000000004</v>
      </c>
      <c r="P13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30" s="1">
        <f>SUM(punkty_rekrutacyjne34[[#This Row],[pkt os.]:[pkt. Oce.]])</f>
        <v>51</v>
      </c>
      <c r="R130" s="1">
        <f>AVERAGE(punkty_rekrutacyjne34[[#This Row],[JP]:[Geog]])</f>
        <v>3.5</v>
      </c>
      <c r="S130" s="1" t="b">
        <f>AND(punkty_rekrutacyjne34[[#This Row],[Osiagniecia]]=0,punkty_rekrutacyjne34[[#This Row],[Zachowanie]]&gt;=5,punkty_rekrutacyjne34[[#This Row],[avg. Przd.]]&gt;4)</f>
        <v>0</v>
      </c>
      <c r="T130" s="1">
        <f>COUNTIF(Q:Q,punkty_rekrutacyjne34[[#This Row],[razem pkt.]])</f>
        <v>3</v>
      </c>
    </row>
    <row r="131" spans="1:20" x14ac:dyDescent="0.25">
      <c r="A131" s="1" t="s">
        <v>152</v>
      </c>
      <c r="B131" s="1" t="s">
        <v>153</v>
      </c>
      <c r="C131">
        <v>1</v>
      </c>
      <c r="D131">
        <v>5</v>
      </c>
      <c r="E131">
        <v>4</v>
      </c>
      <c r="F131">
        <v>2</v>
      </c>
      <c r="G131">
        <v>5</v>
      </c>
      <c r="H131">
        <v>6</v>
      </c>
      <c r="I131">
        <v>54</v>
      </c>
      <c r="J131">
        <v>50</v>
      </c>
      <c r="K131">
        <v>9</v>
      </c>
      <c r="L131">
        <v>59</v>
      </c>
      <c r="M131">
        <v>54</v>
      </c>
      <c r="N131">
        <f>punkty_rekrutacyjne34[[#This Row],[Osiagniecia]]+(punkty_rekrutacyjne34[[#This Row],[Zachowanie]]=6)*2</f>
        <v>1</v>
      </c>
      <c r="O131">
        <f>punkty_rekrutacyjne34[[#This Row],[GHP]]/10+punkty_rekrutacyjne34[[#This Row],[GHH]]/10+punkty_rekrutacyjne34[[#This Row],[GMM]]/10+punkty_rekrutacyjne34[[#This Row],[GMP]]/10+punkty_rekrutacyjne34[[#This Row],[GJP]]/10</f>
        <v>22.6</v>
      </c>
      <c r="P13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31" s="1">
        <f>SUM(punkty_rekrutacyjne34[[#This Row],[pkt os.]:[pkt. Oce.]])</f>
        <v>47.6</v>
      </c>
      <c r="R131" s="1">
        <f>AVERAGE(punkty_rekrutacyjne34[[#This Row],[JP]:[Geog]])</f>
        <v>4.25</v>
      </c>
      <c r="S131" s="1" t="b">
        <f>AND(punkty_rekrutacyjne34[[#This Row],[Osiagniecia]]=0,punkty_rekrutacyjne34[[#This Row],[Zachowanie]]&gt;=5,punkty_rekrutacyjne34[[#This Row],[avg. Przd.]]&gt;4)</f>
        <v>0</v>
      </c>
      <c r="T131" s="1">
        <f>COUNTIF(Q:Q,punkty_rekrutacyjne34[[#This Row],[razem pkt.]])</f>
        <v>3</v>
      </c>
    </row>
    <row r="132" spans="1:20" x14ac:dyDescent="0.25">
      <c r="A132" s="1" t="s">
        <v>206</v>
      </c>
      <c r="B132" s="1" t="s">
        <v>155</v>
      </c>
      <c r="C132">
        <v>6</v>
      </c>
      <c r="D132">
        <v>4</v>
      </c>
      <c r="E132">
        <v>5</v>
      </c>
      <c r="F132">
        <v>3</v>
      </c>
      <c r="G132">
        <v>6</v>
      </c>
      <c r="H132">
        <v>2</v>
      </c>
      <c r="I132">
        <v>46</v>
      </c>
      <c r="J132">
        <v>75</v>
      </c>
      <c r="K132">
        <v>6</v>
      </c>
      <c r="L132">
        <v>45</v>
      </c>
      <c r="M132">
        <v>9</v>
      </c>
      <c r="N132">
        <f>punkty_rekrutacyjne34[[#This Row],[Osiagniecia]]+(punkty_rekrutacyjne34[[#This Row],[Zachowanie]]=6)*2</f>
        <v>6</v>
      </c>
      <c r="O132">
        <f>punkty_rekrutacyjne34[[#This Row],[GHP]]/10+punkty_rekrutacyjne34[[#This Row],[GHH]]/10+punkty_rekrutacyjne34[[#This Row],[GMM]]/10+punkty_rekrutacyjne34[[#This Row],[GMP]]/10+punkty_rekrutacyjne34[[#This Row],[GJP]]/10</f>
        <v>18.099999999999998</v>
      </c>
      <c r="P13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32" s="1">
        <f>SUM(punkty_rekrutacyjne34[[#This Row],[pkt os.]:[pkt. Oce.]])</f>
        <v>46.099999999999994</v>
      </c>
      <c r="R132" s="1">
        <f>AVERAGE(punkty_rekrutacyjne34[[#This Row],[JP]:[Geog]])</f>
        <v>4</v>
      </c>
      <c r="S132" s="1" t="b">
        <f>AND(punkty_rekrutacyjne34[[#This Row],[Osiagniecia]]=0,punkty_rekrutacyjne34[[#This Row],[Zachowanie]]&gt;=5,punkty_rekrutacyjne34[[#This Row],[avg. Przd.]]&gt;4)</f>
        <v>0</v>
      </c>
      <c r="T132" s="1">
        <f>COUNTIF(Q:Q,punkty_rekrutacyjne34[[#This Row],[razem pkt.]])</f>
        <v>3</v>
      </c>
    </row>
    <row r="133" spans="1:20" x14ac:dyDescent="0.25">
      <c r="A133" s="1" t="s">
        <v>352</v>
      </c>
      <c r="B133" s="1" t="s">
        <v>193</v>
      </c>
      <c r="C133">
        <v>7</v>
      </c>
      <c r="D133">
        <v>6</v>
      </c>
      <c r="E133">
        <v>6</v>
      </c>
      <c r="F133">
        <v>2</v>
      </c>
      <c r="G133">
        <v>3</v>
      </c>
      <c r="H133">
        <v>6</v>
      </c>
      <c r="I133">
        <v>19</v>
      </c>
      <c r="J133">
        <v>5</v>
      </c>
      <c r="K133">
        <v>76</v>
      </c>
      <c r="L133">
        <v>74</v>
      </c>
      <c r="M133">
        <v>16</v>
      </c>
      <c r="N133">
        <f>punkty_rekrutacyjne34[[#This Row],[Osiagniecia]]+(punkty_rekrutacyjne34[[#This Row],[Zachowanie]]=6)*2</f>
        <v>9</v>
      </c>
      <c r="O133">
        <f>punkty_rekrutacyjne34[[#This Row],[GHP]]/10+punkty_rekrutacyjne34[[#This Row],[GHH]]/10+punkty_rekrutacyjne34[[#This Row],[GMM]]/10+punkty_rekrutacyjne34[[#This Row],[GMP]]/10+punkty_rekrutacyjne34[[#This Row],[GJP]]/10</f>
        <v>19</v>
      </c>
      <c r="P13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33" s="1">
        <f>SUM(punkty_rekrutacyjne34[[#This Row],[pkt os.]:[pkt. Oce.]])</f>
        <v>52</v>
      </c>
      <c r="R133" s="1">
        <f>AVERAGE(punkty_rekrutacyjne34[[#This Row],[JP]:[Geog]])</f>
        <v>4.25</v>
      </c>
      <c r="S133" s="1" t="b">
        <f>AND(punkty_rekrutacyjne34[[#This Row],[Osiagniecia]]=0,punkty_rekrutacyjne34[[#This Row],[Zachowanie]]&gt;=5,punkty_rekrutacyjne34[[#This Row],[avg. Przd.]]&gt;4)</f>
        <v>0</v>
      </c>
      <c r="T133" s="1">
        <f>COUNTIF(Q:Q,punkty_rekrutacyjne34[[#This Row],[razem pkt.]])</f>
        <v>3</v>
      </c>
    </row>
    <row r="134" spans="1:20" x14ac:dyDescent="0.25">
      <c r="A134" s="1" t="s">
        <v>165</v>
      </c>
      <c r="B134" s="1" t="s">
        <v>166</v>
      </c>
      <c r="C134">
        <v>7</v>
      </c>
      <c r="D134">
        <v>3</v>
      </c>
      <c r="E134">
        <v>3</v>
      </c>
      <c r="F134">
        <v>6</v>
      </c>
      <c r="G134">
        <v>5</v>
      </c>
      <c r="H134">
        <v>5</v>
      </c>
      <c r="I134">
        <v>57</v>
      </c>
      <c r="J134">
        <v>31</v>
      </c>
      <c r="K134">
        <v>22</v>
      </c>
      <c r="L134">
        <v>59</v>
      </c>
      <c r="M134">
        <v>61</v>
      </c>
      <c r="N134">
        <f>punkty_rekrutacyjne34[[#This Row],[Osiagniecia]]+(punkty_rekrutacyjne34[[#This Row],[Zachowanie]]=6)*2</f>
        <v>7</v>
      </c>
      <c r="O134">
        <f>punkty_rekrutacyjne34[[#This Row],[GHP]]/10+punkty_rekrutacyjne34[[#This Row],[GHH]]/10+punkty_rekrutacyjne34[[#This Row],[GMM]]/10+punkty_rekrutacyjne34[[#This Row],[GMP]]/10+punkty_rekrutacyjne34[[#This Row],[GJP]]/10</f>
        <v>23</v>
      </c>
      <c r="P13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134" s="1">
        <f>SUM(punkty_rekrutacyjne34[[#This Row],[pkt os.]:[pkt. Oce.]])</f>
        <v>60</v>
      </c>
      <c r="R134" s="1">
        <f>AVERAGE(punkty_rekrutacyjne34[[#This Row],[JP]:[Geog]])</f>
        <v>4.75</v>
      </c>
      <c r="S134" s="1" t="b">
        <f>AND(punkty_rekrutacyjne34[[#This Row],[Osiagniecia]]=0,punkty_rekrutacyjne34[[#This Row],[Zachowanie]]&gt;=5,punkty_rekrutacyjne34[[#This Row],[avg. Przd.]]&gt;4)</f>
        <v>0</v>
      </c>
      <c r="T134" s="1">
        <f>COUNTIF(Q:Q,punkty_rekrutacyjne34[[#This Row],[razem pkt.]])</f>
        <v>3</v>
      </c>
    </row>
    <row r="135" spans="1:20" x14ac:dyDescent="0.25">
      <c r="A135" s="1" t="s">
        <v>542</v>
      </c>
      <c r="B135" s="1" t="s">
        <v>117</v>
      </c>
      <c r="C135">
        <v>4</v>
      </c>
      <c r="D135">
        <v>2</v>
      </c>
      <c r="E135">
        <v>2</v>
      </c>
      <c r="F135">
        <v>4</v>
      </c>
      <c r="G135">
        <v>3</v>
      </c>
      <c r="H135">
        <v>3</v>
      </c>
      <c r="I135">
        <v>36</v>
      </c>
      <c r="J135">
        <v>79</v>
      </c>
      <c r="K135">
        <v>62</v>
      </c>
      <c r="L135">
        <v>8</v>
      </c>
      <c r="M135">
        <v>47</v>
      </c>
      <c r="N135">
        <f>punkty_rekrutacyjne34[[#This Row],[Osiagniecia]]+(punkty_rekrutacyjne34[[#This Row],[Zachowanie]]=6)*2</f>
        <v>4</v>
      </c>
      <c r="O135">
        <f>punkty_rekrutacyjne34[[#This Row],[GHP]]/10+punkty_rekrutacyjne34[[#This Row],[GHH]]/10+punkty_rekrutacyjne34[[#This Row],[GMM]]/10+punkty_rekrutacyjne34[[#This Row],[GMP]]/10+punkty_rekrutacyjne34[[#This Row],[GJP]]/10</f>
        <v>23.2</v>
      </c>
      <c r="P13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135" s="1">
        <f>SUM(punkty_rekrutacyjne34[[#This Row],[pkt os.]:[pkt. Oce.]])</f>
        <v>41.2</v>
      </c>
      <c r="R135" s="1">
        <f>AVERAGE(punkty_rekrutacyjne34[[#This Row],[JP]:[Geog]])</f>
        <v>3</v>
      </c>
      <c r="S135" s="1" t="b">
        <f>AND(punkty_rekrutacyjne34[[#This Row],[Osiagniecia]]=0,punkty_rekrutacyjne34[[#This Row],[Zachowanie]]&gt;=5,punkty_rekrutacyjne34[[#This Row],[avg. Przd.]]&gt;4)</f>
        <v>0</v>
      </c>
      <c r="T135" s="1">
        <f>COUNTIF(Q:Q,punkty_rekrutacyjne34[[#This Row],[razem pkt.]])</f>
        <v>3</v>
      </c>
    </row>
    <row r="136" spans="1:20" x14ac:dyDescent="0.25">
      <c r="A136" s="1" t="s">
        <v>441</v>
      </c>
      <c r="B136" s="1" t="s">
        <v>177</v>
      </c>
      <c r="C136">
        <v>2</v>
      </c>
      <c r="D136">
        <v>5</v>
      </c>
      <c r="E136">
        <v>6</v>
      </c>
      <c r="F136">
        <v>2</v>
      </c>
      <c r="G136">
        <v>5</v>
      </c>
      <c r="H136">
        <v>3</v>
      </c>
      <c r="I136">
        <v>44</v>
      </c>
      <c r="J136">
        <v>32</v>
      </c>
      <c r="K136">
        <v>4</v>
      </c>
      <c r="L136">
        <v>95</v>
      </c>
      <c r="M136">
        <v>55</v>
      </c>
      <c r="N136">
        <f>punkty_rekrutacyjne34[[#This Row],[Osiagniecia]]+(punkty_rekrutacyjne34[[#This Row],[Zachowanie]]=6)*2</f>
        <v>2</v>
      </c>
      <c r="O136">
        <f>punkty_rekrutacyjne34[[#This Row],[GHP]]/10+punkty_rekrutacyjne34[[#This Row],[GHH]]/10+punkty_rekrutacyjne34[[#This Row],[GMM]]/10+punkty_rekrutacyjne34[[#This Row],[GMP]]/10+punkty_rekrutacyjne34[[#This Row],[GJP]]/10</f>
        <v>23</v>
      </c>
      <c r="P13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36" s="1">
        <f>SUM(punkty_rekrutacyjne34[[#This Row],[pkt os.]:[pkt. Oce.]])</f>
        <v>47</v>
      </c>
      <c r="R136" s="1">
        <f>AVERAGE(punkty_rekrutacyjne34[[#This Row],[JP]:[Geog]])</f>
        <v>4</v>
      </c>
      <c r="S136" s="1" t="b">
        <f>AND(punkty_rekrutacyjne34[[#This Row],[Osiagniecia]]=0,punkty_rekrutacyjne34[[#This Row],[Zachowanie]]&gt;=5,punkty_rekrutacyjne34[[#This Row],[avg. Przd.]]&gt;4)</f>
        <v>0</v>
      </c>
      <c r="T136" s="1">
        <f>COUNTIF(Q:Q,punkty_rekrutacyjne34[[#This Row],[razem pkt.]])</f>
        <v>3</v>
      </c>
    </row>
    <row r="137" spans="1:20" x14ac:dyDescent="0.25">
      <c r="A137" s="1" t="s">
        <v>609</v>
      </c>
      <c r="B137" s="1" t="s">
        <v>242</v>
      </c>
      <c r="C137">
        <v>3</v>
      </c>
      <c r="D137">
        <v>2</v>
      </c>
      <c r="E137">
        <v>4</v>
      </c>
      <c r="F137">
        <v>5</v>
      </c>
      <c r="G137">
        <v>2</v>
      </c>
      <c r="H137">
        <v>5</v>
      </c>
      <c r="I137">
        <v>12</v>
      </c>
      <c r="J137">
        <v>96</v>
      </c>
      <c r="K137">
        <v>66</v>
      </c>
      <c r="L137">
        <v>17</v>
      </c>
      <c r="M137">
        <v>86</v>
      </c>
      <c r="N137">
        <f>punkty_rekrutacyjne34[[#This Row],[Osiagniecia]]+(punkty_rekrutacyjne34[[#This Row],[Zachowanie]]=6)*2</f>
        <v>3</v>
      </c>
      <c r="O137">
        <f>punkty_rekrutacyjne34[[#This Row],[GHP]]/10+punkty_rekrutacyjne34[[#This Row],[GHH]]/10+punkty_rekrutacyjne34[[#This Row],[GMM]]/10+punkty_rekrutacyjne34[[#This Row],[GMP]]/10+punkty_rekrutacyjne34[[#This Row],[GJP]]/10</f>
        <v>27.699999999999996</v>
      </c>
      <c r="P13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37" s="1">
        <f>SUM(punkty_rekrutacyjne34[[#This Row],[pkt os.]:[pkt. Oce.]])</f>
        <v>52.699999999999996</v>
      </c>
      <c r="R137" s="1">
        <f>AVERAGE(punkty_rekrutacyjne34[[#This Row],[JP]:[Geog]])</f>
        <v>4</v>
      </c>
      <c r="S137" s="1" t="b">
        <f>AND(punkty_rekrutacyjne34[[#This Row],[Osiagniecia]]=0,punkty_rekrutacyjne34[[#This Row],[Zachowanie]]&gt;=5,punkty_rekrutacyjne34[[#This Row],[avg. Przd.]]&gt;4)</f>
        <v>0</v>
      </c>
      <c r="T137" s="1">
        <f>COUNTIF(Q:Q,punkty_rekrutacyjne34[[#This Row],[razem pkt.]])</f>
        <v>3</v>
      </c>
    </row>
    <row r="138" spans="1:20" x14ac:dyDescent="0.25">
      <c r="A138" s="1" t="s">
        <v>574</v>
      </c>
      <c r="B138" s="1" t="s">
        <v>575</v>
      </c>
      <c r="C138">
        <v>4</v>
      </c>
      <c r="D138">
        <v>2</v>
      </c>
      <c r="E138">
        <v>5</v>
      </c>
      <c r="F138">
        <v>2</v>
      </c>
      <c r="G138">
        <v>5</v>
      </c>
      <c r="H138">
        <v>4</v>
      </c>
      <c r="I138">
        <v>74</v>
      </c>
      <c r="J138">
        <v>85</v>
      </c>
      <c r="K138">
        <v>21</v>
      </c>
      <c r="L138">
        <v>33</v>
      </c>
      <c r="M138">
        <v>9</v>
      </c>
      <c r="N138">
        <f>punkty_rekrutacyjne34[[#This Row],[Osiagniecia]]+(punkty_rekrutacyjne34[[#This Row],[Zachowanie]]=6)*2</f>
        <v>4</v>
      </c>
      <c r="O138">
        <f>punkty_rekrutacyjne34[[#This Row],[GHP]]/10+punkty_rekrutacyjne34[[#This Row],[GHH]]/10+punkty_rekrutacyjne34[[#This Row],[GMM]]/10+punkty_rekrutacyjne34[[#This Row],[GMP]]/10+punkty_rekrutacyjne34[[#This Row],[GJP]]/10</f>
        <v>22.2</v>
      </c>
      <c r="P13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38" s="1">
        <f>SUM(punkty_rekrutacyjne34[[#This Row],[pkt os.]:[pkt. Oce.]])</f>
        <v>48.2</v>
      </c>
      <c r="R138" s="1">
        <f>AVERAGE(punkty_rekrutacyjne34[[#This Row],[JP]:[Geog]])</f>
        <v>4</v>
      </c>
      <c r="S138" s="1" t="b">
        <f>AND(punkty_rekrutacyjne34[[#This Row],[Osiagniecia]]=0,punkty_rekrutacyjne34[[#This Row],[Zachowanie]]&gt;=5,punkty_rekrutacyjne34[[#This Row],[avg. Przd.]]&gt;4)</f>
        <v>0</v>
      </c>
      <c r="T138" s="1">
        <f>COUNTIF(Q:Q,punkty_rekrutacyjne34[[#This Row],[razem pkt.]])</f>
        <v>3</v>
      </c>
    </row>
    <row r="139" spans="1:20" x14ac:dyDescent="0.25">
      <c r="A139" s="1" t="s">
        <v>426</v>
      </c>
      <c r="B139" s="1" t="s">
        <v>427</v>
      </c>
      <c r="C139">
        <v>5</v>
      </c>
      <c r="D139">
        <v>2</v>
      </c>
      <c r="E139">
        <v>5</v>
      </c>
      <c r="F139">
        <v>3</v>
      </c>
      <c r="G139">
        <v>5</v>
      </c>
      <c r="H139">
        <v>5</v>
      </c>
      <c r="I139">
        <v>30</v>
      </c>
      <c r="J139">
        <v>42</v>
      </c>
      <c r="K139">
        <v>80</v>
      </c>
      <c r="L139">
        <v>74</v>
      </c>
      <c r="M139">
        <v>75</v>
      </c>
      <c r="N139">
        <f>punkty_rekrutacyjne34[[#This Row],[Osiagniecia]]+(punkty_rekrutacyjne34[[#This Row],[Zachowanie]]=6)*2</f>
        <v>5</v>
      </c>
      <c r="O139">
        <f>punkty_rekrutacyjne34[[#This Row],[GHP]]/10+punkty_rekrutacyjne34[[#This Row],[GHH]]/10+punkty_rekrutacyjne34[[#This Row],[GMM]]/10+punkty_rekrutacyjne34[[#This Row],[GMP]]/10+punkty_rekrutacyjne34[[#This Row],[GJP]]/10</f>
        <v>30.1</v>
      </c>
      <c r="P13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39" s="1">
        <f>SUM(punkty_rekrutacyjne34[[#This Row],[pkt os.]:[pkt. Oce.]])</f>
        <v>63.1</v>
      </c>
      <c r="R139" s="1">
        <f>AVERAGE(punkty_rekrutacyjne34[[#This Row],[JP]:[Geog]])</f>
        <v>4.5</v>
      </c>
      <c r="S139" s="1" t="b">
        <f>AND(punkty_rekrutacyjne34[[#This Row],[Osiagniecia]]=0,punkty_rekrutacyjne34[[#This Row],[Zachowanie]]&gt;=5,punkty_rekrutacyjne34[[#This Row],[avg. Przd.]]&gt;4)</f>
        <v>0</v>
      </c>
      <c r="T139" s="1">
        <f>COUNTIF(Q:Q,punkty_rekrutacyjne34[[#This Row],[razem pkt.]])</f>
        <v>3</v>
      </c>
    </row>
    <row r="140" spans="1:20" x14ac:dyDescent="0.25">
      <c r="A140" s="1" t="s">
        <v>116</v>
      </c>
      <c r="B140" s="1" t="s">
        <v>117</v>
      </c>
      <c r="C140">
        <v>8</v>
      </c>
      <c r="D140">
        <v>5</v>
      </c>
      <c r="E140">
        <v>5</v>
      </c>
      <c r="F140">
        <v>4</v>
      </c>
      <c r="G140">
        <v>3</v>
      </c>
      <c r="H140">
        <v>3</v>
      </c>
      <c r="I140">
        <v>80</v>
      </c>
      <c r="J140">
        <v>91</v>
      </c>
      <c r="K140">
        <v>16</v>
      </c>
      <c r="L140">
        <v>12</v>
      </c>
      <c r="M140">
        <v>73</v>
      </c>
      <c r="N140">
        <f>punkty_rekrutacyjne34[[#This Row],[Osiagniecia]]+(punkty_rekrutacyjne34[[#This Row],[Zachowanie]]=6)*2</f>
        <v>8</v>
      </c>
      <c r="O140">
        <f>punkty_rekrutacyjne34[[#This Row],[GHP]]/10+punkty_rekrutacyjne34[[#This Row],[GHH]]/10+punkty_rekrutacyjne34[[#This Row],[GMM]]/10+punkty_rekrutacyjne34[[#This Row],[GMP]]/10+punkty_rekrutacyjne34[[#This Row],[GJP]]/10</f>
        <v>27.200000000000003</v>
      </c>
      <c r="P14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40" s="1">
        <f>SUM(punkty_rekrutacyjne34[[#This Row],[pkt os.]:[pkt. Oce.]])</f>
        <v>57.2</v>
      </c>
      <c r="R140" s="1">
        <f>AVERAGE(punkty_rekrutacyjne34[[#This Row],[JP]:[Geog]])</f>
        <v>3.75</v>
      </c>
      <c r="S140" s="1" t="b">
        <f>AND(punkty_rekrutacyjne34[[#This Row],[Osiagniecia]]=0,punkty_rekrutacyjne34[[#This Row],[Zachowanie]]&gt;=5,punkty_rekrutacyjne34[[#This Row],[avg. Przd.]]&gt;4)</f>
        <v>0</v>
      </c>
      <c r="T140" s="1">
        <f>COUNTIF(Q:Q,punkty_rekrutacyjne34[[#This Row],[razem pkt.]])</f>
        <v>3</v>
      </c>
    </row>
    <row r="141" spans="1:20" x14ac:dyDescent="0.25">
      <c r="A141" s="1" t="s">
        <v>332</v>
      </c>
      <c r="B141" s="1" t="s">
        <v>117</v>
      </c>
      <c r="C141">
        <v>1</v>
      </c>
      <c r="D141">
        <v>2</v>
      </c>
      <c r="E141">
        <v>2</v>
      </c>
      <c r="F141">
        <v>6</v>
      </c>
      <c r="G141">
        <v>6</v>
      </c>
      <c r="H141">
        <v>3</v>
      </c>
      <c r="I141">
        <v>83</v>
      </c>
      <c r="J141">
        <v>76</v>
      </c>
      <c r="K141">
        <v>52</v>
      </c>
      <c r="L141">
        <v>43</v>
      </c>
      <c r="M141">
        <v>64</v>
      </c>
      <c r="N141">
        <f>punkty_rekrutacyjne34[[#This Row],[Osiagniecia]]+(punkty_rekrutacyjne34[[#This Row],[Zachowanie]]=6)*2</f>
        <v>1</v>
      </c>
      <c r="O141">
        <f>punkty_rekrutacyjne34[[#This Row],[GHP]]/10+punkty_rekrutacyjne34[[#This Row],[GHH]]/10+punkty_rekrutacyjne34[[#This Row],[GMM]]/10+punkty_rekrutacyjne34[[#This Row],[GMP]]/10+punkty_rekrutacyjne34[[#This Row],[GJP]]/10</f>
        <v>31.800000000000004</v>
      </c>
      <c r="P14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41" s="1">
        <f>SUM(punkty_rekrutacyjne34[[#This Row],[pkt os.]:[pkt. Oce.]])</f>
        <v>56.800000000000004</v>
      </c>
      <c r="R141" s="1">
        <f>AVERAGE(punkty_rekrutacyjne34[[#This Row],[JP]:[Geog]])</f>
        <v>4.25</v>
      </c>
      <c r="S141" s="1" t="b">
        <f>AND(punkty_rekrutacyjne34[[#This Row],[Osiagniecia]]=0,punkty_rekrutacyjne34[[#This Row],[Zachowanie]]&gt;=5,punkty_rekrutacyjne34[[#This Row],[avg. Przd.]]&gt;4)</f>
        <v>0</v>
      </c>
      <c r="T141" s="1">
        <f>COUNTIF(Q:Q,punkty_rekrutacyjne34[[#This Row],[razem pkt.]])</f>
        <v>3</v>
      </c>
    </row>
    <row r="142" spans="1:20" x14ac:dyDescent="0.25">
      <c r="A142" s="1" t="s">
        <v>67</v>
      </c>
      <c r="B142" s="1" t="s">
        <v>68</v>
      </c>
      <c r="C142">
        <v>0</v>
      </c>
      <c r="D142">
        <v>5</v>
      </c>
      <c r="E142">
        <v>6</v>
      </c>
      <c r="F142">
        <v>4</v>
      </c>
      <c r="G142">
        <v>4</v>
      </c>
      <c r="H142">
        <v>2</v>
      </c>
      <c r="I142">
        <v>22</v>
      </c>
      <c r="J142">
        <v>9</v>
      </c>
      <c r="K142">
        <v>1</v>
      </c>
      <c r="L142">
        <v>76</v>
      </c>
      <c r="M142">
        <v>28</v>
      </c>
      <c r="N142">
        <f>punkty_rekrutacyjne34[[#This Row],[Osiagniecia]]+(punkty_rekrutacyjne34[[#This Row],[Zachowanie]]=6)*2</f>
        <v>0</v>
      </c>
      <c r="O142">
        <f>punkty_rekrutacyjne34[[#This Row],[GHP]]/10+punkty_rekrutacyjne34[[#This Row],[GHH]]/10+punkty_rekrutacyjne34[[#This Row],[GMM]]/10+punkty_rekrutacyjne34[[#This Row],[GMP]]/10+punkty_rekrutacyjne34[[#This Row],[GJP]]/10</f>
        <v>13.600000000000001</v>
      </c>
      <c r="P14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42" s="1">
        <f>SUM(punkty_rekrutacyjne34[[#This Row],[pkt os.]:[pkt. Oce.]])</f>
        <v>35.6</v>
      </c>
      <c r="R142" s="1">
        <f>AVERAGE(punkty_rekrutacyjne34[[#This Row],[JP]:[Geog]])</f>
        <v>4</v>
      </c>
      <c r="S142" s="1" t="b">
        <f>AND(punkty_rekrutacyjne34[[#This Row],[Osiagniecia]]=0,punkty_rekrutacyjne34[[#This Row],[Zachowanie]]&gt;=5,punkty_rekrutacyjne34[[#This Row],[avg. Przd.]]&gt;4)</f>
        <v>0</v>
      </c>
      <c r="T142" s="1">
        <f>COUNTIF(Q:Q,punkty_rekrutacyjne34[[#This Row],[razem pkt.]])</f>
        <v>3</v>
      </c>
    </row>
    <row r="143" spans="1:20" x14ac:dyDescent="0.25">
      <c r="A143" s="1" t="s">
        <v>281</v>
      </c>
      <c r="B143" s="1" t="s">
        <v>41</v>
      </c>
      <c r="C143">
        <v>8</v>
      </c>
      <c r="D143">
        <v>2</v>
      </c>
      <c r="E143">
        <v>4</v>
      </c>
      <c r="F143">
        <v>2</v>
      </c>
      <c r="G143">
        <v>6</v>
      </c>
      <c r="H143">
        <v>5</v>
      </c>
      <c r="I143">
        <v>17</v>
      </c>
      <c r="J143">
        <v>29</v>
      </c>
      <c r="K143">
        <v>83</v>
      </c>
      <c r="L143">
        <v>9</v>
      </c>
      <c r="M143">
        <v>54</v>
      </c>
      <c r="N143">
        <f>punkty_rekrutacyjne34[[#This Row],[Osiagniecia]]+(punkty_rekrutacyjne34[[#This Row],[Zachowanie]]=6)*2</f>
        <v>8</v>
      </c>
      <c r="O143">
        <f>punkty_rekrutacyjne34[[#This Row],[GHP]]/10+punkty_rekrutacyjne34[[#This Row],[GHH]]/10+punkty_rekrutacyjne34[[#This Row],[GMM]]/10+punkty_rekrutacyjne34[[#This Row],[GMP]]/10+punkty_rekrutacyjne34[[#This Row],[GJP]]/10</f>
        <v>19.200000000000003</v>
      </c>
      <c r="P14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43" s="1">
        <f>SUM(punkty_rekrutacyjne34[[#This Row],[pkt os.]:[pkt. Oce.]])</f>
        <v>51.2</v>
      </c>
      <c r="R143" s="1">
        <f>AVERAGE(punkty_rekrutacyjne34[[#This Row],[JP]:[Geog]])</f>
        <v>4.25</v>
      </c>
      <c r="S143" s="1" t="b">
        <f>AND(punkty_rekrutacyjne34[[#This Row],[Osiagniecia]]=0,punkty_rekrutacyjne34[[#This Row],[Zachowanie]]&gt;=5,punkty_rekrutacyjne34[[#This Row],[avg. Przd.]]&gt;4)</f>
        <v>0</v>
      </c>
      <c r="T143" s="1">
        <f>COUNTIF(Q:Q,punkty_rekrutacyjne34[[#This Row],[razem pkt.]])</f>
        <v>3</v>
      </c>
    </row>
    <row r="144" spans="1:20" x14ac:dyDescent="0.25">
      <c r="A144" s="1" t="s">
        <v>132</v>
      </c>
      <c r="B144" s="1" t="s">
        <v>133</v>
      </c>
      <c r="C144">
        <v>2</v>
      </c>
      <c r="D144">
        <v>5</v>
      </c>
      <c r="E144">
        <v>4</v>
      </c>
      <c r="F144">
        <v>3</v>
      </c>
      <c r="G144">
        <v>6</v>
      </c>
      <c r="H144">
        <v>6</v>
      </c>
      <c r="I144">
        <v>15</v>
      </c>
      <c r="J144">
        <v>69</v>
      </c>
      <c r="K144">
        <v>48</v>
      </c>
      <c r="L144">
        <v>14</v>
      </c>
      <c r="M144">
        <v>32</v>
      </c>
      <c r="N144">
        <f>punkty_rekrutacyjne34[[#This Row],[Osiagniecia]]+(punkty_rekrutacyjne34[[#This Row],[Zachowanie]]=6)*2</f>
        <v>2</v>
      </c>
      <c r="O144">
        <f>punkty_rekrutacyjne34[[#This Row],[GHP]]/10+punkty_rekrutacyjne34[[#This Row],[GHH]]/10+punkty_rekrutacyjne34[[#This Row],[GMM]]/10+punkty_rekrutacyjne34[[#This Row],[GMP]]/10+punkty_rekrutacyjne34[[#This Row],[GJP]]/10</f>
        <v>17.8</v>
      </c>
      <c r="P14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144" s="1">
        <f>SUM(punkty_rekrutacyjne34[[#This Row],[pkt os.]:[pkt. Oce.]])</f>
        <v>49.8</v>
      </c>
      <c r="R144" s="1">
        <f>AVERAGE(punkty_rekrutacyjne34[[#This Row],[JP]:[Geog]])</f>
        <v>4.75</v>
      </c>
      <c r="S144" s="1" t="b">
        <f>AND(punkty_rekrutacyjne34[[#This Row],[Osiagniecia]]=0,punkty_rekrutacyjne34[[#This Row],[Zachowanie]]&gt;=5,punkty_rekrutacyjne34[[#This Row],[avg. Przd.]]&gt;4)</f>
        <v>0</v>
      </c>
      <c r="T144" s="1">
        <f>COUNTIF(Q:Q,punkty_rekrutacyjne34[[#This Row],[razem pkt.]])</f>
        <v>3</v>
      </c>
    </row>
    <row r="145" spans="1:20" x14ac:dyDescent="0.25">
      <c r="A145" s="1" t="s">
        <v>483</v>
      </c>
      <c r="B145" s="1" t="s">
        <v>133</v>
      </c>
      <c r="C145">
        <v>2</v>
      </c>
      <c r="D145">
        <v>4</v>
      </c>
      <c r="E145">
        <v>4</v>
      </c>
      <c r="F145">
        <v>3</v>
      </c>
      <c r="G145">
        <v>3</v>
      </c>
      <c r="H145">
        <v>6</v>
      </c>
      <c r="I145">
        <v>97</v>
      </c>
      <c r="J145">
        <v>80</v>
      </c>
      <c r="K145">
        <v>54</v>
      </c>
      <c r="L145">
        <v>78</v>
      </c>
      <c r="M145">
        <v>43</v>
      </c>
      <c r="N145">
        <f>punkty_rekrutacyjne34[[#This Row],[Osiagniecia]]+(punkty_rekrutacyjne34[[#This Row],[Zachowanie]]=6)*2</f>
        <v>2</v>
      </c>
      <c r="O145">
        <f>punkty_rekrutacyjne34[[#This Row],[GHP]]/10+punkty_rekrutacyjne34[[#This Row],[GHH]]/10+punkty_rekrutacyjne34[[#This Row],[GMM]]/10+punkty_rekrutacyjne34[[#This Row],[GMP]]/10+punkty_rekrutacyjne34[[#This Row],[GJP]]/10</f>
        <v>35.200000000000003</v>
      </c>
      <c r="P14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45" s="1">
        <f>SUM(punkty_rekrutacyjne34[[#This Row],[pkt os.]:[pkt. Oce.]])</f>
        <v>61.2</v>
      </c>
      <c r="R145" s="1">
        <f>AVERAGE(punkty_rekrutacyjne34[[#This Row],[JP]:[Geog]])</f>
        <v>4</v>
      </c>
      <c r="S145" s="1" t="b">
        <f>AND(punkty_rekrutacyjne34[[#This Row],[Osiagniecia]]=0,punkty_rekrutacyjne34[[#This Row],[Zachowanie]]&gt;=5,punkty_rekrutacyjne34[[#This Row],[avg. Przd.]]&gt;4)</f>
        <v>0</v>
      </c>
      <c r="T145" s="1">
        <f>COUNTIF(Q:Q,punkty_rekrutacyjne34[[#This Row],[razem pkt.]])</f>
        <v>3</v>
      </c>
    </row>
    <row r="146" spans="1:20" x14ac:dyDescent="0.25">
      <c r="A146" s="1" t="s">
        <v>482</v>
      </c>
      <c r="B146" s="1" t="s">
        <v>311</v>
      </c>
      <c r="C146">
        <v>2</v>
      </c>
      <c r="D146">
        <v>2</v>
      </c>
      <c r="E146">
        <v>5</v>
      </c>
      <c r="F146">
        <v>2</v>
      </c>
      <c r="G146">
        <v>4</v>
      </c>
      <c r="H146">
        <v>4</v>
      </c>
      <c r="I146">
        <v>83</v>
      </c>
      <c r="J146">
        <v>28</v>
      </c>
      <c r="K146">
        <v>43</v>
      </c>
      <c r="L146">
        <v>19</v>
      </c>
      <c r="M146">
        <v>83</v>
      </c>
      <c r="N146">
        <f>punkty_rekrutacyjne34[[#This Row],[Osiagniecia]]+(punkty_rekrutacyjne34[[#This Row],[Zachowanie]]=6)*2</f>
        <v>2</v>
      </c>
      <c r="O146">
        <f>punkty_rekrutacyjne34[[#This Row],[GHP]]/10+punkty_rekrutacyjne34[[#This Row],[GHH]]/10+punkty_rekrutacyjne34[[#This Row],[GMM]]/10+punkty_rekrutacyjne34[[#This Row],[GMP]]/10+punkty_rekrutacyjne34[[#This Row],[GJP]]/10</f>
        <v>25.6</v>
      </c>
      <c r="P14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46" s="1">
        <f>SUM(punkty_rekrutacyjne34[[#This Row],[pkt os.]:[pkt. Oce.]])</f>
        <v>47.6</v>
      </c>
      <c r="R146" s="1">
        <f>AVERAGE(punkty_rekrutacyjne34[[#This Row],[JP]:[Geog]])</f>
        <v>3.75</v>
      </c>
      <c r="S146" s="1" t="b">
        <f>AND(punkty_rekrutacyjne34[[#This Row],[Osiagniecia]]=0,punkty_rekrutacyjne34[[#This Row],[Zachowanie]]&gt;=5,punkty_rekrutacyjne34[[#This Row],[avg. Przd.]]&gt;4)</f>
        <v>0</v>
      </c>
      <c r="T146" s="1">
        <f>COUNTIF(Q:Q,punkty_rekrutacyjne34[[#This Row],[razem pkt.]])</f>
        <v>3</v>
      </c>
    </row>
    <row r="147" spans="1:20" x14ac:dyDescent="0.25">
      <c r="A147" s="1" t="s">
        <v>561</v>
      </c>
      <c r="B147" s="1" t="s">
        <v>133</v>
      </c>
      <c r="C147">
        <v>7</v>
      </c>
      <c r="D147">
        <v>4</v>
      </c>
      <c r="E147">
        <v>3</v>
      </c>
      <c r="F147">
        <v>2</v>
      </c>
      <c r="G147">
        <v>5</v>
      </c>
      <c r="H147">
        <v>5</v>
      </c>
      <c r="I147">
        <v>41</v>
      </c>
      <c r="J147">
        <v>23</v>
      </c>
      <c r="K147">
        <v>84</v>
      </c>
      <c r="L147">
        <v>93</v>
      </c>
      <c r="M147">
        <v>6</v>
      </c>
      <c r="N147">
        <f>punkty_rekrutacyjne34[[#This Row],[Osiagniecia]]+(punkty_rekrutacyjne34[[#This Row],[Zachowanie]]=6)*2</f>
        <v>7</v>
      </c>
      <c r="O147">
        <f>punkty_rekrutacyjne34[[#This Row],[GHP]]/10+punkty_rekrutacyjne34[[#This Row],[GHH]]/10+punkty_rekrutacyjne34[[#This Row],[GMM]]/10+punkty_rekrutacyjne34[[#This Row],[GMP]]/10+punkty_rekrutacyjne34[[#This Row],[GJP]]/10</f>
        <v>24.700000000000003</v>
      </c>
      <c r="P14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47" s="1">
        <f>SUM(punkty_rekrutacyjne34[[#This Row],[pkt os.]:[pkt. Oce.]])</f>
        <v>51.7</v>
      </c>
      <c r="R147" s="1">
        <f>AVERAGE(punkty_rekrutacyjne34[[#This Row],[JP]:[Geog]])</f>
        <v>3.75</v>
      </c>
      <c r="S147" s="1" t="b">
        <f>AND(punkty_rekrutacyjne34[[#This Row],[Osiagniecia]]=0,punkty_rekrutacyjne34[[#This Row],[Zachowanie]]&gt;=5,punkty_rekrutacyjne34[[#This Row],[avg. Przd.]]&gt;4)</f>
        <v>0</v>
      </c>
      <c r="T147" s="1">
        <f>COUNTIF(Q:Q,punkty_rekrutacyjne34[[#This Row],[razem pkt.]])</f>
        <v>3</v>
      </c>
    </row>
    <row r="148" spans="1:20" x14ac:dyDescent="0.25">
      <c r="A148" s="1" t="s">
        <v>233</v>
      </c>
      <c r="B148" s="1" t="s">
        <v>145</v>
      </c>
      <c r="C148">
        <v>3</v>
      </c>
      <c r="D148">
        <v>6</v>
      </c>
      <c r="E148">
        <v>6</v>
      </c>
      <c r="F148">
        <v>6</v>
      </c>
      <c r="G148">
        <v>3</v>
      </c>
      <c r="H148">
        <v>4</v>
      </c>
      <c r="I148">
        <v>79</v>
      </c>
      <c r="J148">
        <v>23</v>
      </c>
      <c r="K148">
        <v>17</v>
      </c>
      <c r="L148">
        <v>99</v>
      </c>
      <c r="M148">
        <v>29</v>
      </c>
      <c r="N148">
        <f>punkty_rekrutacyjne34[[#This Row],[Osiagniecia]]+(punkty_rekrutacyjne34[[#This Row],[Zachowanie]]=6)*2</f>
        <v>5</v>
      </c>
      <c r="O148">
        <f>punkty_rekrutacyjne34[[#This Row],[GHP]]/10+punkty_rekrutacyjne34[[#This Row],[GHH]]/10+punkty_rekrutacyjne34[[#This Row],[GMM]]/10+punkty_rekrutacyjne34[[#This Row],[GMP]]/10+punkty_rekrutacyjne34[[#This Row],[GJP]]/10</f>
        <v>24.699999999999996</v>
      </c>
      <c r="P14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148" s="1">
        <f>SUM(punkty_rekrutacyjne34[[#This Row],[pkt os.]:[pkt. Oce.]])</f>
        <v>59.699999999999996</v>
      </c>
      <c r="R148" s="1">
        <f>AVERAGE(punkty_rekrutacyjne34[[#This Row],[JP]:[Geog]])</f>
        <v>4.75</v>
      </c>
      <c r="S148" s="1" t="b">
        <f>AND(punkty_rekrutacyjne34[[#This Row],[Osiagniecia]]=0,punkty_rekrutacyjne34[[#This Row],[Zachowanie]]&gt;=5,punkty_rekrutacyjne34[[#This Row],[avg. Przd.]]&gt;4)</f>
        <v>0</v>
      </c>
      <c r="T148" s="1">
        <f>COUNTIF(Q:Q,punkty_rekrutacyjne34[[#This Row],[razem pkt.]])</f>
        <v>3</v>
      </c>
    </row>
    <row r="149" spans="1:20" x14ac:dyDescent="0.25">
      <c r="A149" s="1" t="s">
        <v>320</v>
      </c>
      <c r="B149" s="1" t="s">
        <v>145</v>
      </c>
      <c r="C149">
        <v>1</v>
      </c>
      <c r="D149">
        <v>6</v>
      </c>
      <c r="E149">
        <v>2</v>
      </c>
      <c r="F149">
        <v>5</v>
      </c>
      <c r="G149">
        <v>6</v>
      </c>
      <c r="H149">
        <v>3</v>
      </c>
      <c r="I149">
        <v>74</v>
      </c>
      <c r="J149">
        <v>64</v>
      </c>
      <c r="K149">
        <v>17</v>
      </c>
      <c r="L149">
        <v>76</v>
      </c>
      <c r="M149">
        <v>23</v>
      </c>
      <c r="N149">
        <f>punkty_rekrutacyjne34[[#This Row],[Osiagniecia]]+(punkty_rekrutacyjne34[[#This Row],[Zachowanie]]=6)*2</f>
        <v>3</v>
      </c>
      <c r="O149">
        <f>punkty_rekrutacyjne34[[#This Row],[GHP]]/10+punkty_rekrutacyjne34[[#This Row],[GHH]]/10+punkty_rekrutacyjne34[[#This Row],[GMM]]/10+punkty_rekrutacyjne34[[#This Row],[GMP]]/10+punkty_rekrutacyjne34[[#This Row],[GJP]]/10</f>
        <v>25.400000000000002</v>
      </c>
      <c r="P14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49" s="1">
        <f>SUM(punkty_rekrutacyjne34[[#This Row],[pkt os.]:[pkt. Oce.]])</f>
        <v>50.400000000000006</v>
      </c>
      <c r="R149" s="1">
        <f>AVERAGE(punkty_rekrutacyjne34[[#This Row],[JP]:[Geog]])</f>
        <v>4</v>
      </c>
      <c r="S149" s="1" t="b">
        <f>AND(punkty_rekrutacyjne34[[#This Row],[Osiagniecia]]=0,punkty_rekrutacyjne34[[#This Row],[Zachowanie]]&gt;=5,punkty_rekrutacyjne34[[#This Row],[avg. Przd.]]&gt;4)</f>
        <v>0</v>
      </c>
      <c r="T149" s="1">
        <f>COUNTIF(Q:Q,punkty_rekrutacyjne34[[#This Row],[razem pkt.]])</f>
        <v>3</v>
      </c>
    </row>
    <row r="150" spans="1:20" x14ac:dyDescent="0.25">
      <c r="A150" s="1" t="s">
        <v>261</v>
      </c>
      <c r="B150" s="1" t="s">
        <v>218</v>
      </c>
      <c r="C150">
        <v>5</v>
      </c>
      <c r="D150">
        <v>3</v>
      </c>
      <c r="E150">
        <v>6</v>
      </c>
      <c r="F150">
        <v>3</v>
      </c>
      <c r="G150">
        <v>3</v>
      </c>
      <c r="H150">
        <v>5</v>
      </c>
      <c r="I150">
        <v>15</v>
      </c>
      <c r="J150">
        <v>21</v>
      </c>
      <c r="K150">
        <v>66</v>
      </c>
      <c r="L150">
        <v>55</v>
      </c>
      <c r="M150">
        <v>90</v>
      </c>
      <c r="N150">
        <f>punkty_rekrutacyjne34[[#This Row],[Osiagniecia]]+(punkty_rekrutacyjne34[[#This Row],[Zachowanie]]=6)*2</f>
        <v>5</v>
      </c>
      <c r="O150">
        <f>punkty_rekrutacyjne34[[#This Row],[GHP]]/10+punkty_rekrutacyjne34[[#This Row],[GHH]]/10+punkty_rekrutacyjne34[[#This Row],[GMM]]/10+punkty_rekrutacyjne34[[#This Row],[GMP]]/10+punkty_rekrutacyjne34[[#This Row],[GJP]]/10</f>
        <v>24.7</v>
      </c>
      <c r="P15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150" s="1">
        <f>SUM(punkty_rekrutacyjne34[[#This Row],[pkt os.]:[pkt. Oce.]])</f>
        <v>55.7</v>
      </c>
      <c r="R150" s="1">
        <f>AVERAGE(punkty_rekrutacyjne34[[#This Row],[JP]:[Geog]])</f>
        <v>4.25</v>
      </c>
      <c r="S150" s="1" t="b">
        <f>AND(punkty_rekrutacyjne34[[#This Row],[Osiagniecia]]=0,punkty_rekrutacyjne34[[#This Row],[Zachowanie]]&gt;=5,punkty_rekrutacyjne34[[#This Row],[avg. Przd.]]&gt;4)</f>
        <v>0</v>
      </c>
      <c r="T150" s="1">
        <f>COUNTIF(Q:Q,punkty_rekrutacyjne34[[#This Row],[razem pkt.]])</f>
        <v>3</v>
      </c>
    </row>
    <row r="151" spans="1:20" x14ac:dyDescent="0.25">
      <c r="A151" s="1" t="s">
        <v>167</v>
      </c>
      <c r="B151" s="1" t="s">
        <v>18</v>
      </c>
      <c r="C151">
        <v>5</v>
      </c>
      <c r="D151">
        <v>6</v>
      </c>
      <c r="E151">
        <v>4</v>
      </c>
      <c r="F151">
        <v>2</v>
      </c>
      <c r="G151">
        <v>5</v>
      </c>
      <c r="H151">
        <v>5</v>
      </c>
      <c r="I151">
        <v>18</v>
      </c>
      <c r="J151">
        <v>86</v>
      </c>
      <c r="K151">
        <v>25</v>
      </c>
      <c r="L151">
        <v>29</v>
      </c>
      <c r="M151">
        <v>9</v>
      </c>
      <c r="N151">
        <f>punkty_rekrutacyjne34[[#This Row],[Osiagniecia]]+(punkty_rekrutacyjne34[[#This Row],[Zachowanie]]=6)*2</f>
        <v>7</v>
      </c>
      <c r="O151">
        <f>punkty_rekrutacyjne34[[#This Row],[GHP]]/10+punkty_rekrutacyjne34[[#This Row],[GHH]]/10+punkty_rekrutacyjne34[[#This Row],[GMM]]/10+punkty_rekrutacyjne34[[#This Row],[GMP]]/10+punkty_rekrutacyjne34[[#This Row],[GJP]]/10</f>
        <v>16.7</v>
      </c>
      <c r="P15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51" s="1">
        <f>SUM(punkty_rekrutacyjne34[[#This Row],[pkt os.]:[pkt. Oce.]])</f>
        <v>45.7</v>
      </c>
      <c r="R151" s="1">
        <f>AVERAGE(punkty_rekrutacyjne34[[#This Row],[JP]:[Geog]])</f>
        <v>4</v>
      </c>
      <c r="S151" s="1" t="b">
        <f>AND(punkty_rekrutacyjne34[[#This Row],[Osiagniecia]]=0,punkty_rekrutacyjne34[[#This Row],[Zachowanie]]&gt;=5,punkty_rekrutacyjne34[[#This Row],[avg. Przd.]]&gt;4)</f>
        <v>0</v>
      </c>
      <c r="T151" s="1">
        <f>COUNTIF(Q:Q,punkty_rekrutacyjne34[[#This Row],[razem pkt.]])</f>
        <v>3</v>
      </c>
    </row>
    <row r="152" spans="1:20" x14ac:dyDescent="0.25">
      <c r="A152" s="1" t="s">
        <v>256</v>
      </c>
      <c r="B152" s="1" t="s">
        <v>78</v>
      </c>
      <c r="C152">
        <v>4</v>
      </c>
      <c r="D152">
        <v>3</v>
      </c>
      <c r="E152">
        <v>3</v>
      </c>
      <c r="F152">
        <v>2</v>
      </c>
      <c r="G152">
        <v>6</v>
      </c>
      <c r="H152">
        <v>2</v>
      </c>
      <c r="I152">
        <v>60</v>
      </c>
      <c r="J152">
        <v>64</v>
      </c>
      <c r="K152">
        <v>100</v>
      </c>
      <c r="L152">
        <v>38</v>
      </c>
      <c r="M152">
        <v>70</v>
      </c>
      <c r="N152">
        <f>punkty_rekrutacyjne34[[#This Row],[Osiagniecia]]+(punkty_rekrutacyjne34[[#This Row],[Zachowanie]]=6)*2</f>
        <v>4</v>
      </c>
      <c r="O152">
        <f>punkty_rekrutacyjne34[[#This Row],[GHP]]/10+punkty_rekrutacyjne34[[#This Row],[GHH]]/10+punkty_rekrutacyjne34[[#This Row],[GMM]]/10+punkty_rekrutacyjne34[[#This Row],[GMP]]/10+punkty_rekrutacyjne34[[#This Row],[GJP]]/10</f>
        <v>33.200000000000003</v>
      </c>
      <c r="P15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152" s="1">
        <f>SUM(punkty_rekrutacyjne34[[#This Row],[pkt os.]:[pkt. Oce.]])</f>
        <v>51.2</v>
      </c>
      <c r="R152" s="1">
        <f>AVERAGE(punkty_rekrutacyjne34[[#This Row],[JP]:[Geog]])</f>
        <v>3.25</v>
      </c>
      <c r="S152" s="1" t="b">
        <f>AND(punkty_rekrutacyjne34[[#This Row],[Osiagniecia]]=0,punkty_rekrutacyjne34[[#This Row],[Zachowanie]]&gt;=5,punkty_rekrutacyjne34[[#This Row],[avg. Przd.]]&gt;4)</f>
        <v>0</v>
      </c>
      <c r="T152" s="1">
        <f>COUNTIF(Q:Q,punkty_rekrutacyjne34[[#This Row],[razem pkt.]])</f>
        <v>3</v>
      </c>
    </row>
    <row r="153" spans="1:20" x14ac:dyDescent="0.25">
      <c r="A153" s="1" t="s">
        <v>227</v>
      </c>
      <c r="B153" s="1" t="s">
        <v>78</v>
      </c>
      <c r="C153">
        <v>6</v>
      </c>
      <c r="D153">
        <v>5</v>
      </c>
      <c r="E153">
        <v>3</v>
      </c>
      <c r="F153">
        <v>2</v>
      </c>
      <c r="G153">
        <v>3</v>
      </c>
      <c r="H153">
        <v>5</v>
      </c>
      <c r="I153">
        <v>55</v>
      </c>
      <c r="J153">
        <v>2</v>
      </c>
      <c r="K153">
        <v>64</v>
      </c>
      <c r="L153">
        <v>13</v>
      </c>
      <c r="M153">
        <v>72</v>
      </c>
      <c r="N153">
        <f>punkty_rekrutacyjne34[[#This Row],[Osiagniecia]]+(punkty_rekrutacyjne34[[#This Row],[Zachowanie]]=6)*2</f>
        <v>6</v>
      </c>
      <c r="O153">
        <f>punkty_rekrutacyjne34[[#This Row],[GHP]]/10+punkty_rekrutacyjne34[[#This Row],[GHH]]/10+punkty_rekrutacyjne34[[#This Row],[GMM]]/10+punkty_rekrutacyjne34[[#This Row],[GMP]]/10+punkty_rekrutacyjne34[[#This Row],[GJP]]/10</f>
        <v>20.6</v>
      </c>
      <c r="P15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153" s="1">
        <f>SUM(punkty_rekrutacyjne34[[#This Row],[pkt os.]:[pkt. Oce.]])</f>
        <v>42.6</v>
      </c>
      <c r="R153" s="1">
        <f>AVERAGE(punkty_rekrutacyjne34[[#This Row],[JP]:[Geog]])</f>
        <v>3.25</v>
      </c>
      <c r="S153" s="1" t="b">
        <f>AND(punkty_rekrutacyjne34[[#This Row],[Osiagniecia]]=0,punkty_rekrutacyjne34[[#This Row],[Zachowanie]]&gt;=5,punkty_rekrutacyjne34[[#This Row],[avg. Przd.]]&gt;4)</f>
        <v>0</v>
      </c>
      <c r="T153" s="1">
        <f>COUNTIF(Q:Q,punkty_rekrutacyjne34[[#This Row],[razem pkt.]])</f>
        <v>3</v>
      </c>
    </row>
    <row r="154" spans="1:20" x14ac:dyDescent="0.25">
      <c r="A154" s="1" t="s">
        <v>471</v>
      </c>
      <c r="B154" s="1" t="s">
        <v>340</v>
      </c>
      <c r="C154">
        <v>4</v>
      </c>
      <c r="D154">
        <v>5</v>
      </c>
      <c r="E154">
        <v>4</v>
      </c>
      <c r="F154">
        <v>4</v>
      </c>
      <c r="G154">
        <v>2</v>
      </c>
      <c r="H154">
        <v>6</v>
      </c>
      <c r="I154">
        <v>75</v>
      </c>
      <c r="J154">
        <v>22</v>
      </c>
      <c r="K154">
        <v>91</v>
      </c>
      <c r="L154">
        <v>31</v>
      </c>
      <c r="M154">
        <v>93</v>
      </c>
      <c r="N154">
        <f>punkty_rekrutacyjne34[[#This Row],[Osiagniecia]]+(punkty_rekrutacyjne34[[#This Row],[Zachowanie]]=6)*2</f>
        <v>4</v>
      </c>
      <c r="O154">
        <f>punkty_rekrutacyjne34[[#This Row],[GHP]]/10+punkty_rekrutacyjne34[[#This Row],[GHH]]/10+punkty_rekrutacyjne34[[#This Row],[GMM]]/10+punkty_rekrutacyjne34[[#This Row],[GMP]]/10+punkty_rekrutacyjne34[[#This Row],[GJP]]/10</f>
        <v>31.2</v>
      </c>
      <c r="P15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54" s="1">
        <f>SUM(punkty_rekrutacyjne34[[#This Row],[pkt os.]:[pkt. Oce.]])</f>
        <v>57.2</v>
      </c>
      <c r="R154" s="1">
        <f>AVERAGE(punkty_rekrutacyjne34[[#This Row],[JP]:[Geog]])</f>
        <v>4</v>
      </c>
      <c r="S154" s="1" t="b">
        <f>AND(punkty_rekrutacyjne34[[#This Row],[Osiagniecia]]=0,punkty_rekrutacyjne34[[#This Row],[Zachowanie]]&gt;=5,punkty_rekrutacyjne34[[#This Row],[avg. Przd.]]&gt;4)</f>
        <v>0</v>
      </c>
      <c r="T154" s="1">
        <f>COUNTIF(Q:Q,punkty_rekrutacyjne34[[#This Row],[razem pkt.]])</f>
        <v>3</v>
      </c>
    </row>
    <row r="155" spans="1:20" x14ac:dyDescent="0.25">
      <c r="A155" s="1" t="s">
        <v>662</v>
      </c>
      <c r="B155" s="1" t="s">
        <v>355</v>
      </c>
      <c r="C155">
        <v>1</v>
      </c>
      <c r="D155">
        <v>6</v>
      </c>
      <c r="E155">
        <v>4</v>
      </c>
      <c r="F155">
        <v>3</v>
      </c>
      <c r="G155">
        <v>3</v>
      </c>
      <c r="H155">
        <v>6</v>
      </c>
      <c r="I155">
        <v>79</v>
      </c>
      <c r="J155">
        <v>71</v>
      </c>
      <c r="K155">
        <v>89</v>
      </c>
      <c r="L155">
        <v>26</v>
      </c>
      <c r="M155">
        <v>96</v>
      </c>
      <c r="N155">
        <f>punkty_rekrutacyjne34[[#This Row],[Osiagniecia]]+(punkty_rekrutacyjne34[[#This Row],[Zachowanie]]=6)*2</f>
        <v>3</v>
      </c>
      <c r="O155">
        <f>punkty_rekrutacyjne34[[#This Row],[GHP]]/10+punkty_rekrutacyjne34[[#This Row],[GHH]]/10+punkty_rekrutacyjne34[[#This Row],[GMM]]/10+punkty_rekrutacyjne34[[#This Row],[GMP]]/10+punkty_rekrutacyjne34[[#This Row],[GJP]]/10</f>
        <v>36.1</v>
      </c>
      <c r="P15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55" s="1">
        <f>SUM(punkty_rekrutacyjne34[[#This Row],[pkt os.]:[pkt. Oce.]])</f>
        <v>63.1</v>
      </c>
      <c r="R155" s="1">
        <f>AVERAGE(punkty_rekrutacyjne34[[#This Row],[JP]:[Geog]])</f>
        <v>4</v>
      </c>
      <c r="S155" s="1" t="b">
        <f>AND(punkty_rekrutacyjne34[[#This Row],[Osiagniecia]]=0,punkty_rekrutacyjne34[[#This Row],[Zachowanie]]&gt;=5,punkty_rekrutacyjne34[[#This Row],[avg. Przd.]]&gt;4)</f>
        <v>0</v>
      </c>
      <c r="T155" s="1">
        <f>COUNTIF(Q:Q,punkty_rekrutacyjne34[[#This Row],[razem pkt.]])</f>
        <v>3</v>
      </c>
    </row>
    <row r="156" spans="1:20" x14ac:dyDescent="0.25">
      <c r="A156" s="1" t="s">
        <v>618</v>
      </c>
      <c r="B156" s="1" t="s">
        <v>180</v>
      </c>
      <c r="C156">
        <v>6</v>
      </c>
      <c r="D156">
        <v>3</v>
      </c>
      <c r="E156">
        <v>5</v>
      </c>
      <c r="F156">
        <v>4</v>
      </c>
      <c r="G156">
        <v>3</v>
      </c>
      <c r="H156">
        <v>2</v>
      </c>
      <c r="I156">
        <v>78</v>
      </c>
      <c r="J156">
        <v>17</v>
      </c>
      <c r="K156">
        <v>48</v>
      </c>
      <c r="L156">
        <v>42</v>
      </c>
      <c r="M156">
        <v>85</v>
      </c>
      <c r="N156">
        <f>punkty_rekrutacyjne34[[#This Row],[Osiagniecia]]+(punkty_rekrutacyjne34[[#This Row],[Zachowanie]]=6)*2</f>
        <v>6</v>
      </c>
      <c r="O156">
        <f>punkty_rekrutacyjne34[[#This Row],[GHP]]/10+punkty_rekrutacyjne34[[#This Row],[GHH]]/10+punkty_rekrutacyjne34[[#This Row],[GMM]]/10+punkty_rekrutacyjne34[[#This Row],[GMP]]/10+punkty_rekrutacyjne34[[#This Row],[GJP]]/10</f>
        <v>27</v>
      </c>
      <c r="P15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56" s="1">
        <f>SUM(punkty_rekrutacyjne34[[#This Row],[pkt os.]:[pkt. Oce.]])</f>
        <v>51</v>
      </c>
      <c r="R156" s="1">
        <f>AVERAGE(punkty_rekrutacyjne34[[#This Row],[JP]:[Geog]])</f>
        <v>3.5</v>
      </c>
      <c r="S156" s="1" t="b">
        <f>AND(punkty_rekrutacyjne34[[#This Row],[Osiagniecia]]=0,punkty_rekrutacyjne34[[#This Row],[Zachowanie]]&gt;=5,punkty_rekrutacyjne34[[#This Row],[avg. Przd.]]&gt;4)</f>
        <v>0</v>
      </c>
      <c r="T156" s="1">
        <f>COUNTIF(Q:Q,punkty_rekrutacyjne34[[#This Row],[razem pkt.]])</f>
        <v>3</v>
      </c>
    </row>
    <row r="157" spans="1:20" x14ac:dyDescent="0.25">
      <c r="A157" s="1" t="s">
        <v>461</v>
      </c>
      <c r="B157" s="1" t="s">
        <v>28</v>
      </c>
      <c r="C157">
        <v>2</v>
      </c>
      <c r="D157">
        <v>4</v>
      </c>
      <c r="E157">
        <v>5</v>
      </c>
      <c r="F157">
        <v>2</v>
      </c>
      <c r="G157">
        <v>5</v>
      </c>
      <c r="H157">
        <v>2</v>
      </c>
      <c r="I157">
        <v>26</v>
      </c>
      <c r="J157">
        <v>69</v>
      </c>
      <c r="K157">
        <v>46</v>
      </c>
      <c r="L157">
        <v>57</v>
      </c>
      <c r="M157">
        <v>91</v>
      </c>
      <c r="N157">
        <f>punkty_rekrutacyjne34[[#This Row],[Osiagniecia]]+(punkty_rekrutacyjne34[[#This Row],[Zachowanie]]=6)*2</f>
        <v>2</v>
      </c>
      <c r="O157">
        <f>punkty_rekrutacyjne34[[#This Row],[GHP]]/10+punkty_rekrutacyjne34[[#This Row],[GHH]]/10+punkty_rekrutacyjne34[[#This Row],[GMM]]/10+punkty_rekrutacyjne34[[#This Row],[GMP]]/10+punkty_rekrutacyjne34[[#This Row],[GJP]]/10</f>
        <v>28.9</v>
      </c>
      <c r="P15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157" s="1">
        <f>SUM(punkty_rekrutacyjne34[[#This Row],[pkt os.]:[pkt. Oce.]])</f>
        <v>46.9</v>
      </c>
      <c r="R157" s="1">
        <f>AVERAGE(punkty_rekrutacyjne34[[#This Row],[JP]:[Geog]])</f>
        <v>3.5</v>
      </c>
      <c r="S157" s="1" t="b">
        <f>AND(punkty_rekrutacyjne34[[#This Row],[Osiagniecia]]=0,punkty_rekrutacyjne34[[#This Row],[Zachowanie]]&gt;=5,punkty_rekrutacyjne34[[#This Row],[avg. Przd.]]&gt;4)</f>
        <v>0</v>
      </c>
      <c r="T157" s="1">
        <f>COUNTIF(Q:Q,punkty_rekrutacyjne34[[#This Row],[razem pkt.]])</f>
        <v>3</v>
      </c>
    </row>
    <row r="158" spans="1:20" x14ac:dyDescent="0.25">
      <c r="A158" s="1" t="s">
        <v>276</v>
      </c>
      <c r="B158" s="1" t="s">
        <v>180</v>
      </c>
      <c r="C158">
        <v>0</v>
      </c>
      <c r="D158">
        <v>6</v>
      </c>
      <c r="E158">
        <v>5</v>
      </c>
      <c r="F158">
        <v>6</v>
      </c>
      <c r="G158">
        <v>6</v>
      </c>
      <c r="H158">
        <v>6</v>
      </c>
      <c r="I158">
        <v>43</v>
      </c>
      <c r="J158">
        <v>3</v>
      </c>
      <c r="K158">
        <v>56</v>
      </c>
      <c r="L158">
        <v>52</v>
      </c>
      <c r="M158">
        <v>41</v>
      </c>
      <c r="N158">
        <f>punkty_rekrutacyjne34[[#This Row],[Osiagniecia]]+(punkty_rekrutacyjne34[[#This Row],[Zachowanie]]=6)*2</f>
        <v>2</v>
      </c>
      <c r="O158">
        <f>punkty_rekrutacyjne34[[#This Row],[GHP]]/10+punkty_rekrutacyjne34[[#This Row],[GHH]]/10+punkty_rekrutacyjne34[[#This Row],[GMM]]/10+punkty_rekrutacyjne34[[#This Row],[GMP]]/10+punkty_rekrutacyjne34[[#This Row],[GJP]]/10</f>
        <v>19.5</v>
      </c>
      <c r="P15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38</v>
      </c>
      <c r="Q158" s="1">
        <f>SUM(punkty_rekrutacyjne34[[#This Row],[pkt os.]:[pkt. Oce.]])</f>
        <v>59.5</v>
      </c>
      <c r="R158" s="1">
        <f>AVERAGE(punkty_rekrutacyjne34[[#This Row],[JP]:[Geog]])</f>
        <v>5.75</v>
      </c>
      <c r="S158" s="1" t="b">
        <f>AND(punkty_rekrutacyjne34[[#This Row],[Osiagniecia]]=0,punkty_rekrutacyjne34[[#This Row],[Zachowanie]]&gt;=5,punkty_rekrutacyjne34[[#This Row],[avg. Przd.]]&gt;4)</f>
        <v>1</v>
      </c>
      <c r="T158" s="1">
        <f>COUNTIF(Q:Q,punkty_rekrutacyjne34[[#This Row],[razem pkt.]])</f>
        <v>3</v>
      </c>
    </row>
    <row r="159" spans="1:20" x14ac:dyDescent="0.25">
      <c r="A159" s="1" t="s">
        <v>467</v>
      </c>
      <c r="B159" s="1" t="s">
        <v>395</v>
      </c>
      <c r="C159">
        <v>1</v>
      </c>
      <c r="D159">
        <v>6</v>
      </c>
      <c r="E159">
        <v>5</v>
      </c>
      <c r="F159">
        <v>2</v>
      </c>
      <c r="G159">
        <v>2</v>
      </c>
      <c r="H159">
        <v>3</v>
      </c>
      <c r="I159">
        <v>70</v>
      </c>
      <c r="J159">
        <v>59</v>
      </c>
      <c r="K159">
        <v>15</v>
      </c>
      <c r="L159">
        <v>13</v>
      </c>
      <c r="M159">
        <v>66</v>
      </c>
      <c r="N159">
        <f>punkty_rekrutacyjne34[[#This Row],[Osiagniecia]]+(punkty_rekrutacyjne34[[#This Row],[Zachowanie]]=6)*2</f>
        <v>3</v>
      </c>
      <c r="O159">
        <f>punkty_rekrutacyjne34[[#This Row],[GHP]]/10+punkty_rekrutacyjne34[[#This Row],[GHH]]/10+punkty_rekrutacyjne34[[#This Row],[GMM]]/10+punkty_rekrutacyjne34[[#This Row],[GMP]]/10+punkty_rekrutacyjne34[[#This Row],[GJP]]/10</f>
        <v>22.3</v>
      </c>
      <c r="P15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159" s="1">
        <f>SUM(punkty_rekrutacyjne34[[#This Row],[pkt os.]:[pkt. Oce.]])</f>
        <v>37.299999999999997</v>
      </c>
      <c r="R159" s="1">
        <f>AVERAGE(punkty_rekrutacyjne34[[#This Row],[JP]:[Geog]])</f>
        <v>3</v>
      </c>
      <c r="S159" s="1" t="b">
        <f>AND(punkty_rekrutacyjne34[[#This Row],[Osiagniecia]]=0,punkty_rekrutacyjne34[[#This Row],[Zachowanie]]&gt;=5,punkty_rekrutacyjne34[[#This Row],[avg. Przd.]]&gt;4)</f>
        <v>0</v>
      </c>
      <c r="T159" s="1">
        <f>COUNTIF(Q:Q,punkty_rekrutacyjne34[[#This Row],[razem pkt.]])</f>
        <v>3</v>
      </c>
    </row>
    <row r="160" spans="1:20" x14ac:dyDescent="0.25">
      <c r="A160" s="1" t="s">
        <v>358</v>
      </c>
      <c r="B160" s="1" t="s">
        <v>174</v>
      </c>
      <c r="C160">
        <v>8</v>
      </c>
      <c r="D160">
        <v>3</v>
      </c>
      <c r="E160">
        <v>6</v>
      </c>
      <c r="F160">
        <v>3</v>
      </c>
      <c r="G160">
        <v>6</v>
      </c>
      <c r="H160">
        <v>3</v>
      </c>
      <c r="I160">
        <v>85</v>
      </c>
      <c r="J160">
        <v>68</v>
      </c>
      <c r="K160">
        <v>59</v>
      </c>
      <c r="L160">
        <v>5</v>
      </c>
      <c r="M160">
        <v>29</v>
      </c>
      <c r="N160">
        <f>punkty_rekrutacyjne34[[#This Row],[Osiagniecia]]+(punkty_rekrutacyjne34[[#This Row],[Zachowanie]]=6)*2</f>
        <v>8</v>
      </c>
      <c r="O160">
        <f>punkty_rekrutacyjne34[[#This Row],[GHP]]/10+punkty_rekrutacyjne34[[#This Row],[GHH]]/10+punkty_rekrutacyjne34[[#This Row],[GMM]]/10+punkty_rekrutacyjne34[[#This Row],[GMP]]/10+punkty_rekrutacyjne34[[#This Row],[GJP]]/10</f>
        <v>24.6</v>
      </c>
      <c r="P16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60" s="1">
        <f>SUM(punkty_rekrutacyjne34[[#This Row],[pkt os.]:[pkt. Oce.]])</f>
        <v>60.6</v>
      </c>
      <c r="R160" s="1">
        <f>AVERAGE(punkty_rekrutacyjne34[[#This Row],[JP]:[Geog]])</f>
        <v>4.5</v>
      </c>
      <c r="S160" s="1" t="b">
        <f>AND(punkty_rekrutacyjne34[[#This Row],[Osiagniecia]]=0,punkty_rekrutacyjne34[[#This Row],[Zachowanie]]&gt;=5,punkty_rekrutacyjne34[[#This Row],[avg. Przd.]]&gt;4)</f>
        <v>0</v>
      </c>
      <c r="T160" s="1">
        <f>COUNTIF(Q:Q,punkty_rekrutacyjne34[[#This Row],[razem pkt.]])</f>
        <v>3</v>
      </c>
    </row>
    <row r="161" spans="1:20" x14ac:dyDescent="0.25">
      <c r="A161" s="1" t="s">
        <v>229</v>
      </c>
      <c r="B161" s="1" t="s">
        <v>174</v>
      </c>
      <c r="C161">
        <v>1</v>
      </c>
      <c r="D161">
        <v>5</v>
      </c>
      <c r="E161">
        <v>2</v>
      </c>
      <c r="F161">
        <v>2</v>
      </c>
      <c r="G161">
        <v>4</v>
      </c>
      <c r="H161">
        <v>5</v>
      </c>
      <c r="I161">
        <v>19</v>
      </c>
      <c r="J161">
        <v>92</v>
      </c>
      <c r="K161">
        <v>24</v>
      </c>
      <c r="L161">
        <v>32</v>
      </c>
      <c r="M161">
        <v>91</v>
      </c>
      <c r="N161">
        <f>punkty_rekrutacyjne34[[#This Row],[Osiagniecia]]+(punkty_rekrutacyjne34[[#This Row],[Zachowanie]]=6)*2</f>
        <v>1</v>
      </c>
      <c r="O161">
        <f>punkty_rekrutacyjne34[[#This Row],[GHP]]/10+punkty_rekrutacyjne34[[#This Row],[GHH]]/10+punkty_rekrutacyjne34[[#This Row],[GMM]]/10+punkty_rekrutacyjne34[[#This Row],[GMP]]/10+punkty_rekrutacyjne34[[#This Row],[GJP]]/10</f>
        <v>25.799999999999997</v>
      </c>
      <c r="P16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161" s="1">
        <f>SUM(punkty_rekrutacyjne34[[#This Row],[pkt os.]:[pkt. Oce.]])</f>
        <v>40.799999999999997</v>
      </c>
      <c r="R161" s="1">
        <f>AVERAGE(punkty_rekrutacyjne34[[#This Row],[JP]:[Geog]])</f>
        <v>3.25</v>
      </c>
      <c r="S161" s="1" t="b">
        <f>AND(punkty_rekrutacyjne34[[#This Row],[Osiagniecia]]=0,punkty_rekrutacyjne34[[#This Row],[Zachowanie]]&gt;=5,punkty_rekrutacyjne34[[#This Row],[avg. Przd.]]&gt;4)</f>
        <v>0</v>
      </c>
      <c r="T161" s="1">
        <f>COUNTIF(Q:Q,punkty_rekrutacyjne34[[#This Row],[razem pkt.]])</f>
        <v>3</v>
      </c>
    </row>
    <row r="162" spans="1:20" x14ac:dyDescent="0.25">
      <c r="A162" s="1" t="s">
        <v>329</v>
      </c>
      <c r="B162" s="1" t="s">
        <v>188</v>
      </c>
      <c r="C162">
        <v>2</v>
      </c>
      <c r="D162">
        <v>4</v>
      </c>
      <c r="E162">
        <v>3</v>
      </c>
      <c r="F162">
        <v>3</v>
      </c>
      <c r="G162">
        <v>3</v>
      </c>
      <c r="H162">
        <v>2</v>
      </c>
      <c r="I162">
        <v>76</v>
      </c>
      <c r="J162">
        <v>21</v>
      </c>
      <c r="K162">
        <v>59</v>
      </c>
      <c r="L162">
        <v>79</v>
      </c>
      <c r="M162">
        <v>33</v>
      </c>
      <c r="N162">
        <f>punkty_rekrutacyjne34[[#This Row],[Osiagniecia]]+(punkty_rekrutacyjne34[[#This Row],[Zachowanie]]=6)*2</f>
        <v>2</v>
      </c>
      <c r="O162">
        <f>punkty_rekrutacyjne34[[#This Row],[GHP]]/10+punkty_rekrutacyjne34[[#This Row],[GHH]]/10+punkty_rekrutacyjne34[[#This Row],[GMM]]/10+punkty_rekrutacyjne34[[#This Row],[GMP]]/10+punkty_rekrutacyjne34[[#This Row],[GJP]]/10</f>
        <v>26.8</v>
      </c>
      <c r="P16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162" s="1">
        <f>SUM(punkty_rekrutacyjne34[[#This Row],[pkt os.]:[pkt. Oce.]])</f>
        <v>40.799999999999997</v>
      </c>
      <c r="R162" s="1">
        <f>AVERAGE(punkty_rekrutacyjne34[[#This Row],[JP]:[Geog]])</f>
        <v>2.75</v>
      </c>
      <c r="S162" s="1" t="b">
        <f>AND(punkty_rekrutacyjne34[[#This Row],[Osiagniecia]]=0,punkty_rekrutacyjne34[[#This Row],[Zachowanie]]&gt;=5,punkty_rekrutacyjne34[[#This Row],[avg. Przd.]]&gt;4)</f>
        <v>0</v>
      </c>
      <c r="T162" s="1">
        <f>COUNTIF(Q:Q,punkty_rekrutacyjne34[[#This Row],[razem pkt.]])</f>
        <v>3</v>
      </c>
    </row>
    <row r="163" spans="1:20" x14ac:dyDescent="0.25">
      <c r="A163" s="1" t="s">
        <v>274</v>
      </c>
      <c r="B163" s="1" t="s">
        <v>16</v>
      </c>
      <c r="C163">
        <v>3</v>
      </c>
      <c r="D163">
        <v>5</v>
      </c>
      <c r="E163">
        <v>4</v>
      </c>
      <c r="F163">
        <v>6</v>
      </c>
      <c r="G163">
        <v>6</v>
      </c>
      <c r="H163">
        <v>4</v>
      </c>
      <c r="I163">
        <v>70</v>
      </c>
      <c r="J163">
        <v>3</v>
      </c>
      <c r="K163">
        <v>92</v>
      </c>
      <c r="L163">
        <v>40</v>
      </c>
      <c r="M163">
        <v>41</v>
      </c>
      <c r="N163">
        <f>punkty_rekrutacyjne34[[#This Row],[Osiagniecia]]+(punkty_rekrutacyjne34[[#This Row],[Zachowanie]]=6)*2</f>
        <v>3</v>
      </c>
      <c r="O163">
        <f>punkty_rekrutacyjne34[[#This Row],[GHP]]/10+punkty_rekrutacyjne34[[#This Row],[GHH]]/10+punkty_rekrutacyjne34[[#This Row],[GMM]]/10+punkty_rekrutacyjne34[[#This Row],[GMP]]/10+punkty_rekrutacyjne34[[#This Row],[GJP]]/10</f>
        <v>24.6</v>
      </c>
      <c r="P16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163" s="1">
        <f>SUM(punkty_rekrutacyjne34[[#This Row],[pkt os.]:[pkt. Oce.]])</f>
        <v>59.6</v>
      </c>
      <c r="R163" s="1">
        <f>AVERAGE(punkty_rekrutacyjne34[[#This Row],[JP]:[Geog]])</f>
        <v>5</v>
      </c>
      <c r="S163" s="1" t="b">
        <f>AND(punkty_rekrutacyjne34[[#This Row],[Osiagniecia]]=0,punkty_rekrutacyjne34[[#This Row],[Zachowanie]]&gt;=5,punkty_rekrutacyjne34[[#This Row],[avg. Przd.]]&gt;4)</f>
        <v>0</v>
      </c>
      <c r="T163" s="1">
        <f>COUNTIF(Q:Q,punkty_rekrutacyjne34[[#This Row],[razem pkt.]])</f>
        <v>3</v>
      </c>
    </row>
    <row r="164" spans="1:20" x14ac:dyDescent="0.25">
      <c r="A164" s="1" t="s">
        <v>264</v>
      </c>
      <c r="B164" s="1" t="s">
        <v>246</v>
      </c>
      <c r="C164">
        <v>7</v>
      </c>
      <c r="D164">
        <v>2</v>
      </c>
      <c r="E164">
        <v>4</v>
      </c>
      <c r="F164">
        <v>3</v>
      </c>
      <c r="G164">
        <v>6</v>
      </c>
      <c r="H164">
        <v>3</v>
      </c>
      <c r="I164">
        <v>13</v>
      </c>
      <c r="J164">
        <v>89</v>
      </c>
      <c r="K164">
        <v>20</v>
      </c>
      <c r="L164">
        <v>2</v>
      </c>
      <c r="M164">
        <v>36</v>
      </c>
      <c r="N164">
        <f>punkty_rekrutacyjne34[[#This Row],[Osiagniecia]]+(punkty_rekrutacyjne34[[#This Row],[Zachowanie]]=6)*2</f>
        <v>7</v>
      </c>
      <c r="O164">
        <f>punkty_rekrutacyjne34[[#This Row],[GHP]]/10+punkty_rekrutacyjne34[[#This Row],[GHH]]/10+punkty_rekrutacyjne34[[#This Row],[GMM]]/10+punkty_rekrutacyjne34[[#This Row],[GMP]]/10+punkty_rekrutacyjne34[[#This Row],[GJP]]/10</f>
        <v>16</v>
      </c>
      <c r="P16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64" s="1">
        <f>SUM(punkty_rekrutacyjne34[[#This Row],[pkt os.]:[pkt. Oce.]])</f>
        <v>47</v>
      </c>
      <c r="R164" s="1">
        <f>AVERAGE(punkty_rekrutacyjne34[[#This Row],[JP]:[Geog]])</f>
        <v>4</v>
      </c>
      <c r="S164" s="1" t="b">
        <f>AND(punkty_rekrutacyjne34[[#This Row],[Osiagniecia]]=0,punkty_rekrutacyjne34[[#This Row],[Zachowanie]]&gt;=5,punkty_rekrutacyjne34[[#This Row],[avg. Przd.]]&gt;4)</f>
        <v>0</v>
      </c>
      <c r="T164" s="1">
        <f>COUNTIF(Q:Q,punkty_rekrutacyjne34[[#This Row],[razem pkt.]])</f>
        <v>3</v>
      </c>
    </row>
    <row r="165" spans="1:20" x14ac:dyDescent="0.25">
      <c r="A165" s="1" t="s">
        <v>63</v>
      </c>
      <c r="B165" s="1" t="s">
        <v>64</v>
      </c>
      <c r="C165">
        <v>2</v>
      </c>
      <c r="D165">
        <v>3</v>
      </c>
      <c r="E165">
        <v>5</v>
      </c>
      <c r="F165">
        <v>2</v>
      </c>
      <c r="G165">
        <v>2</v>
      </c>
      <c r="H165">
        <v>5</v>
      </c>
      <c r="I165">
        <v>6</v>
      </c>
      <c r="J165">
        <v>43</v>
      </c>
      <c r="K165">
        <v>53</v>
      </c>
      <c r="L165">
        <v>71</v>
      </c>
      <c r="M165">
        <v>3</v>
      </c>
      <c r="N165">
        <f>punkty_rekrutacyjne34[[#This Row],[Osiagniecia]]+(punkty_rekrutacyjne34[[#This Row],[Zachowanie]]=6)*2</f>
        <v>2</v>
      </c>
      <c r="O165">
        <f>punkty_rekrutacyjne34[[#This Row],[GHP]]/10+punkty_rekrutacyjne34[[#This Row],[GHH]]/10+punkty_rekrutacyjne34[[#This Row],[GMM]]/10+punkty_rekrutacyjne34[[#This Row],[GMP]]/10+punkty_rekrutacyjne34[[#This Row],[GJP]]/10</f>
        <v>17.599999999999998</v>
      </c>
      <c r="P16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165" s="1">
        <f>SUM(punkty_rekrutacyjne34[[#This Row],[pkt os.]:[pkt. Oce.]])</f>
        <v>35.599999999999994</v>
      </c>
      <c r="R165" s="1">
        <f>AVERAGE(punkty_rekrutacyjne34[[#This Row],[JP]:[Geog]])</f>
        <v>3.5</v>
      </c>
      <c r="S165" s="1" t="b">
        <f>AND(punkty_rekrutacyjne34[[#This Row],[Osiagniecia]]=0,punkty_rekrutacyjne34[[#This Row],[Zachowanie]]&gt;=5,punkty_rekrutacyjne34[[#This Row],[avg. Przd.]]&gt;4)</f>
        <v>0</v>
      </c>
      <c r="T165" s="1">
        <f>COUNTIF(Q:Q,punkty_rekrutacyjne34[[#This Row],[razem pkt.]])</f>
        <v>3</v>
      </c>
    </row>
    <row r="166" spans="1:20" x14ac:dyDescent="0.25">
      <c r="A166" s="1" t="s">
        <v>46</v>
      </c>
      <c r="B166" s="1" t="s">
        <v>16</v>
      </c>
      <c r="C166">
        <v>0</v>
      </c>
      <c r="D166">
        <v>3</v>
      </c>
      <c r="E166">
        <v>4</v>
      </c>
      <c r="F166">
        <v>3</v>
      </c>
      <c r="G166">
        <v>5</v>
      </c>
      <c r="H166">
        <v>2</v>
      </c>
      <c r="I166">
        <v>82</v>
      </c>
      <c r="J166">
        <v>70</v>
      </c>
      <c r="K166">
        <v>18</v>
      </c>
      <c r="L166">
        <v>28</v>
      </c>
      <c r="M166">
        <v>34</v>
      </c>
      <c r="N166">
        <f>punkty_rekrutacyjne34[[#This Row],[Osiagniecia]]+(punkty_rekrutacyjne34[[#This Row],[Zachowanie]]=6)*2</f>
        <v>0</v>
      </c>
      <c r="O166">
        <f>punkty_rekrutacyjne34[[#This Row],[GHP]]/10+punkty_rekrutacyjne34[[#This Row],[GHH]]/10+punkty_rekrutacyjne34[[#This Row],[GMM]]/10+punkty_rekrutacyjne34[[#This Row],[GMP]]/10+punkty_rekrutacyjne34[[#This Row],[GJP]]/10</f>
        <v>23.2</v>
      </c>
      <c r="P16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66" s="1">
        <f>SUM(punkty_rekrutacyjne34[[#This Row],[pkt os.]:[pkt. Oce.]])</f>
        <v>41.2</v>
      </c>
      <c r="R166" s="1">
        <f>AVERAGE(punkty_rekrutacyjne34[[#This Row],[JP]:[Geog]])</f>
        <v>3.5</v>
      </c>
      <c r="S166" s="1" t="b">
        <f>AND(punkty_rekrutacyjne34[[#This Row],[Osiagniecia]]=0,punkty_rekrutacyjne34[[#This Row],[Zachowanie]]&gt;=5,punkty_rekrutacyjne34[[#This Row],[avg. Przd.]]&gt;4)</f>
        <v>0</v>
      </c>
      <c r="T166" s="1">
        <f>COUNTIF(Q:Q,punkty_rekrutacyjne34[[#This Row],[razem pkt.]])</f>
        <v>3</v>
      </c>
    </row>
    <row r="167" spans="1:20" x14ac:dyDescent="0.25">
      <c r="A167" s="1" t="s">
        <v>554</v>
      </c>
      <c r="B167" s="1" t="s">
        <v>16</v>
      </c>
      <c r="C167">
        <v>4</v>
      </c>
      <c r="D167">
        <v>4</v>
      </c>
      <c r="E167">
        <v>3</v>
      </c>
      <c r="F167">
        <v>2</v>
      </c>
      <c r="G167">
        <v>5</v>
      </c>
      <c r="H167">
        <v>4</v>
      </c>
      <c r="I167">
        <v>65</v>
      </c>
      <c r="J167">
        <v>42</v>
      </c>
      <c r="K167">
        <v>95</v>
      </c>
      <c r="L167">
        <v>95</v>
      </c>
      <c r="M167">
        <v>95</v>
      </c>
      <c r="N167">
        <f>punkty_rekrutacyjne34[[#This Row],[Osiagniecia]]+(punkty_rekrutacyjne34[[#This Row],[Zachowanie]]=6)*2</f>
        <v>4</v>
      </c>
      <c r="O167">
        <f>punkty_rekrutacyjne34[[#This Row],[GHP]]/10+punkty_rekrutacyjne34[[#This Row],[GHH]]/10+punkty_rekrutacyjne34[[#This Row],[GMM]]/10+punkty_rekrutacyjne34[[#This Row],[GMP]]/10+punkty_rekrutacyjne34[[#This Row],[GJP]]/10</f>
        <v>39.200000000000003</v>
      </c>
      <c r="P16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67" s="1">
        <f>SUM(punkty_rekrutacyjne34[[#This Row],[pkt os.]:[pkt. Oce.]])</f>
        <v>61.2</v>
      </c>
      <c r="R167" s="1">
        <f>AVERAGE(punkty_rekrutacyjne34[[#This Row],[JP]:[Geog]])</f>
        <v>3.5</v>
      </c>
      <c r="S167" s="1" t="b">
        <f>AND(punkty_rekrutacyjne34[[#This Row],[Osiagniecia]]=0,punkty_rekrutacyjne34[[#This Row],[Zachowanie]]&gt;=5,punkty_rekrutacyjne34[[#This Row],[avg. Przd.]]&gt;4)</f>
        <v>0</v>
      </c>
      <c r="T167" s="1">
        <f>COUNTIF(Q:Q,punkty_rekrutacyjne34[[#This Row],[razem pkt.]])</f>
        <v>3</v>
      </c>
    </row>
    <row r="168" spans="1:20" x14ac:dyDescent="0.25">
      <c r="A168" s="1" t="s">
        <v>403</v>
      </c>
      <c r="B168" s="1" t="s">
        <v>64</v>
      </c>
      <c r="C168">
        <v>3</v>
      </c>
      <c r="D168">
        <v>2</v>
      </c>
      <c r="E168">
        <v>3</v>
      </c>
      <c r="F168">
        <v>5</v>
      </c>
      <c r="G168">
        <v>3</v>
      </c>
      <c r="H168">
        <v>6</v>
      </c>
      <c r="I168">
        <v>84</v>
      </c>
      <c r="J168">
        <v>53</v>
      </c>
      <c r="K168">
        <v>73</v>
      </c>
      <c r="L168">
        <v>7</v>
      </c>
      <c r="M168">
        <v>3</v>
      </c>
      <c r="N168">
        <f>punkty_rekrutacyjne34[[#This Row],[Osiagniecia]]+(punkty_rekrutacyjne34[[#This Row],[Zachowanie]]=6)*2</f>
        <v>3</v>
      </c>
      <c r="O168">
        <f>punkty_rekrutacyjne34[[#This Row],[GHP]]/10+punkty_rekrutacyjne34[[#This Row],[GHH]]/10+punkty_rekrutacyjne34[[#This Row],[GMM]]/10+punkty_rekrutacyjne34[[#This Row],[GMP]]/10+punkty_rekrutacyjne34[[#This Row],[GJP]]/10</f>
        <v>22</v>
      </c>
      <c r="P16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168" s="1">
        <f>SUM(punkty_rekrutacyjne34[[#This Row],[pkt os.]:[pkt. Oce.]])</f>
        <v>51</v>
      </c>
      <c r="R168" s="1">
        <f>AVERAGE(punkty_rekrutacyjne34[[#This Row],[JP]:[Geog]])</f>
        <v>4.25</v>
      </c>
      <c r="S168" s="1" t="b">
        <f>AND(punkty_rekrutacyjne34[[#This Row],[Osiagniecia]]=0,punkty_rekrutacyjne34[[#This Row],[Zachowanie]]&gt;=5,punkty_rekrutacyjne34[[#This Row],[avg. Przd.]]&gt;4)</f>
        <v>0</v>
      </c>
      <c r="T168" s="1">
        <f>COUNTIF(Q:Q,punkty_rekrutacyjne34[[#This Row],[razem pkt.]])</f>
        <v>3</v>
      </c>
    </row>
    <row r="169" spans="1:20" x14ac:dyDescent="0.25">
      <c r="A169" s="1" t="s">
        <v>403</v>
      </c>
      <c r="B169" s="1" t="s">
        <v>64</v>
      </c>
      <c r="C169">
        <v>0</v>
      </c>
      <c r="D169">
        <v>2</v>
      </c>
      <c r="E169">
        <v>3</v>
      </c>
      <c r="F169">
        <v>5</v>
      </c>
      <c r="G169">
        <v>4</v>
      </c>
      <c r="H169">
        <v>6</v>
      </c>
      <c r="I169">
        <v>40</v>
      </c>
      <c r="J169">
        <v>46</v>
      </c>
      <c r="K169">
        <v>1</v>
      </c>
      <c r="L169">
        <v>98</v>
      </c>
      <c r="M169">
        <v>39</v>
      </c>
      <c r="N169">
        <f>punkty_rekrutacyjne34[[#This Row],[Osiagniecia]]+(punkty_rekrutacyjne34[[#This Row],[Zachowanie]]=6)*2</f>
        <v>0</v>
      </c>
      <c r="O169">
        <f>punkty_rekrutacyjne34[[#This Row],[GHP]]/10+punkty_rekrutacyjne34[[#This Row],[GHH]]/10+punkty_rekrutacyjne34[[#This Row],[GMM]]/10+punkty_rekrutacyjne34[[#This Row],[GMP]]/10+punkty_rekrutacyjne34[[#This Row],[GJP]]/10</f>
        <v>22.4</v>
      </c>
      <c r="P16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69" s="1">
        <f>SUM(punkty_rekrutacyjne34[[#This Row],[pkt os.]:[pkt. Oce.]])</f>
        <v>50.4</v>
      </c>
      <c r="R169" s="1">
        <f>AVERAGE(punkty_rekrutacyjne34[[#This Row],[JP]:[Geog]])</f>
        <v>4.5</v>
      </c>
      <c r="S169" s="1" t="b">
        <f>AND(punkty_rekrutacyjne34[[#This Row],[Osiagniecia]]=0,punkty_rekrutacyjne34[[#This Row],[Zachowanie]]&gt;=5,punkty_rekrutacyjne34[[#This Row],[avg. Przd.]]&gt;4)</f>
        <v>0</v>
      </c>
      <c r="T169" s="1">
        <f>COUNTIF(Q:Q,punkty_rekrutacyjne34[[#This Row],[razem pkt.]])</f>
        <v>3</v>
      </c>
    </row>
    <row r="170" spans="1:20" x14ac:dyDescent="0.25">
      <c r="A170" s="1" t="s">
        <v>75</v>
      </c>
      <c r="B170" s="1" t="s">
        <v>76</v>
      </c>
      <c r="C170">
        <v>5</v>
      </c>
      <c r="D170">
        <v>3</v>
      </c>
      <c r="E170">
        <v>5</v>
      </c>
      <c r="F170">
        <v>3</v>
      </c>
      <c r="G170">
        <v>6</v>
      </c>
      <c r="H170">
        <v>6</v>
      </c>
      <c r="I170">
        <v>82</v>
      </c>
      <c r="J170">
        <v>7</v>
      </c>
      <c r="K170">
        <v>24</v>
      </c>
      <c r="L170">
        <v>80</v>
      </c>
      <c r="M170">
        <v>33</v>
      </c>
      <c r="N170">
        <f>punkty_rekrutacyjne34[[#This Row],[Osiagniecia]]+(punkty_rekrutacyjne34[[#This Row],[Zachowanie]]=6)*2</f>
        <v>5</v>
      </c>
      <c r="O170">
        <f>punkty_rekrutacyjne34[[#This Row],[GHP]]/10+punkty_rekrutacyjne34[[#This Row],[GHH]]/10+punkty_rekrutacyjne34[[#This Row],[GMM]]/10+punkty_rekrutacyjne34[[#This Row],[GMP]]/10+punkty_rekrutacyjne34[[#This Row],[GJP]]/10</f>
        <v>22.599999999999998</v>
      </c>
      <c r="P17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170" s="1">
        <f>SUM(punkty_rekrutacyjne34[[#This Row],[pkt os.]:[pkt. Oce.]])</f>
        <v>59.599999999999994</v>
      </c>
      <c r="R170" s="1">
        <f>AVERAGE(punkty_rekrutacyjne34[[#This Row],[JP]:[Geog]])</f>
        <v>5</v>
      </c>
      <c r="S170" s="1" t="b">
        <f>AND(punkty_rekrutacyjne34[[#This Row],[Osiagniecia]]=0,punkty_rekrutacyjne34[[#This Row],[Zachowanie]]&gt;=5,punkty_rekrutacyjne34[[#This Row],[avg. Przd.]]&gt;4)</f>
        <v>0</v>
      </c>
      <c r="T170" s="1">
        <f>COUNTIF(Q:Q,punkty_rekrutacyjne34[[#This Row],[razem pkt.]])</f>
        <v>3</v>
      </c>
    </row>
    <row r="171" spans="1:20" x14ac:dyDescent="0.25">
      <c r="A171" s="1" t="s">
        <v>423</v>
      </c>
      <c r="B171" s="1" t="s">
        <v>76</v>
      </c>
      <c r="C171">
        <v>0</v>
      </c>
      <c r="D171">
        <v>6</v>
      </c>
      <c r="E171">
        <v>6</v>
      </c>
      <c r="F171">
        <v>5</v>
      </c>
      <c r="G171">
        <v>4</v>
      </c>
      <c r="H171">
        <v>3</v>
      </c>
      <c r="I171">
        <v>98</v>
      </c>
      <c r="J171">
        <v>79</v>
      </c>
      <c r="K171">
        <v>65</v>
      </c>
      <c r="L171">
        <v>41</v>
      </c>
      <c r="M171">
        <v>48</v>
      </c>
      <c r="N171">
        <f>punkty_rekrutacyjne34[[#This Row],[Osiagniecia]]+(punkty_rekrutacyjne34[[#This Row],[Zachowanie]]=6)*2</f>
        <v>2</v>
      </c>
      <c r="O171">
        <f>punkty_rekrutacyjne34[[#This Row],[GHP]]/10+punkty_rekrutacyjne34[[#This Row],[GHH]]/10+punkty_rekrutacyjne34[[#This Row],[GMM]]/10+punkty_rekrutacyjne34[[#This Row],[GMP]]/10+punkty_rekrutacyjne34[[#This Row],[GJP]]/10</f>
        <v>33.1</v>
      </c>
      <c r="P17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71" s="1">
        <f>SUM(punkty_rekrutacyjne34[[#This Row],[pkt os.]:[pkt. Oce.]])</f>
        <v>63.1</v>
      </c>
      <c r="R171" s="1">
        <f>AVERAGE(punkty_rekrutacyjne34[[#This Row],[JP]:[Geog]])</f>
        <v>4.5</v>
      </c>
      <c r="S171" s="1" t="b">
        <f>AND(punkty_rekrutacyjne34[[#This Row],[Osiagniecia]]=0,punkty_rekrutacyjne34[[#This Row],[Zachowanie]]&gt;=5,punkty_rekrutacyjne34[[#This Row],[avg. Przd.]]&gt;4)</f>
        <v>1</v>
      </c>
      <c r="T171" s="1">
        <f>COUNTIF(Q:Q,punkty_rekrutacyjne34[[#This Row],[razem pkt.]])</f>
        <v>3</v>
      </c>
    </row>
    <row r="172" spans="1:20" x14ac:dyDescent="0.25">
      <c r="A172" s="1" t="s">
        <v>487</v>
      </c>
      <c r="B172" s="1" t="s">
        <v>76</v>
      </c>
      <c r="C172">
        <v>3</v>
      </c>
      <c r="D172">
        <v>5</v>
      </c>
      <c r="E172">
        <v>3</v>
      </c>
      <c r="F172">
        <v>3</v>
      </c>
      <c r="G172">
        <v>6</v>
      </c>
      <c r="H172">
        <v>4</v>
      </c>
      <c r="I172">
        <v>78</v>
      </c>
      <c r="J172">
        <v>80</v>
      </c>
      <c r="K172">
        <v>56</v>
      </c>
      <c r="L172">
        <v>31</v>
      </c>
      <c r="M172">
        <v>81</v>
      </c>
      <c r="N172">
        <f>punkty_rekrutacyjne34[[#This Row],[Osiagniecia]]+(punkty_rekrutacyjne34[[#This Row],[Zachowanie]]=6)*2</f>
        <v>3</v>
      </c>
      <c r="O172">
        <f>punkty_rekrutacyjne34[[#This Row],[GHP]]/10+punkty_rekrutacyjne34[[#This Row],[GHH]]/10+punkty_rekrutacyjne34[[#This Row],[GMM]]/10+punkty_rekrutacyjne34[[#This Row],[GMP]]/10+punkty_rekrutacyjne34[[#This Row],[GJP]]/10</f>
        <v>32.6</v>
      </c>
      <c r="P17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72" s="1">
        <f>SUM(punkty_rekrutacyjne34[[#This Row],[pkt os.]:[pkt. Oce.]])</f>
        <v>59.6</v>
      </c>
      <c r="R172" s="1">
        <f>AVERAGE(punkty_rekrutacyjne34[[#This Row],[JP]:[Geog]])</f>
        <v>4</v>
      </c>
      <c r="S172" s="1" t="b">
        <f>AND(punkty_rekrutacyjne34[[#This Row],[Osiagniecia]]=0,punkty_rekrutacyjne34[[#This Row],[Zachowanie]]&gt;=5,punkty_rekrutacyjne34[[#This Row],[avg. Przd.]]&gt;4)</f>
        <v>0</v>
      </c>
      <c r="T172" s="1">
        <f>COUNTIF(Q:Q,punkty_rekrutacyjne34[[#This Row],[razem pkt.]])</f>
        <v>3</v>
      </c>
    </row>
    <row r="173" spans="1:20" x14ac:dyDescent="0.25">
      <c r="A173" s="1" t="s">
        <v>516</v>
      </c>
      <c r="B173" s="1" t="s">
        <v>16</v>
      </c>
      <c r="C173">
        <v>8</v>
      </c>
      <c r="D173">
        <v>2</v>
      </c>
      <c r="E173">
        <v>4</v>
      </c>
      <c r="F173">
        <v>3</v>
      </c>
      <c r="G173">
        <v>2</v>
      </c>
      <c r="H173">
        <v>4</v>
      </c>
      <c r="I173">
        <v>37</v>
      </c>
      <c r="J173">
        <v>45</v>
      </c>
      <c r="K173">
        <v>53</v>
      </c>
      <c r="L173">
        <v>100</v>
      </c>
      <c r="M173">
        <v>63</v>
      </c>
      <c r="N173">
        <f>punkty_rekrutacyjne34[[#This Row],[Osiagniecia]]+(punkty_rekrutacyjne34[[#This Row],[Zachowanie]]=6)*2</f>
        <v>8</v>
      </c>
      <c r="O173">
        <f>punkty_rekrutacyjne34[[#This Row],[GHP]]/10+punkty_rekrutacyjne34[[#This Row],[GHH]]/10+punkty_rekrutacyjne34[[#This Row],[GMM]]/10+punkty_rekrutacyjne34[[#This Row],[GMP]]/10+punkty_rekrutacyjne34[[#This Row],[GJP]]/10</f>
        <v>29.8</v>
      </c>
      <c r="P17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173" s="1">
        <f>SUM(punkty_rekrutacyjne34[[#This Row],[pkt os.]:[pkt. Oce.]])</f>
        <v>53.8</v>
      </c>
      <c r="R173" s="1">
        <f>AVERAGE(punkty_rekrutacyjne34[[#This Row],[JP]:[Geog]])</f>
        <v>3.25</v>
      </c>
      <c r="S173" s="1" t="b">
        <f>AND(punkty_rekrutacyjne34[[#This Row],[Osiagniecia]]=0,punkty_rekrutacyjne34[[#This Row],[Zachowanie]]&gt;=5,punkty_rekrutacyjne34[[#This Row],[avg. Przd.]]&gt;4)</f>
        <v>0</v>
      </c>
      <c r="T173" s="1">
        <f>COUNTIF(Q:Q,punkty_rekrutacyjne34[[#This Row],[razem pkt.]])</f>
        <v>3</v>
      </c>
    </row>
    <row r="174" spans="1:20" x14ac:dyDescent="0.25">
      <c r="A174" s="1" t="s">
        <v>212</v>
      </c>
      <c r="B174" s="1" t="s">
        <v>101</v>
      </c>
      <c r="C174">
        <v>4</v>
      </c>
      <c r="D174">
        <v>6</v>
      </c>
      <c r="E174">
        <v>5</v>
      </c>
      <c r="F174">
        <v>3</v>
      </c>
      <c r="G174">
        <v>4</v>
      </c>
      <c r="H174">
        <v>4</v>
      </c>
      <c r="I174">
        <v>43</v>
      </c>
      <c r="J174">
        <v>49</v>
      </c>
      <c r="K174">
        <v>12</v>
      </c>
      <c r="L174">
        <v>36</v>
      </c>
      <c r="M174">
        <v>87</v>
      </c>
      <c r="N174">
        <f>punkty_rekrutacyjne34[[#This Row],[Osiagniecia]]+(punkty_rekrutacyjne34[[#This Row],[Zachowanie]]=6)*2</f>
        <v>6</v>
      </c>
      <c r="O174">
        <f>punkty_rekrutacyjne34[[#This Row],[GHP]]/10+punkty_rekrutacyjne34[[#This Row],[GHH]]/10+punkty_rekrutacyjne34[[#This Row],[GMM]]/10+punkty_rekrutacyjne34[[#This Row],[GMP]]/10+punkty_rekrutacyjne34[[#This Row],[GJP]]/10</f>
        <v>22.699999999999996</v>
      </c>
      <c r="P17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74" s="1">
        <f>SUM(punkty_rekrutacyjne34[[#This Row],[pkt os.]:[pkt. Oce.]])</f>
        <v>52.699999999999996</v>
      </c>
      <c r="R174" s="1">
        <f>AVERAGE(punkty_rekrutacyjne34[[#This Row],[JP]:[Geog]])</f>
        <v>4</v>
      </c>
      <c r="S174" s="1" t="b">
        <f>AND(punkty_rekrutacyjne34[[#This Row],[Osiagniecia]]=0,punkty_rekrutacyjne34[[#This Row],[Zachowanie]]&gt;=5,punkty_rekrutacyjne34[[#This Row],[avg. Przd.]]&gt;4)</f>
        <v>0</v>
      </c>
      <c r="T174" s="1">
        <f>COUNTIF(Q:Q,punkty_rekrutacyjne34[[#This Row],[razem pkt.]])</f>
        <v>3</v>
      </c>
    </row>
    <row r="175" spans="1:20" x14ac:dyDescent="0.25">
      <c r="A175" s="1" t="s">
        <v>71</v>
      </c>
      <c r="B175" s="1" t="s">
        <v>72</v>
      </c>
      <c r="C175">
        <v>7</v>
      </c>
      <c r="D175">
        <v>3</v>
      </c>
      <c r="E175">
        <v>2</v>
      </c>
      <c r="F175">
        <v>4</v>
      </c>
      <c r="G175">
        <v>4</v>
      </c>
      <c r="H175">
        <v>2</v>
      </c>
      <c r="I175">
        <v>67</v>
      </c>
      <c r="J175">
        <v>26</v>
      </c>
      <c r="K175">
        <v>50</v>
      </c>
      <c r="L175">
        <v>90</v>
      </c>
      <c r="M175">
        <v>34</v>
      </c>
      <c r="N175">
        <f>punkty_rekrutacyjne34[[#This Row],[Osiagniecia]]+(punkty_rekrutacyjne34[[#This Row],[Zachowanie]]=6)*2</f>
        <v>7</v>
      </c>
      <c r="O175">
        <f>punkty_rekrutacyjne34[[#This Row],[GHP]]/10+punkty_rekrutacyjne34[[#This Row],[GHH]]/10+punkty_rekrutacyjne34[[#This Row],[GMM]]/10+punkty_rekrutacyjne34[[#This Row],[GMP]]/10+punkty_rekrutacyjne34[[#This Row],[GJP]]/10</f>
        <v>26.7</v>
      </c>
      <c r="P17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175" s="1">
        <f>SUM(punkty_rekrutacyjne34[[#This Row],[pkt os.]:[pkt. Oce.]])</f>
        <v>45.7</v>
      </c>
      <c r="R175" s="1">
        <f>AVERAGE(punkty_rekrutacyjne34[[#This Row],[JP]:[Geog]])</f>
        <v>3</v>
      </c>
      <c r="S175" s="1" t="b">
        <f>AND(punkty_rekrutacyjne34[[#This Row],[Osiagniecia]]=0,punkty_rekrutacyjne34[[#This Row],[Zachowanie]]&gt;=5,punkty_rekrutacyjne34[[#This Row],[avg. Przd.]]&gt;4)</f>
        <v>0</v>
      </c>
      <c r="T175" s="1">
        <f>COUNTIF(Q:Q,punkty_rekrutacyjne34[[#This Row],[razem pkt.]])</f>
        <v>3</v>
      </c>
    </row>
    <row r="176" spans="1:20" x14ac:dyDescent="0.25">
      <c r="A176" s="1" t="s">
        <v>234</v>
      </c>
      <c r="B176" s="1" t="s">
        <v>159</v>
      </c>
      <c r="C176">
        <v>4</v>
      </c>
      <c r="D176">
        <v>5</v>
      </c>
      <c r="E176">
        <v>2</v>
      </c>
      <c r="F176">
        <v>5</v>
      </c>
      <c r="G176">
        <v>4</v>
      </c>
      <c r="H176">
        <v>3</v>
      </c>
      <c r="I176">
        <v>41</v>
      </c>
      <c r="J176">
        <v>64</v>
      </c>
      <c r="K176">
        <v>91</v>
      </c>
      <c r="L176">
        <v>82</v>
      </c>
      <c r="M176">
        <v>100</v>
      </c>
      <c r="N176">
        <f>punkty_rekrutacyjne34[[#This Row],[Osiagniecia]]+(punkty_rekrutacyjne34[[#This Row],[Zachowanie]]=6)*2</f>
        <v>4</v>
      </c>
      <c r="O176">
        <f>punkty_rekrutacyjne34[[#This Row],[GHP]]/10+punkty_rekrutacyjne34[[#This Row],[GHH]]/10+punkty_rekrutacyjne34[[#This Row],[GMM]]/10+punkty_rekrutacyjne34[[#This Row],[GMP]]/10+punkty_rekrutacyjne34[[#This Row],[GJP]]/10</f>
        <v>37.799999999999997</v>
      </c>
      <c r="P17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76" s="1">
        <f>SUM(punkty_rekrutacyjne34[[#This Row],[pkt os.]:[pkt. Oce.]])</f>
        <v>59.8</v>
      </c>
      <c r="R176" s="1">
        <f>AVERAGE(punkty_rekrutacyjne34[[#This Row],[JP]:[Geog]])</f>
        <v>3.5</v>
      </c>
      <c r="S176" s="1" t="b">
        <f>AND(punkty_rekrutacyjne34[[#This Row],[Osiagniecia]]=0,punkty_rekrutacyjne34[[#This Row],[Zachowanie]]&gt;=5,punkty_rekrutacyjne34[[#This Row],[avg. Przd.]]&gt;4)</f>
        <v>0</v>
      </c>
      <c r="T176" s="1">
        <f>COUNTIF(Q:Q,punkty_rekrutacyjne34[[#This Row],[razem pkt.]])</f>
        <v>3</v>
      </c>
    </row>
    <row r="177" spans="1:20" x14ac:dyDescent="0.25">
      <c r="A177" s="1" t="s">
        <v>639</v>
      </c>
      <c r="B177" s="1" t="s">
        <v>34</v>
      </c>
      <c r="C177">
        <v>0</v>
      </c>
      <c r="D177">
        <v>6</v>
      </c>
      <c r="E177">
        <v>6</v>
      </c>
      <c r="F177">
        <v>3</v>
      </c>
      <c r="G177">
        <v>2</v>
      </c>
      <c r="H177">
        <v>5</v>
      </c>
      <c r="I177">
        <v>25</v>
      </c>
      <c r="J177">
        <v>23</v>
      </c>
      <c r="K177">
        <v>92</v>
      </c>
      <c r="L177">
        <v>37</v>
      </c>
      <c r="M177">
        <v>40</v>
      </c>
      <c r="N177">
        <f>punkty_rekrutacyjne34[[#This Row],[Osiagniecia]]+(punkty_rekrutacyjne34[[#This Row],[Zachowanie]]=6)*2</f>
        <v>2</v>
      </c>
      <c r="O177">
        <f>punkty_rekrutacyjne34[[#This Row],[GHP]]/10+punkty_rekrutacyjne34[[#This Row],[GHH]]/10+punkty_rekrutacyjne34[[#This Row],[GMM]]/10+punkty_rekrutacyjne34[[#This Row],[GMP]]/10+punkty_rekrutacyjne34[[#This Row],[GJP]]/10</f>
        <v>21.7</v>
      </c>
      <c r="P17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77" s="1">
        <f>SUM(punkty_rekrutacyjne34[[#This Row],[pkt os.]:[pkt. Oce.]])</f>
        <v>45.7</v>
      </c>
      <c r="R177" s="1">
        <f>AVERAGE(punkty_rekrutacyjne34[[#This Row],[JP]:[Geog]])</f>
        <v>4</v>
      </c>
      <c r="S177" s="1" t="b">
        <f>AND(punkty_rekrutacyjne34[[#This Row],[Osiagniecia]]=0,punkty_rekrutacyjne34[[#This Row],[Zachowanie]]&gt;=5,punkty_rekrutacyjne34[[#This Row],[avg. Przd.]]&gt;4)</f>
        <v>0</v>
      </c>
      <c r="T177" s="1">
        <f>COUNTIF(Q:Q,punkty_rekrutacyjne34[[#This Row],[razem pkt.]])</f>
        <v>3</v>
      </c>
    </row>
    <row r="178" spans="1:20" x14ac:dyDescent="0.25">
      <c r="A178" s="1" t="s">
        <v>556</v>
      </c>
      <c r="B178" s="1" t="s">
        <v>367</v>
      </c>
      <c r="C178">
        <v>7</v>
      </c>
      <c r="D178">
        <v>5</v>
      </c>
      <c r="E178">
        <v>5</v>
      </c>
      <c r="F178">
        <v>5</v>
      </c>
      <c r="G178">
        <v>2</v>
      </c>
      <c r="H178">
        <v>2</v>
      </c>
      <c r="I178">
        <v>35</v>
      </c>
      <c r="J178">
        <v>95</v>
      </c>
      <c r="K178">
        <v>11</v>
      </c>
      <c r="L178">
        <v>36</v>
      </c>
      <c r="M178">
        <v>19</v>
      </c>
      <c r="N178">
        <f>punkty_rekrutacyjne34[[#This Row],[Osiagniecia]]+(punkty_rekrutacyjne34[[#This Row],[Zachowanie]]=6)*2</f>
        <v>7</v>
      </c>
      <c r="O178">
        <f>punkty_rekrutacyjne34[[#This Row],[GHP]]/10+punkty_rekrutacyjne34[[#This Row],[GHH]]/10+punkty_rekrutacyjne34[[#This Row],[GMM]]/10+punkty_rekrutacyjne34[[#This Row],[GMP]]/10+punkty_rekrutacyjne34[[#This Row],[GJP]]/10</f>
        <v>19.599999999999998</v>
      </c>
      <c r="P17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178" s="1">
        <f>SUM(punkty_rekrutacyjne34[[#This Row],[pkt os.]:[pkt. Oce.]])</f>
        <v>42.599999999999994</v>
      </c>
      <c r="R178" s="1">
        <f>AVERAGE(punkty_rekrutacyjne34[[#This Row],[JP]:[Geog]])</f>
        <v>3.5</v>
      </c>
      <c r="S178" s="1" t="b">
        <f>AND(punkty_rekrutacyjne34[[#This Row],[Osiagniecia]]=0,punkty_rekrutacyjne34[[#This Row],[Zachowanie]]&gt;=5,punkty_rekrutacyjne34[[#This Row],[avg. Przd.]]&gt;4)</f>
        <v>0</v>
      </c>
      <c r="T178" s="1">
        <f>COUNTIF(Q:Q,punkty_rekrutacyjne34[[#This Row],[razem pkt.]])</f>
        <v>3</v>
      </c>
    </row>
    <row r="179" spans="1:20" x14ac:dyDescent="0.25">
      <c r="A179" s="1" t="s">
        <v>95</v>
      </c>
      <c r="B179" s="1" t="s">
        <v>96</v>
      </c>
      <c r="C179">
        <v>6</v>
      </c>
      <c r="D179">
        <v>5</v>
      </c>
      <c r="E179">
        <v>5</v>
      </c>
      <c r="F179">
        <v>6</v>
      </c>
      <c r="G179">
        <v>2</v>
      </c>
      <c r="H179">
        <v>4</v>
      </c>
      <c r="I179">
        <v>65</v>
      </c>
      <c r="J179">
        <v>66</v>
      </c>
      <c r="K179">
        <v>87</v>
      </c>
      <c r="L179">
        <v>5</v>
      </c>
      <c r="M179">
        <v>65</v>
      </c>
      <c r="N179">
        <f>punkty_rekrutacyjne34[[#This Row],[Osiagniecia]]+(punkty_rekrutacyjne34[[#This Row],[Zachowanie]]=6)*2</f>
        <v>6</v>
      </c>
      <c r="O179">
        <f>punkty_rekrutacyjne34[[#This Row],[GHP]]/10+punkty_rekrutacyjne34[[#This Row],[GHH]]/10+punkty_rekrutacyjne34[[#This Row],[GMM]]/10+punkty_rekrutacyjne34[[#This Row],[GMP]]/10+punkty_rekrutacyjne34[[#This Row],[GJP]]/10</f>
        <v>28.799999999999997</v>
      </c>
      <c r="P17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79" s="1">
        <f>SUM(punkty_rekrutacyjne34[[#This Row],[pkt os.]:[pkt. Oce.]])</f>
        <v>58.8</v>
      </c>
      <c r="R179" s="1">
        <f>AVERAGE(punkty_rekrutacyjne34[[#This Row],[JP]:[Geog]])</f>
        <v>4.25</v>
      </c>
      <c r="S179" s="1" t="b">
        <f>AND(punkty_rekrutacyjne34[[#This Row],[Osiagniecia]]=0,punkty_rekrutacyjne34[[#This Row],[Zachowanie]]&gt;=5,punkty_rekrutacyjne34[[#This Row],[avg. Przd.]]&gt;4)</f>
        <v>0</v>
      </c>
      <c r="T179" s="1">
        <f>COUNTIF(Q:Q,punkty_rekrutacyjne34[[#This Row],[razem pkt.]])</f>
        <v>3</v>
      </c>
    </row>
    <row r="180" spans="1:20" x14ac:dyDescent="0.25">
      <c r="A180" s="1" t="s">
        <v>366</v>
      </c>
      <c r="B180" s="1" t="s">
        <v>367</v>
      </c>
      <c r="C180">
        <v>3</v>
      </c>
      <c r="D180">
        <v>6</v>
      </c>
      <c r="E180">
        <v>3</v>
      </c>
      <c r="F180">
        <v>4</v>
      </c>
      <c r="G180">
        <v>3</v>
      </c>
      <c r="H180">
        <v>5</v>
      </c>
      <c r="I180">
        <v>86</v>
      </c>
      <c r="J180">
        <v>46</v>
      </c>
      <c r="K180">
        <v>9</v>
      </c>
      <c r="L180">
        <v>68</v>
      </c>
      <c r="M180">
        <v>39</v>
      </c>
      <c r="N180">
        <f>punkty_rekrutacyjne34[[#This Row],[Osiagniecia]]+(punkty_rekrutacyjne34[[#This Row],[Zachowanie]]=6)*2</f>
        <v>5</v>
      </c>
      <c r="O180">
        <f>punkty_rekrutacyjne34[[#This Row],[GHP]]/10+punkty_rekrutacyjne34[[#This Row],[GHH]]/10+punkty_rekrutacyjne34[[#This Row],[GMM]]/10+punkty_rekrutacyjne34[[#This Row],[GMP]]/10+punkty_rekrutacyjne34[[#This Row],[GJP]]/10</f>
        <v>24.799999999999997</v>
      </c>
      <c r="P18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80" s="1">
        <f>SUM(punkty_rekrutacyjne34[[#This Row],[pkt os.]:[pkt. Oce.]])</f>
        <v>51.8</v>
      </c>
      <c r="R180" s="1">
        <f>AVERAGE(punkty_rekrutacyjne34[[#This Row],[JP]:[Geog]])</f>
        <v>3.75</v>
      </c>
      <c r="S180" s="1" t="b">
        <f>AND(punkty_rekrutacyjne34[[#This Row],[Osiagniecia]]=0,punkty_rekrutacyjne34[[#This Row],[Zachowanie]]&gt;=5,punkty_rekrutacyjne34[[#This Row],[avg. Przd.]]&gt;4)</f>
        <v>0</v>
      </c>
      <c r="T180" s="1">
        <f>COUNTIF(Q:Q,punkty_rekrutacyjne34[[#This Row],[razem pkt.]])</f>
        <v>3</v>
      </c>
    </row>
    <row r="181" spans="1:20" x14ac:dyDescent="0.25">
      <c r="A181" s="1" t="s">
        <v>359</v>
      </c>
      <c r="B181" s="1" t="s">
        <v>360</v>
      </c>
      <c r="C181">
        <v>7</v>
      </c>
      <c r="D181">
        <v>6</v>
      </c>
      <c r="E181">
        <v>2</v>
      </c>
      <c r="F181">
        <v>3</v>
      </c>
      <c r="G181">
        <v>2</v>
      </c>
      <c r="H181">
        <v>2</v>
      </c>
      <c r="I181">
        <v>91</v>
      </c>
      <c r="J181">
        <v>65</v>
      </c>
      <c r="K181">
        <v>12</v>
      </c>
      <c r="L181">
        <v>78</v>
      </c>
      <c r="M181">
        <v>87</v>
      </c>
      <c r="N181">
        <f>punkty_rekrutacyjne34[[#This Row],[Osiagniecia]]+(punkty_rekrutacyjne34[[#This Row],[Zachowanie]]=6)*2</f>
        <v>9</v>
      </c>
      <c r="O181">
        <f>punkty_rekrutacyjne34[[#This Row],[GHP]]/10+punkty_rekrutacyjne34[[#This Row],[GHH]]/10+punkty_rekrutacyjne34[[#This Row],[GMM]]/10+punkty_rekrutacyjne34[[#This Row],[GMP]]/10+punkty_rekrutacyjne34[[#This Row],[GJP]]/10</f>
        <v>33.299999999999997</v>
      </c>
      <c r="P18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4</v>
      </c>
      <c r="Q181" s="1">
        <f>SUM(punkty_rekrutacyjne34[[#This Row],[pkt os.]:[pkt. Oce.]])</f>
        <v>46.3</v>
      </c>
      <c r="R181" s="1">
        <f>AVERAGE(punkty_rekrutacyjne34[[#This Row],[JP]:[Geog]])</f>
        <v>2.25</v>
      </c>
      <c r="S181" s="1" t="b">
        <f>AND(punkty_rekrutacyjne34[[#This Row],[Osiagniecia]]=0,punkty_rekrutacyjne34[[#This Row],[Zachowanie]]&gt;=5,punkty_rekrutacyjne34[[#This Row],[avg. Przd.]]&gt;4)</f>
        <v>0</v>
      </c>
      <c r="T181" s="1">
        <f>COUNTIF(Q:Q,punkty_rekrutacyjne34[[#This Row],[razem pkt.]])</f>
        <v>3</v>
      </c>
    </row>
    <row r="182" spans="1:20" x14ac:dyDescent="0.25">
      <c r="A182" s="1" t="s">
        <v>142</v>
      </c>
      <c r="B182" s="1" t="s">
        <v>130</v>
      </c>
      <c r="C182">
        <v>4</v>
      </c>
      <c r="D182">
        <v>4</v>
      </c>
      <c r="E182">
        <v>2</v>
      </c>
      <c r="F182">
        <v>6</v>
      </c>
      <c r="G182">
        <v>5</v>
      </c>
      <c r="H182">
        <v>2</v>
      </c>
      <c r="I182">
        <v>81</v>
      </c>
      <c r="J182">
        <v>5</v>
      </c>
      <c r="K182">
        <v>60</v>
      </c>
      <c r="L182">
        <v>2</v>
      </c>
      <c r="M182">
        <v>91</v>
      </c>
      <c r="N182">
        <f>punkty_rekrutacyjne34[[#This Row],[Osiagniecia]]+(punkty_rekrutacyjne34[[#This Row],[Zachowanie]]=6)*2</f>
        <v>4</v>
      </c>
      <c r="O182">
        <f>punkty_rekrutacyjne34[[#This Row],[GHP]]/10+punkty_rekrutacyjne34[[#This Row],[GHH]]/10+punkty_rekrutacyjne34[[#This Row],[GMM]]/10+punkty_rekrutacyjne34[[#This Row],[GMP]]/10+punkty_rekrutacyjne34[[#This Row],[GJP]]/10</f>
        <v>23.9</v>
      </c>
      <c r="P18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82" s="1">
        <f>SUM(punkty_rekrutacyjne34[[#This Row],[pkt os.]:[pkt. Oce.]])</f>
        <v>45.9</v>
      </c>
      <c r="R182" s="1">
        <f>AVERAGE(punkty_rekrutacyjne34[[#This Row],[JP]:[Geog]])</f>
        <v>3.75</v>
      </c>
      <c r="S182" s="1" t="b">
        <f>AND(punkty_rekrutacyjne34[[#This Row],[Osiagniecia]]=0,punkty_rekrutacyjne34[[#This Row],[Zachowanie]]&gt;=5,punkty_rekrutacyjne34[[#This Row],[avg. Przd.]]&gt;4)</f>
        <v>0</v>
      </c>
      <c r="T182" s="1">
        <f>COUNTIF(Q:Q,punkty_rekrutacyjne34[[#This Row],[razem pkt.]])</f>
        <v>3</v>
      </c>
    </row>
    <row r="183" spans="1:20" x14ac:dyDescent="0.25">
      <c r="A183" s="1" t="s">
        <v>270</v>
      </c>
      <c r="B183" s="1" t="s">
        <v>210</v>
      </c>
      <c r="C183">
        <v>0</v>
      </c>
      <c r="D183">
        <v>4</v>
      </c>
      <c r="E183">
        <v>4</v>
      </c>
      <c r="F183">
        <v>6</v>
      </c>
      <c r="G183">
        <v>4</v>
      </c>
      <c r="H183">
        <v>4</v>
      </c>
      <c r="I183">
        <v>60</v>
      </c>
      <c r="J183">
        <v>36</v>
      </c>
      <c r="K183">
        <v>6</v>
      </c>
      <c r="L183">
        <v>48</v>
      </c>
      <c r="M183">
        <v>31</v>
      </c>
      <c r="N183">
        <f>punkty_rekrutacyjne34[[#This Row],[Osiagniecia]]+(punkty_rekrutacyjne34[[#This Row],[Zachowanie]]=6)*2</f>
        <v>0</v>
      </c>
      <c r="O183">
        <f>punkty_rekrutacyjne34[[#This Row],[GHP]]/10+punkty_rekrutacyjne34[[#This Row],[GHH]]/10+punkty_rekrutacyjne34[[#This Row],[GMM]]/10+punkty_rekrutacyjne34[[#This Row],[GMP]]/10+punkty_rekrutacyjne34[[#This Row],[GJP]]/10</f>
        <v>18.100000000000001</v>
      </c>
      <c r="P18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83" s="1">
        <f>SUM(punkty_rekrutacyjne34[[#This Row],[pkt os.]:[pkt. Oce.]])</f>
        <v>46.1</v>
      </c>
      <c r="R183" s="1">
        <f>AVERAGE(punkty_rekrutacyjne34[[#This Row],[JP]:[Geog]])</f>
        <v>4.5</v>
      </c>
      <c r="S183" s="1" t="b">
        <f>AND(punkty_rekrutacyjne34[[#This Row],[Osiagniecia]]=0,punkty_rekrutacyjne34[[#This Row],[Zachowanie]]&gt;=5,punkty_rekrutacyjne34[[#This Row],[avg. Przd.]]&gt;4)</f>
        <v>0</v>
      </c>
      <c r="T183" s="1">
        <f>COUNTIF(Q:Q,punkty_rekrutacyjne34[[#This Row],[razem pkt.]])</f>
        <v>3</v>
      </c>
    </row>
    <row r="184" spans="1:20" x14ac:dyDescent="0.25">
      <c r="A184" s="1" t="s">
        <v>337</v>
      </c>
      <c r="B184" s="1" t="s">
        <v>338</v>
      </c>
      <c r="C184">
        <v>7</v>
      </c>
      <c r="D184">
        <v>4</v>
      </c>
      <c r="E184">
        <v>3</v>
      </c>
      <c r="F184">
        <v>4</v>
      </c>
      <c r="G184">
        <v>6</v>
      </c>
      <c r="H184">
        <v>6</v>
      </c>
      <c r="I184">
        <v>27</v>
      </c>
      <c r="J184">
        <v>12</v>
      </c>
      <c r="K184">
        <v>19</v>
      </c>
      <c r="L184">
        <v>10</v>
      </c>
      <c r="M184">
        <v>66</v>
      </c>
      <c r="N184">
        <f>punkty_rekrutacyjne34[[#This Row],[Osiagniecia]]+(punkty_rekrutacyjne34[[#This Row],[Zachowanie]]=6)*2</f>
        <v>7</v>
      </c>
      <c r="O184">
        <f>punkty_rekrutacyjne34[[#This Row],[GHP]]/10+punkty_rekrutacyjne34[[#This Row],[GHH]]/10+punkty_rekrutacyjne34[[#This Row],[GMM]]/10+punkty_rekrutacyjne34[[#This Row],[GMP]]/10+punkty_rekrutacyjne34[[#This Row],[GJP]]/10</f>
        <v>13.4</v>
      </c>
      <c r="P18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184" s="1">
        <f>SUM(punkty_rekrutacyjne34[[#This Row],[pkt os.]:[pkt. Oce.]])</f>
        <v>50.4</v>
      </c>
      <c r="R184" s="1">
        <f>AVERAGE(punkty_rekrutacyjne34[[#This Row],[JP]:[Geog]])</f>
        <v>4.75</v>
      </c>
      <c r="S184" s="1" t="b">
        <f>AND(punkty_rekrutacyjne34[[#This Row],[Osiagniecia]]=0,punkty_rekrutacyjne34[[#This Row],[Zachowanie]]&gt;=5,punkty_rekrutacyjne34[[#This Row],[avg. Przd.]]&gt;4)</f>
        <v>0</v>
      </c>
      <c r="T184" s="1">
        <f>COUNTIF(Q:Q,punkty_rekrutacyjne34[[#This Row],[razem pkt.]])</f>
        <v>3</v>
      </c>
    </row>
    <row r="185" spans="1:20" x14ac:dyDescent="0.25">
      <c r="A185" s="1" t="s">
        <v>621</v>
      </c>
      <c r="B185" s="1" t="s">
        <v>210</v>
      </c>
      <c r="C185">
        <v>7</v>
      </c>
      <c r="D185">
        <v>5</v>
      </c>
      <c r="E185">
        <v>6</v>
      </c>
      <c r="F185">
        <v>2</v>
      </c>
      <c r="G185">
        <v>5</v>
      </c>
      <c r="H185">
        <v>4</v>
      </c>
      <c r="I185">
        <v>15</v>
      </c>
      <c r="J185">
        <v>64</v>
      </c>
      <c r="K185">
        <v>20</v>
      </c>
      <c r="L185">
        <v>59</v>
      </c>
      <c r="M185">
        <v>52</v>
      </c>
      <c r="N185">
        <f>punkty_rekrutacyjne34[[#This Row],[Osiagniecia]]+(punkty_rekrutacyjne34[[#This Row],[Zachowanie]]=6)*2</f>
        <v>7</v>
      </c>
      <c r="O185">
        <f>punkty_rekrutacyjne34[[#This Row],[GHP]]/10+punkty_rekrutacyjne34[[#This Row],[GHH]]/10+punkty_rekrutacyjne34[[#This Row],[GMM]]/10+punkty_rekrutacyjne34[[#This Row],[GMP]]/10+punkty_rekrutacyjne34[[#This Row],[GJP]]/10</f>
        <v>21</v>
      </c>
      <c r="P18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85" s="1">
        <f>SUM(punkty_rekrutacyjne34[[#This Row],[pkt os.]:[pkt. Oce.]])</f>
        <v>52</v>
      </c>
      <c r="R185" s="1">
        <f>AVERAGE(punkty_rekrutacyjne34[[#This Row],[JP]:[Geog]])</f>
        <v>4.25</v>
      </c>
      <c r="S185" s="1" t="b">
        <f>AND(punkty_rekrutacyjne34[[#This Row],[Osiagniecia]]=0,punkty_rekrutacyjne34[[#This Row],[Zachowanie]]&gt;=5,punkty_rekrutacyjne34[[#This Row],[avg. Przd.]]&gt;4)</f>
        <v>0</v>
      </c>
      <c r="T185" s="1">
        <f>COUNTIF(Q:Q,punkty_rekrutacyjne34[[#This Row],[razem pkt.]])</f>
        <v>3</v>
      </c>
    </row>
    <row r="186" spans="1:20" x14ac:dyDescent="0.25">
      <c r="A186" s="1" t="s">
        <v>346</v>
      </c>
      <c r="B186" s="1" t="s">
        <v>347</v>
      </c>
      <c r="C186">
        <v>4</v>
      </c>
      <c r="D186">
        <v>4</v>
      </c>
      <c r="E186">
        <v>5</v>
      </c>
      <c r="F186">
        <v>2</v>
      </c>
      <c r="G186">
        <v>3</v>
      </c>
      <c r="H186">
        <v>5</v>
      </c>
      <c r="I186">
        <v>80</v>
      </c>
      <c r="J186">
        <v>63</v>
      </c>
      <c r="K186">
        <v>36</v>
      </c>
      <c r="L186">
        <v>13</v>
      </c>
      <c r="M186">
        <v>38</v>
      </c>
      <c r="N186">
        <f>punkty_rekrutacyjne34[[#This Row],[Osiagniecia]]+(punkty_rekrutacyjne34[[#This Row],[Zachowanie]]=6)*2</f>
        <v>4</v>
      </c>
      <c r="O186">
        <f>punkty_rekrutacyjne34[[#This Row],[GHP]]/10+punkty_rekrutacyjne34[[#This Row],[GHH]]/10+punkty_rekrutacyjne34[[#This Row],[GMM]]/10+punkty_rekrutacyjne34[[#This Row],[GMP]]/10+punkty_rekrutacyjne34[[#This Row],[GJP]]/10</f>
        <v>23.000000000000004</v>
      </c>
      <c r="P18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86" s="1">
        <f>SUM(punkty_rekrutacyjne34[[#This Row],[pkt os.]:[pkt. Oce.]])</f>
        <v>47</v>
      </c>
      <c r="R186" s="1">
        <f>AVERAGE(punkty_rekrutacyjne34[[#This Row],[JP]:[Geog]])</f>
        <v>3.75</v>
      </c>
      <c r="S186" s="1" t="b">
        <f>AND(punkty_rekrutacyjne34[[#This Row],[Osiagniecia]]=0,punkty_rekrutacyjne34[[#This Row],[Zachowanie]]&gt;=5,punkty_rekrutacyjne34[[#This Row],[avg. Przd.]]&gt;4)</f>
        <v>0</v>
      </c>
      <c r="T186" s="1">
        <f>COUNTIF(Q:Q,punkty_rekrutacyjne34[[#This Row],[razem pkt.]])</f>
        <v>3</v>
      </c>
    </row>
    <row r="187" spans="1:20" x14ac:dyDescent="0.25">
      <c r="A187" s="1" t="s">
        <v>545</v>
      </c>
      <c r="B187" s="1" t="s">
        <v>253</v>
      </c>
      <c r="C187">
        <v>4</v>
      </c>
      <c r="D187">
        <v>3</v>
      </c>
      <c r="E187">
        <v>2</v>
      </c>
      <c r="F187">
        <v>4</v>
      </c>
      <c r="G187">
        <v>4</v>
      </c>
      <c r="H187">
        <v>5</v>
      </c>
      <c r="I187">
        <v>70</v>
      </c>
      <c r="J187">
        <v>34</v>
      </c>
      <c r="K187">
        <v>18</v>
      </c>
      <c r="L187">
        <v>27</v>
      </c>
      <c r="M187">
        <v>70</v>
      </c>
      <c r="N187">
        <f>punkty_rekrutacyjne34[[#This Row],[Osiagniecia]]+(punkty_rekrutacyjne34[[#This Row],[Zachowanie]]=6)*2</f>
        <v>4</v>
      </c>
      <c r="O187">
        <f>punkty_rekrutacyjne34[[#This Row],[GHP]]/10+punkty_rekrutacyjne34[[#This Row],[GHH]]/10+punkty_rekrutacyjne34[[#This Row],[GMM]]/10+punkty_rekrutacyjne34[[#This Row],[GMP]]/10+punkty_rekrutacyjne34[[#This Row],[GJP]]/10</f>
        <v>21.900000000000002</v>
      </c>
      <c r="P18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87" s="1">
        <f>SUM(punkty_rekrutacyjne34[[#This Row],[pkt os.]:[pkt. Oce.]])</f>
        <v>45.900000000000006</v>
      </c>
      <c r="R187" s="1">
        <f>AVERAGE(punkty_rekrutacyjne34[[#This Row],[JP]:[Geog]])</f>
        <v>3.75</v>
      </c>
      <c r="S187" s="1" t="b">
        <f>AND(punkty_rekrutacyjne34[[#This Row],[Osiagniecia]]=0,punkty_rekrutacyjne34[[#This Row],[Zachowanie]]&gt;=5,punkty_rekrutacyjne34[[#This Row],[avg. Przd.]]&gt;4)</f>
        <v>0</v>
      </c>
      <c r="T187" s="1">
        <f>COUNTIF(Q:Q,punkty_rekrutacyjne34[[#This Row],[razem pkt.]])</f>
        <v>3</v>
      </c>
    </row>
    <row r="188" spans="1:20" x14ac:dyDescent="0.25">
      <c r="A188" s="1" t="s">
        <v>380</v>
      </c>
      <c r="B188" s="1" t="s">
        <v>126</v>
      </c>
      <c r="C188">
        <v>7</v>
      </c>
      <c r="D188">
        <v>6</v>
      </c>
      <c r="E188">
        <v>2</v>
      </c>
      <c r="F188">
        <v>6</v>
      </c>
      <c r="G188">
        <v>2</v>
      </c>
      <c r="H188">
        <v>6</v>
      </c>
      <c r="I188">
        <v>75</v>
      </c>
      <c r="J188">
        <v>60</v>
      </c>
      <c r="K188">
        <v>80</v>
      </c>
      <c r="L188">
        <v>86</v>
      </c>
      <c r="M188">
        <v>91</v>
      </c>
      <c r="N188">
        <f>punkty_rekrutacyjne34[[#This Row],[Osiagniecia]]+(punkty_rekrutacyjne34[[#This Row],[Zachowanie]]=6)*2</f>
        <v>9</v>
      </c>
      <c r="O188">
        <f>punkty_rekrutacyjne34[[#This Row],[GHP]]/10+punkty_rekrutacyjne34[[#This Row],[GHH]]/10+punkty_rekrutacyjne34[[#This Row],[GMM]]/10+punkty_rekrutacyjne34[[#This Row],[GMP]]/10+punkty_rekrutacyjne34[[#This Row],[GJP]]/10</f>
        <v>39.200000000000003</v>
      </c>
      <c r="P18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88" s="1">
        <f>SUM(punkty_rekrutacyjne34[[#This Row],[pkt os.]:[pkt. Oce.]])</f>
        <v>68.2</v>
      </c>
      <c r="R188" s="1">
        <f>AVERAGE(punkty_rekrutacyjne34[[#This Row],[JP]:[Geog]])</f>
        <v>4</v>
      </c>
      <c r="S188" s="1" t="b">
        <f>AND(punkty_rekrutacyjne34[[#This Row],[Osiagniecia]]=0,punkty_rekrutacyjne34[[#This Row],[Zachowanie]]&gt;=5,punkty_rekrutacyjne34[[#This Row],[avg. Przd.]]&gt;4)</f>
        <v>0</v>
      </c>
      <c r="T188" s="1">
        <f>COUNTIF(Q:Q,punkty_rekrutacyjne34[[#This Row],[razem pkt.]])</f>
        <v>3</v>
      </c>
    </row>
    <row r="189" spans="1:20" x14ac:dyDescent="0.25">
      <c r="A189" s="1" t="s">
        <v>301</v>
      </c>
      <c r="B189" s="1" t="s">
        <v>302</v>
      </c>
      <c r="C189">
        <v>8</v>
      </c>
      <c r="D189">
        <v>4</v>
      </c>
      <c r="E189">
        <v>5</v>
      </c>
      <c r="F189">
        <v>4</v>
      </c>
      <c r="G189">
        <v>4</v>
      </c>
      <c r="H189">
        <v>5</v>
      </c>
      <c r="I189">
        <v>83</v>
      </c>
      <c r="J189">
        <v>18</v>
      </c>
      <c r="K189">
        <v>29</v>
      </c>
      <c r="L189">
        <v>17</v>
      </c>
      <c r="M189">
        <v>9</v>
      </c>
      <c r="N189">
        <f>punkty_rekrutacyjne34[[#This Row],[Osiagniecia]]+(punkty_rekrutacyjne34[[#This Row],[Zachowanie]]=6)*2</f>
        <v>8</v>
      </c>
      <c r="O189">
        <f>punkty_rekrutacyjne34[[#This Row],[GHP]]/10+punkty_rekrutacyjne34[[#This Row],[GHH]]/10+punkty_rekrutacyjne34[[#This Row],[GMM]]/10+punkty_rekrutacyjne34[[#This Row],[GMP]]/10+punkty_rekrutacyjne34[[#This Row],[GJP]]/10</f>
        <v>15.600000000000001</v>
      </c>
      <c r="P18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189" s="1">
        <f>SUM(punkty_rekrutacyjne34[[#This Row],[pkt os.]:[pkt. Oce.]])</f>
        <v>51.6</v>
      </c>
      <c r="R189" s="1">
        <f>AVERAGE(punkty_rekrutacyjne34[[#This Row],[JP]:[Geog]])</f>
        <v>4.5</v>
      </c>
      <c r="S189" s="1" t="b">
        <f>AND(punkty_rekrutacyjne34[[#This Row],[Osiagniecia]]=0,punkty_rekrutacyjne34[[#This Row],[Zachowanie]]&gt;=5,punkty_rekrutacyjne34[[#This Row],[avg. Przd.]]&gt;4)</f>
        <v>0</v>
      </c>
      <c r="T189" s="1">
        <f>COUNTIF(Q:Q,punkty_rekrutacyjne34[[#This Row],[razem pkt.]])</f>
        <v>3</v>
      </c>
    </row>
    <row r="190" spans="1:20" x14ac:dyDescent="0.25">
      <c r="A190" s="1" t="s">
        <v>528</v>
      </c>
      <c r="B190" s="1" t="s">
        <v>126</v>
      </c>
      <c r="C190">
        <v>3</v>
      </c>
      <c r="D190">
        <v>3</v>
      </c>
      <c r="E190">
        <v>6</v>
      </c>
      <c r="F190">
        <v>2</v>
      </c>
      <c r="G190">
        <v>4</v>
      </c>
      <c r="H190">
        <v>6</v>
      </c>
      <c r="I190">
        <v>95</v>
      </c>
      <c r="J190">
        <v>18</v>
      </c>
      <c r="K190">
        <v>32</v>
      </c>
      <c r="L190">
        <v>67</v>
      </c>
      <c r="M190">
        <v>36</v>
      </c>
      <c r="N190">
        <f>punkty_rekrutacyjne34[[#This Row],[Osiagniecia]]+(punkty_rekrutacyjne34[[#This Row],[Zachowanie]]=6)*2</f>
        <v>3</v>
      </c>
      <c r="O190">
        <f>punkty_rekrutacyjne34[[#This Row],[GHP]]/10+punkty_rekrutacyjne34[[#This Row],[GHH]]/10+punkty_rekrutacyjne34[[#This Row],[GMM]]/10+punkty_rekrutacyjne34[[#This Row],[GMP]]/10+punkty_rekrutacyjne34[[#This Row],[GJP]]/10</f>
        <v>24.8</v>
      </c>
      <c r="P19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190" s="1">
        <f>SUM(punkty_rekrutacyjne34[[#This Row],[pkt os.]:[pkt. Oce.]])</f>
        <v>53.8</v>
      </c>
      <c r="R190" s="1">
        <f>AVERAGE(punkty_rekrutacyjne34[[#This Row],[JP]:[Geog]])</f>
        <v>4.5</v>
      </c>
      <c r="S190" s="1" t="b">
        <f>AND(punkty_rekrutacyjne34[[#This Row],[Osiagniecia]]=0,punkty_rekrutacyjne34[[#This Row],[Zachowanie]]&gt;=5,punkty_rekrutacyjne34[[#This Row],[avg. Przd.]]&gt;4)</f>
        <v>0</v>
      </c>
      <c r="T190" s="1">
        <f>COUNTIF(Q:Q,punkty_rekrutacyjne34[[#This Row],[razem pkt.]])</f>
        <v>3</v>
      </c>
    </row>
    <row r="191" spans="1:20" x14ac:dyDescent="0.25">
      <c r="A191" s="1" t="s">
        <v>413</v>
      </c>
      <c r="B191" s="1" t="s">
        <v>414</v>
      </c>
      <c r="C191">
        <v>3</v>
      </c>
      <c r="D191">
        <v>4</v>
      </c>
      <c r="E191">
        <v>4</v>
      </c>
      <c r="F191">
        <v>4</v>
      </c>
      <c r="G191">
        <v>3</v>
      </c>
      <c r="H191">
        <v>3</v>
      </c>
      <c r="I191">
        <v>93</v>
      </c>
      <c r="J191">
        <v>12</v>
      </c>
      <c r="K191">
        <v>63</v>
      </c>
      <c r="L191">
        <v>3</v>
      </c>
      <c r="M191">
        <v>60</v>
      </c>
      <c r="N191">
        <f>punkty_rekrutacyjne34[[#This Row],[Osiagniecia]]+(punkty_rekrutacyjne34[[#This Row],[Zachowanie]]=6)*2</f>
        <v>3</v>
      </c>
      <c r="O191">
        <f>punkty_rekrutacyjne34[[#This Row],[GHP]]/10+punkty_rekrutacyjne34[[#This Row],[GHH]]/10+punkty_rekrutacyjne34[[#This Row],[GMM]]/10+punkty_rekrutacyjne34[[#This Row],[GMP]]/10+punkty_rekrutacyjne34[[#This Row],[GJP]]/10</f>
        <v>23.1</v>
      </c>
      <c r="P19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91" s="1">
        <f>SUM(punkty_rekrutacyjne34[[#This Row],[pkt os.]:[pkt. Oce.]])</f>
        <v>46.1</v>
      </c>
      <c r="R191" s="1">
        <f>AVERAGE(punkty_rekrutacyjne34[[#This Row],[JP]:[Geog]])</f>
        <v>3.5</v>
      </c>
      <c r="S191" s="1" t="b">
        <f>AND(punkty_rekrutacyjne34[[#This Row],[Osiagniecia]]=0,punkty_rekrutacyjne34[[#This Row],[Zachowanie]]&gt;=5,punkty_rekrutacyjne34[[#This Row],[avg. Przd.]]&gt;4)</f>
        <v>0</v>
      </c>
      <c r="T191" s="1">
        <f>COUNTIF(Q:Q,punkty_rekrutacyjne34[[#This Row],[razem pkt.]])</f>
        <v>3</v>
      </c>
    </row>
    <row r="192" spans="1:20" x14ac:dyDescent="0.25">
      <c r="A192" s="1" t="s">
        <v>308</v>
      </c>
      <c r="B192" s="1" t="s">
        <v>30</v>
      </c>
      <c r="C192">
        <v>8</v>
      </c>
      <c r="D192">
        <v>3</v>
      </c>
      <c r="E192">
        <v>5</v>
      </c>
      <c r="F192">
        <v>2</v>
      </c>
      <c r="G192">
        <v>4</v>
      </c>
      <c r="H192">
        <v>6</v>
      </c>
      <c r="I192">
        <v>46</v>
      </c>
      <c r="J192">
        <v>88</v>
      </c>
      <c r="K192">
        <v>1</v>
      </c>
      <c r="L192">
        <v>49</v>
      </c>
      <c r="M192">
        <v>84</v>
      </c>
      <c r="N192">
        <f>punkty_rekrutacyjne34[[#This Row],[Osiagniecia]]+(punkty_rekrutacyjne34[[#This Row],[Zachowanie]]=6)*2</f>
        <v>8</v>
      </c>
      <c r="O192">
        <f>punkty_rekrutacyjne34[[#This Row],[GHP]]/10+punkty_rekrutacyjne34[[#This Row],[GHH]]/10+punkty_rekrutacyjne34[[#This Row],[GMM]]/10+punkty_rekrutacyjne34[[#This Row],[GMP]]/10+punkty_rekrutacyjne34[[#This Row],[GJP]]/10</f>
        <v>26.799999999999997</v>
      </c>
      <c r="P19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192" s="1">
        <f>SUM(punkty_rekrutacyjne34[[#This Row],[pkt os.]:[pkt. Oce.]])</f>
        <v>58.8</v>
      </c>
      <c r="R192" s="1">
        <f>AVERAGE(punkty_rekrutacyjne34[[#This Row],[JP]:[Geog]])</f>
        <v>4.25</v>
      </c>
      <c r="S192" s="1" t="b">
        <f>AND(punkty_rekrutacyjne34[[#This Row],[Osiagniecia]]=0,punkty_rekrutacyjne34[[#This Row],[Zachowanie]]&gt;=5,punkty_rekrutacyjne34[[#This Row],[avg. Przd.]]&gt;4)</f>
        <v>0</v>
      </c>
      <c r="T192" s="1">
        <f>COUNTIF(Q:Q,punkty_rekrutacyjne34[[#This Row],[razem pkt.]])</f>
        <v>3</v>
      </c>
    </row>
    <row r="193" spans="1:20" x14ac:dyDescent="0.25">
      <c r="A193" s="1" t="s">
        <v>308</v>
      </c>
      <c r="B193" s="1" t="s">
        <v>166</v>
      </c>
      <c r="C193">
        <v>6</v>
      </c>
      <c r="D193">
        <v>6</v>
      </c>
      <c r="E193">
        <v>4</v>
      </c>
      <c r="F193">
        <v>3</v>
      </c>
      <c r="G193">
        <v>6</v>
      </c>
      <c r="H193">
        <v>2</v>
      </c>
      <c r="I193">
        <v>68</v>
      </c>
      <c r="J193">
        <v>82</v>
      </c>
      <c r="K193">
        <v>74</v>
      </c>
      <c r="L193">
        <v>4</v>
      </c>
      <c r="M193">
        <v>9</v>
      </c>
      <c r="N193">
        <f>punkty_rekrutacyjne34[[#This Row],[Osiagniecia]]+(punkty_rekrutacyjne34[[#This Row],[Zachowanie]]=6)*2</f>
        <v>8</v>
      </c>
      <c r="O193">
        <f>punkty_rekrutacyjne34[[#This Row],[GHP]]/10+punkty_rekrutacyjne34[[#This Row],[GHH]]/10+punkty_rekrutacyjne34[[#This Row],[GMM]]/10+punkty_rekrutacyjne34[[#This Row],[GMP]]/10+punkty_rekrutacyjne34[[#This Row],[GJP]]/10</f>
        <v>23.699999999999996</v>
      </c>
      <c r="P19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93" s="1">
        <f>SUM(punkty_rekrutacyjne34[[#This Row],[pkt os.]:[pkt. Oce.]])</f>
        <v>51.699999999999996</v>
      </c>
      <c r="R193" s="1">
        <f>AVERAGE(punkty_rekrutacyjne34[[#This Row],[JP]:[Geog]])</f>
        <v>3.75</v>
      </c>
      <c r="S193" s="1" t="b">
        <f>AND(punkty_rekrutacyjne34[[#This Row],[Osiagniecia]]=0,punkty_rekrutacyjne34[[#This Row],[Zachowanie]]&gt;=5,punkty_rekrutacyjne34[[#This Row],[avg. Przd.]]&gt;4)</f>
        <v>0</v>
      </c>
      <c r="T193" s="1">
        <f>COUNTIF(Q:Q,punkty_rekrutacyjne34[[#This Row],[razem pkt.]])</f>
        <v>3</v>
      </c>
    </row>
    <row r="194" spans="1:20" x14ac:dyDescent="0.25">
      <c r="A194" s="1" t="s">
        <v>131</v>
      </c>
      <c r="B194" s="1" t="s">
        <v>171</v>
      </c>
      <c r="C194">
        <v>8</v>
      </c>
      <c r="D194">
        <v>4</v>
      </c>
      <c r="E194">
        <v>3</v>
      </c>
      <c r="F194">
        <v>2</v>
      </c>
      <c r="G194">
        <v>6</v>
      </c>
      <c r="H194">
        <v>5</v>
      </c>
      <c r="I194">
        <v>67</v>
      </c>
      <c r="J194">
        <v>34</v>
      </c>
      <c r="K194">
        <v>96</v>
      </c>
      <c r="L194">
        <v>61</v>
      </c>
      <c r="M194">
        <v>40</v>
      </c>
      <c r="N194">
        <f>punkty_rekrutacyjne34[[#This Row],[Osiagniecia]]+(punkty_rekrutacyjne34[[#This Row],[Zachowanie]]=6)*2</f>
        <v>8</v>
      </c>
      <c r="O194">
        <f>punkty_rekrutacyjne34[[#This Row],[GHP]]/10+punkty_rekrutacyjne34[[#This Row],[GHH]]/10+punkty_rekrutacyjne34[[#This Row],[GMM]]/10+punkty_rekrutacyjne34[[#This Row],[GMP]]/10+punkty_rekrutacyjne34[[#This Row],[GJP]]/10</f>
        <v>29.799999999999997</v>
      </c>
      <c r="P19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194" s="1">
        <f>SUM(punkty_rekrutacyjne34[[#This Row],[pkt os.]:[pkt. Oce.]])</f>
        <v>59.8</v>
      </c>
      <c r="R194" s="1">
        <f>AVERAGE(punkty_rekrutacyjne34[[#This Row],[JP]:[Geog]])</f>
        <v>4</v>
      </c>
      <c r="S194" s="1" t="b">
        <f>AND(punkty_rekrutacyjne34[[#This Row],[Osiagniecia]]=0,punkty_rekrutacyjne34[[#This Row],[Zachowanie]]&gt;=5,punkty_rekrutacyjne34[[#This Row],[avg. Przd.]]&gt;4)</f>
        <v>0</v>
      </c>
      <c r="T194" s="1">
        <f>COUNTIF(Q:Q,punkty_rekrutacyjne34[[#This Row],[razem pkt.]])</f>
        <v>3</v>
      </c>
    </row>
    <row r="195" spans="1:20" x14ac:dyDescent="0.25">
      <c r="A195" s="1" t="s">
        <v>472</v>
      </c>
      <c r="B195" s="1" t="s">
        <v>70</v>
      </c>
      <c r="C195">
        <v>2</v>
      </c>
      <c r="D195">
        <v>4</v>
      </c>
      <c r="E195">
        <v>4</v>
      </c>
      <c r="F195">
        <v>6</v>
      </c>
      <c r="G195">
        <v>5</v>
      </c>
      <c r="H195">
        <v>4</v>
      </c>
      <c r="I195">
        <v>35</v>
      </c>
      <c r="J195">
        <v>77</v>
      </c>
      <c r="K195">
        <v>81</v>
      </c>
      <c r="L195">
        <v>17</v>
      </c>
      <c r="M195">
        <v>27</v>
      </c>
      <c r="N195">
        <f>punkty_rekrutacyjne34[[#This Row],[Osiagniecia]]+(punkty_rekrutacyjne34[[#This Row],[Zachowanie]]=6)*2</f>
        <v>2</v>
      </c>
      <c r="O195">
        <f>punkty_rekrutacyjne34[[#This Row],[GHP]]/10+punkty_rekrutacyjne34[[#This Row],[GHH]]/10+punkty_rekrutacyjne34[[#This Row],[GMM]]/10+punkty_rekrutacyjne34[[#This Row],[GMP]]/10+punkty_rekrutacyjne34[[#This Row],[GJP]]/10</f>
        <v>23.699999999999996</v>
      </c>
      <c r="P19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195" s="1">
        <f>SUM(punkty_rekrutacyjne34[[#This Row],[pkt os.]:[pkt. Oce.]])</f>
        <v>55.699999999999996</v>
      </c>
      <c r="R195" s="1">
        <f>AVERAGE(punkty_rekrutacyjne34[[#This Row],[JP]:[Geog]])</f>
        <v>4.75</v>
      </c>
      <c r="S195" s="1" t="b">
        <f>AND(punkty_rekrutacyjne34[[#This Row],[Osiagniecia]]=0,punkty_rekrutacyjne34[[#This Row],[Zachowanie]]&gt;=5,punkty_rekrutacyjne34[[#This Row],[avg. Przd.]]&gt;4)</f>
        <v>0</v>
      </c>
      <c r="T195" s="1">
        <f>COUNTIF(Q:Q,punkty_rekrutacyjne34[[#This Row],[razem pkt.]])</f>
        <v>3</v>
      </c>
    </row>
    <row r="196" spans="1:20" x14ac:dyDescent="0.25">
      <c r="A196" s="1" t="s">
        <v>105</v>
      </c>
      <c r="B196" s="1" t="s">
        <v>70</v>
      </c>
      <c r="C196">
        <v>3</v>
      </c>
      <c r="D196">
        <v>6</v>
      </c>
      <c r="E196">
        <v>3</v>
      </c>
      <c r="F196">
        <v>5</v>
      </c>
      <c r="G196">
        <v>5</v>
      </c>
      <c r="H196">
        <v>2</v>
      </c>
      <c r="I196">
        <v>49</v>
      </c>
      <c r="J196">
        <v>99</v>
      </c>
      <c r="K196">
        <v>78</v>
      </c>
      <c r="L196">
        <v>70</v>
      </c>
      <c r="M196">
        <v>60</v>
      </c>
      <c r="N196">
        <f>punkty_rekrutacyjne34[[#This Row],[Osiagniecia]]+(punkty_rekrutacyjne34[[#This Row],[Zachowanie]]=6)*2</f>
        <v>5</v>
      </c>
      <c r="O196">
        <f>punkty_rekrutacyjne34[[#This Row],[GHP]]/10+punkty_rekrutacyjne34[[#This Row],[GHH]]/10+punkty_rekrutacyjne34[[#This Row],[GMM]]/10+punkty_rekrutacyjne34[[#This Row],[GMP]]/10+punkty_rekrutacyjne34[[#This Row],[GJP]]/10</f>
        <v>35.6</v>
      </c>
      <c r="P19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196" s="1">
        <f>SUM(punkty_rekrutacyjne34[[#This Row],[pkt os.]:[pkt. Oce.]])</f>
        <v>60.6</v>
      </c>
      <c r="R196" s="1">
        <f>AVERAGE(punkty_rekrutacyjne34[[#This Row],[JP]:[Geog]])</f>
        <v>3.75</v>
      </c>
      <c r="S196" s="1" t="b">
        <f>AND(punkty_rekrutacyjne34[[#This Row],[Osiagniecia]]=0,punkty_rekrutacyjne34[[#This Row],[Zachowanie]]&gt;=5,punkty_rekrutacyjne34[[#This Row],[avg. Przd.]]&gt;4)</f>
        <v>0</v>
      </c>
      <c r="T196" s="1">
        <f>COUNTIF(Q:Q,punkty_rekrutacyjne34[[#This Row],[razem pkt.]])</f>
        <v>3</v>
      </c>
    </row>
    <row r="197" spans="1:20" x14ac:dyDescent="0.25">
      <c r="A197" s="1" t="s">
        <v>81</v>
      </c>
      <c r="B197" s="1" t="s">
        <v>38</v>
      </c>
      <c r="C197">
        <v>5</v>
      </c>
      <c r="D197">
        <v>6</v>
      </c>
      <c r="E197">
        <v>6</v>
      </c>
      <c r="F197">
        <v>6</v>
      </c>
      <c r="G197">
        <v>5</v>
      </c>
      <c r="H197">
        <v>5</v>
      </c>
      <c r="I197">
        <v>57</v>
      </c>
      <c r="J197">
        <v>22</v>
      </c>
      <c r="K197">
        <v>16</v>
      </c>
      <c r="L197">
        <v>20</v>
      </c>
      <c r="M197">
        <v>67</v>
      </c>
      <c r="N197">
        <f>punkty_rekrutacyjne34[[#This Row],[Osiagniecia]]+(punkty_rekrutacyjne34[[#This Row],[Zachowanie]]=6)*2</f>
        <v>7</v>
      </c>
      <c r="O197">
        <f>punkty_rekrutacyjne34[[#This Row],[GHP]]/10+punkty_rekrutacyjne34[[#This Row],[GHH]]/10+punkty_rekrutacyjne34[[#This Row],[GMM]]/10+punkty_rekrutacyjne34[[#This Row],[GMP]]/10+punkty_rekrutacyjne34[[#This Row],[GJP]]/10</f>
        <v>18.2</v>
      </c>
      <c r="P19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36</v>
      </c>
      <c r="Q197" s="1">
        <f>SUM(punkty_rekrutacyjne34[[#This Row],[pkt os.]:[pkt. Oce.]])</f>
        <v>61.2</v>
      </c>
      <c r="R197" s="1">
        <f>AVERAGE(punkty_rekrutacyjne34[[#This Row],[JP]:[Geog]])</f>
        <v>5.5</v>
      </c>
      <c r="S197" s="1" t="b">
        <f>AND(punkty_rekrutacyjne34[[#This Row],[Osiagniecia]]=0,punkty_rekrutacyjne34[[#This Row],[Zachowanie]]&gt;=5,punkty_rekrutacyjne34[[#This Row],[avg. Przd.]]&gt;4)</f>
        <v>0</v>
      </c>
      <c r="T197" s="1">
        <f>COUNTIF(Q:Q,punkty_rekrutacyjne34[[#This Row],[razem pkt.]])</f>
        <v>3</v>
      </c>
    </row>
    <row r="198" spans="1:20" x14ac:dyDescent="0.25">
      <c r="A198" s="1" t="s">
        <v>39</v>
      </c>
      <c r="B198" s="1" t="s">
        <v>38</v>
      </c>
      <c r="C198">
        <v>5</v>
      </c>
      <c r="D198">
        <v>2</v>
      </c>
      <c r="E198">
        <v>4</v>
      </c>
      <c r="F198">
        <v>2</v>
      </c>
      <c r="G198">
        <v>3</v>
      </c>
      <c r="H198">
        <v>5</v>
      </c>
      <c r="I198">
        <v>80</v>
      </c>
      <c r="J198">
        <v>75</v>
      </c>
      <c r="K198">
        <v>60</v>
      </c>
      <c r="L198">
        <v>54</v>
      </c>
      <c r="M198">
        <v>69</v>
      </c>
      <c r="N198">
        <f>punkty_rekrutacyjne34[[#This Row],[Osiagniecia]]+(punkty_rekrutacyjne34[[#This Row],[Zachowanie]]=6)*2</f>
        <v>5</v>
      </c>
      <c r="O198">
        <f>punkty_rekrutacyjne34[[#This Row],[GHP]]/10+punkty_rekrutacyjne34[[#This Row],[GHH]]/10+punkty_rekrutacyjne34[[#This Row],[GMM]]/10+punkty_rekrutacyjne34[[#This Row],[GMP]]/10+punkty_rekrutacyjne34[[#This Row],[GJP]]/10</f>
        <v>33.799999999999997</v>
      </c>
      <c r="P19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198" s="1">
        <f>SUM(punkty_rekrutacyjne34[[#This Row],[pkt os.]:[pkt. Oce.]])</f>
        <v>56.8</v>
      </c>
      <c r="R198" s="1">
        <f>AVERAGE(punkty_rekrutacyjne34[[#This Row],[JP]:[Geog]])</f>
        <v>3.5</v>
      </c>
      <c r="S198" s="1" t="b">
        <f>AND(punkty_rekrutacyjne34[[#This Row],[Osiagniecia]]=0,punkty_rekrutacyjne34[[#This Row],[Zachowanie]]&gt;=5,punkty_rekrutacyjne34[[#This Row],[avg. Przd.]]&gt;4)</f>
        <v>0</v>
      </c>
      <c r="T198" s="1">
        <f>COUNTIF(Q:Q,punkty_rekrutacyjne34[[#This Row],[razem pkt.]])</f>
        <v>3</v>
      </c>
    </row>
    <row r="199" spans="1:20" x14ac:dyDescent="0.25">
      <c r="A199" s="1" t="s">
        <v>204</v>
      </c>
      <c r="B199" s="1" t="s">
        <v>205</v>
      </c>
      <c r="C199">
        <v>7</v>
      </c>
      <c r="D199">
        <v>6</v>
      </c>
      <c r="E199">
        <v>6</v>
      </c>
      <c r="F199">
        <v>2</v>
      </c>
      <c r="G199">
        <v>2</v>
      </c>
      <c r="H199">
        <v>4</v>
      </c>
      <c r="I199">
        <v>2</v>
      </c>
      <c r="J199">
        <v>65</v>
      </c>
      <c r="K199">
        <v>47</v>
      </c>
      <c r="L199">
        <v>64</v>
      </c>
      <c r="M199">
        <v>89</v>
      </c>
      <c r="N199">
        <f>punkty_rekrutacyjne34[[#This Row],[Osiagniecia]]+(punkty_rekrutacyjne34[[#This Row],[Zachowanie]]=6)*2</f>
        <v>9</v>
      </c>
      <c r="O199">
        <f>punkty_rekrutacyjne34[[#This Row],[GHP]]/10+punkty_rekrutacyjne34[[#This Row],[GHH]]/10+punkty_rekrutacyjne34[[#This Row],[GMM]]/10+punkty_rekrutacyjne34[[#This Row],[GMP]]/10+punkty_rekrutacyjne34[[#This Row],[GJP]]/10</f>
        <v>26.700000000000003</v>
      </c>
      <c r="P19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199" s="1">
        <f>SUM(punkty_rekrutacyjne34[[#This Row],[pkt os.]:[pkt. Oce.]])</f>
        <v>51.7</v>
      </c>
      <c r="R199" s="1">
        <f>AVERAGE(punkty_rekrutacyjne34[[#This Row],[JP]:[Geog]])</f>
        <v>3.5</v>
      </c>
      <c r="S199" s="1" t="b">
        <f>AND(punkty_rekrutacyjne34[[#This Row],[Osiagniecia]]=0,punkty_rekrutacyjne34[[#This Row],[Zachowanie]]&gt;=5,punkty_rekrutacyjne34[[#This Row],[avg. Przd.]]&gt;4)</f>
        <v>0</v>
      </c>
      <c r="T199" s="1">
        <f>COUNTIF(Q:Q,punkty_rekrutacyjne34[[#This Row],[razem pkt.]])</f>
        <v>3</v>
      </c>
    </row>
    <row r="200" spans="1:20" x14ac:dyDescent="0.25">
      <c r="A200" s="1" t="s">
        <v>626</v>
      </c>
      <c r="B200" s="1" t="s">
        <v>38</v>
      </c>
      <c r="C200">
        <v>8</v>
      </c>
      <c r="D200">
        <v>2</v>
      </c>
      <c r="E200">
        <v>2</v>
      </c>
      <c r="F200">
        <v>3</v>
      </c>
      <c r="G200">
        <v>4</v>
      </c>
      <c r="H200">
        <v>4</v>
      </c>
      <c r="I200">
        <v>96</v>
      </c>
      <c r="J200">
        <v>47</v>
      </c>
      <c r="K200">
        <v>90</v>
      </c>
      <c r="L200">
        <v>24</v>
      </c>
      <c r="M200">
        <v>96</v>
      </c>
      <c r="N200">
        <f>punkty_rekrutacyjne34[[#This Row],[Osiagniecia]]+(punkty_rekrutacyjne34[[#This Row],[Zachowanie]]=6)*2</f>
        <v>8</v>
      </c>
      <c r="O200">
        <f>punkty_rekrutacyjne34[[#This Row],[GHP]]/10+punkty_rekrutacyjne34[[#This Row],[GHH]]/10+punkty_rekrutacyjne34[[#This Row],[GMM]]/10+punkty_rekrutacyjne34[[#This Row],[GMP]]/10+punkty_rekrutacyjne34[[#This Row],[GJP]]/10</f>
        <v>35.299999999999997</v>
      </c>
      <c r="P20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00" s="1">
        <f>SUM(punkty_rekrutacyjne34[[#This Row],[pkt os.]:[pkt. Oce.]])</f>
        <v>59.3</v>
      </c>
      <c r="R200" s="1">
        <f>AVERAGE(punkty_rekrutacyjne34[[#This Row],[JP]:[Geog]])</f>
        <v>3.25</v>
      </c>
      <c r="S200" s="1" t="b">
        <f>AND(punkty_rekrutacyjne34[[#This Row],[Osiagniecia]]=0,punkty_rekrutacyjne34[[#This Row],[Zachowanie]]&gt;=5,punkty_rekrutacyjne34[[#This Row],[avg. Przd.]]&gt;4)</f>
        <v>0</v>
      </c>
      <c r="T200" s="1">
        <f>COUNTIF(Q:Q,punkty_rekrutacyjne34[[#This Row],[razem pkt.]])</f>
        <v>3</v>
      </c>
    </row>
    <row r="201" spans="1:20" x14ac:dyDescent="0.25">
      <c r="A201" s="1" t="s">
        <v>513</v>
      </c>
      <c r="B201" s="1" t="s">
        <v>48</v>
      </c>
      <c r="C201">
        <v>8</v>
      </c>
      <c r="D201">
        <v>3</v>
      </c>
      <c r="E201">
        <v>5</v>
      </c>
      <c r="F201">
        <v>3</v>
      </c>
      <c r="G201">
        <v>5</v>
      </c>
      <c r="H201">
        <v>3</v>
      </c>
      <c r="I201">
        <v>28</v>
      </c>
      <c r="J201">
        <v>5</v>
      </c>
      <c r="K201">
        <v>29</v>
      </c>
      <c r="L201">
        <v>7</v>
      </c>
      <c r="M201">
        <v>19</v>
      </c>
      <c r="N201">
        <f>punkty_rekrutacyjne34[[#This Row],[Osiagniecia]]+(punkty_rekrutacyjne34[[#This Row],[Zachowanie]]=6)*2</f>
        <v>8</v>
      </c>
      <c r="O201">
        <f>punkty_rekrutacyjne34[[#This Row],[GHP]]/10+punkty_rekrutacyjne34[[#This Row],[GHH]]/10+punkty_rekrutacyjne34[[#This Row],[GMM]]/10+punkty_rekrutacyjne34[[#This Row],[GMP]]/10+punkty_rekrutacyjne34[[#This Row],[GJP]]/10</f>
        <v>8.7999999999999989</v>
      </c>
      <c r="P20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01" s="1">
        <f>SUM(punkty_rekrutacyjne34[[#This Row],[pkt os.]:[pkt. Oce.]])</f>
        <v>40.799999999999997</v>
      </c>
      <c r="R201" s="1">
        <f>AVERAGE(punkty_rekrutacyjne34[[#This Row],[JP]:[Geog]])</f>
        <v>4</v>
      </c>
      <c r="S201" s="1" t="b">
        <f>AND(punkty_rekrutacyjne34[[#This Row],[Osiagniecia]]=0,punkty_rekrutacyjne34[[#This Row],[Zachowanie]]&gt;=5,punkty_rekrutacyjne34[[#This Row],[avg. Przd.]]&gt;4)</f>
        <v>0</v>
      </c>
      <c r="T201" s="1">
        <f>COUNTIF(Q:Q,punkty_rekrutacyjne34[[#This Row],[razem pkt.]])</f>
        <v>3</v>
      </c>
    </row>
    <row r="202" spans="1:20" x14ac:dyDescent="0.25">
      <c r="A202" s="1" t="s">
        <v>580</v>
      </c>
      <c r="B202" s="1" t="s">
        <v>14</v>
      </c>
      <c r="C202">
        <v>1</v>
      </c>
      <c r="D202">
        <v>6</v>
      </c>
      <c r="E202">
        <v>5</v>
      </c>
      <c r="F202">
        <v>2</v>
      </c>
      <c r="G202">
        <v>5</v>
      </c>
      <c r="H202">
        <v>5</v>
      </c>
      <c r="I202">
        <v>59</v>
      </c>
      <c r="J202">
        <v>30</v>
      </c>
      <c r="K202">
        <v>96</v>
      </c>
      <c r="L202">
        <v>53</v>
      </c>
      <c r="M202">
        <v>87</v>
      </c>
      <c r="N202">
        <f>punkty_rekrutacyjne34[[#This Row],[Osiagniecia]]+(punkty_rekrutacyjne34[[#This Row],[Zachowanie]]=6)*2</f>
        <v>3</v>
      </c>
      <c r="O202">
        <f>punkty_rekrutacyjne34[[#This Row],[GHP]]/10+punkty_rekrutacyjne34[[#This Row],[GHH]]/10+punkty_rekrutacyjne34[[#This Row],[GMM]]/10+punkty_rekrutacyjne34[[#This Row],[GMP]]/10+punkty_rekrutacyjne34[[#This Row],[GJP]]/10</f>
        <v>32.5</v>
      </c>
      <c r="P20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02" s="1">
        <f>SUM(punkty_rekrutacyjne34[[#This Row],[pkt os.]:[pkt. Oce.]])</f>
        <v>59.5</v>
      </c>
      <c r="R202" s="1">
        <f>AVERAGE(punkty_rekrutacyjne34[[#This Row],[JP]:[Geog]])</f>
        <v>4.25</v>
      </c>
      <c r="S202" s="1" t="b">
        <f>AND(punkty_rekrutacyjne34[[#This Row],[Osiagniecia]]=0,punkty_rekrutacyjne34[[#This Row],[Zachowanie]]&gt;=5,punkty_rekrutacyjne34[[#This Row],[avg. Przd.]]&gt;4)</f>
        <v>0</v>
      </c>
      <c r="T202" s="1">
        <f>COUNTIF(Q:Q,punkty_rekrutacyjne34[[#This Row],[razem pkt.]])</f>
        <v>3</v>
      </c>
    </row>
    <row r="203" spans="1:20" x14ac:dyDescent="0.25">
      <c r="A203" s="1" t="s">
        <v>47</v>
      </c>
      <c r="B203" s="1" t="s">
        <v>48</v>
      </c>
      <c r="C203">
        <v>5</v>
      </c>
      <c r="D203">
        <v>4</v>
      </c>
      <c r="E203">
        <v>3</v>
      </c>
      <c r="F203">
        <v>3</v>
      </c>
      <c r="G203">
        <v>3</v>
      </c>
      <c r="H203">
        <v>6</v>
      </c>
      <c r="I203">
        <v>98</v>
      </c>
      <c r="J203">
        <v>48</v>
      </c>
      <c r="K203">
        <v>6</v>
      </c>
      <c r="L203">
        <v>70</v>
      </c>
      <c r="M203">
        <v>6</v>
      </c>
      <c r="N203">
        <f>punkty_rekrutacyjne34[[#This Row],[Osiagniecia]]+(punkty_rekrutacyjne34[[#This Row],[Zachowanie]]=6)*2</f>
        <v>5</v>
      </c>
      <c r="O203">
        <f>punkty_rekrutacyjne34[[#This Row],[GHP]]/10+punkty_rekrutacyjne34[[#This Row],[GHH]]/10+punkty_rekrutacyjne34[[#This Row],[GMM]]/10+punkty_rekrutacyjne34[[#This Row],[GMP]]/10+punkty_rekrutacyjne34[[#This Row],[GJP]]/10</f>
        <v>22.800000000000004</v>
      </c>
      <c r="P20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03" s="1">
        <f>SUM(punkty_rekrutacyjne34[[#This Row],[pkt os.]:[pkt. Oce.]])</f>
        <v>49.800000000000004</v>
      </c>
      <c r="R203" s="1">
        <f>AVERAGE(punkty_rekrutacyjne34[[#This Row],[JP]:[Geog]])</f>
        <v>3.75</v>
      </c>
      <c r="S203" s="1" t="b">
        <f>AND(punkty_rekrutacyjne34[[#This Row],[Osiagniecia]]=0,punkty_rekrutacyjne34[[#This Row],[Zachowanie]]&gt;=5,punkty_rekrutacyjne34[[#This Row],[avg. Przd.]]&gt;4)</f>
        <v>0</v>
      </c>
      <c r="T203" s="1">
        <f>COUNTIF(Q:Q,punkty_rekrutacyjne34[[#This Row],[razem pkt.]])</f>
        <v>3</v>
      </c>
    </row>
    <row r="204" spans="1:20" x14ac:dyDescent="0.25">
      <c r="A204" s="1" t="s">
        <v>94</v>
      </c>
      <c r="B204" s="1" t="s">
        <v>48</v>
      </c>
      <c r="C204">
        <v>6</v>
      </c>
      <c r="D204">
        <v>3</v>
      </c>
      <c r="E204">
        <v>3</v>
      </c>
      <c r="F204">
        <v>6</v>
      </c>
      <c r="G204">
        <v>4</v>
      </c>
      <c r="H204">
        <v>5</v>
      </c>
      <c r="I204">
        <v>25</v>
      </c>
      <c r="J204">
        <v>73</v>
      </c>
      <c r="K204">
        <v>78</v>
      </c>
      <c r="L204">
        <v>61</v>
      </c>
      <c r="M204">
        <v>29</v>
      </c>
      <c r="N204">
        <f>punkty_rekrutacyjne34[[#This Row],[Osiagniecia]]+(punkty_rekrutacyjne34[[#This Row],[Zachowanie]]=6)*2</f>
        <v>6</v>
      </c>
      <c r="O204">
        <f>punkty_rekrutacyjne34[[#This Row],[GHP]]/10+punkty_rekrutacyjne34[[#This Row],[GHH]]/10+punkty_rekrutacyjne34[[#This Row],[GMM]]/10+punkty_rekrutacyjne34[[#This Row],[GMP]]/10+punkty_rekrutacyjne34[[#This Row],[GJP]]/10</f>
        <v>26.6</v>
      </c>
      <c r="P20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204" s="1">
        <f>SUM(punkty_rekrutacyjne34[[#This Row],[pkt os.]:[pkt. Oce.]])</f>
        <v>60.6</v>
      </c>
      <c r="R204" s="1">
        <f>AVERAGE(punkty_rekrutacyjne34[[#This Row],[JP]:[Geog]])</f>
        <v>4.5</v>
      </c>
      <c r="S204" s="1" t="b">
        <f>AND(punkty_rekrutacyjne34[[#This Row],[Osiagniecia]]=0,punkty_rekrutacyjne34[[#This Row],[Zachowanie]]&gt;=5,punkty_rekrutacyjne34[[#This Row],[avg. Przd.]]&gt;4)</f>
        <v>0</v>
      </c>
      <c r="T204" s="1">
        <f>COUNTIF(Q:Q,punkty_rekrutacyjne34[[#This Row],[razem pkt.]])</f>
        <v>3</v>
      </c>
    </row>
    <row r="205" spans="1:20" x14ac:dyDescent="0.25">
      <c r="A205" s="1" t="s">
        <v>361</v>
      </c>
      <c r="B205" s="1" t="s">
        <v>362</v>
      </c>
      <c r="C205">
        <v>2</v>
      </c>
      <c r="D205">
        <v>6</v>
      </c>
      <c r="E205">
        <v>6</v>
      </c>
      <c r="F205">
        <v>6</v>
      </c>
      <c r="G205">
        <v>2</v>
      </c>
      <c r="H205">
        <v>3</v>
      </c>
      <c r="I205">
        <v>65</v>
      </c>
      <c r="J205">
        <v>28</v>
      </c>
      <c r="K205">
        <v>80</v>
      </c>
      <c r="L205">
        <v>55</v>
      </c>
      <c r="M205">
        <v>60</v>
      </c>
      <c r="N205">
        <f>punkty_rekrutacyjne34[[#This Row],[Osiagniecia]]+(punkty_rekrutacyjne34[[#This Row],[Zachowanie]]=6)*2</f>
        <v>4</v>
      </c>
      <c r="O205">
        <f>punkty_rekrutacyjne34[[#This Row],[GHP]]/10+punkty_rekrutacyjne34[[#This Row],[GHH]]/10+punkty_rekrutacyjne34[[#This Row],[GMM]]/10+punkty_rekrutacyjne34[[#This Row],[GMP]]/10+punkty_rekrutacyjne34[[#This Row],[GJP]]/10</f>
        <v>28.8</v>
      </c>
      <c r="P20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05" s="1">
        <f>SUM(punkty_rekrutacyjne34[[#This Row],[pkt os.]:[pkt. Oce.]])</f>
        <v>56.8</v>
      </c>
      <c r="R205" s="1">
        <f>AVERAGE(punkty_rekrutacyjne34[[#This Row],[JP]:[Geog]])</f>
        <v>4.25</v>
      </c>
      <c r="S205" s="1" t="b">
        <f>AND(punkty_rekrutacyjne34[[#This Row],[Osiagniecia]]=0,punkty_rekrutacyjne34[[#This Row],[Zachowanie]]&gt;=5,punkty_rekrutacyjne34[[#This Row],[avg. Przd.]]&gt;4)</f>
        <v>0</v>
      </c>
      <c r="T205" s="1">
        <f>COUNTIF(Q:Q,punkty_rekrutacyjne34[[#This Row],[razem pkt.]])</f>
        <v>3</v>
      </c>
    </row>
    <row r="206" spans="1:20" x14ac:dyDescent="0.25">
      <c r="A206" s="1" t="s">
        <v>485</v>
      </c>
      <c r="B206" s="1" t="s">
        <v>58</v>
      </c>
      <c r="C206">
        <v>7</v>
      </c>
      <c r="D206">
        <v>6</v>
      </c>
      <c r="E206">
        <v>4</v>
      </c>
      <c r="F206">
        <v>5</v>
      </c>
      <c r="G206">
        <v>4</v>
      </c>
      <c r="H206">
        <v>3</v>
      </c>
      <c r="I206">
        <v>17</v>
      </c>
      <c r="J206">
        <v>54</v>
      </c>
      <c r="K206">
        <v>78</v>
      </c>
      <c r="L206">
        <v>68</v>
      </c>
      <c r="M206">
        <v>41</v>
      </c>
      <c r="N206">
        <f>punkty_rekrutacyjne34[[#This Row],[Osiagniecia]]+(punkty_rekrutacyjne34[[#This Row],[Zachowanie]]=6)*2</f>
        <v>9</v>
      </c>
      <c r="O206">
        <f>punkty_rekrutacyjne34[[#This Row],[GHP]]/10+punkty_rekrutacyjne34[[#This Row],[GHH]]/10+punkty_rekrutacyjne34[[#This Row],[GMM]]/10+punkty_rekrutacyjne34[[#This Row],[GMP]]/10+punkty_rekrutacyjne34[[#This Row],[GJP]]/10</f>
        <v>25.799999999999997</v>
      </c>
      <c r="P20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06" s="1">
        <f>SUM(punkty_rekrutacyjne34[[#This Row],[pkt os.]:[pkt. Oce.]])</f>
        <v>58.8</v>
      </c>
      <c r="R206" s="1">
        <f>AVERAGE(punkty_rekrutacyjne34[[#This Row],[JP]:[Geog]])</f>
        <v>4</v>
      </c>
      <c r="S206" s="1" t="b">
        <f>AND(punkty_rekrutacyjne34[[#This Row],[Osiagniecia]]=0,punkty_rekrutacyjne34[[#This Row],[Zachowanie]]&gt;=5,punkty_rekrutacyjne34[[#This Row],[avg. Przd.]]&gt;4)</f>
        <v>0</v>
      </c>
      <c r="T206" s="1">
        <f>COUNTIF(Q:Q,punkty_rekrutacyjne34[[#This Row],[razem pkt.]])</f>
        <v>3</v>
      </c>
    </row>
    <row r="207" spans="1:20" x14ac:dyDescent="0.25">
      <c r="A207" s="1" t="s">
        <v>140</v>
      </c>
      <c r="B207" s="1" t="s">
        <v>45</v>
      </c>
      <c r="C207">
        <v>4</v>
      </c>
      <c r="D207">
        <v>5</v>
      </c>
      <c r="E207">
        <v>4</v>
      </c>
      <c r="F207">
        <v>2</v>
      </c>
      <c r="G207">
        <v>3</v>
      </c>
      <c r="H207">
        <v>4</v>
      </c>
      <c r="I207">
        <v>21</v>
      </c>
      <c r="J207">
        <v>58</v>
      </c>
      <c r="K207">
        <v>66</v>
      </c>
      <c r="L207">
        <v>93</v>
      </c>
      <c r="M207">
        <v>89</v>
      </c>
      <c r="N207">
        <f>punkty_rekrutacyjne34[[#This Row],[Osiagniecia]]+(punkty_rekrutacyjne34[[#This Row],[Zachowanie]]=6)*2</f>
        <v>4</v>
      </c>
      <c r="O207">
        <f>punkty_rekrutacyjne34[[#This Row],[GHP]]/10+punkty_rekrutacyjne34[[#This Row],[GHH]]/10+punkty_rekrutacyjne34[[#This Row],[GMM]]/10+punkty_rekrutacyjne34[[#This Row],[GMP]]/10+punkty_rekrutacyjne34[[#This Row],[GJP]]/10</f>
        <v>32.700000000000003</v>
      </c>
      <c r="P20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07" s="1">
        <f>SUM(punkty_rekrutacyjne34[[#This Row],[pkt os.]:[pkt. Oce.]])</f>
        <v>52.7</v>
      </c>
      <c r="R207" s="1">
        <f>AVERAGE(punkty_rekrutacyjne34[[#This Row],[JP]:[Geog]])</f>
        <v>3.25</v>
      </c>
      <c r="S207" s="1" t="b">
        <f>AND(punkty_rekrutacyjne34[[#This Row],[Osiagniecia]]=0,punkty_rekrutacyjne34[[#This Row],[Zachowanie]]&gt;=5,punkty_rekrutacyjne34[[#This Row],[avg. Przd.]]&gt;4)</f>
        <v>0</v>
      </c>
      <c r="T207" s="1">
        <f>COUNTIF(Q:Q,punkty_rekrutacyjne34[[#This Row],[razem pkt.]])</f>
        <v>3</v>
      </c>
    </row>
    <row r="208" spans="1:20" x14ac:dyDescent="0.25">
      <c r="A208" s="1" t="s">
        <v>428</v>
      </c>
      <c r="B208" s="1" t="s">
        <v>430</v>
      </c>
      <c r="C208">
        <v>3</v>
      </c>
      <c r="D208">
        <v>6</v>
      </c>
      <c r="E208">
        <v>2</v>
      </c>
      <c r="F208">
        <v>5</v>
      </c>
      <c r="G208">
        <v>6</v>
      </c>
      <c r="H208">
        <v>4</v>
      </c>
      <c r="I208">
        <v>36</v>
      </c>
      <c r="J208">
        <v>63</v>
      </c>
      <c r="K208">
        <v>40</v>
      </c>
      <c r="L208">
        <v>82</v>
      </c>
      <c r="M208">
        <v>89</v>
      </c>
      <c r="N208">
        <f>punkty_rekrutacyjne34[[#This Row],[Osiagniecia]]+(punkty_rekrutacyjne34[[#This Row],[Zachowanie]]=6)*2</f>
        <v>5</v>
      </c>
      <c r="O208">
        <f>punkty_rekrutacyjne34[[#This Row],[GHP]]/10+punkty_rekrutacyjne34[[#This Row],[GHH]]/10+punkty_rekrutacyjne34[[#This Row],[GMM]]/10+punkty_rekrutacyjne34[[#This Row],[GMP]]/10+punkty_rekrutacyjne34[[#This Row],[GJP]]/10</f>
        <v>31</v>
      </c>
      <c r="P20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08" s="1">
        <f>SUM(punkty_rekrutacyjne34[[#This Row],[pkt os.]:[pkt. Oce.]])</f>
        <v>60</v>
      </c>
      <c r="R208" s="1">
        <f>AVERAGE(punkty_rekrutacyjne34[[#This Row],[JP]:[Geog]])</f>
        <v>4.25</v>
      </c>
      <c r="S208" s="1" t="b">
        <f>AND(punkty_rekrutacyjne34[[#This Row],[Osiagniecia]]=0,punkty_rekrutacyjne34[[#This Row],[Zachowanie]]&gt;=5,punkty_rekrutacyjne34[[#This Row],[avg. Przd.]]&gt;4)</f>
        <v>0</v>
      </c>
      <c r="T208" s="1">
        <f>COUNTIF(Q:Q,punkty_rekrutacyjne34[[#This Row],[razem pkt.]])</f>
        <v>3</v>
      </c>
    </row>
    <row r="209" spans="1:20" x14ac:dyDescent="0.25">
      <c r="A209" s="1" t="s">
        <v>428</v>
      </c>
      <c r="B209" s="1" t="s">
        <v>429</v>
      </c>
      <c r="C209">
        <v>3</v>
      </c>
      <c r="D209">
        <v>2</v>
      </c>
      <c r="E209">
        <v>5</v>
      </c>
      <c r="F209">
        <v>5</v>
      </c>
      <c r="G209">
        <v>2</v>
      </c>
      <c r="H209">
        <v>2</v>
      </c>
      <c r="I209">
        <v>81</v>
      </c>
      <c r="J209">
        <v>88</v>
      </c>
      <c r="K209">
        <v>99</v>
      </c>
      <c r="L209">
        <v>75</v>
      </c>
      <c r="M209">
        <v>60</v>
      </c>
      <c r="N209">
        <f>punkty_rekrutacyjne34[[#This Row],[Osiagniecia]]+(punkty_rekrutacyjne34[[#This Row],[Zachowanie]]=6)*2</f>
        <v>3</v>
      </c>
      <c r="O209">
        <f>punkty_rekrutacyjne34[[#This Row],[GHP]]/10+punkty_rekrutacyjne34[[#This Row],[GHH]]/10+punkty_rekrutacyjne34[[#This Row],[GMM]]/10+punkty_rekrutacyjne34[[#This Row],[GMP]]/10+punkty_rekrutacyjne34[[#This Row],[GJP]]/10</f>
        <v>40.299999999999997</v>
      </c>
      <c r="P20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09" s="1">
        <f>SUM(punkty_rekrutacyjne34[[#This Row],[pkt os.]:[pkt. Oce.]])</f>
        <v>59.3</v>
      </c>
      <c r="R209" s="1">
        <f>AVERAGE(punkty_rekrutacyjne34[[#This Row],[JP]:[Geog]])</f>
        <v>3.5</v>
      </c>
      <c r="S209" s="1" t="b">
        <f>AND(punkty_rekrutacyjne34[[#This Row],[Osiagniecia]]=0,punkty_rekrutacyjne34[[#This Row],[Zachowanie]]&gt;=5,punkty_rekrutacyjne34[[#This Row],[avg. Przd.]]&gt;4)</f>
        <v>0</v>
      </c>
      <c r="T209" s="1">
        <f>COUNTIF(Q:Q,punkty_rekrutacyjne34[[#This Row],[razem pkt.]])</f>
        <v>3</v>
      </c>
    </row>
    <row r="210" spans="1:20" x14ac:dyDescent="0.25">
      <c r="A210" s="1" t="s">
        <v>473</v>
      </c>
      <c r="B210" s="1" t="s">
        <v>55</v>
      </c>
      <c r="C210">
        <v>7</v>
      </c>
      <c r="D210">
        <v>5</v>
      </c>
      <c r="E210">
        <v>4</v>
      </c>
      <c r="F210">
        <v>3</v>
      </c>
      <c r="G210">
        <v>3</v>
      </c>
      <c r="H210">
        <v>2</v>
      </c>
      <c r="I210">
        <v>2</v>
      </c>
      <c r="J210">
        <v>88</v>
      </c>
      <c r="K210">
        <v>61</v>
      </c>
      <c r="L210">
        <v>2</v>
      </c>
      <c r="M210">
        <v>49</v>
      </c>
      <c r="N210">
        <f>punkty_rekrutacyjne34[[#This Row],[Osiagniecia]]+(punkty_rekrutacyjne34[[#This Row],[Zachowanie]]=6)*2</f>
        <v>7</v>
      </c>
      <c r="O210">
        <f>punkty_rekrutacyjne34[[#This Row],[GHP]]/10+punkty_rekrutacyjne34[[#This Row],[GHH]]/10+punkty_rekrutacyjne34[[#This Row],[GMM]]/10+punkty_rekrutacyjne34[[#This Row],[GMP]]/10+punkty_rekrutacyjne34[[#This Row],[GJP]]/10</f>
        <v>20.2</v>
      </c>
      <c r="P21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210" s="1">
        <f>SUM(punkty_rekrutacyjne34[[#This Row],[pkt os.]:[pkt. Oce.]])</f>
        <v>41.2</v>
      </c>
      <c r="R210" s="1">
        <f>AVERAGE(punkty_rekrutacyjne34[[#This Row],[JP]:[Geog]])</f>
        <v>3</v>
      </c>
      <c r="S210" s="1" t="b">
        <f>AND(punkty_rekrutacyjne34[[#This Row],[Osiagniecia]]=0,punkty_rekrutacyjne34[[#This Row],[Zachowanie]]&gt;=5,punkty_rekrutacyjne34[[#This Row],[avg. Przd.]]&gt;4)</f>
        <v>0</v>
      </c>
      <c r="T210" s="1">
        <f>COUNTIF(Q:Q,punkty_rekrutacyjne34[[#This Row],[razem pkt.]])</f>
        <v>3</v>
      </c>
    </row>
    <row r="211" spans="1:20" x14ac:dyDescent="0.25">
      <c r="A211" s="1" t="s">
        <v>525</v>
      </c>
      <c r="B211" s="1" t="s">
        <v>526</v>
      </c>
      <c r="C211">
        <v>5</v>
      </c>
      <c r="D211">
        <v>2</v>
      </c>
      <c r="E211">
        <v>5</v>
      </c>
      <c r="F211">
        <v>6</v>
      </c>
      <c r="G211">
        <v>3</v>
      </c>
      <c r="H211">
        <v>3</v>
      </c>
      <c r="I211">
        <v>23</v>
      </c>
      <c r="J211">
        <v>10</v>
      </c>
      <c r="K211">
        <v>99</v>
      </c>
      <c r="L211">
        <v>23</v>
      </c>
      <c r="M211">
        <v>4</v>
      </c>
      <c r="N211">
        <f>punkty_rekrutacyjne34[[#This Row],[Osiagniecia]]+(punkty_rekrutacyjne34[[#This Row],[Zachowanie]]=6)*2</f>
        <v>5</v>
      </c>
      <c r="O211">
        <f>punkty_rekrutacyjne34[[#This Row],[GHP]]/10+punkty_rekrutacyjne34[[#This Row],[GHH]]/10+punkty_rekrutacyjne34[[#This Row],[GMM]]/10+punkty_rekrutacyjne34[[#This Row],[GMP]]/10+punkty_rekrutacyjne34[[#This Row],[GJP]]/10</f>
        <v>15.9</v>
      </c>
      <c r="P21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11" s="1">
        <f>SUM(punkty_rekrutacyjne34[[#This Row],[pkt os.]:[pkt. Oce.]])</f>
        <v>46.9</v>
      </c>
      <c r="R211" s="1">
        <f>AVERAGE(punkty_rekrutacyjne34[[#This Row],[JP]:[Geog]])</f>
        <v>4.25</v>
      </c>
      <c r="S211" s="1" t="b">
        <f>AND(punkty_rekrutacyjne34[[#This Row],[Osiagniecia]]=0,punkty_rekrutacyjne34[[#This Row],[Zachowanie]]&gt;=5,punkty_rekrutacyjne34[[#This Row],[avg. Przd.]]&gt;4)</f>
        <v>0</v>
      </c>
      <c r="T211" s="1">
        <f>COUNTIF(Q:Q,punkty_rekrutacyjne34[[#This Row],[razem pkt.]])</f>
        <v>3</v>
      </c>
    </row>
    <row r="212" spans="1:20" x14ac:dyDescent="0.25">
      <c r="A212" s="1" t="s">
        <v>175</v>
      </c>
      <c r="B212" s="1" t="s">
        <v>45</v>
      </c>
      <c r="C212">
        <v>8</v>
      </c>
      <c r="D212">
        <v>2</v>
      </c>
      <c r="E212">
        <v>4</v>
      </c>
      <c r="F212">
        <v>3</v>
      </c>
      <c r="G212">
        <v>5</v>
      </c>
      <c r="H212">
        <v>4</v>
      </c>
      <c r="I212">
        <v>32</v>
      </c>
      <c r="J212">
        <v>83</v>
      </c>
      <c r="K212">
        <v>14</v>
      </c>
      <c r="L212">
        <v>77</v>
      </c>
      <c r="M212">
        <v>71</v>
      </c>
      <c r="N212">
        <f>punkty_rekrutacyjne34[[#This Row],[Osiagniecia]]+(punkty_rekrutacyjne34[[#This Row],[Zachowanie]]=6)*2</f>
        <v>8</v>
      </c>
      <c r="O212">
        <f>punkty_rekrutacyjne34[[#This Row],[GHP]]/10+punkty_rekrutacyjne34[[#This Row],[GHH]]/10+punkty_rekrutacyjne34[[#This Row],[GMM]]/10+punkty_rekrutacyjne34[[#This Row],[GMP]]/10+punkty_rekrutacyjne34[[#This Row],[GJP]]/10</f>
        <v>27.700000000000003</v>
      </c>
      <c r="P21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12" s="1">
        <f>SUM(punkty_rekrutacyjne34[[#This Row],[pkt os.]:[pkt. Oce.]])</f>
        <v>59.7</v>
      </c>
      <c r="R212" s="1">
        <f>AVERAGE(punkty_rekrutacyjne34[[#This Row],[JP]:[Geog]])</f>
        <v>4</v>
      </c>
      <c r="S212" s="1" t="b">
        <f>AND(punkty_rekrutacyjne34[[#This Row],[Osiagniecia]]=0,punkty_rekrutacyjne34[[#This Row],[Zachowanie]]&gt;=5,punkty_rekrutacyjne34[[#This Row],[avg. Przd.]]&gt;4)</f>
        <v>0</v>
      </c>
      <c r="T212" s="1">
        <f>COUNTIF(Q:Q,punkty_rekrutacyjne34[[#This Row],[razem pkt.]])</f>
        <v>3</v>
      </c>
    </row>
    <row r="213" spans="1:20" x14ac:dyDescent="0.25">
      <c r="A213" s="1" t="s">
        <v>134</v>
      </c>
      <c r="B213" s="1" t="s">
        <v>45</v>
      </c>
      <c r="C213">
        <v>6</v>
      </c>
      <c r="D213">
        <v>3</v>
      </c>
      <c r="E213">
        <v>4</v>
      </c>
      <c r="F213">
        <v>5</v>
      </c>
      <c r="G213">
        <v>3</v>
      </c>
      <c r="H213">
        <v>4</v>
      </c>
      <c r="I213">
        <v>38</v>
      </c>
      <c r="J213">
        <v>48</v>
      </c>
      <c r="K213">
        <v>3</v>
      </c>
      <c r="L213">
        <v>38</v>
      </c>
      <c r="M213">
        <v>91</v>
      </c>
      <c r="N213">
        <f>punkty_rekrutacyjne34[[#This Row],[Osiagniecia]]+(punkty_rekrutacyjne34[[#This Row],[Zachowanie]]=6)*2</f>
        <v>6</v>
      </c>
      <c r="O213">
        <f>punkty_rekrutacyjne34[[#This Row],[GHP]]/10+punkty_rekrutacyjne34[[#This Row],[GHH]]/10+punkty_rekrutacyjne34[[#This Row],[GMM]]/10+punkty_rekrutacyjne34[[#This Row],[GMP]]/10+punkty_rekrutacyjne34[[#This Row],[GJP]]/10</f>
        <v>21.799999999999997</v>
      </c>
      <c r="P21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13" s="1">
        <f>SUM(punkty_rekrutacyjne34[[#This Row],[pkt os.]:[pkt. Oce.]])</f>
        <v>51.8</v>
      </c>
      <c r="R213" s="1">
        <f>AVERAGE(punkty_rekrutacyjne34[[#This Row],[JP]:[Geog]])</f>
        <v>4</v>
      </c>
      <c r="S213" s="1" t="b">
        <f>AND(punkty_rekrutacyjne34[[#This Row],[Osiagniecia]]=0,punkty_rekrutacyjne34[[#This Row],[Zachowanie]]&gt;=5,punkty_rekrutacyjne34[[#This Row],[avg. Przd.]]&gt;4)</f>
        <v>0</v>
      </c>
      <c r="T213" s="1">
        <f>COUNTIF(Q:Q,punkty_rekrutacyjne34[[#This Row],[razem pkt.]])</f>
        <v>3</v>
      </c>
    </row>
    <row r="214" spans="1:20" x14ac:dyDescent="0.25">
      <c r="A214" s="1" t="s">
        <v>393</v>
      </c>
      <c r="B214" s="1" t="s">
        <v>251</v>
      </c>
      <c r="C214">
        <v>2</v>
      </c>
      <c r="D214">
        <v>5</v>
      </c>
      <c r="E214">
        <v>3</v>
      </c>
      <c r="F214">
        <v>6</v>
      </c>
      <c r="G214">
        <v>6</v>
      </c>
      <c r="H214">
        <v>2</v>
      </c>
      <c r="I214">
        <v>87</v>
      </c>
      <c r="J214">
        <v>23</v>
      </c>
      <c r="K214">
        <v>15</v>
      </c>
      <c r="L214">
        <v>44</v>
      </c>
      <c r="M214">
        <v>30</v>
      </c>
      <c r="N214">
        <f>punkty_rekrutacyjne34[[#This Row],[Osiagniecia]]+(punkty_rekrutacyjne34[[#This Row],[Zachowanie]]=6)*2</f>
        <v>2</v>
      </c>
      <c r="O214">
        <f>punkty_rekrutacyjne34[[#This Row],[GHP]]/10+punkty_rekrutacyjne34[[#This Row],[GHH]]/10+punkty_rekrutacyjne34[[#This Row],[GMM]]/10+punkty_rekrutacyjne34[[#This Row],[GMP]]/10+punkty_rekrutacyjne34[[#This Row],[GJP]]/10</f>
        <v>19.899999999999999</v>
      </c>
      <c r="P21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14" s="1">
        <f>SUM(punkty_rekrutacyjne34[[#This Row],[pkt os.]:[pkt. Oce.]])</f>
        <v>45.9</v>
      </c>
      <c r="R214" s="1">
        <f>AVERAGE(punkty_rekrutacyjne34[[#This Row],[JP]:[Geog]])</f>
        <v>4.25</v>
      </c>
      <c r="S214" s="1" t="b">
        <f>AND(punkty_rekrutacyjne34[[#This Row],[Osiagniecia]]=0,punkty_rekrutacyjne34[[#This Row],[Zachowanie]]&gt;=5,punkty_rekrutacyjne34[[#This Row],[avg. Przd.]]&gt;4)</f>
        <v>0</v>
      </c>
      <c r="T214" s="1">
        <f>COUNTIF(Q:Q,punkty_rekrutacyjne34[[#This Row],[razem pkt.]])</f>
        <v>3</v>
      </c>
    </row>
    <row r="215" spans="1:20" x14ac:dyDescent="0.25">
      <c r="A215" s="1" t="s">
        <v>141</v>
      </c>
      <c r="B215" s="1" t="s">
        <v>99</v>
      </c>
      <c r="C215">
        <v>0</v>
      </c>
      <c r="D215">
        <v>2</v>
      </c>
      <c r="E215">
        <v>2</v>
      </c>
      <c r="F215">
        <v>4</v>
      </c>
      <c r="G215">
        <v>3</v>
      </c>
      <c r="H215">
        <v>3</v>
      </c>
      <c r="I215">
        <v>3</v>
      </c>
      <c r="J215">
        <v>25</v>
      </c>
      <c r="K215">
        <v>93</v>
      </c>
      <c r="L215">
        <v>92</v>
      </c>
      <c r="M215">
        <v>73</v>
      </c>
      <c r="N215">
        <f>punkty_rekrutacyjne34[[#This Row],[Osiagniecia]]+(punkty_rekrutacyjne34[[#This Row],[Zachowanie]]=6)*2</f>
        <v>0</v>
      </c>
      <c r="O215">
        <f>punkty_rekrutacyjne34[[#This Row],[GHP]]/10+punkty_rekrutacyjne34[[#This Row],[GHH]]/10+punkty_rekrutacyjne34[[#This Row],[GMM]]/10+punkty_rekrutacyjne34[[#This Row],[GMP]]/10+punkty_rekrutacyjne34[[#This Row],[GJP]]/10</f>
        <v>28.6</v>
      </c>
      <c r="P21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215" s="1">
        <f>SUM(punkty_rekrutacyjne34[[#This Row],[pkt os.]:[pkt. Oce.]])</f>
        <v>42.6</v>
      </c>
      <c r="R215" s="1">
        <f>AVERAGE(punkty_rekrutacyjne34[[#This Row],[JP]:[Geog]])</f>
        <v>3</v>
      </c>
      <c r="S215" s="1" t="b">
        <f>AND(punkty_rekrutacyjne34[[#This Row],[Osiagniecia]]=0,punkty_rekrutacyjne34[[#This Row],[Zachowanie]]&gt;=5,punkty_rekrutacyjne34[[#This Row],[avg. Przd.]]&gt;4)</f>
        <v>0</v>
      </c>
      <c r="T215" s="1">
        <f>COUNTIF(Q:Q,punkty_rekrutacyjne34[[#This Row],[razem pkt.]])</f>
        <v>3</v>
      </c>
    </row>
    <row r="216" spans="1:20" x14ac:dyDescent="0.25">
      <c r="A216" s="1" t="s">
        <v>363</v>
      </c>
      <c r="B216" s="1" t="s">
        <v>139</v>
      </c>
      <c r="C216">
        <v>4</v>
      </c>
      <c r="D216">
        <v>4</v>
      </c>
      <c r="E216">
        <v>2</v>
      </c>
      <c r="F216">
        <v>3</v>
      </c>
      <c r="G216">
        <v>3</v>
      </c>
      <c r="H216">
        <v>5</v>
      </c>
      <c r="I216">
        <v>14</v>
      </c>
      <c r="J216">
        <v>4</v>
      </c>
      <c r="K216">
        <v>93</v>
      </c>
      <c r="L216">
        <v>36</v>
      </c>
      <c r="M216">
        <v>26</v>
      </c>
      <c r="N216">
        <f>punkty_rekrutacyjne34[[#This Row],[Osiagniecia]]+(punkty_rekrutacyjne34[[#This Row],[Zachowanie]]=6)*2</f>
        <v>4</v>
      </c>
      <c r="O216">
        <f>punkty_rekrutacyjne34[[#This Row],[GHP]]/10+punkty_rekrutacyjne34[[#This Row],[GHH]]/10+punkty_rekrutacyjne34[[#This Row],[GMM]]/10+punkty_rekrutacyjne34[[#This Row],[GMP]]/10+punkty_rekrutacyjne34[[#This Row],[GJP]]/10</f>
        <v>17.3</v>
      </c>
      <c r="P21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16" s="1">
        <f>SUM(punkty_rekrutacyjne34[[#This Row],[pkt os.]:[pkt. Oce.]])</f>
        <v>37.299999999999997</v>
      </c>
      <c r="R216" s="1">
        <f>AVERAGE(punkty_rekrutacyjne34[[#This Row],[JP]:[Geog]])</f>
        <v>3.25</v>
      </c>
      <c r="S216" s="1" t="b">
        <f>AND(punkty_rekrutacyjne34[[#This Row],[Osiagniecia]]=0,punkty_rekrutacyjne34[[#This Row],[Zachowanie]]&gt;=5,punkty_rekrutacyjne34[[#This Row],[avg. Przd.]]&gt;4)</f>
        <v>0</v>
      </c>
      <c r="T216" s="1">
        <f>COUNTIF(Q:Q,punkty_rekrutacyjne34[[#This Row],[razem pkt.]])</f>
        <v>3</v>
      </c>
    </row>
    <row r="217" spans="1:20" x14ac:dyDescent="0.25">
      <c r="A217" s="1" t="s">
        <v>370</v>
      </c>
      <c r="B217" s="1" t="s">
        <v>371</v>
      </c>
      <c r="C217">
        <v>4</v>
      </c>
      <c r="D217">
        <v>2</v>
      </c>
      <c r="E217">
        <v>4</v>
      </c>
      <c r="F217">
        <v>3</v>
      </c>
      <c r="G217">
        <v>5</v>
      </c>
      <c r="H217">
        <v>2</v>
      </c>
      <c r="I217">
        <v>68</v>
      </c>
      <c r="J217">
        <v>87</v>
      </c>
      <c r="K217">
        <v>48</v>
      </c>
      <c r="L217">
        <v>54</v>
      </c>
      <c r="M217">
        <v>39</v>
      </c>
      <c r="N217">
        <f>punkty_rekrutacyjne34[[#This Row],[Osiagniecia]]+(punkty_rekrutacyjne34[[#This Row],[Zachowanie]]=6)*2</f>
        <v>4</v>
      </c>
      <c r="O217">
        <f>punkty_rekrutacyjne34[[#This Row],[GHP]]/10+punkty_rekrutacyjne34[[#This Row],[GHH]]/10+punkty_rekrutacyjne34[[#This Row],[GMM]]/10+punkty_rekrutacyjne34[[#This Row],[GMP]]/10+punkty_rekrutacyjne34[[#This Row],[GJP]]/10</f>
        <v>29.6</v>
      </c>
      <c r="P21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217" s="1">
        <f>SUM(punkty_rekrutacyjne34[[#This Row],[pkt os.]:[pkt. Oce.]])</f>
        <v>51.6</v>
      </c>
      <c r="R217" s="1">
        <f>AVERAGE(punkty_rekrutacyjne34[[#This Row],[JP]:[Geog]])</f>
        <v>3.5</v>
      </c>
      <c r="S217" s="1" t="b">
        <f>AND(punkty_rekrutacyjne34[[#This Row],[Osiagniecia]]=0,punkty_rekrutacyjne34[[#This Row],[Zachowanie]]&gt;=5,punkty_rekrutacyjne34[[#This Row],[avg. Przd.]]&gt;4)</f>
        <v>0</v>
      </c>
      <c r="T217" s="1">
        <f>COUNTIF(Q:Q,punkty_rekrutacyjne34[[#This Row],[razem pkt.]])</f>
        <v>3</v>
      </c>
    </row>
    <row r="218" spans="1:20" x14ac:dyDescent="0.25">
      <c r="A218" s="1" t="s">
        <v>667</v>
      </c>
      <c r="B218" s="1" t="s">
        <v>203</v>
      </c>
      <c r="C218">
        <v>1</v>
      </c>
      <c r="D218">
        <v>2</v>
      </c>
      <c r="E218">
        <v>5</v>
      </c>
      <c r="F218">
        <v>2</v>
      </c>
      <c r="G218">
        <v>6</v>
      </c>
      <c r="H218">
        <v>6</v>
      </c>
      <c r="I218">
        <v>62</v>
      </c>
      <c r="J218">
        <v>89</v>
      </c>
      <c r="K218">
        <v>20</v>
      </c>
      <c r="L218">
        <v>56</v>
      </c>
      <c r="M218">
        <v>80</v>
      </c>
      <c r="N218">
        <f>punkty_rekrutacyjne34[[#This Row],[Osiagniecia]]+(punkty_rekrutacyjne34[[#This Row],[Zachowanie]]=6)*2</f>
        <v>1</v>
      </c>
      <c r="O218">
        <f>punkty_rekrutacyjne34[[#This Row],[GHP]]/10+punkty_rekrutacyjne34[[#This Row],[GHH]]/10+punkty_rekrutacyjne34[[#This Row],[GMM]]/10+punkty_rekrutacyjne34[[#This Row],[GMP]]/10+punkty_rekrutacyjne34[[#This Row],[GJP]]/10</f>
        <v>30.700000000000003</v>
      </c>
      <c r="P21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218" s="1">
        <f>SUM(punkty_rekrutacyjne34[[#This Row],[pkt os.]:[pkt. Oce.]])</f>
        <v>59.7</v>
      </c>
      <c r="R218" s="1">
        <f>AVERAGE(punkty_rekrutacyjne34[[#This Row],[JP]:[Geog]])</f>
        <v>4.75</v>
      </c>
      <c r="S218" s="1" t="b">
        <f>AND(punkty_rekrutacyjne34[[#This Row],[Osiagniecia]]=0,punkty_rekrutacyjne34[[#This Row],[Zachowanie]]&gt;=5,punkty_rekrutacyjne34[[#This Row],[avg. Przd.]]&gt;4)</f>
        <v>0</v>
      </c>
      <c r="T218" s="1">
        <f>COUNTIF(Q:Q,punkty_rekrutacyjne34[[#This Row],[razem pkt.]])</f>
        <v>3</v>
      </c>
    </row>
    <row r="219" spans="1:20" x14ac:dyDescent="0.25">
      <c r="A219" s="1" t="s">
        <v>634</v>
      </c>
      <c r="B219" s="1" t="s">
        <v>635</v>
      </c>
      <c r="C219">
        <v>0</v>
      </c>
      <c r="D219">
        <v>4</v>
      </c>
      <c r="E219">
        <v>2</v>
      </c>
      <c r="F219">
        <v>6</v>
      </c>
      <c r="G219">
        <v>2</v>
      </c>
      <c r="H219">
        <v>5</v>
      </c>
      <c r="I219">
        <v>57</v>
      </c>
      <c r="J219">
        <v>88</v>
      </c>
      <c r="K219">
        <v>53</v>
      </c>
      <c r="L219">
        <v>42</v>
      </c>
      <c r="M219">
        <v>49</v>
      </c>
      <c r="N219">
        <f>punkty_rekrutacyjne34[[#This Row],[Osiagniecia]]+(punkty_rekrutacyjne34[[#This Row],[Zachowanie]]=6)*2</f>
        <v>0</v>
      </c>
      <c r="O219">
        <f>punkty_rekrutacyjne34[[#This Row],[GHP]]/10+punkty_rekrutacyjne34[[#This Row],[GHH]]/10+punkty_rekrutacyjne34[[#This Row],[GMM]]/10+punkty_rekrutacyjne34[[#This Row],[GMP]]/10+punkty_rekrutacyjne34[[#This Row],[GJP]]/10</f>
        <v>28.9</v>
      </c>
      <c r="P21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219" s="1">
        <f>SUM(punkty_rekrutacyjne34[[#This Row],[pkt os.]:[pkt. Oce.]])</f>
        <v>46.9</v>
      </c>
      <c r="R219" s="1">
        <f>AVERAGE(punkty_rekrutacyjne34[[#This Row],[JP]:[Geog]])</f>
        <v>3.75</v>
      </c>
      <c r="S219" s="1" t="b">
        <f>AND(punkty_rekrutacyjne34[[#This Row],[Osiagniecia]]=0,punkty_rekrutacyjne34[[#This Row],[Zachowanie]]&gt;=5,punkty_rekrutacyjne34[[#This Row],[avg. Przd.]]&gt;4)</f>
        <v>0</v>
      </c>
      <c r="T219" s="1">
        <f>COUNTIF(Q:Q,punkty_rekrutacyjne34[[#This Row],[razem pkt.]])</f>
        <v>3</v>
      </c>
    </row>
    <row r="220" spans="1:20" x14ac:dyDescent="0.25">
      <c r="A220" s="1" t="s">
        <v>250</v>
      </c>
      <c r="B220" s="1" t="s">
        <v>251</v>
      </c>
      <c r="C220">
        <v>6</v>
      </c>
      <c r="D220">
        <v>2</v>
      </c>
      <c r="E220">
        <v>3</v>
      </c>
      <c r="F220">
        <v>3</v>
      </c>
      <c r="G220">
        <v>3</v>
      </c>
      <c r="H220">
        <v>6</v>
      </c>
      <c r="I220">
        <v>27</v>
      </c>
      <c r="J220">
        <v>2</v>
      </c>
      <c r="K220">
        <v>84</v>
      </c>
      <c r="L220">
        <v>100</v>
      </c>
      <c r="M220">
        <v>27</v>
      </c>
      <c r="N220">
        <f>punkty_rekrutacyjne34[[#This Row],[Osiagniecia]]+(punkty_rekrutacyjne34[[#This Row],[Zachowanie]]=6)*2</f>
        <v>6</v>
      </c>
      <c r="O220">
        <f>punkty_rekrutacyjne34[[#This Row],[GHP]]/10+punkty_rekrutacyjne34[[#This Row],[GHH]]/10+punkty_rekrutacyjne34[[#This Row],[GMM]]/10+punkty_rekrutacyjne34[[#This Row],[GMP]]/10+punkty_rekrutacyjne34[[#This Row],[GJP]]/10</f>
        <v>24</v>
      </c>
      <c r="P22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20" s="1">
        <f>SUM(punkty_rekrutacyjne34[[#This Row],[pkt os.]:[pkt. Oce.]])</f>
        <v>52</v>
      </c>
      <c r="R220" s="1">
        <f>AVERAGE(punkty_rekrutacyjne34[[#This Row],[JP]:[Geog]])</f>
        <v>3.75</v>
      </c>
      <c r="S220" s="1" t="b">
        <f>AND(punkty_rekrutacyjne34[[#This Row],[Osiagniecia]]=0,punkty_rekrutacyjne34[[#This Row],[Zachowanie]]&gt;=5,punkty_rekrutacyjne34[[#This Row],[avg. Przd.]]&gt;4)</f>
        <v>0</v>
      </c>
      <c r="T220" s="1">
        <f>COUNTIF(Q:Q,punkty_rekrutacyjne34[[#This Row],[razem pkt.]])</f>
        <v>3</v>
      </c>
    </row>
    <row r="221" spans="1:20" x14ac:dyDescent="0.25">
      <c r="A221" s="1" t="s">
        <v>214</v>
      </c>
      <c r="B221" s="1" t="s">
        <v>197</v>
      </c>
      <c r="C221">
        <v>7</v>
      </c>
      <c r="D221">
        <v>6</v>
      </c>
      <c r="E221">
        <v>4</v>
      </c>
      <c r="F221">
        <v>2</v>
      </c>
      <c r="G221">
        <v>2</v>
      </c>
      <c r="H221">
        <v>3</v>
      </c>
      <c r="I221">
        <v>89</v>
      </c>
      <c r="J221">
        <v>29</v>
      </c>
      <c r="K221">
        <v>58</v>
      </c>
      <c r="L221">
        <v>19</v>
      </c>
      <c r="M221">
        <v>97</v>
      </c>
      <c r="N221">
        <f>punkty_rekrutacyjne34[[#This Row],[Osiagniecia]]+(punkty_rekrutacyjne34[[#This Row],[Zachowanie]]=6)*2</f>
        <v>9</v>
      </c>
      <c r="O221">
        <f>punkty_rekrutacyjne34[[#This Row],[GHP]]/10+punkty_rekrutacyjne34[[#This Row],[GHH]]/10+punkty_rekrutacyjne34[[#This Row],[GMM]]/10+punkty_rekrutacyjne34[[#This Row],[GMP]]/10+punkty_rekrutacyjne34[[#This Row],[GJP]]/10</f>
        <v>29.2</v>
      </c>
      <c r="P22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10</v>
      </c>
      <c r="Q221" s="1">
        <f>SUM(punkty_rekrutacyjne34[[#This Row],[pkt os.]:[pkt. Oce.]])</f>
        <v>48.2</v>
      </c>
      <c r="R221" s="1">
        <f>AVERAGE(punkty_rekrutacyjne34[[#This Row],[JP]:[Geog]])</f>
        <v>2.75</v>
      </c>
      <c r="S221" s="1" t="b">
        <f>AND(punkty_rekrutacyjne34[[#This Row],[Osiagniecia]]=0,punkty_rekrutacyjne34[[#This Row],[Zachowanie]]&gt;=5,punkty_rekrutacyjne34[[#This Row],[avg. Przd.]]&gt;4)</f>
        <v>0</v>
      </c>
      <c r="T221" s="1">
        <f>COUNTIF(Q:Q,punkty_rekrutacyjne34[[#This Row],[razem pkt.]])</f>
        <v>3</v>
      </c>
    </row>
    <row r="222" spans="1:20" x14ac:dyDescent="0.25">
      <c r="A222" s="1" t="s">
        <v>544</v>
      </c>
      <c r="B222" s="1" t="s">
        <v>324</v>
      </c>
      <c r="C222">
        <v>3</v>
      </c>
      <c r="D222">
        <v>3</v>
      </c>
      <c r="E222">
        <v>5</v>
      </c>
      <c r="F222">
        <v>6</v>
      </c>
      <c r="G222">
        <v>4</v>
      </c>
      <c r="H222">
        <v>3</v>
      </c>
      <c r="I222">
        <v>68</v>
      </c>
      <c r="J222">
        <v>76</v>
      </c>
      <c r="K222">
        <v>21</v>
      </c>
      <c r="L222">
        <v>59</v>
      </c>
      <c r="M222">
        <v>66</v>
      </c>
      <c r="N222">
        <f>punkty_rekrutacyjne34[[#This Row],[Osiagniecia]]+(punkty_rekrutacyjne34[[#This Row],[Zachowanie]]=6)*2</f>
        <v>3</v>
      </c>
      <c r="O222">
        <f>punkty_rekrutacyjne34[[#This Row],[GHP]]/10+punkty_rekrutacyjne34[[#This Row],[GHH]]/10+punkty_rekrutacyjne34[[#This Row],[GMM]]/10+punkty_rekrutacyjne34[[#This Row],[GMP]]/10+punkty_rekrutacyjne34[[#This Row],[GJP]]/10</f>
        <v>29</v>
      </c>
      <c r="P22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222" s="1">
        <f>SUM(punkty_rekrutacyjne34[[#This Row],[pkt os.]:[pkt. Oce.]])</f>
        <v>60</v>
      </c>
      <c r="R222" s="1">
        <f>AVERAGE(punkty_rekrutacyjne34[[#This Row],[JP]:[Geog]])</f>
        <v>4.5</v>
      </c>
      <c r="S222" s="1" t="b">
        <f>AND(punkty_rekrutacyjne34[[#This Row],[Osiagniecia]]=0,punkty_rekrutacyjne34[[#This Row],[Zachowanie]]&gt;=5,punkty_rekrutacyjne34[[#This Row],[avg. Przd.]]&gt;4)</f>
        <v>0</v>
      </c>
      <c r="T222" s="1">
        <f>COUNTIF(Q:Q,punkty_rekrutacyjne34[[#This Row],[razem pkt.]])</f>
        <v>3</v>
      </c>
    </row>
    <row r="223" spans="1:20" x14ac:dyDescent="0.25">
      <c r="A223" s="1" t="s">
        <v>323</v>
      </c>
      <c r="B223" s="1" t="s">
        <v>324</v>
      </c>
      <c r="C223">
        <v>3</v>
      </c>
      <c r="D223">
        <v>4</v>
      </c>
      <c r="E223">
        <v>3</v>
      </c>
      <c r="F223">
        <v>2</v>
      </c>
      <c r="G223">
        <v>4</v>
      </c>
      <c r="H223">
        <v>4</v>
      </c>
      <c r="I223">
        <v>14</v>
      </c>
      <c r="J223">
        <v>35</v>
      </c>
      <c r="K223">
        <v>43</v>
      </c>
      <c r="L223">
        <v>57</v>
      </c>
      <c r="M223">
        <v>34</v>
      </c>
      <c r="N223">
        <f>punkty_rekrutacyjne34[[#This Row],[Osiagniecia]]+(punkty_rekrutacyjne34[[#This Row],[Zachowanie]]=6)*2</f>
        <v>3</v>
      </c>
      <c r="O223">
        <f>punkty_rekrutacyjne34[[#This Row],[GHP]]/10+punkty_rekrutacyjne34[[#This Row],[GHH]]/10+punkty_rekrutacyjne34[[#This Row],[GMM]]/10+punkty_rekrutacyjne34[[#This Row],[GMP]]/10+punkty_rekrutacyjne34[[#This Row],[GJP]]/10</f>
        <v>18.299999999999997</v>
      </c>
      <c r="P22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23" s="1">
        <f>SUM(punkty_rekrutacyjne34[[#This Row],[pkt os.]:[pkt. Oce.]])</f>
        <v>37.299999999999997</v>
      </c>
      <c r="R223" s="1">
        <f>AVERAGE(punkty_rekrutacyjne34[[#This Row],[JP]:[Geog]])</f>
        <v>3.25</v>
      </c>
      <c r="S223" s="1" t="b">
        <f>AND(punkty_rekrutacyjne34[[#This Row],[Osiagniecia]]=0,punkty_rekrutacyjne34[[#This Row],[Zachowanie]]&gt;=5,punkty_rekrutacyjne34[[#This Row],[avg. Przd.]]&gt;4)</f>
        <v>0</v>
      </c>
      <c r="T223" s="1">
        <f>COUNTIF(Q:Q,punkty_rekrutacyjne34[[#This Row],[razem pkt.]])</f>
        <v>3</v>
      </c>
    </row>
    <row r="224" spans="1:20" x14ac:dyDescent="0.25">
      <c r="A224" s="1" t="s">
        <v>291</v>
      </c>
      <c r="B224" s="1" t="s">
        <v>222</v>
      </c>
      <c r="C224">
        <v>3</v>
      </c>
      <c r="D224">
        <v>5</v>
      </c>
      <c r="E224">
        <v>5</v>
      </c>
      <c r="F224">
        <v>2</v>
      </c>
      <c r="G224">
        <v>5</v>
      </c>
      <c r="H224">
        <v>2</v>
      </c>
      <c r="I224">
        <v>25</v>
      </c>
      <c r="J224">
        <v>46</v>
      </c>
      <c r="K224">
        <v>91</v>
      </c>
      <c r="L224">
        <v>75</v>
      </c>
      <c r="M224">
        <v>91</v>
      </c>
      <c r="N224">
        <f>punkty_rekrutacyjne34[[#This Row],[Osiagniecia]]+(punkty_rekrutacyjne34[[#This Row],[Zachowanie]]=6)*2</f>
        <v>3</v>
      </c>
      <c r="O224">
        <f>punkty_rekrutacyjne34[[#This Row],[GHP]]/10+punkty_rekrutacyjne34[[#This Row],[GHH]]/10+punkty_rekrutacyjne34[[#This Row],[GMM]]/10+punkty_rekrutacyjne34[[#This Row],[GMP]]/10+punkty_rekrutacyjne34[[#This Row],[GJP]]/10</f>
        <v>32.799999999999997</v>
      </c>
      <c r="P22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24" s="1">
        <f>SUM(punkty_rekrutacyjne34[[#This Row],[pkt os.]:[pkt. Oce.]])</f>
        <v>51.8</v>
      </c>
      <c r="R224" s="1">
        <f>AVERAGE(punkty_rekrutacyjne34[[#This Row],[JP]:[Geog]])</f>
        <v>3.5</v>
      </c>
      <c r="S224" s="1" t="b">
        <f>AND(punkty_rekrutacyjne34[[#This Row],[Osiagniecia]]=0,punkty_rekrutacyjne34[[#This Row],[Zachowanie]]&gt;=5,punkty_rekrutacyjne34[[#This Row],[avg. Przd.]]&gt;4)</f>
        <v>0</v>
      </c>
      <c r="T224" s="1">
        <f>COUNTIF(Q:Q,punkty_rekrutacyjne34[[#This Row],[razem pkt.]])</f>
        <v>3</v>
      </c>
    </row>
    <row r="225" spans="1:20" x14ac:dyDescent="0.25">
      <c r="A225" s="1" t="s">
        <v>297</v>
      </c>
      <c r="B225" s="1" t="s">
        <v>161</v>
      </c>
      <c r="C225">
        <v>3</v>
      </c>
      <c r="D225">
        <v>2</v>
      </c>
      <c r="E225">
        <v>3</v>
      </c>
      <c r="F225">
        <v>2</v>
      </c>
      <c r="G225">
        <v>5</v>
      </c>
      <c r="H225">
        <v>4</v>
      </c>
      <c r="I225">
        <v>85</v>
      </c>
      <c r="J225">
        <v>28</v>
      </c>
      <c r="K225">
        <v>36</v>
      </c>
      <c r="L225">
        <v>9</v>
      </c>
      <c r="M225">
        <v>95</v>
      </c>
      <c r="N225">
        <f>punkty_rekrutacyjne34[[#This Row],[Osiagniecia]]+(punkty_rekrutacyjne34[[#This Row],[Zachowanie]]=6)*2</f>
        <v>3</v>
      </c>
      <c r="O225">
        <f>punkty_rekrutacyjne34[[#This Row],[GHP]]/10+punkty_rekrutacyjne34[[#This Row],[GHH]]/10+punkty_rekrutacyjne34[[#This Row],[GMM]]/10+punkty_rekrutacyjne34[[#This Row],[GMP]]/10+punkty_rekrutacyjne34[[#This Row],[GJP]]/10</f>
        <v>25.3</v>
      </c>
      <c r="P22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225" s="1">
        <f>SUM(punkty_rekrutacyjne34[[#This Row],[pkt os.]:[pkt. Oce.]])</f>
        <v>46.3</v>
      </c>
      <c r="R225" s="1">
        <f>AVERAGE(punkty_rekrutacyjne34[[#This Row],[JP]:[Geog]])</f>
        <v>3.5</v>
      </c>
      <c r="S225" s="1" t="b">
        <f>AND(punkty_rekrutacyjne34[[#This Row],[Osiagniecia]]=0,punkty_rekrutacyjne34[[#This Row],[Zachowanie]]&gt;=5,punkty_rekrutacyjne34[[#This Row],[avg. Przd.]]&gt;4)</f>
        <v>0</v>
      </c>
      <c r="T225" s="1">
        <f>COUNTIF(Q:Q,punkty_rekrutacyjne34[[#This Row],[razem pkt.]])</f>
        <v>3</v>
      </c>
    </row>
    <row r="226" spans="1:20" x14ac:dyDescent="0.25">
      <c r="A226" s="1" t="s">
        <v>207</v>
      </c>
      <c r="B226" s="1" t="s">
        <v>51</v>
      </c>
      <c r="C226">
        <v>8</v>
      </c>
      <c r="D226">
        <v>3</v>
      </c>
      <c r="E226">
        <v>6</v>
      </c>
      <c r="F226">
        <v>4</v>
      </c>
      <c r="G226">
        <v>5</v>
      </c>
      <c r="H226">
        <v>2</v>
      </c>
      <c r="I226">
        <v>8</v>
      </c>
      <c r="J226">
        <v>35</v>
      </c>
      <c r="K226">
        <v>65</v>
      </c>
      <c r="L226">
        <v>30</v>
      </c>
      <c r="M226">
        <v>5</v>
      </c>
      <c r="N226">
        <f>punkty_rekrutacyjne34[[#This Row],[Osiagniecia]]+(punkty_rekrutacyjne34[[#This Row],[Zachowanie]]=6)*2</f>
        <v>8</v>
      </c>
      <c r="O226">
        <f>punkty_rekrutacyjne34[[#This Row],[GHP]]/10+punkty_rekrutacyjne34[[#This Row],[GHH]]/10+punkty_rekrutacyjne34[[#This Row],[GMM]]/10+punkty_rekrutacyjne34[[#This Row],[GMP]]/10+punkty_rekrutacyjne34[[#This Row],[GJP]]/10</f>
        <v>14.3</v>
      </c>
      <c r="P22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26" s="1">
        <f>SUM(punkty_rekrutacyjne34[[#This Row],[pkt os.]:[pkt. Oce.]])</f>
        <v>46.3</v>
      </c>
      <c r="R226" s="1">
        <f>AVERAGE(punkty_rekrutacyjne34[[#This Row],[JP]:[Geog]])</f>
        <v>4.25</v>
      </c>
      <c r="S226" s="1" t="b">
        <f>AND(punkty_rekrutacyjne34[[#This Row],[Osiagniecia]]=0,punkty_rekrutacyjne34[[#This Row],[Zachowanie]]&gt;=5,punkty_rekrutacyjne34[[#This Row],[avg. Przd.]]&gt;4)</f>
        <v>0</v>
      </c>
      <c r="T226" s="1">
        <f>COUNTIF(Q:Q,punkty_rekrutacyjne34[[#This Row],[razem pkt.]])</f>
        <v>3</v>
      </c>
    </row>
    <row r="227" spans="1:20" x14ac:dyDescent="0.25">
      <c r="A227" s="1" t="s">
        <v>305</v>
      </c>
      <c r="B227" s="1" t="s">
        <v>306</v>
      </c>
      <c r="C227">
        <v>2</v>
      </c>
      <c r="D227">
        <v>2</v>
      </c>
      <c r="E227">
        <v>6</v>
      </c>
      <c r="F227">
        <v>5</v>
      </c>
      <c r="G227">
        <v>2</v>
      </c>
      <c r="H227">
        <v>6</v>
      </c>
      <c r="I227">
        <v>74</v>
      </c>
      <c r="J227">
        <v>61</v>
      </c>
      <c r="K227">
        <v>24</v>
      </c>
      <c r="L227">
        <v>72</v>
      </c>
      <c r="M227">
        <v>41</v>
      </c>
      <c r="N227">
        <f>punkty_rekrutacyjne34[[#This Row],[Osiagniecia]]+(punkty_rekrutacyjne34[[#This Row],[Zachowanie]]=6)*2</f>
        <v>2</v>
      </c>
      <c r="O227">
        <f>punkty_rekrutacyjne34[[#This Row],[GHP]]/10+punkty_rekrutacyjne34[[#This Row],[GHH]]/10+punkty_rekrutacyjne34[[#This Row],[GMM]]/10+punkty_rekrutacyjne34[[#This Row],[GMP]]/10+punkty_rekrutacyjne34[[#This Row],[GJP]]/10</f>
        <v>27.200000000000003</v>
      </c>
      <c r="P22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227" s="1">
        <f>SUM(punkty_rekrutacyjne34[[#This Row],[pkt os.]:[pkt. Oce.]])</f>
        <v>57.2</v>
      </c>
      <c r="R227" s="1">
        <f>AVERAGE(punkty_rekrutacyjne34[[#This Row],[JP]:[Geog]])</f>
        <v>4.75</v>
      </c>
      <c r="S227" s="1" t="b">
        <f>AND(punkty_rekrutacyjne34[[#This Row],[Osiagniecia]]=0,punkty_rekrutacyjne34[[#This Row],[Zachowanie]]&gt;=5,punkty_rekrutacyjne34[[#This Row],[avg. Przd.]]&gt;4)</f>
        <v>0</v>
      </c>
      <c r="T227" s="1">
        <f>COUNTIF(Q:Q,punkty_rekrutacyjne34[[#This Row],[razem pkt.]])</f>
        <v>3</v>
      </c>
    </row>
    <row r="228" spans="1:20" x14ac:dyDescent="0.25">
      <c r="A228" s="1" t="s">
        <v>118</v>
      </c>
      <c r="B228" s="1" t="s">
        <v>119</v>
      </c>
      <c r="C228">
        <v>6</v>
      </c>
      <c r="D228">
        <v>6</v>
      </c>
      <c r="E228">
        <v>2</v>
      </c>
      <c r="F228">
        <v>3</v>
      </c>
      <c r="G228">
        <v>6</v>
      </c>
      <c r="H228">
        <v>5</v>
      </c>
      <c r="I228">
        <v>27</v>
      </c>
      <c r="J228">
        <v>6</v>
      </c>
      <c r="K228">
        <v>19</v>
      </c>
      <c r="L228">
        <v>61</v>
      </c>
      <c r="M228">
        <v>63</v>
      </c>
      <c r="N228">
        <f>punkty_rekrutacyjne34[[#This Row],[Osiagniecia]]+(punkty_rekrutacyjne34[[#This Row],[Zachowanie]]=6)*2</f>
        <v>8</v>
      </c>
      <c r="O228">
        <f>punkty_rekrutacyjne34[[#This Row],[GHP]]/10+punkty_rekrutacyjne34[[#This Row],[GHH]]/10+punkty_rekrutacyjne34[[#This Row],[GMM]]/10+punkty_rekrutacyjne34[[#This Row],[GMP]]/10+punkty_rekrutacyjne34[[#This Row],[GJP]]/10</f>
        <v>17.600000000000001</v>
      </c>
      <c r="P22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28" s="1">
        <f>SUM(punkty_rekrutacyjne34[[#This Row],[pkt os.]:[pkt. Oce.]])</f>
        <v>47.6</v>
      </c>
      <c r="R228" s="1">
        <f>AVERAGE(punkty_rekrutacyjne34[[#This Row],[JP]:[Geog]])</f>
        <v>4</v>
      </c>
      <c r="S228" s="1" t="b">
        <f>AND(punkty_rekrutacyjne34[[#This Row],[Osiagniecia]]=0,punkty_rekrutacyjne34[[#This Row],[Zachowanie]]&gt;=5,punkty_rekrutacyjne34[[#This Row],[avg. Przd.]]&gt;4)</f>
        <v>0</v>
      </c>
      <c r="T228" s="1">
        <f>COUNTIF(Q:Q,punkty_rekrutacyjne34[[#This Row],[razem pkt.]])</f>
        <v>3</v>
      </c>
    </row>
    <row r="229" spans="1:20" x14ac:dyDescent="0.25">
      <c r="A229" s="1" t="s">
        <v>122</v>
      </c>
      <c r="B229" s="1" t="s">
        <v>121</v>
      </c>
      <c r="C229">
        <v>8</v>
      </c>
      <c r="D229">
        <v>3</v>
      </c>
      <c r="E229">
        <v>5</v>
      </c>
      <c r="F229">
        <v>5</v>
      </c>
      <c r="G229">
        <v>6</v>
      </c>
      <c r="H229">
        <v>3</v>
      </c>
      <c r="I229">
        <v>28</v>
      </c>
      <c r="J229">
        <v>69</v>
      </c>
      <c r="K229">
        <v>99</v>
      </c>
      <c r="L229">
        <v>45</v>
      </c>
      <c r="M229">
        <v>61</v>
      </c>
      <c r="N229">
        <f>punkty_rekrutacyjne34[[#This Row],[Osiagniecia]]+(punkty_rekrutacyjne34[[#This Row],[Zachowanie]]=6)*2</f>
        <v>8</v>
      </c>
      <c r="O229">
        <f>punkty_rekrutacyjne34[[#This Row],[GHP]]/10+punkty_rekrutacyjne34[[#This Row],[GHH]]/10+punkty_rekrutacyjne34[[#This Row],[GMM]]/10+punkty_rekrutacyjne34[[#This Row],[GMP]]/10+punkty_rekrutacyjne34[[#This Row],[GJP]]/10</f>
        <v>30.200000000000003</v>
      </c>
      <c r="P22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229" s="1">
        <f>SUM(punkty_rekrutacyjne34[[#This Row],[pkt os.]:[pkt. Oce.]])</f>
        <v>68.2</v>
      </c>
      <c r="R229" s="1">
        <f>AVERAGE(punkty_rekrutacyjne34[[#This Row],[JP]:[Geog]])</f>
        <v>4.75</v>
      </c>
      <c r="S229" s="1" t="b">
        <f>AND(punkty_rekrutacyjne34[[#This Row],[Osiagniecia]]=0,punkty_rekrutacyjne34[[#This Row],[Zachowanie]]&gt;=5,punkty_rekrutacyjne34[[#This Row],[avg. Przd.]]&gt;4)</f>
        <v>0</v>
      </c>
      <c r="T229" s="1">
        <f>COUNTIF(Q:Q,punkty_rekrutacyjne34[[#This Row],[razem pkt.]])</f>
        <v>3</v>
      </c>
    </row>
    <row r="230" spans="1:20" x14ac:dyDescent="0.25">
      <c r="A230" s="1" t="s">
        <v>398</v>
      </c>
      <c r="B230" s="1" t="s">
        <v>399</v>
      </c>
      <c r="C230">
        <v>0</v>
      </c>
      <c r="D230">
        <v>5</v>
      </c>
      <c r="E230">
        <v>3</v>
      </c>
      <c r="F230">
        <v>3</v>
      </c>
      <c r="G230">
        <v>2</v>
      </c>
      <c r="H230">
        <v>2</v>
      </c>
      <c r="I230">
        <v>92</v>
      </c>
      <c r="J230">
        <v>79</v>
      </c>
      <c r="K230">
        <v>94</v>
      </c>
      <c r="L230">
        <v>42</v>
      </c>
      <c r="M230">
        <v>95</v>
      </c>
      <c r="N230">
        <f>punkty_rekrutacyjne34[[#This Row],[Osiagniecia]]+(punkty_rekrutacyjne34[[#This Row],[Zachowanie]]=6)*2</f>
        <v>0</v>
      </c>
      <c r="O230">
        <f>punkty_rekrutacyjne34[[#This Row],[GHP]]/10+punkty_rekrutacyjne34[[#This Row],[GHH]]/10+punkty_rekrutacyjne34[[#This Row],[GMM]]/10+punkty_rekrutacyjne34[[#This Row],[GMP]]/10+punkty_rekrutacyjne34[[#This Row],[GJP]]/10</f>
        <v>40.200000000000003</v>
      </c>
      <c r="P23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8</v>
      </c>
      <c r="Q230" s="1">
        <f>SUM(punkty_rekrutacyjne34[[#This Row],[pkt os.]:[pkt. Oce.]])</f>
        <v>48.2</v>
      </c>
      <c r="R230" s="1">
        <f>AVERAGE(punkty_rekrutacyjne34[[#This Row],[JP]:[Geog]])</f>
        <v>2.5</v>
      </c>
      <c r="S230" s="1" t="b">
        <f>AND(punkty_rekrutacyjne34[[#This Row],[Osiagniecia]]=0,punkty_rekrutacyjne34[[#This Row],[Zachowanie]]&gt;=5,punkty_rekrutacyjne34[[#This Row],[avg. Przd.]]&gt;4)</f>
        <v>0</v>
      </c>
      <c r="T230" s="1">
        <f>COUNTIF(Q:Q,punkty_rekrutacyjne34[[#This Row],[razem pkt.]])</f>
        <v>3</v>
      </c>
    </row>
    <row r="231" spans="1:20" x14ac:dyDescent="0.25">
      <c r="A231" s="1" t="s">
        <v>104</v>
      </c>
      <c r="B231" s="1" t="s">
        <v>32</v>
      </c>
      <c r="C231">
        <v>7</v>
      </c>
      <c r="D231">
        <v>5</v>
      </c>
      <c r="E231">
        <v>6</v>
      </c>
      <c r="F231">
        <v>4</v>
      </c>
      <c r="G231">
        <v>6</v>
      </c>
      <c r="H231">
        <v>5</v>
      </c>
      <c r="I231">
        <v>15</v>
      </c>
      <c r="J231">
        <v>79</v>
      </c>
      <c r="K231">
        <v>11</v>
      </c>
      <c r="L231">
        <v>20</v>
      </c>
      <c r="M231">
        <v>58</v>
      </c>
      <c r="N231">
        <f>punkty_rekrutacyjne34[[#This Row],[Osiagniecia]]+(punkty_rekrutacyjne34[[#This Row],[Zachowanie]]=6)*2</f>
        <v>7</v>
      </c>
      <c r="O231">
        <f>punkty_rekrutacyjne34[[#This Row],[GHP]]/10+punkty_rekrutacyjne34[[#This Row],[GHH]]/10+punkty_rekrutacyjne34[[#This Row],[GMM]]/10+punkty_rekrutacyjne34[[#This Row],[GMP]]/10+punkty_rekrutacyjne34[[#This Row],[GJP]]/10</f>
        <v>18.3</v>
      </c>
      <c r="P23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231" s="1">
        <f>SUM(punkty_rekrutacyjne34[[#This Row],[pkt os.]:[pkt. Oce.]])</f>
        <v>59.3</v>
      </c>
      <c r="R231" s="1">
        <f>AVERAGE(punkty_rekrutacyjne34[[#This Row],[JP]:[Geog]])</f>
        <v>5.25</v>
      </c>
      <c r="S231" s="1" t="b">
        <f>AND(punkty_rekrutacyjne34[[#This Row],[Osiagniecia]]=0,punkty_rekrutacyjne34[[#This Row],[Zachowanie]]&gt;=5,punkty_rekrutacyjne34[[#This Row],[avg. Przd.]]&gt;4)</f>
        <v>0</v>
      </c>
      <c r="T231" s="1">
        <f>COUNTIF(Q:Q,punkty_rekrutacyjne34[[#This Row],[razem pkt.]])</f>
        <v>3</v>
      </c>
    </row>
    <row r="232" spans="1:20" x14ac:dyDescent="0.25">
      <c r="A232" s="1" t="s">
        <v>111</v>
      </c>
      <c r="B232" s="1" t="s">
        <v>74</v>
      </c>
      <c r="C232">
        <v>5</v>
      </c>
      <c r="D232">
        <v>2</v>
      </c>
      <c r="E232">
        <v>4</v>
      </c>
      <c r="F232">
        <v>5</v>
      </c>
      <c r="G232">
        <v>5</v>
      </c>
      <c r="H232">
        <v>3</v>
      </c>
      <c r="I232">
        <v>39</v>
      </c>
      <c r="J232">
        <v>16</v>
      </c>
      <c r="K232">
        <v>8</v>
      </c>
      <c r="L232">
        <v>66</v>
      </c>
      <c r="M232">
        <v>29</v>
      </c>
      <c r="N232">
        <f>punkty_rekrutacyjne34[[#This Row],[Osiagniecia]]+(punkty_rekrutacyjne34[[#This Row],[Zachowanie]]=6)*2</f>
        <v>5</v>
      </c>
      <c r="O232">
        <f>punkty_rekrutacyjne34[[#This Row],[GHP]]/10+punkty_rekrutacyjne34[[#This Row],[GHH]]/10+punkty_rekrutacyjne34[[#This Row],[GMM]]/10+punkty_rekrutacyjne34[[#This Row],[GMP]]/10+punkty_rekrutacyjne34[[#This Row],[GJP]]/10</f>
        <v>15.799999999999999</v>
      </c>
      <c r="P23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32" s="1">
        <f>SUM(punkty_rekrutacyjne34[[#This Row],[pkt os.]:[pkt. Oce.]])</f>
        <v>46.8</v>
      </c>
      <c r="R232" s="1">
        <f>AVERAGE(punkty_rekrutacyjne34[[#This Row],[JP]:[Geog]])</f>
        <v>4.25</v>
      </c>
      <c r="S232" s="1" t="b">
        <f>AND(punkty_rekrutacyjne34[[#This Row],[Osiagniecia]]=0,punkty_rekrutacyjne34[[#This Row],[Zachowanie]]&gt;=5,punkty_rekrutacyjne34[[#This Row],[avg. Przd.]]&gt;4)</f>
        <v>0</v>
      </c>
      <c r="T232" s="1">
        <f>COUNTIF(Q:Q,punkty_rekrutacyjne34[[#This Row],[razem pkt.]])</f>
        <v>2</v>
      </c>
    </row>
    <row r="233" spans="1:20" x14ac:dyDescent="0.25">
      <c r="A233" s="1" t="s">
        <v>584</v>
      </c>
      <c r="B233" s="1" t="s">
        <v>171</v>
      </c>
      <c r="C233">
        <v>5</v>
      </c>
      <c r="D233">
        <v>5</v>
      </c>
      <c r="E233">
        <v>5</v>
      </c>
      <c r="F233">
        <v>5</v>
      </c>
      <c r="G233">
        <v>2</v>
      </c>
      <c r="H233">
        <v>6</v>
      </c>
      <c r="I233">
        <v>45</v>
      </c>
      <c r="J233">
        <v>94</v>
      </c>
      <c r="K233">
        <v>45</v>
      </c>
      <c r="L233">
        <v>100</v>
      </c>
      <c r="M233">
        <v>98</v>
      </c>
      <c r="N233">
        <f>punkty_rekrutacyjne34[[#This Row],[Osiagniecia]]+(punkty_rekrutacyjne34[[#This Row],[Zachowanie]]=6)*2</f>
        <v>5</v>
      </c>
      <c r="O233">
        <f>punkty_rekrutacyjne34[[#This Row],[GHP]]/10+punkty_rekrutacyjne34[[#This Row],[GHH]]/10+punkty_rekrutacyjne34[[#This Row],[GMM]]/10+punkty_rekrutacyjne34[[#This Row],[GMP]]/10+punkty_rekrutacyjne34[[#This Row],[GJP]]/10</f>
        <v>38.200000000000003</v>
      </c>
      <c r="P23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33" s="1">
        <f>SUM(punkty_rekrutacyjne34[[#This Row],[pkt os.]:[pkt. Oce.]])</f>
        <v>69.2</v>
      </c>
      <c r="R233" s="1">
        <f>AVERAGE(punkty_rekrutacyjne34[[#This Row],[JP]:[Geog]])</f>
        <v>4.5</v>
      </c>
      <c r="S233" s="1" t="b">
        <f>AND(punkty_rekrutacyjne34[[#This Row],[Osiagniecia]]=0,punkty_rekrutacyjne34[[#This Row],[Zachowanie]]&gt;=5,punkty_rekrutacyjne34[[#This Row],[avg. Przd.]]&gt;4)</f>
        <v>0</v>
      </c>
      <c r="T233" s="1">
        <f>COUNTIF(Q:Q,punkty_rekrutacyjne34[[#This Row],[razem pkt.]])</f>
        <v>2</v>
      </c>
    </row>
    <row r="234" spans="1:20" x14ac:dyDescent="0.25">
      <c r="A234" s="1" t="s">
        <v>293</v>
      </c>
      <c r="B234" s="1" t="s">
        <v>239</v>
      </c>
      <c r="C234">
        <v>7</v>
      </c>
      <c r="D234">
        <v>6</v>
      </c>
      <c r="E234">
        <v>4</v>
      </c>
      <c r="F234">
        <v>6</v>
      </c>
      <c r="G234">
        <v>6</v>
      </c>
      <c r="H234">
        <v>5</v>
      </c>
      <c r="I234">
        <v>85</v>
      </c>
      <c r="J234">
        <v>37</v>
      </c>
      <c r="K234">
        <v>73</v>
      </c>
      <c r="L234">
        <v>73</v>
      </c>
      <c r="M234">
        <v>19</v>
      </c>
      <c r="N234">
        <f>punkty_rekrutacyjne34[[#This Row],[Osiagniecia]]+(punkty_rekrutacyjne34[[#This Row],[Zachowanie]]=6)*2</f>
        <v>9</v>
      </c>
      <c r="O234">
        <f>punkty_rekrutacyjne34[[#This Row],[GHP]]/10+punkty_rekrutacyjne34[[#This Row],[GHH]]/10+punkty_rekrutacyjne34[[#This Row],[GMM]]/10+punkty_rekrutacyjne34[[#This Row],[GMP]]/10+punkty_rekrutacyjne34[[#This Row],[GJP]]/10</f>
        <v>28.7</v>
      </c>
      <c r="P23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234" s="1">
        <f>SUM(punkty_rekrutacyjne34[[#This Row],[pkt os.]:[pkt. Oce.]])</f>
        <v>71.7</v>
      </c>
      <c r="R234" s="1">
        <f>AVERAGE(punkty_rekrutacyjne34[[#This Row],[JP]:[Geog]])</f>
        <v>5.25</v>
      </c>
      <c r="S234" s="1" t="b">
        <f>AND(punkty_rekrutacyjne34[[#This Row],[Osiagniecia]]=0,punkty_rekrutacyjne34[[#This Row],[Zachowanie]]&gt;=5,punkty_rekrutacyjne34[[#This Row],[avg. Przd.]]&gt;4)</f>
        <v>0</v>
      </c>
      <c r="T234" s="1">
        <f>COUNTIF(Q:Q,punkty_rekrutacyjne34[[#This Row],[razem pkt.]])</f>
        <v>2</v>
      </c>
    </row>
    <row r="235" spans="1:20" x14ac:dyDescent="0.25">
      <c r="A235" s="1" t="s">
        <v>179</v>
      </c>
      <c r="B235" s="1" t="s">
        <v>180</v>
      </c>
      <c r="C235">
        <v>0</v>
      </c>
      <c r="D235">
        <v>5</v>
      </c>
      <c r="E235">
        <v>3</v>
      </c>
      <c r="F235">
        <v>5</v>
      </c>
      <c r="G235">
        <v>2</v>
      </c>
      <c r="H235">
        <v>5</v>
      </c>
      <c r="I235">
        <v>20</v>
      </c>
      <c r="J235">
        <v>51</v>
      </c>
      <c r="K235">
        <v>64</v>
      </c>
      <c r="L235">
        <v>67</v>
      </c>
      <c r="M235">
        <v>72</v>
      </c>
      <c r="N235">
        <f>punkty_rekrutacyjne34[[#This Row],[Osiagniecia]]+(punkty_rekrutacyjne34[[#This Row],[Zachowanie]]=6)*2</f>
        <v>0</v>
      </c>
      <c r="O235">
        <f>punkty_rekrutacyjne34[[#This Row],[GHP]]/10+punkty_rekrutacyjne34[[#This Row],[GHH]]/10+punkty_rekrutacyjne34[[#This Row],[GMM]]/10+punkty_rekrutacyjne34[[#This Row],[GMP]]/10+punkty_rekrutacyjne34[[#This Row],[GJP]]/10</f>
        <v>27.4</v>
      </c>
      <c r="P23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235" s="1">
        <f>SUM(punkty_rekrutacyjne34[[#This Row],[pkt os.]:[pkt. Oce.]])</f>
        <v>47.4</v>
      </c>
      <c r="R235" s="1">
        <f>AVERAGE(punkty_rekrutacyjne34[[#This Row],[JP]:[Geog]])</f>
        <v>3.75</v>
      </c>
      <c r="S235" s="1" t="b">
        <f>AND(punkty_rekrutacyjne34[[#This Row],[Osiagniecia]]=0,punkty_rekrutacyjne34[[#This Row],[Zachowanie]]&gt;=5,punkty_rekrutacyjne34[[#This Row],[avg. Przd.]]&gt;4)</f>
        <v>0</v>
      </c>
      <c r="T235" s="1">
        <f>COUNTIF(Q:Q,punkty_rekrutacyjne34[[#This Row],[razem pkt.]])</f>
        <v>2</v>
      </c>
    </row>
    <row r="236" spans="1:20" x14ac:dyDescent="0.25">
      <c r="A236" s="1" t="s">
        <v>42</v>
      </c>
      <c r="B236" s="1" t="s">
        <v>43</v>
      </c>
      <c r="C236">
        <v>2</v>
      </c>
      <c r="D236">
        <v>5</v>
      </c>
      <c r="E236">
        <v>3</v>
      </c>
      <c r="F236">
        <v>5</v>
      </c>
      <c r="G236">
        <v>6</v>
      </c>
      <c r="H236">
        <v>3</v>
      </c>
      <c r="I236">
        <v>47</v>
      </c>
      <c r="J236">
        <v>30</v>
      </c>
      <c r="K236">
        <v>2</v>
      </c>
      <c r="L236">
        <v>45</v>
      </c>
      <c r="M236">
        <v>76</v>
      </c>
      <c r="N236">
        <f>punkty_rekrutacyjne34[[#This Row],[Osiagniecia]]+(punkty_rekrutacyjne34[[#This Row],[Zachowanie]]=6)*2</f>
        <v>2</v>
      </c>
      <c r="O236">
        <f>punkty_rekrutacyjne34[[#This Row],[GHP]]/10+punkty_rekrutacyjne34[[#This Row],[GHH]]/10+punkty_rekrutacyjne34[[#This Row],[GMM]]/10+punkty_rekrutacyjne34[[#This Row],[GMP]]/10+punkty_rekrutacyjne34[[#This Row],[GJP]]/10</f>
        <v>20</v>
      </c>
      <c r="P23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36" s="1">
        <f>SUM(punkty_rekrutacyjne34[[#This Row],[pkt os.]:[pkt. Oce.]])</f>
        <v>48</v>
      </c>
      <c r="R236" s="1">
        <f>AVERAGE(punkty_rekrutacyjne34[[#This Row],[JP]:[Geog]])</f>
        <v>4.25</v>
      </c>
      <c r="S236" s="1" t="b">
        <f>AND(punkty_rekrutacyjne34[[#This Row],[Osiagniecia]]=0,punkty_rekrutacyjne34[[#This Row],[Zachowanie]]&gt;=5,punkty_rekrutacyjne34[[#This Row],[avg. Przd.]]&gt;4)</f>
        <v>0</v>
      </c>
      <c r="T236" s="1">
        <f>COUNTIF(Q:Q,punkty_rekrutacyjne34[[#This Row],[razem pkt.]])</f>
        <v>2</v>
      </c>
    </row>
    <row r="237" spans="1:20" x14ac:dyDescent="0.25">
      <c r="A237" s="1" t="s">
        <v>424</v>
      </c>
      <c r="B237" s="1" t="s">
        <v>425</v>
      </c>
      <c r="C237">
        <v>8</v>
      </c>
      <c r="D237">
        <v>5</v>
      </c>
      <c r="E237">
        <v>4</v>
      </c>
      <c r="F237">
        <v>6</v>
      </c>
      <c r="G237">
        <v>6</v>
      </c>
      <c r="H237">
        <v>5</v>
      </c>
      <c r="I237">
        <v>37</v>
      </c>
      <c r="J237">
        <v>52</v>
      </c>
      <c r="K237">
        <v>6</v>
      </c>
      <c r="L237">
        <v>34</v>
      </c>
      <c r="M237">
        <v>84</v>
      </c>
      <c r="N237">
        <f>punkty_rekrutacyjne34[[#This Row],[Osiagniecia]]+(punkty_rekrutacyjne34[[#This Row],[Zachowanie]]=6)*2</f>
        <v>8</v>
      </c>
      <c r="O237">
        <f>punkty_rekrutacyjne34[[#This Row],[GHP]]/10+punkty_rekrutacyjne34[[#This Row],[GHH]]/10+punkty_rekrutacyjne34[[#This Row],[GMM]]/10+punkty_rekrutacyjne34[[#This Row],[GMP]]/10+punkty_rekrutacyjne34[[#This Row],[GJP]]/10</f>
        <v>21.3</v>
      </c>
      <c r="P23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237" s="1">
        <f>SUM(punkty_rekrutacyjne34[[#This Row],[pkt os.]:[pkt. Oce.]])</f>
        <v>63.3</v>
      </c>
      <c r="R237" s="1">
        <f>AVERAGE(punkty_rekrutacyjne34[[#This Row],[JP]:[Geog]])</f>
        <v>5.25</v>
      </c>
      <c r="S237" s="1" t="b">
        <f>AND(punkty_rekrutacyjne34[[#This Row],[Osiagniecia]]=0,punkty_rekrutacyjne34[[#This Row],[Zachowanie]]&gt;=5,punkty_rekrutacyjne34[[#This Row],[avg. Przd.]]&gt;4)</f>
        <v>0</v>
      </c>
      <c r="T237" s="1">
        <f>COUNTIF(Q:Q,punkty_rekrutacyjne34[[#This Row],[razem pkt.]])</f>
        <v>2</v>
      </c>
    </row>
    <row r="238" spans="1:20" x14ac:dyDescent="0.25">
      <c r="A238" s="1" t="s">
        <v>652</v>
      </c>
      <c r="B238" s="1" t="s">
        <v>239</v>
      </c>
      <c r="C238">
        <v>8</v>
      </c>
      <c r="D238">
        <v>2</v>
      </c>
      <c r="E238">
        <v>3</v>
      </c>
      <c r="F238">
        <v>4</v>
      </c>
      <c r="G238">
        <v>5</v>
      </c>
      <c r="H238">
        <v>4</v>
      </c>
      <c r="I238">
        <v>65</v>
      </c>
      <c r="J238">
        <v>19</v>
      </c>
      <c r="K238">
        <v>19</v>
      </c>
      <c r="L238">
        <v>8</v>
      </c>
      <c r="M238">
        <v>20</v>
      </c>
      <c r="N238">
        <f>punkty_rekrutacyjne34[[#This Row],[Osiagniecia]]+(punkty_rekrutacyjne34[[#This Row],[Zachowanie]]=6)*2</f>
        <v>8</v>
      </c>
      <c r="O238">
        <f>punkty_rekrutacyjne34[[#This Row],[GHP]]/10+punkty_rekrutacyjne34[[#This Row],[GHH]]/10+punkty_rekrutacyjne34[[#This Row],[GMM]]/10+punkty_rekrutacyjne34[[#This Row],[GMP]]/10+punkty_rekrutacyjne34[[#This Row],[GJP]]/10</f>
        <v>13.100000000000001</v>
      </c>
      <c r="P23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38" s="1">
        <f>SUM(punkty_rekrutacyjne34[[#This Row],[pkt os.]:[pkt. Oce.]])</f>
        <v>45.1</v>
      </c>
      <c r="R238" s="1">
        <f>AVERAGE(punkty_rekrutacyjne34[[#This Row],[JP]:[Geog]])</f>
        <v>4</v>
      </c>
      <c r="S238" s="1" t="b">
        <f>AND(punkty_rekrutacyjne34[[#This Row],[Osiagniecia]]=0,punkty_rekrutacyjne34[[#This Row],[Zachowanie]]&gt;=5,punkty_rekrutacyjne34[[#This Row],[avg. Przd.]]&gt;4)</f>
        <v>0</v>
      </c>
      <c r="T238" s="1">
        <f>COUNTIF(Q:Q,punkty_rekrutacyjne34[[#This Row],[razem pkt.]])</f>
        <v>2</v>
      </c>
    </row>
    <row r="239" spans="1:20" x14ac:dyDescent="0.25">
      <c r="A239" s="1" t="s">
        <v>557</v>
      </c>
      <c r="B239" s="1" t="s">
        <v>558</v>
      </c>
      <c r="C239">
        <v>1</v>
      </c>
      <c r="D239">
        <v>4</v>
      </c>
      <c r="E239">
        <v>4</v>
      </c>
      <c r="F239">
        <v>6</v>
      </c>
      <c r="G239">
        <v>3</v>
      </c>
      <c r="H239">
        <v>4</v>
      </c>
      <c r="I239">
        <v>73</v>
      </c>
      <c r="J239">
        <v>61</v>
      </c>
      <c r="K239">
        <v>49</v>
      </c>
      <c r="L239">
        <v>70</v>
      </c>
      <c r="M239">
        <v>52</v>
      </c>
      <c r="N239">
        <f>punkty_rekrutacyjne34[[#This Row],[Osiagniecia]]+(punkty_rekrutacyjne34[[#This Row],[Zachowanie]]=6)*2</f>
        <v>1</v>
      </c>
      <c r="O239">
        <f>punkty_rekrutacyjne34[[#This Row],[GHP]]/10+punkty_rekrutacyjne34[[#This Row],[GHH]]/10+punkty_rekrutacyjne34[[#This Row],[GMM]]/10+punkty_rekrutacyjne34[[#This Row],[GMP]]/10+punkty_rekrutacyjne34[[#This Row],[GJP]]/10</f>
        <v>30.499999999999996</v>
      </c>
      <c r="P23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39" s="1">
        <f>SUM(punkty_rekrutacyjne34[[#This Row],[pkt os.]:[pkt. Oce.]])</f>
        <v>57.5</v>
      </c>
      <c r="R239" s="1">
        <f>AVERAGE(punkty_rekrutacyjne34[[#This Row],[JP]:[Geog]])</f>
        <v>4.25</v>
      </c>
      <c r="S239" s="1" t="b">
        <f>AND(punkty_rekrutacyjne34[[#This Row],[Osiagniecia]]=0,punkty_rekrutacyjne34[[#This Row],[Zachowanie]]&gt;=5,punkty_rekrutacyjne34[[#This Row],[avg. Przd.]]&gt;4)</f>
        <v>0</v>
      </c>
      <c r="T239" s="1">
        <f>COUNTIF(Q:Q,punkty_rekrutacyjne34[[#This Row],[razem pkt.]])</f>
        <v>2</v>
      </c>
    </row>
    <row r="240" spans="1:20" x14ac:dyDescent="0.25">
      <c r="A240" s="1" t="s">
        <v>458</v>
      </c>
      <c r="B240" s="1" t="s">
        <v>74</v>
      </c>
      <c r="C240">
        <v>2</v>
      </c>
      <c r="D240">
        <v>3</v>
      </c>
      <c r="E240">
        <v>6</v>
      </c>
      <c r="F240">
        <v>6</v>
      </c>
      <c r="G240">
        <v>4</v>
      </c>
      <c r="H240">
        <v>4</v>
      </c>
      <c r="I240">
        <v>61</v>
      </c>
      <c r="J240">
        <v>3</v>
      </c>
      <c r="K240">
        <v>88</v>
      </c>
      <c r="L240">
        <v>72</v>
      </c>
      <c r="M240">
        <v>84</v>
      </c>
      <c r="N240">
        <f>punkty_rekrutacyjne34[[#This Row],[Osiagniecia]]+(punkty_rekrutacyjne34[[#This Row],[Zachowanie]]=6)*2</f>
        <v>2</v>
      </c>
      <c r="O240">
        <f>punkty_rekrutacyjne34[[#This Row],[GHP]]/10+punkty_rekrutacyjne34[[#This Row],[GHH]]/10+punkty_rekrutacyjne34[[#This Row],[GMM]]/10+punkty_rekrutacyjne34[[#This Row],[GMP]]/10+punkty_rekrutacyjne34[[#This Row],[GJP]]/10</f>
        <v>30.799999999999997</v>
      </c>
      <c r="P24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240" s="1">
        <f>SUM(punkty_rekrutacyjne34[[#This Row],[pkt os.]:[pkt. Oce.]])</f>
        <v>64.8</v>
      </c>
      <c r="R240" s="1">
        <f>AVERAGE(punkty_rekrutacyjne34[[#This Row],[JP]:[Geog]])</f>
        <v>5</v>
      </c>
      <c r="S240" s="1" t="b">
        <f>AND(punkty_rekrutacyjne34[[#This Row],[Osiagniecia]]=0,punkty_rekrutacyjne34[[#This Row],[Zachowanie]]&gt;=5,punkty_rekrutacyjne34[[#This Row],[avg. Przd.]]&gt;4)</f>
        <v>0</v>
      </c>
      <c r="T240" s="1">
        <f>COUNTIF(Q:Q,punkty_rekrutacyjne34[[#This Row],[razem pkt.]])</f>
        <v>2</v>
      </c>
    </row>
    <row r="241" spans="1:20" x14ac:dyDescent="0.25">
      <c r="A241" s="1" t="s">
        <v>616</v>
      </c>
      <c r="B241" s="1" t="s">
        <v>249</v>
      </c>
      <c r="C241">
        <v>8</v>
      </c>
      <c r="D241">
        <v>3</v>
      </c>
      <c r="E241">
        <v>5</v>
      </c>
      <c r="F241">
        <v>6</v>
      </c>
      <c r="G241">
        <v>2</v>
      </c>
      <c r="H241">
        <v>4</v>
      </c>
      <c r="I241">
        <v>73</v>
      </c>
      <c r="J241">
        <v>70</v>
      </c>
      <c r="K241">
        <v>71</v>
      </c>
      <c r="L241">
        <v>84</v>
      </c>
      <c r="M241">
        <v>81</v>
      </c>
      <c r="N241">
        <f>punkty_rekrutacyjne34[[#This Row],[Osiagniecia]]+(punkty_rekrutacyjne34[[#This Row],[Zachowanie]]=6)*2</f>
        <v>8</v>
      </c>
      <c r="O241">
        <f>punkty_rekrutacyjne34[[#This Row],[GHP]]/10+punkty_rekrutacyjne34[[#This Row],[GHH]]/10+punkty_rekrutacyjne34[[#This Row],[GMM]]/10+punkty_rekrutacyjne34[[#This Row],[GMP]]/10+punkty_rekrutacyjne34[[#This Row],[GJP]]/10</f>
        <v>37.9</v>
      </c>
      <c r="P24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41" s="1">
        <f>SUM(punkty_rekrutacyjne34[[#This Row],[pkt os.]:[pkt. Oce.]])</f>
        <v>69.900000000000006</v>
      </c>
      <c r="R241" s="1">
        <f>AVERAGE(punkty_rekrutacyjne34[[#This Row],[JP]:[Geog]])</f>
        <v>4.25</v>
      </c>
      <c r="S241" s="1" t="b">
        <f>AND(punkty_rekrutacyjne34[[#This Row],[Osiagniecia]]=0,punkty_rekrutacyjne34[[#This Row],[Zachowanie]]&gt;=5,punkty_rekrutacyjne34[[#This Row],[avg. Przd.]]&gt;4)</f>
        <v>0</v>
      </c>
      <c r="T241" s="1">
        <f>COUNTIF(Q:Q,punkty_rekrutacyjne34[[#This Row],[razem pkt.]])</f>
        <v>2</v>
      </c>
    </row>
    <row r="242" spans="1:20" x14ac:dyDescent="0.25">
      <c r="A242" s="1" t="s">
        <v>431</v>
      </c>
      <c r="B242" s="1" t="s">
        <v>242</v>
      </c>
      <c r="C242">
        <v>0</v>
      </c>
      <c r="D242">
        <v>6</v>
      </c>
      <c r="E242">
        <v>3</v>
      </c>
      <c r="F242">
        <v>2</v>
      </c>
      <c r="G242">
        <v>3</v>
      </c>
      <c r="H242">
        <v>5</v>
      </c>
      <c r="I242">
        <v>27</v>
      </c>
      <c r="J242">
        <v>62</v>
      </c>
      <c r="K242">
        <v>56</v>
      </c>
      <c r="L242">
        <v>66</v>
      </c>
      <c r="M242">
        <v>92</v>
      </c>
      <c r="N242">
        <f>punkty_rekrutacyjne34[[#This Row],[Osiagniecia]]+(punkty_rekrutacyjne34[[#This Row],[Zachowanie]]=6)*2</f>
        <v>2</v>
      </c>
      <c r="O242">
        <f>punkty_rekrutacyjne34[[#This Row],[GHP]]/10+punkty_rekrutacyjne34[[#This Row],[GHH]]/10+punkty_rekrutacyjne34[[#This Row],[GMM]]/10+punkty_rekrutacyjne34[[#This Row],[GMP]]/10+punkty_rekrutacyjne34[[#This Row],[GJP]]/10</f>
        <v>30.3</v>
      </c>
      <c r="P24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42" s="1">
        <f>SUM(punkty_rekrutacyjne34[[#This Row],[pkt os.]:[pkt. Oce.]])</f>
        <v>48.3</v>
      </c>
      <c r="R242" s="1">
        <f>AVERAGE(punkty_rekrutacyjne34[[#This Row],[JP]:[Geog]])</f>
        <v>3.25</v>
      </c>
      <c r="S242" s="1" t="b">
        <f>AND(punkty_rekrutacyjne34[[#This Row],[Osiagniecia]]=0,punkty_rekrutacyjne34[[#This Row],[Zachowanie]]&gt;=5,punkty_rekrutacyjne34[[#This Row],[avg. Przd.]]&gt;4)</f>
        <v>0</v>
      </c>
      <c r="T242" s="1">
        <f>COUNTIF(Q:Q,punkty_rekrutacyjne34[[#This Row],[razem pkt.]])</f>
        <v>2</v>
      </c>
    </row>
    <row r="243" spans="1:20" x14ac:dyDescent="0.25">
      <c r="A243" s="1" t="s">
        <v>606</v>
      </c>
      <c r="B243" s="1" t="s">
        <v>242</v>
      </c>
      <c r="C243">
        <v>2</v>
      </c>
      <c r="D243">
        <v>5</v>
      </c>
      <c r="E243">
        <v>3</v>
      </c>
      <c r="F243">
        <v>2</v>
      </c>
      <c r="G243">
        <v>3</v>
      </c>
      <c r="H243">
        <v>6</v>
      </c>
      <c r="I243">
        <v>59</v>
      </c>
      <c r="J243">
        <v>29</v>
      </c>
      <c r="K243">
        <v>92</v>
      </c>
      <c r="L243">
        <v>96</v>
      </c>
      <c r="M243">
        <v>77</v>
      </c>
      <c r="N243">
        <f>punkty_rekrutacyjne34[[#This Row],[Osiagniecia]]+(punkty_rekrutacyjne34[[#This Row],[Zachowanie]]=6)*2</f>
        <v>2</v>
      </c>
      <c r="O243">
        <f>punkty_rekrutacyjne34[[#This Row],[GHP]]/10+punkty_rekrutacyjne34[[#This Row],[GHH]]/10+punkty_rekrutacyjne34[[#This Row],[GMM]]/10+punkty_rekrutacyjne34[[#This Row],[GMP]]/10+punkty_rekrutacyjne34[[#This Row],[GJP]]/10</f>
        <v>35.300000000000004</v>
      </c>
      <c r="P24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243" s="1">
        <f>SUM(punkty_rekrutacyjne34[[#This Row],[pkt os.]:[pkt. Oce.]])</f>
        <v>55.300000000000004</v>
      </c>
      <c r="R243" s="1">
        <f>AVERAGE(punkty_rekrutacyjne34[[#This Row],[JP]:[Geog]])</f>
        <v>3.5</v>
      </c>
      <c r="S243" s="1" t="b">
        <f>AND(punkty_rekrutacyjne34[[#This Row],[Osiagniecia]]=0,punkty_rekrutacyjne34[[#This Row],[Zachowanie]]&gt;=5,punkty_rekrutacyjne34[[#This Row],[avg. Przd.]]&gt;4)</f>
        <v>0</v>
      </c>
      <c r="T243" s="1">
        <f>COUNTIF(Q:Q,punkty_rekrutacyjne34[[#This Row],[razem pkt.]])</f>
        <v>2</v>
      </c>
    </row>
    <row r="244" spans="1:20" x14ac:dyDescent="0.25">
      <c r="A244" s="1" t="s">
        <v>567</v>
      </c>
      <c r="B244" s="1" t="s">
        <v>568</v>
      </c>
      <c r="C244">
        <v>1</v>
      </c>
      <c r="D244">
        <v>3</v>
      </c>
      <c r="E244">
        <v>4</v>
      </c>
      <c r="F244">
        <v>6</v>
      </c>
      <c r="G244">
        <v>6</v>
      </c>
      <c r="H244">
        <v>3</v>
      </c>
      <c r="I244">
        <v>52</v>
      </c>
      <c r="J244">
        <v>36</v>
      </c>
      <c r="K244">
        <v>41</v>
      </c>
      <c r="L244">
        <v>96</v>
      </c>
      <c r="M244">
        <v>66</v>
      </c>
      <c r="N244">
        <f>punkty_rekrutacyjne34[[#This Row],[Osiagniecia]]+(punkty_rekrutacyjne34[[#This Row],[Zachowanie]]=6)*2</f>
        <v>1</v>
      </c>
      <c r="O244">
        <f>punkty_rekrutacyjne34[[#This Row],[GHP]]/10+punkty_rekrutacyjne34[[#This Row],[GHH]]/10+punkty_rekrutacyjne34[[#This Row],[GMM]]/10+punkty_rekrutacyjne34[[#This Row],[GMP]]/10+punkty_rekrutacyjne34[[#This Row],[GJP]]/10</f>
        <v>29.1</v>
      </c>
      <c r="P24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244" s="1">
        <f>SUM(punkty_rekrutacyjne34[[#This Row],[pkt os.]:[pkt. Oce.]])</f>
        <v>60.1</v>
      </c>
      <c r="R244" s="1">
        <f>AVERAGE(punkty_rekrutacyjne34[[#This Row],[JP]:[Geog]])</f>
        <v>4.75</v>
      </c>
      <c r="S244" s="1" t="b">
        <f>AND(punkty_rekrutacyjne34[[#This Row],[Osiagniecia]]=0,punkty_rekrutacyjne34[[#This Row],[Zachowanie]]&gt;=5,punkty_rekrutacyjne34[[#This Row],[avg. Przd.]]&gt;4)</f>
        <v>0</v>
      </c>
      <c r="T244" s="1">
        <f>COUNTIF(Q:Q,punkty_rekrutacyjne34[[#This Row],[razem pkt.]])</f>
        <v>2</v>
      </c>
    </row>
    <row r="245" spans="1:20" x14ac:dyDescent="0.25">
      <c r="A245" s="1" t="s">
        <v>176</v>
      </c>
      <c r="B245" s="1" t="s">
        <v>177</v>
      </c>
      <c r="C245">
        <v>6</v>
      </c>
      <c r="D245">
        <v>5</v>
      </c>
      <c r="E245">
        <v>2</v>
      </c>
      <c r="F245">
        <v>6</v>
      </c>
      <c r="G245">
        <v>6</v>
      </c>
      <c r="H245">
        <v>4</v>
      </c>
      <c r="I245">
        <v>48</v>
      </c>
      <c r="J245">
        <v>39</v>
      </c>
      <c r="K245">
        <v>45</v>
      </c>
      <c r="L245">
        <v>39</v>
      </c>
      <c r="M245">
        <v>59</v>
      </c>
      <c r="N245">
        <f>punkty_rekrutacyjne34[[#This Row],[Osiagniecia]]+(punkty_rekrutacyjne34[[#This Row],[Zachowanie]]=6)*2</f>
        <v>6</v>
      </c>
      <c r="O245">
        <f>punkty_rekrutacyjne34[[#This Row],[GHP]]/10+punkty_rekrutacyjne34[[#This Row],[GHH]]/10+punkty_rekrutacyjne34[[#This Row],[GMM]]/10+punkty_rekrutacyjne34[[#This Row],[GMP]]/10+punkty_rekrutacyjne34[[#This Row],[GJP]]/10</f>
        <v>23</v>
      </c>
      <c r="P24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45" s="1">
        <f>SUM(punkty_rekrutacyjne34[[#This Row],[pkt os.]:[pkt. Oce.]])</f>
        <v>55</v>
      </c>
      <c r="R245" s="1">
        <f>AVERAGE(punkty_rekrutacyjne34[[#This Row],[JP]:[Geog]])</f>
        <v>4.5</v>
      </c>
      <c r="S245" s="1" t="b">
        <f>AND(punkty_rekrutacyjne34[[#This Row],[Osiagniecia]]=0,punkty_rekrutacyjne34[[#This Row],[Zachowanie]]&gt;=5,punkty_rekrutacyjne34[[#This Row],[avg. Przd.]]&gt;4)</f>
        <v>0</v>
      </c>
      <c r="T245" s="1">
        <f>COUNTIF(Q:Q,punkty_rekrutacyjne34[[#This Row],[razem pkt.]])</f>
        <v>2</v>
      </c>
    </row>
    <row r="246" spans="1:20" x14ac:dyDescent="0.25">
      <c r="A246" s="1" t="s">
        <v>315</v>
      </c>
      <c r="B246" s="1" t="s">
        <v>316</v>
      </c>
      <c r="C246">
        <v>2</v>
      </c>
      <c r="D246">
        <v>2</v>
      </c>
      <c r="E246">
        <v>6</v>
      </c>
      <c r="F246">
        <v>2</v>
      </c>
      <c r="G246">
        <v>2</v>
      </c>
      <c r="H246">
        <v>4</v>
      </c>
      <c r="I246">
        <v>13</v>
      </c>
      <c r="J246">
        <v>7</v>
      </c>
      <c r="K246">
        <v>71</v>
      </c>
      <c r="L246">
        <v>64</v>
      </c>
      <c r="M246">
        <v>96</v>
      </c>
      <c r="N246">
        <f>punkty_rekrutacyjne34[[#This Row],[Osiagniecia]]+(punkty_rekrutacyjne34[[#This Row],[Zachowanie]]=6)*2</f>
        <v>2</v>
      </c>
      <c r="O246">
        <f>punkty_rekrutacyjne34[[#This Row],[GHP]]/10+punkty_rekrutacyjne34[[#This Row],[GHH]]/10+punkty_rekrutacyjne34[[#This Row],[GMM]]/10+punkty_rekrutacyjne34[[#This Row],[GMP]]/10+punkty_rekrutacyjne34[[#This Row],[GJP]]/10</f>
        <v>25.1</v>
      </c>
      <c r="P24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46" s="1">
        <f>SUM(punkty_rekrutacyjne34[[#This Row],[pkt os.]:[pkt. Oce.]])</f>
        <v>43.1</v>
      </c>
      <c r="R246" s="1">
        <f>AVERAGE(punkty_rekrutacyjne34[[#This Row],[JP]:[Geog]])</f>
        <v>3.5</v>
      </c>
      <c r="S246" s="1" t="b">
        <f>AND(punkty_rekrutacyjne34[[#This Row],[Osiagniecia]]=0,punkty_rekrutacyjne34[[#This Row],[Zachowanie]]&gt;=5,punkty_rekrutacyjne34[[#This Row],[avg. Przd.]]&gt;4)</f>
        <v>0</v>
      </c>
      <c r="T246" s="1">
        <f>COUNTIF(Q:Q,punkty_rekrutacyjne34[[#This Row],[razem pkt.]])</f>
        <v>2</v>
      </c>
    </row>
    <row r="247" spans="1:20" x14ac:dyDescent="0.25">
      <c r="A247" s="1" t="s">
        <v>541</v>
      </c>
      <c r="B247" s="1" t="s">
        <v>503</v>
      </c>
      <c r="C247">
        <v>6</v>
      </c>
      <c r="D247">
        <v>4</v>
      </c>
      <c r="E247">
        <v>2</v>
      </c>
      <c r="F247">
        <v>6</v>
      </c>
      <c r="G247">
        <v>2</v>
      </c>
      <c r="H247">
        <v>6</v>
      </c>
      <c r="I247">
        <v>20</v>
      </c>
      <c r="J247">
        <v>92</v>
      </c>
      <c r="K247">
        <v>44</v>
      </c>
      <c r="L247">
        <v>89</v>
      </c>
      <c r="M247">
        <v>79</v>
      </c>
      <c r="N247">
        <f>punkty_rekrutacyjne34[[#This Row],[Osiagniecia]]+(punkty_rekrutacyjne34[[#This Row],[Zachowanie]]=6)*2</f>
        <v>6</v>
      </c>
      <c r="O247">
        <f>punkty_rekrutacyjne34[[#This Row],[GHP]]/10+punkty_rekrutacyjne34[[#This Row],[GHH]]/10+punkty_rekrutacyjne34[[#This Row],[GMM]]/10+punkty_rekrutacyjne34[[#This Row],[GMP]]/10+punkty_rekrutacyjne34[[#This Row],[GJP]]/10</f>
        <v>32.4</v>
      </c>
      <c r="P24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247" s="1">
        <f>SUM(punkty_rekrutacyjne34[[#This Row],[pkt os.]:[pkt. Oce.]])</f>
        <v>58.4</v>
      </c>
      <c r="R247" s="1">
        <f>AVERAGE(punkty_rekrutacyjne34[[#This Row],[JP]:[Geog]])</f>
        <v>4</v>
      </c>
      <c r="S247" s="1" t="b">
        <f>AND(punkty_rekrutacyjne34[[#This Row],[Osiagniecia]]=0,punkty_rekrutacyjne34[[#This Row],[Zachowanie]]&gt;=5,punkty_rekrutacyjne34[[#This Row],[avg. Przd.]]&gt;4)</f>
        <v>0</v>
      </c>
      <c r="T247" s="1">
        <f>COUNTIF(Q:Q,punkty_rekrutacyjne34[[#This Row],[razem pkt.]])</f>
        <v>2</v>
      </c>
    </row>
    <row r="248" spans="1:20" x14ac:dyDescent="0.25">
      <c r="A248" s="1" t="s">
        <v>341</v>
      </c>
      <c r="B248" s="1" t="s">
        <v>177</v>
      </c>
      <c r="C248">
        <v>4</v>
      </c>
      <c r="D248">
        <v>6</v>
      </c>
      <c r="E248">
        <v>4</v>
      </c>
      <c r="F248">
        <v>5</v>
      </c>
      <c r="G248">
        <v>5</v>
      </c>
      <c r="H248">
        <v>2</v>
      </c>
      <c r="I248">
        <v>48</v>
      </c>
      <c r="J248">
        <v>9</v>
      </c>
      <c r="K248">
        <v>45</v>
      </c>
      <c r="L248">
        <v>10</v>
      </c>
      <c r="M248">
        <v>3</v>
      </c>
      <c r="N248">
        <f>punkty_rekrutacyjne34[[#This Row],[Osiagniecia]]+(punkty_rekrutacyjne34[[#This Row],[Zachowanie]]=6)*2</f>
        <v>6</v>
      </c>
      <c r="O248">
        <f>punkty_rekrutacyjne34[[#This Row],[GHP]]/10+punkty_rekrutacyjne34[[#This Row],[GHH]]/10+punkty_rekrutacyjne34[[#This Row],[GMM]]/10+punkty_rekrutacyjne34[[#This Row],[GMP]]/10+punkty_rekrutacyjne34[[#This Row],[GJP]]/10</f>
        <v>11.5</v>
      </c>
      <c r="P24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48" s="1">
        <f>SUM(punkty_rekrutacyjne34[[#This Row],[pkt os.]:[pkt. Oce.]])</f>
        <v>39.5</v>
      </c>
      <c r="R248" s="1">
        <f>AVERAGE(punkty_rekrutacyjne34[[#This Row],[JP]:[Geog]])</f>
        <v>4</v>
      </c>
      <c r="S248" s="1" t="b">
        <f>AND(punkty_rekrutacyjne34[[#This Row],[Osiagniecia]]=0,punkty_rekrutacyjne34[[#This Row],[Zachowanie]]&gt;=5,punkty_rekrutacyjne34[[#This Row],[avg. Przd.]]&gt;4)</f>
        <v>0</v>
      </c>
      <c r="T248" s="1">
        <f>COUNTIF(Q:Q,punkty_rekrutacyjne34[[#This Row],[razem pkt.]])</f>
        <v>2</v>
      </c>
    </row>
    <row r="249" spans="1:20" x14ac:dyDescent="0.25">
      <c r="A249" s="1" t="s">
        <v>334</v>
      </c>
      <c r="B249" s="1" t="s">
        <v>242</v>
      </c>
      <c r="C249">
        <v>0</v>
      </c>
      <c r="D249">
        <v>3</v>
      </c>
      <c r="E249">
        <v>4</v>
      </c>
      <c r="F249">
        <v>6</v>
      </c>
      <c r="G249">
        <v>3</v>
      </c>
      <c r="H249">
        <v>5</v>
      </c>
      <c r="I249">
        <v>49</v>
      </c>
      <c r="J249">
        <v>31</v>
      </c>
      <c r="K249">
        <v>34</v>
      </c>
      <c r="L249">
        <v>22</v>
      </c>
      <c r="M249">
        <v>76</v>
      </c>
      <c r="N249">
        <f>punkty_rekrutacyjne34[[#This Row],[Osiagniecia]]+(punkty_rekrutacyjne34[[#This Row],[Zachowanie]]=6)*2</f>
        <v>0</v>
      </c>
      <c r="O249">
        <f>punkty_rekrutacyjne34[[#This Row],[GHP]]/10+punkty_rekrutacyjne34[[#This Row],[GHH]]/10+punkty_rekrutacyjne34[[#This Row],[GMM]]/10+punkty_rekrutacyjne34[[#This Row],[GMP]]/10+punkty_rekrutacyjne34[[#This Row],[GJP]]/10</f>
        <v>21.200000000000003</v>
      </c>
      <c r="P24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249" s="1">
        <f>SUM(punkty_rekrutacyjne34[[#This Row],[pkt os.]:[pkt. Oce.]])</f>
        <v>49.2</v>
      </c>
      <c r="R249" s="1">
        <f>AVERAGE(punkty_rekrutacyjne34[[#This Row],[JP]:[Geog]])</f>
        <v>4.5</v>
      </c>
      <c r="S249" s="1" t="b">
        <f>AND(punkty_rekrutacyjne34[[#This Row],[Osiagniecia]]=0,punkty_rekrutacyjne34[[#This Row],[Zachowanie]]&gt;=5,punkty_rekrutacyjne34[[#This Row],[avg. Przd.]]&gt;4)</f>
        <v>0</v>
      </c>
      <c r="T249" s="1">
        <f>COUNTIF(Q:Q,punkty_rekrutacyjne34[[#This Row],[razem pkt.]])</f>
        <v>2</v>
      </c>
    </row>
    <row r="250" spans="1:20" x14ac:dyDescent="0.25">
      <c r="A250" s="1" t="s">
        <v>342</v>
      </c>
      <c r="B250" s="1" t="s">
        <v>343</v>
      </c>
      <c r="C250">
        <v>2</v>
      </c>
      <c r="D250">
        <v>5</v>
      </c>
      <c r="E250">
        <v>2</v>
      </c>
      <c r="F250">
        <v>4</v>
      </c>
      <c r="G250">
        <v>4</v>
      </c>
      <c r="H250">
        <v>4</v>
      </c>
      <c r="I250">
        <v>46</v>
      </c>
      <c r="J250">
        <v>58</v>
      </c>
      <c r="K250">
        <v>72</v>
      </c>
      <c r="L250">
        <v>83</v>
      </c>
      <c r="M250">
        <v>48</v>
      </c>
      <c r="N250">
        <f>punkty_rekrutacyjne34[[#This Row],[Osiagniecia]]+(punkty_rekrutacyjne34[[#This Row],[Zachowanie]]=6)*2</f>
        <v>2</v>
      </c>
      <c r="O250">
        <f>punkty_rekrutacyjne34[[#This Row],[GHP]]/10+punkty_rekrutacyjne34[[#This Row],[GHH]]/10+punkty_rekrutacyjne34[[#This Row],[GMM]]/10+punkty_rekrutacyjne34[[#This Row],[GMP]]/10+punkty_rekrutacyjne34[[#This Row],[GJP]]/10</f>
        <v>30.7</v>
      </c>
      <c r="P25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250" s="1">
        <f>SUM(punkty_rekrutacyjne34[[#This Row],[pkt os.]:[pkt. Oce.]])</f>
        <v>50.7</v>
      </c>
      <c r="R250" s="1">
        <f>AVERAGE(punkty_rekrutacyjne34[[#This Row],[JP]:[Geog]])</f>
        <v>3.5</v>
      </c>
      <c r="S250" s="1" t="b">
        <f>AND(punkty_rekrutacyjne34[[#This Row],[Osiagniecia]]=0,punkty_rekrutacyjne34[[#This Row],[Zachowanie]]&gt;=5,punkty_rekrutacyjne34[[#This Row],[avg. Przd.]]&gt;4)</f>
        <v>0</v>
      </c>
      <c r="T250" s="1">
        <f>COUNTIF(Q:Q,punkty_rekrutacyjne34[[#This Row],[razem pkt.]])</f>
        <v>2</v>
      </c>
    </row>
    <row r="251" spans="1:20" x14ac:dyDescent="0.25">
      <c r="A251" s="1" t="s">
        <v>454</v>
      </c>
      <c r="B251" s="1" t="s">
        <v>369</v>
      </c>
      <c r="C251">
        <v>3</v>
      </c>
      <c r="D251">
        <v>2</v>
      </c>
      <c r="E251">
        <v>3</v>
      </c>
      <c r="F251">
        <v>4</v>
      </c>
      <c r="G251">
        <v>2</v>
      </c>
      <c r="H251">
        <v>4</v>
      </c>
      <c r="I251">
        <v>90</v>
      </c>
      <c r="J251">
        <v>26</v>
      </c>
      <c r="K251">
        <v>50</v>
      </c>
      <c r="L251">
        <v>74</v>
      </c>
      <c r="M251">
        <v>53</v>
      </c>
      <c r="N251">
        <f>punkty_rekrutacyjne34[[#This Row],[Osiagniecia]]+(punkty_rekrutacyjne34[[#This Row],[Zachowanie]]=6)*2</f>
        <v>3</v>
      </c>
      <c r="O251">
        <f>punkty_rekrutacyjne34[[#This Row],[GHP]]/10+punkty_rekrutacyjne34[[#This Row],[GHH]]/10+punkty_rekrutacyjne34[[#This Row],[GMM]]/10+punkty_rekrutacyjne34[[#This Row],[GMP]]/10+punkty_rekrutacyjne34[[#This Row],[GJP]]/10</f>
        <v>29.3</v>
      </c>
      <c r="P25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51" s="1">
        <f>SUM(punkty_rekrutacyjne34[[#This Row],[pkt os.]:[pkt. Oce.]])</f>
        <v>48.3</v>
      </c>
      <c r="R251" s="1">
        <f>AVERAGE(punkty_rekrutacyjne34[[#This Row],[JP]:[Geog]])</f>
        <v>3.25</v>
      </c>
      <c r="S251" s="1" t="b">
        <f>AND(punkty_rekrutacyjne34[[#This Row],[Osiagniecia]]=0,punkty_rekrutacyjne34[[#This Row],[Zachowanie]]&gt;=5,punkty_rekrutacyjne34[[#This Row],[avg. Przd.]]&gt;4)</f>
        <v>0</v>
      </c>
      <c r="T251" s="1">
        <f>COUNTIF(Q:Q,punkty_rekrutacyjne34[[#This Row],[razem pkt.]])</f>
        <v>2</v>
      </c>
    </row>
    <row r="252" spans="1:20" x14ac:dyDescent="0.25">
      <c r="A252" s="1" t="s">
        <v>328</v>
      </c>
      <c r="B252" s="1" t="s">
        <v>68</v>
      </c>
      <c r="C252">
        <v>0</v>
      </c>
      <c r="D252">
        <v>6</v>
      </c>
      <c r="E252">
        <v>6</v>
      </c>
      <c r="F252">
        <v>4</v>
      </c>
      <c r="G252">
        <v>4</v>
      </c>
      <c r="H252">
        <v>3</v>
      </c>
      <c r="I252">
        <v>25</v>
      </c>
      <c r="J252">
        <v>40</v>
      </c>
      <c r="K252">
        <v>61</v>
      </c>
      <c r="L252">
        <v>59</v>
      </c>
      <c r="M252">
        <v>88</v>
      </c>
      <c r="N252">
        <f>punkty_rekrutacyjne34[[#This Row],[Osiagniecia]]+(punkty_rekrutacyjne34[[#This Row],[Zachowanie]]=6)*2</f>
        <v>2</v>
      </c>
      <c r="O252">
        <f>punkty_rekrutacyjne34[[#This Row],[GHP]]/10+punkty_rekrutacyjne34[[#This Row],[GHH]]/10+punkty_rekrutacyjne34[[#This Row],[GMM]]/10+punkty_rekrutacyjne34[[#This Row],[GMP]]/10+punkty_rekrutacyjne34[[#This Row],[GJP]]/10</f>
        <v>27.3</v>
      </c>
      <c r="P25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52" s="1">
        <f>SUM(punkty_rekrutacyjne34[[#This Row],[pkt os.]:[pkt. Oce.]])</f>
        <v>55.3</v>
      </c>
      <c r="R252" s="1">
        <f>AVERAGE(punkty_rekrutacyjne34[[#This Row],[JP]:[Geog]])</f>
        <v>4.25</v>
      </c>
      <c r="S252" s="1" t="b">
        <f>AND(punkty_rekrutacyjne34[[#This Row],[Osiagniecia]]=0,punkty_rekrutacyjne34[[#This Row],[Zachowanie]]&gt;=5,punkty_rekrutacyjne34[[#This Row],[avg. Przd.]]&gt;4)</f>
        <v>1</v>
      </c>
      <c r="T252" s="1">
        <f>COUNTIF(Q:Q,punkty_rekrutacyjne34[[#This Row],[razem pkt.]])</f>
        <v>2</v>
      </c>
    </row>
    <row r="253" spans="1:20" x14ac:dyDescent="0.25">
      <c r="A253" s="1" t="s">
        <v>282</v>
      </c>
      <c r="B253" s="1" t="s">
        <v>41</v>
      </c>
      <c r="C253">
        <v>1</v>
      </c>
      <c r="D253">
        <v>5</v>
      </c>
      <c r="E253">
        <v>6</v>
      </c>
      <c r="F253">
        <v>4</v>
      </c>
      <c r="G253">
        <v>3</v>
      </c>
      <c r="H253">
        <v>2</v>
      </c>
      <c r="I253">
        <v>14</v>
      </c>
      <c r="J253">
        <v>49</v>
      </c>
      <c r="K253">
        <v>64</v>
      </c>
      <c r="L253">
        <v>36</v>
      </c>
      <c r="M253">
        <v>2</v>
      </c>
      <c r="N253">
        <f>punkty_rekrutacyjne34[[#This Row],[Osiagniecia]]+(punkty_rekrutacyjne34[[#This Row],[Zachowanie]]=6)*2</f>
        <v>1</v>
      </c>
      <c r="O253">
        <f>punkty_rekrutacyjne34[[#This Row],[GHP]]/10+punkty_rekrutacyjne34[[#This Row],[GHH]]/10+punkty_rekrutacyjne34[[#This Row],[GMM]]/10+punkty_rekrutacyjne34[[#This Row],[GMP]]/10+punkty_rekrutacyjne34[[#This Row],[GJP]]/10</f>
        <v>16.5</v>
      </c>
      <c r="P25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253" s="1">
        <f>SUM(punkty_rekrutacyjne34[[#This Row],[pkt os.]:[pkt. Oce.]])</f>
        <v>37.5</v>
      </c>
      <c r="R253" s="1">
        <f>AVERAGE(punkty_rekrutacyjne34[[#This Row],[JP]:[Geog]])</f>
        <v>3.75</v>
      </c>
      <c r="S253" s="1" t="b">
        <f>AND(punkty_rekrutacyjne34[[#This Row],[Osiagniecia]]=0,punkty_rekrutacyjne34[[#This Row],[Zachowanie]]&gt;=5,punkty_rekrutacyjne34[[#This Row],[avg. Przd.]]&gt;4)</f>
        <v>0</v>
      </c>
      <c r="T253" s="1">
        <f>COUNTIF(Q:Q,punkty_rekrutacyjne34[[#This Row],[razem pkt.]])</f>
        <v>2</v>
      </c>
    </row>
    <row r="254" spans="1:20" x14ac:dyDescent="0.25">
      <c r="A254" s="1" t="s">
        <v>168</v>
      </c>
      <c r="B254" s="1" t="s">
        <v>169</v>
      </c>
      <c r="C254">
        <v>5</v>
      </c>
      <c r="D254">
        <v>4</v>
      </c>
      <c r="E254">
        <v>6</v>
      </c>
      <c r="F254">
        <v>2</v>
      </c>
      <c r="G254">
        <v>5</v>
      </c>
      <c r="H254">
        <v>4</v>
      </c>
      <c r="I254">
        <v>93</v>
      </c>
      <c r="J254">
        <v>47</v>
      </c>
      <c r="K254">
        <v>47</v>
      </c>
      <c r="L254">
        <v>34</v>
      </c>
      <c r="M254">
        <v>39</v>
      </c>
      <c r="N254">
        <f>punkty_rekrutacyjne34[[#This Row],[Osiagniecia]]+(punkty_rekrutacyjne34[[#This Row],[Zachowanie]]=6)*2</f>
        <v>5</v>
      </c>
      <c r="O254">
        <f>punkty_rekrutacyjne34[[#This Row],[GHP]]/10+punkty_rekrutacyjne34[[#This Row],[GHH]]/10+punkty_rekrutacyjne34[[#This Row],[GMM]]/10+punkty_rekrutacyjne34[[#This Row],[GMP]]/10+punkty_rekrutacyjne34[[#This Row],[GJP]]/10</f>
        <v>25.999999999999996</v>
      </c>
      <c r="P25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54" s="1">
        <f>SUM(punkty_rekrutacyjne34[[#This Row],[pkt os.]:[pkt. Oce.]])</f>
        <v>55</v>
      </c>
      <c r="R254" s="1">
        <f>AVERAGE(punkty_rekrutacyjne34[[#This Row],[JP]:[Geog]])</f>
        <v>4.25</v>
      </c>
      <c r="S254" s="1" t="b">
        <f>AND(punkty_rekrutacyjne34[[#This Row],[Osiagniecia]]=0,punkty_rekrutacyjne34[[#This Row],[Zachowanie]]&gt;=5,punkty_rekrutacyjne34[[#This Row],[avg. Przd.]]&gt;4)</f>
        <v>0</v>
      </c>
      <c r="T254" s="1">
        <f>COUNTIF(Q:Q,punkty_rekrutacyjne34[[#This Row],[razem pkt.]])</f>
        <v>2</v>
      </c>
    </row>
    <row r="255" spans="1:20" x14ac:dyDescent="0.25">
      <c r="A255" s="1" t="s">
        <v>583</v>
      </c>
      <c r="B255" s="1" t="s">
        <v>133</v>
      </c>
      <c r="C255">
        <v>8</v>
      </c>
      <c r="D255">
        <v>3</v>
      </c>
      <c r="E255">
        <v>5</v>
      </c>
      <c r="F255">
        <v>5</v>
      </c>
      <c r="G255">
        <v>5</v>
      </c>
      <c r="H255">
        <v>6</v>
      </c>
      <c r="I255">
        <v>63</v>
      </c>
      <c r="J255">
        <v>66</v>
      </c>
      <c r="K255">
        <v>71</v>
      </c>
      <c r="L255">
        <v>11</v>
      </c>
      <c r="M255">
        <v>57</v>
      </c>
      <c r="N255">
        <f>punkty_rekrutacyjne34[[#This Row],[Osiagniecia]]+(punkty_rekrutacyjne34[[#This Row],[Zachowanie]]=6)*2</f>
        <v>8</v>
      </c>
      <c r="O255">
        <f>punkty_rekrutacyjne34[[#This Row],[GHP]]/10+punkty_rekrutacyjne34[[#This Row],[GHH]]/10+punkty_rekrutacyjne34[[#This Row],[GMM]]/10+punkty_rekrutacyjne34[[#This Row],[GMP]]/10+punkty_rekrutacyjne34[[#This Row],[GJP]]/10</f>
        <v>26.8</v>
      </c>
      <c r="P25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255" s="1">
        <f>SUM(punkty_rekrutacyjne34[[#This Row],[pkt os.]:[pkt. Oce.]])</f>
        <v>68.8</v>
      </c>
      <c r="R255" s="1">
        <f>AVERAGE(punkty_rekrutacyjne34[[#This Row],[JP]:[Geog]])</f>
        <v>5.25</v>
      </c>
      <c r="S255" s="1" t="b">
        <f>AND(punkty_rekrutacyjne34[[#This Row],[Osiagniecia]]=0,punkty_rekrutacyjne34[[#This Row],[Zachowanie]]&gt;=5,punkty_rekrutacyjne34[[#This Row],[avg. Przd.]]&gt;4)</f>
        <v>0</v>
      </c>
      <c r="T255" s="1">
        <f>COUNTIF(Q:Q,punkty_rekrutacyjne34[[#This Row],[razem pkt.]])</f>
        <v>2</v>
      </c>
    </row>
    <row r="256" spans="1:20" x14ac:dyDescent="0.25">
      <c r="A256" s="1" t="s">
        <v>543</v>
      </c>
      <c r="B256" s="1" t="s">
        <v>41</v>
      </c>
      <c r="C256">
        <v>0</v>
      </c>
      <c r="D256">
        <v>2</v>
      </c>
      <c r="E256">
        <v>2</v>
      </c>
      <c r="F256">
        <v>4</v>
      </c>
      <c r="G256">
        <v>2</v>
      </c>
      <c r="H256">
        <v>4</v>
      </c>
      <c r="I256">
        <v>24</v>
      </c>
      <c r="J256">
        <v>81</v>
      </c>
      <c r="K256">
        <v>74</v>
      </c>
      <c r="L256">
        <v>4</v>
      </c>
      <c r="M256">
        <v>92</v>
      </c>
      <c r="N256">
        <f>punkty_rekrutacyjne34[[#This Row],[Osiagniecia]]+(punkty_rekrutacyjne34[[#This Row],[Zachowanie]]=6)*2</f>
        <v>0</v>
      </c>
      <c r="O256">
        <f>punkty_rekrutacyjne34[[#This Row],[GHP]]/10+punkty_rekrutacyjne34[[#This Row],[GHH]]/10+punkty_rekrutacyjne34[[#This Row],[GMM]]/10+punkty_rekrutacyjne34[[#This Row],[GMP]]/10+punkty_rekrutacyjne34[[#This Row],[GJP]]/10</f>
        <v>27.499999999999996</v>
      </c>
      <c r="P25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256" s="1">
        <f>SUM(punkty_rekrutacyjne34[[#This Row],[pkt os.]:[pkt. Oce.]])</f>
        <v>39.5</v>
      </c>
      <c r="R256" s="1">
        <f>AVERAGE(punkty_rekrutacyjne34[[#This Row],[JP]:[Geog]])</f>
        <v>3</v>
      </c>
      <c r="S256" s="1" t="b">
        <f>AND(punkty_rekrutacyjne34[[#This Row],[Osiagniecia]]=0,punkty_rekrutacyjne34[[#This Row],[Zachowanie]]&gt;=5,punkty_rekrutacyjne34[[#This Row],[avg. Przd.]]&gt;4)</f>
        <v>0</v>
      </c>
      <c r="T256" s="1">
        <f>COUNTIF(Q:Q,punkty_rekrutacyjne34[[#This Row],[razem pkt.]])</f>
        <v>2</v>
      </c>
    </row>
    <row r="257" spans="1:20" x14ac:dyDescent="0.25">
      <c r="A257" s="1" t="s">
        <v>310</v>
      </c>
      <c r="B257" s="1" t="s">
        <v>311</v>
      </c>
      <c r="C257">
        <v>2</v>
      </c>
      <c r="D257">
        <v>5</v>
      </c>
      <c r="E257">
        <v>5</v>
      </c>
      <c r="F257">
        <v>5</v>
      </c>
      <c r="G257">
        <v>3</v>
      </c>
      <c r="H257">
        <v>2</v>
      </c>
      <c r="I257">
        <v>69</v>
      </c>
      <c r="J257">
        <v>49</v>
      </c>
      <c r="K257">
        <v>67</v>
      </c>
      <c r="L257">
        <v>20</v>
      </c>
      <c r="M257">
        <v>3</v>
      </c>
      <c r="N257">
        <f>punkty_rekrutacyjne34[[#This Row],[Osiagniecia]]+(punkty_rekrutacyjne34[[#This Row],[Zachowanie]]=6)*2</f>
        <v>2</v>
      </c>
      <c r="O257">
        <f>punkty_rekrutacyjne34[[#This Row],[GHP]]/10+punkty_rekrutacyjne34[[#This Row],[GHH]]/10+punkty_rekrutacyjne34[[#This Row],[GMM]]/10+punkty_rekrutacyjne34[[#This Row],[GMP]]/10+punkty_rekrutacyjne34[[#This Row],[GJP]]/10</f>
        <v>20.8</v>
      </c>
      <c r="P25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257" s="1">
        <f>SUM(punkty_rekrutacyjne34[[#This Row],[pkt os.]:[pkt. Oce.]])</f>
        <v>42.8</v>
      </c>
      <c r="R257" s="1">
        <f>AVERAGE(punkty_rekrutacyjne34[[#This Row],[JP]:[Geog]])</f>
        <v>3.75</v>
      </c>
      <c r="S257" s="1" t="b">
        <f>AND(punkty_rekrutacyjne34[[#This Row],[Osiagniecia]]=0,punkty_rekrutacyjne34[[#This Row],[Zachowanie]]&gt;=5,punkty_rekrutacyjne34[[#This Row],[avg. Przd.]]&gt;4)</f>
        <v>0</v>
      </c>
      <c r="T257" s="1">
        <f>COUNTIF(Q:Q,punkty_rekrutacyjne34[[#This Row],[razem pkt.]])</f>
        <v>2</v>
      </c>
    </row>
    <row r="258" spans="1:20" x14ac:dyDescent="0.25">
      <c r="A258" s="1" t="s">
        <v>627</v>
      </c>
      <c r="B258" s="1" t="s">
        <v>133</v>
      </c>
      <c r="C258">
        <v>3</v>
      </c>
      <c r="D258">
        <v>3</v>
      </c>
      <c r="E258">
        <v>3</v>
      </c>
      <c r="F258">
        <v>3</v>
      </c>
      <c r="G258">
        <v>4</v>
      </c>
      <c r="H258">
        <v>5</v>
      </c>
      <c r="I258">
        <v>18</v>
      </c>
      <c r="J258">
        <v>94</v>
      </c>
      <c r="K258">
        <v>29</v>
      </c>
      <c r="L258">
        <v>50</v>
      </c>
      <c r="M258">
        <v>54</v>
      </c>
      <c r="N258">
        <f>punkty_rekrutacyjne34[[#This Row],[Osiagniecia]]+(punkty_rekrutacyjne34[[#This Row],[Zachowanie]]=6)*2</f>
        <v>3</v>
      </c>
      <c r="O258">
        <f>punkty_rekrutacyjne34[[#This Row],[GHP]]/10+punkty_rekrutacyjne34[[#This Row],[GHH]]/10+punkty_rekrutacyjne34[[#This Row],[GMM]]/10+punkty_rekrutacyjne34[[#This Row],[GMP]]/10+punkty_rekrutacyjne34[[#This Row],[GJP]]/10</f>
        <v>24.5</v>
      </c>
      <c r="P25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58" s="1">
        <f>SUM(punkty_rekrutacyjne34[[#This Row],[pkt os.]:[pkt. Oce.]])</f>
        <v>49.5</v>
      </c>
      <c r="R258" s="1">
        <f>AVERAGE(punkty_rekrutacyjne34[[#This Row],[JP]:[Geog]])</f>
        <v>3.75</v>
      </c>
      <c r="S258" s="1" t="b">
        <f>AND(punkty_rekrutacyjne34[[#This Row],[Osiagniecia]]=0,punkty_rekrutacyjne34[[#This Row],[Zachowanie]]&gt;=5,punkty_rekrutacyjne34[[#This Row],[avg. Przd.]]&gt;4)</f>
        <v>0</v>
      </c>
      <c r="T258" s="1">
        <f>COUNTIF(Q:Q,punkty_rekrutacyjne34[[#This Row],[razem pkt.]])</f>
        <v>2</v>
      </c>
    </row>
    <row r="259" spans="1:20" x14ac:dyDescent="0.25">
      <c r="A259" s="1" t="s">
        <v>312</v>
      </c>
      <c r="B259" s="1" t="s">
        <v>313</v>
      </c>
      <c r="C259">
        <v>5</v>
      </c>
      <c r="D259">
        <v>2</v>
      </c>
      <c r="E259">
        <v>4</v>
      </c>
      <c r="F259">
        <v>5</v>
      </c>
      <c r="G259">
        <v>6</v>
      </c>
      <c r="H259">
        <v>4</v>
      </c>
      <c r="I259">
        <v>68</v>
      </c>
      <c r="J259">
        <v>37</v>
      </c>
      <c r="K259">
        <v>91</v>
      </c>
      <c r="L259">
        <v>56</v>
      </c>
      <c r="M259">
        <v>46</v>
      </c>
      <c r="N259">
        <f>punkty_rekrutacyjne34[[#This Row],[Osiagniecia]]+(punkty_rekrutacyjne34[[#This Row],[Zachowanie]]=6)*2</f>
        <v>5</v>
      </c>
      <c r="O259">
        <f>punkty_rekrutacyjne34[[#This Row],[GHP]]/10+punkty_rekrutacyjne34[[#This Row],[GHH]]/10+punkty_rekrutacyjne34[[#This Row],[GMM]]/10+punkty_rekrutacyjne34[[#This Row],[GMP]]/10+punkty_rekrutacyjne34[[#This Row],[GJP]]/10</f>
        <v>29.800000000000004</v>
      </c>
      <c r="P25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259" s="1">
        <f>SUM(punkty_rekrutacyjne34[[#This Row],[pkt os.]:[pkt. Oce.]])</f>
        <v>64.800000000000011</v>
      </c>
      <c r="R259" s="1">
        <f>AVERAGE(punkty_rekrutacyjne34[[#This Row],[JP]:[Geog]])</f>
        <v>4.75</v>
      </c>
      <c r="S259" s="1" t="b">
        <f>AND(punkty_rekrutacyjne34[[#This Row],[Osiagniecia]]=0,punkty_rekrutacyjne34[[#This Row],[Zachowanie]]&gt;=5,punkty_rekrutacyjne34[[#This Row],[avg. Przd.]]&gt;4)</f>
        <v>0</v>
      </c>
      <c r="T259" s="1">
        <f>COUNTIF(Q:Q,punkty_rekrutacyjne34[[#This Row],[razem pkt.]])</f>
        <v>2</v>
      </c>
    </row>
    <row r="260" spans="1:20" x14ac:dyDescent="0.25">
      <c r="A260" s="1" t="s">
        <v>644</v>
      </c>
      <c r="B260" s="1" t="s">
        <v>145</v>
      </c>
      <c r="C260">
        <v>3</v>
      </c>
      <c r="D260">
        <v>4</v>
      </c>
      <c r="E260">
        <v>6</v>
      </c>
      <c r="F260">
        <v>4</v>
      </c>
      <c r="G260">
        <v>6</v>
      </c>
      <c r="H260">
        <v>2</v>
      </c>
      <c r="I260">
        <v>62</v>
      </c>
      <c r="J260">
        <v>31</v>
      </c>
      <c r="K260">
        <v>64</v>
      </c>
      <c r="L260">
        <v>1</v>
      </c>
      <c r="M260">
        <v>25</v>
      </c>
      <c r="N260">
        <f>punkty_rekrutacyjne34[[#This Row],[Osiagniecia]]+(punkty_rekrutacyjne34[[#This Row],[Zachowanie]]=6)*2</f>
        <v>3</v>
      </c>
      <c r="O260">
        <f>punkty_rekrutacyjne34[[#This Row],[GHP]]/10+punkty_rekrutacyjne34[[#This Row],[GHH]]/10+punkty_rekrutacyjne34[[#This Row],[GMM]]/10+punkty_rekrutacyjne34[[#This Row],[GMP]]/10+punkty_rekrutacyjne34[[#This Row],[GJP]]/10</f>
        <v>18.3</v>
      </c>
      <c r="P26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60" s="1">
        <f>SUM(punkty_rekrutacyjne34[[#This Row],[pkt os.]:[pkt. Oce.]])</f>
        <v>47.3</v>
      </c>
      <c r="R260" s="1">
        <f>AVERAGE(punkty_rekrutacyjne34[[#This Row],[JP]:[Geog]])</f>
        <v>4.5</v>
      </c>
      <c r="S260" s="1" t="b">
        <f>AND(punkty_rekrutacyjne34[[#This Row],[Osiagniecia]]=0,punkty_rekrutacyjne34[[#This Row],[Zachowanie]]&gt;=5,punkty_rekrutacyjne34[[#This Row],[avg. Przd.]]&gt;4)</f>
        <v>0</v>
      </c>
      <c r="T260" s="1">
        <f>COUNTIF(Q:Q,punkty_rekrutacyjne34[[#This Row],[razem pkt.]])</f>
        <v>2</v>
      </c>
    </row>
    <row r="261" spans="1:20" x14ac:dyDescent="0.25">
      <c r="A261" s="1" t="s">
        <v>481</v>
      </c>
      <c r="B261" s="1" t="s">
        <v>61</v>
      </c>
      <c r="C261">
        <v>5</v>
      </c>
      <c r="D261">
        <v>4</v>
      </c>
      <c r="E261">
        <v>6</v>
      </c>
      <c r="F261">
        <v>5</v>
      </c>
      <c r="G261">
        <v>2</v>
      </c>
      <c r="H261">
        <v>3</v>
      </c>
      <c r="I261">
        <v>21</v>
      </c>
      <c r="J261">
        <v>48</v>
      </c>
      <c r="K261">
        <v>45</v>
      </c>
      <c r="L261">
        <v>1</v>
      </c>
      <c r="M261">
        <v>51</v>
      </c>
      <c r="N261">
        <f>punkty_rekrutacyjne34[[#This Row],[Osiagniecia]]+(punkty_rekrutacyjne34[[#This Row],[Zachowanie]]=6)*2</f>
        <v>5</v>
      </c>
      <c r="O261">
        <f>punkty_rekrutacyjne34[[#This Row],[GHP]]/10+punkty_rekrutacyjne34[[#This Row],[GHH]]/10+punkty_rekrutacyjne34[[#This Row],[GMM]]/10+punkty_rekrutacyjne34[[#This Row],[GMP]]/10+punkty_rekrutacyjne34[[#This Row],[GJP]]/10</f>
        <v>16.600000000000001</v>
      </c>
      <c r="P26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61" s="1">
        <f>SUM(punkty_rekrutacyjne34[[#This Row],[pkt os.]:[pkt. Oce.]])</f>
        <v>43.6</v>
      </c>
      <c r="R261" s="1">
        <f>AVERAGE(punkty_rekrutacyjne34[[#This Row],[JP]:[Geog]])</f>
        <v>4</v>
      </c>
      <c r="S261" s="1" t="b">
        <f>AND(punkty_rekrutacyjne34[[#This Row],[Osiagniecia]]=0,punkty_rekrutacyjne34[[#This Row],[Zachowanie]]&gt;=5,punkty_rekrutacyjne34[[#This Row],[avg. Przd.]]&gt;4)</f>
        <v>0</v>
      </c>
      <c r="T261" s="1">
        <f>COUNTIF(Q:Q,punkty_rekrutacyjne34[[#This Row],[razem pkt.]])</f>
        <v>2</v>
      </c>
    </row>
    <row r="262" spans="1:20" x14ac:dyDescent="0.25">
      <c r="A262" s="1" t="s">
        <v>631</v>
      </c>
      <c r="B262" s="1" t="s">
        <v>288</v>
      </c>
      <c r="C262">
        <v>8</v>
      </c>
      <c r="D262">
        <v>3</v>
      </c>
      <c r="E262">
        <v>2</v>
      </c>
      <c r="F262">
        <v>4</v>
      </c>
      <c r="G262">
        <v>6</v>
      </c>
      <c r="H262">
        <v>6</v>
      </c>
      <c r="I262">
        <v>99</v>
      </c>
      <c r="J262">
        <v>51</v>
      </c>
      <c r="K262">
        <v>25</v>
      </c>
      <c r="L262">
        <v>89</v>
      </c>
      <c r="M262">
        <v>73</v>
      </c>
      <c r="N262">
        <f>punkty_rekrutacyjne34[[#This Row],[Osiagniecia]]+(punkty_rekrutacyjne34[[#This Row],[Zachowanie]]=6)*2</f>
        <v>8</v>
      </c>
      <c r="O262">
        <f>punkty_rekrutacyjne34[[#This Row],[GHP]]/10+punkty_rekrutacyjne34[[#This Row],[GHH]]/10+punkty_rekrutacyjne34[[#This Row],[GMM]]/10+punkty_rekrutacyjne34[[#This Row],[GMP]]/10+punkty_rekrutacyjne34[[#This Row],[GJP]]/10</f>
        <v>33.699999999999996</v>
      </c>
      <c r="P26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62" s="1">
        <f>SUM(punkty_rekrutacyjne34[[#This Row],[pkt os.]:[pkt. Oce.]])</f>
        <v>67.699999999999989</v>
      </c>
      <c r="R262" s="1">
        <f>AVERAGE(punkty_rekrutacyjne34[[#This Row],[JP]:[Geog]])</f>
        <v>4.5</v>
      </c>
      <c r="S262" s="1" t="b">
        <f>AND(punkty_rekrutacyjne34[[#This Row],[Osiagniecia]]=0,punkty_rekrutacyjne34[[#This Row],[Zachowanie]]&gt;=5,punkty_rekrutacyjne34[[#This Row],[avg. Przd.]]&gt;4)</f>
        <v>0</v>
      </c>
      <c r="T262" s="1">
        <f>COUNTIF(Q:Q,punkty_rekrutacyjne34[[#This Row],[razem pkt.]])</f>
        <v>2</v>
      </c>
    </row>
    <row r="263" spans="1:20" x14ac:dyDescent="0.25">
      <c r="A263" s="1" t="s">
        <v>385</v>
      </c>
      <c r="B263" s="1" t="s">
        <v>288</v>
      </c>
      <c r="C263">
        <v>0</v>
      </c>
      <c r="D263">
        <v>4</v>
      </c>
      <c r="E263">
        <v>3</v>
      </c>
      <c r="F263">
        <v>5</v>
      </c>
      <c r="G263">
        <v>2</v>
      </c>
      <c r="H263">
        <v>6</v>
      </c>
      <c r="I263">
        <v>86</v>
      </c>
      <c r="J263">
        <v>76</v>
      </c>
      <c r="K263">
        <v>17</v>
      </c>
      <c r="L263">
        <v>68</v>
      </c>
      <c r="M263">
        <v>39</v>
      </c>
      <c r="N263">
        <f>punkty_rekrutacyjne34[[#This Row],[Osiagniecia]]+(punkty_rekrutacyjne34[[#This Row],[Zachowanie]]=6)*2</f>
        <v>0</v>
      </c>
      <c r="O263">
        <f>punkty_rekrutacyjne34[[#This Row],[GHP]]/10+punkty_rekrutacyjne34[[#This Row],[GHH]]/10+punkty_rekrutacyjne34[[#This Row],[GMM]]/10+punkty_rekrutacyjne34[[#This Row],[GMP]]/10+punkty_rekrutacyjne34[[#This Row],[GJP]]/10</f>
        <v>28.599999999999998</v>
      </c>
      <c r="P26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63" s="1">
        <f>SUM(punkty_rekrutacyjne34[[#This Row],[pkt os.]:[pkt. Oce.]])</f>
        <v>50.599999999999994</v>
      </c>
      <c r="R263" s="1">
        <f>AVERAGE(punkty_rekrutacyjne34[[#This Row],[JP]:[Geog]])</f>
        <v>4</v>
      </c>
      <c r="S263" s="1" t="b">
        <f>AND(punkty_rekrutacyjne34[[#This Row],[Osiagniecia]]=0,punkty_rekrutacyjne34[[#This Row],[Zachowanie]]&gt;=5,punkty_rekrutacyjne34[[#This Row],[avg. Przd.]]&gt;4)</f>
        <v>0</v>
      </c>
      <c r="T263" s="1">
        <f>COUNTIF(Q:Q,punkty_rekrutacyjne34[[#This Row],[razem pkt.]])</f>
        <v>2</v>
      </c>
    </row>
    <row r="264" spans="1:20" x14ac:dyDescent="0.25">
      <c r="A264" s="1" t="s">
        <v>287</v>
      </c>
      <c r="B264" s="1" t="s">
        <v>288</v>
      </c>
      <c r="C264">
        <v>3</v>
      </c>
      <c r="D264">
        <v>4</v>
      </c>
      <c r="E264">
        <v>6</v>
      </c>
      <c r="F264">
        <v>3</v>
      </c>
      <c r="G264">
        <v>2</v>
      </c>
      <c r="H264">
        <v>2</v>
      </c>
      <c r="I264">
        <v>79</v>
      </c>
      <c r="J264">
        <v>70</v>
      </c>
      <c r="K264">
        <v>42</v>
      </c>
      <c r="L264">
        <v>36</v>
      </c>
      <c r="M264">
        <v>76</v>
      </c>
      <c r="N264">
        <f>punkty_rekrutacyjne34[[#This Row],[Osiagniecia]]+(punkty_rekrutacyjne34[[#This Row],[Zachowanie]]=6)*2</f>
        <v>3</v>
      </c>
      <c r="O264">
        <f>punkty_rekrutacyjne34[[#This Row],[GHP]]/10+punkty_rekrutacyjne34[[#This Row],[GHH]]/10+punkty_rekrutacyjne34[[#This Row],[GMM]]/10+punkty_rekrutacyjne34[[#This Row],[GMP]]/10+punkty_rekrutacyjne34[[#This Row],[GJP]]/10</f>
        <v>30.300000000000004</v>
      </c>
      <c r="P26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264" s="1">
        <f>SUM(punkty_rekrutacyjne34[[#This Row],[pkt os.]:[pkt. Oce.]])</f>
        <v>47.300000000000004</v>
      </c>
      <c r="R264" s="1">
        <f>AVERAGE(punkty_rekrutacyjne34[[#This Row],[JP]:[Geog]])</f>
        <v>3.25</v>
      </c>
      <c r="S264" s="1" t="b">
        <f>AND(punkty_rekrutacyjne34[[#This Row],[Osiagniecia]]=0,punkty_rekrutacyjne34[[#This Row],[Zachowanie]]&gt;=5,punkty_rekrutacyjne34[[#This Row],[avg. Przd.]]&gt;4)</f>
        <v>0</v>
      </c>
      <c r="T264" s="1">
        <f>COUNTIF(Q:Q,punkty_rekrutacyjne34[[#This Row],[razem pkt.]])</f>
        <v>2</v>
      </c>
    </row>
    <row r="265" spans="1:20" x14ac:dyDescent="0.25">
      <c r="A265" s="1" t="s">
        <v>523</v>
      </c>
      <c r="B265" s="1" t="s">
        <v>279</v>
      </c>
      <c r="C265">
        <v>2</v>
      </c>
      <c r="D265">
        <v>3</v>
      </c>
      <c r="E265">
        <v>2</v>
      </c>
      <c r="F265">
        <v>5</v>
      </c>
      <c r="G265">
        <v>5</v>
      </c>
      <c r="H265">
        <v>2</v>
      </c>
      <c r="I265">
        <v>44</v>
      </c>
      <c r="J265">
        <v>30</v>
      </c>
      <c r="K265">
        <v>61</v>
      </c>
      <c r="L265">
        <v>13</v>
      </c>
      <c r="M265">
        <v>30</v>
      </c>
      <c r="N265">
        <f>punkty_rekrutacyjne34[[#This Row],[Osiagniecia]]+(punkty_rekrutacyjne34[[#This Row],[Zachowanie]]=6)*2</f>
        <v>2</v>
      </c>
      <c r="O265">
        <f>punkty_rekrutacyjne34[[#This Row],[GHP]]/10+punkty_rekrutacyjne34[[#This Row],[GHH]]/10+punkty_rekrutacyjne34[[#This Row],[GMM]]/10+punkty_rekrutacyjne34[[#This Row],[GMP]]/10+punkty_rekrutacyjne34[[#This Row],[GJP]]/10</f>
        <v>17.8</v>
      </c>
      <c r="P26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65" s="1">
        <f>SUM(punkty_rekrutacyjne34[[#This Row],[pkt os.]:[pkt. Oce.]])</f>
        <v>35.799999999999997</v>
      </c>
      <c r="R265" s="1">
        <f>AVERAGE(punkty_rekrutacyjne34[[#This Row],[JP]:[Geog]])</f>
        <v>3.5</v>
      </c>
      <c r="S265" s="1" t="b">
        <f>AND(punkty_rekrutacyjne34[[#This Row],[Osiagniecia]]=0,punkty_rekrutacyjne34[[#This Row],[Zachowanie]]&gt;=5,punkty_rekrutacyjne34[[#This Row],[avg. Przd.]]&gt;4)</f>
        <v>0</v>
      </c>
      <c r="T265" s="1">
        <f>COUNTIF(Q:Q,punkty_rekrutacyjne34[[#This Row],[razem pkt.]])</f>
        <v>2</v>
      </c>
    </row>
    <row r="266" spans="1:20" x14ac:dyDescent="0.25">
      <c r="A266" s="1" t="s">
        <v>257</v>
      </c>
      <c r="B266" s="1" t="s">
        <v>20</v>
      </c>
      <c r="C266">
        <v>0</v>
      </c>
      <c r="D266">
        <v>6</v>
      </c>
      <c r="E266">
        <v>6</v>
      </c>
      <c r="F266">
        <v>5</v>
      </c>
      <c r="G266">
        <v>3</v>
      </c>
      <c r="H266">
        <v>2</v>
      </c>
      <c r="I266">
        <v>39</v>
      </c>
      <c r="J266">
        <v>66</v>
      </c>
      <c r="K266">
        <v>84</v>
      </c>
      <c r="L266">
        <v>47</v>
      </c>
      <c r="M266">
        <v>21</v>
      </c>
      <c r="N266">
        <f>punkty_rekrutacyjne34[[#This Row],[Osiagniecia]]+(punkty_rekrutacyjne34[[#This Row],[Zachowanie]]=6)*2</f>
        <v>2</v>
      </c>
      <c r="O266">
        <f>punkty_rekrutacyjne34[[#This Row],[GHP]]/10+punkty_rekrutacyjne34[[#This Row],[GHH]]/10+punkty_rekrutacyjne34[[#This Row],[GMM]]/10+punkty_rekrutacyjne34[[#This Row],[GMP]]/10+punkty_rekrutacyjne34[[#This Row],[GJP]]/10</f>
        <v>25.7</v>
      </c>
      <c r="P26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66" s="1">
        <f>SUM(punkty_rekrutacyjne34[[#This Row],[pkt os.]:[pkt. Oce.]])</f>
        <v>49.7</v>
      </c>
      <c r="R266" s="1">
        <f>AVERAGE(punkty_rekrutacyjne34[[#This Row],[JP]:[Geog]])</f>
        <v>4</v>
      </c>
      <c r="S266" s="1" t="b">
        <f>AND(punkty_rekrutacyjne34[[#This Row],[Osiagniecia]]=0,punkty_rekrutacyjne34[[#This Row],[Zachowanie]]&gt;=5,punkty_rekrutacyjne34[[#This Row],[avg. Przd.]]&gt;4)</f>
        <v>0</v>
      </c>
      <c r="T266" s="1">
        <f>COUNTIF(Q:Q,punkty_rekrutacyjne34[[#This Row],[razem pkt.]])</f>
        <v>2</v>
      </c>
    </row>
    <row r="267" spans="1:20" x14ac:dyDescent="0.25">
      <c r="A267" s="1" t="s">
        <v>19</v>
      </c>
      <c r="B267" s="1" t="s">
        <v>20</v>
      </c>
      <c r="C267">
        <v>8</v>
      </c>
      <c r="D267">
        <v>6</v>
      </c>
      <c r="E267">
        <v>4</v>
      </c>
      <c r="F267">
        <v>4</v>
      </c>
      <c r="G267">
        <v>3</v>
      </c>
      <c r="H267">
        <v>5</v>
      </c>
      <c r="I267">
        <v>17</v>
      </c>
      <c r="J267">
        <v>100</v>
      </c>
      <c r="K267">
        <v>100</v>
      </c>
      <c r="L267">
        <v>100</v>
      </c>
      <c r="M267">
        <v>31</v>
      </c>
      <c r="N267">
        <f>punkty_rekrutacyjne34[[#This Row],[Osiagniecia]]+(punkty_rekrutacyjne34[[#This Row],[Zachowanie]]=6)*2</f>
        <v>10</v>
      </c>
      <c r="O267">
        <f>punkty_rekrutacyjne34[[#This Row],[GHP]]/10+punkty_rekrutacyjne34[[#This Row],[GHH]]/10+punkty_rekrutacyjne34[[#This Row],[GMM]]/10+punkty_rekrutacyjne34[[#This Row],[GMP]]/10+punkty_rekrutacyjne34[[#This Row],[GJP]]/10</f>
        <v>34.799999999999997</v>
      </c>
      <c r="P26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67" s="1">
        <f>SUM(punkty_rekrutacyjne34[[#This Row],[pkt os.]:[pkt. Oce.]])</f>
        <v>68.8</v>
      </c>
      <c r="R267" s="1">
        <f>AVERAGE(punkty_rekrutacyjne34[[#This Row],[JP]:[Geog]])</f>
        <v>4</v>
      </c>
      <c r="S267" s="1" t="b">
        <f>AND(punkty_rekrutacyjne34[[#This Row],[Osiagniecia]]=0,punkty_rekrutacyjne34[[#This Row],[Zachowanie]]&gt;=5,punkty_rekrutacyjne34[[#This Row],[avg. Przd.]]&gt;4)</f>
        <v>0</v>
      </c>
      <c r="T267" s="1">
        <f>COUNTIF(Q:Q,punkty_rekrutacyjne34[[#This Row],[razem pkt.]])</f>
        <v>2</v>
      </c>
    </row>
    <row r="268" spans="1:20" x14ac:dyDescent="0.25">
      <c r="A268" s="1" t="s">
        <v>597</v>
      </c>
      <c r="B268" s="1" t="s">
        <v>218</v>
      </c>
      <c r="C268">
        <v>4</v>
      </c>
      <c r="D268">
        <v>5</v>
      </c>
      <c r="E268">
        <v>4</v>
      </c>
      <c r="F268">
        <v>4</v>
      </c>
      <c r="G268">
        <v>5</v>
      </c>
      <c r="H268">
        <v>3</v>
      </c>
      <c r="I268">
        <v>59</v>
      </c>
      <c r="J268">
        <v>89</v>
      </c>
      <c r="K268">
        <v>32</v>
      </c>
      <c r="L268">
        <v>80</v>
      </c>
      <c r="M268">
        <v>38</v>
      </c>
      <c r="N268">
        <f>punkty_rekrutacyjne34[[#This Row],[Osiagniecia]]+(punkty_rekrutacyjne34[[#This Row],[Zachowanie]]=6)*2</f>
        <v>4</v>
      </c>
      <c r="O268">
        <f>punkty_rekrutacyjne34[[#This Row],[GHP]]/10+punkty_rekrutacyjne34[[#This Row],[GHH]]/10+punkty_rekrutacyjne34[[#This Row],[GMM]]/10+punkty_rekrutacyjne34[[#This Row],[GMP]]/10+punkty_rekrutacyjne34[[#This Row],[GJP]]/10</f>
        <v>29.8</v>
      </c>
      <c r="P26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68" s="1">
        <f>SUM(punkty_rekrutacyjne34[[#This Row],[pkt os.]:[pkt. Oce.]])</f>
        <v>57.8</v>
      </c>
      <c r="R268" s="1">
        <f>AVERAGE(punkty_rekrutacyjne34[[#This Row],[JP]:[Geog]])</f>
        <v>4</v>
      </c>
      <c r="S268" s="1" t="b">
        <f>AND(punkty_rekrutacyjne34[[#This Row],[Osiagniecia]]=0,punkty_rekrutacyjne34[[#This Row],[Zachowanie]]&gt;=5,punkty_rekrutacyjne34[[#This Row],[avg. Przd.]]&gt;4)</f>
        <v>0</v>
      </c>
      <c r="T268" s="1">
        <f>COUNTIF(Q:Q,punkty_rekrutacyjne34[[#This Row],[razem pkt.]])</f>
        <v>2</v>
      </c>
    </row>
    <row r="269" spans="1:20" x14ac:dyDescent="0.25">
      <c r="A269" s="1" t="s">
        <v>468</v>
      </c>
      <c r="B269" s="1" t="s">
        <v>164</v>
      </c>
      <c r="C269">
        <v>5</v>
      </c>
      <c r="D269">
        <v>3</v>
      </c>
      <c r="E269">
        <v>5</v>
      </c>
      <c r="F269">
        <v>3</v>
      </c>
      <c r="G269">
        <v>5</v>
      </c>
      <c r="H269">
        <v>3</v>
      </c>
      <c r="I269">
        <v>52</v>
      </c>
      <c r="J269">
        <v>65</v>
      </c>
      <c r="K269">
        <v>48</v>
      </c>
      <c r="L269">
        <v>58</v>
      </c>
      <c r="M269">
        <v>48</v>
      </c>
      <c r="N269">
        <f>punkty_rekrutacyjne34[[#This Row],[Osiagniecia]]+(punkty_rekrutacyjne34[[#This Row],[Zachowanie]]=6)*2</f>
        <v>5</v>
      </c>
      <c r="O269">
        <f>punkty_rekrutacyjne34[[#This Row],[GHP]]/10+punkty_rekrutacyjne34[[#This Row],[GHH]]/10+punkty_rekrutacyjne34[[#This Row],[GMM]]/10+punkty_rekrutacyjne34[[#This Row],[GMP]]/10+punkty_rekrutacyjne34[[#This Row],[GJP]]/10</f>
        <v>27.1</v>
      </c>
      <c r="P26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69" s="1">
        <f>SUM(punkty_rekrutacyjne34[[#This Row],[pkt os.]:[pkt. Oce.]])</f>
        <v>56.1</v>
      </c>
      <c r="R269" s="1">
        <f>AVERAGE(punkty_rekrutacyjne34[[#This Row],[JP]:[Geog]])</f>
        <v>4</v>
      </c>
      <c r="S269" s="1" t="b">
        <f>AND(punkty_rekrutacyjne34[[#This Row],[Osiagniecia]]=0,punkty_rekrutacyjne34[[#This Row],[Zachowanie]]&gt;=5,punkty_rekrutacyjne34[[#This Row],[avg. Przd.]]&gt;4)</f>
        <v>0</v>
      </c>
      <c r="T269" s="1">
        <f>COUNTIF(Q:Q,punkty_rekrutacyjne34[[#This Row],[razem pkt.]])</f>
        <v>2</v>
      </c>
    </row>
    <row r="270" spans="1:20" x14ac:dyDescent="0.25">
      <c r="A270" s="1" t="s">
        <v>422</v>
      </c>
      <c r="B270" s="1" t="s">
        <v>340</v>
      </c>
      <c r="C270">
        <v>0</v>
      </c>
      <c r="D270">
        <v>4</v>
      </c>
      <c r="E270">
        <v>3</v>
      </c>
      <c r="F270">
        <v>6</v>
      </c>
      <c r="G270">
        <v>5</v>
      </c>
      <c r="H270">
        <v>5</v>
      </c>
      <c r="I270">
        <v>5</v>
      </c>
      <c r="J270">
        <v>26</v>
      </c>
      <c r="K270">
        <v>6</v>
      </c>
      <c r="L270">
        <v>82</v>
      </c>
      <c r="M270">
        <v>94</v>
      </c>
      <c r="N270">
        <f>punkty_rekrutacyjne34[[#This Row],[Osiagniecia]]+(punkty_rekrutacyjne34[[#This Row],[Zachowanie]]=6)*2</f>
        <v>0</v>
      </c>
      <c r="O270">
        <f>punkty_rekrutacyjne34[[#This Row],[GHP]]/10+punkty_rekrutacyjne34[[#This Row],[GHH]]/10+punkty_rekrutacyjne34[[#This Row],[GMM]]/10+punkty_rekrutacyjne34[[#This Row],[GMP]]/10+punkty_rekrutacyjne34[[#This Row],[GJP]]/10</f>
        <v>21.299999999999997</v>
      </c>
      <c r="P27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270" s="1">
        <f>SUM(punkty_rekrutacyjne34[[#This Row],[pkt os.]:[pkt. Oce.]])</f>
        <v>51.3</v>
      </c>
      <c r="R270" s="1">
        <f>AVERAGE(punkty_rekrutacyjne34[[#This Row],[JP]:[Geog]])</f>
        <v>4.75</v>
      </c>
      <c r="S270" s="1" t="b">
        <f>AND(punkty_rekrutacyjne34[[#This Row],[Osiagniecia]]=0,punkty_rekrutacyjne34[[#This Row],[Zachowanie]]&gt;=5,punkty_rekrutacyjne34[[#This Row],[avg. Przd.]]&gt;4)</f>
        <v>0</v>
      </c>
      <c r="T270" s="1">
        <f>COUNTIF(Q:Q,punkty_rekrutacyjne34[[#This Row],[razem pkt.]])</f>
        <v>2</v>
      </c>
    </row>
    <row r="271" spans="1:20" x14ac:dyDescent="0.25">
      <c r="A271" s="1" t="s">
        <v>77</v>
      </c>
      <c r="B271" s="1" t="s">
        <v>78</v>
      </c>
      <c r="C271">
        <v>6</v>
      </c>
      <c r="D271">
        <v>4</v>
      </c>
      <c r="E271">
        <v>5</v>
      </c>
      <c r="F271">
        <v>5</v>
      </c>
      <c r="G271">
        <v>5</v>
      </c>
      <c r="H271">
        <v>4</v>
      </c>
      <c r="I271">
        <v>70</v>
      </c>
      <c r="J271">
        <v>71</v>
      </c>
      <c r="K271">
        <v>27</v>
      </c>
      <c r="L271">
        <v>77</v>
      </c>
      <c r="M271">
        <v>13</v>
      </c>
      <c r="N271">
        <f>punkty_rekrutacyjne34[[#This Row],[Osiagniecia]]+(punkty_rekrutacyjne34[[#This Row],[Zachowanie]]=6)*2</f>
        <v>6</v>
      </c>
      <c r="O271">
        <f>punkty_rekrutacyjne34[[#This Row],[GHP]]/10+punkty_rekrutacyjne34[[#This Row],[GHH]]/10+punkty_rekrutacyjne34[[#This Row],[GMM]]/10+punkty_rekrutacyjne34[[#This Row],[GMP]]/10+punkty_rekrutacyjne34[[#This Row],[GJP]]/10</f>
        <v>25.8</v>
      </c>
      <c r="P27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271" s="1">
        <f>SUM(punkty_rekrutacyjne34[[#This Row],[pkt os.]:[pkt. Oce.]])</f>
        <v>61.8</v>
      </c>
      <c r="R271" s="1">
        <f>AVERAGE(punkty_rekrutacyjne34[[#This Row],[JP]:[Geog]])</f>
        <v>4.75</v>
      </c>
      <c r="S271" s="1" t="b">
        <f>AND(punkty_rekrutacyjne34[[#This Row],[Osiagniecia]]=0,punkty_rekrutacyjne34[[#This Row],[Zachowanie]]&gt;=5,punkty_rekrutacyjne34[[#This Row],[avg. Przd.]]&gt;4)</f>
        <v>0</v>
      </c>
      <c r="T271" s="1">
        <f>COUNTIF(Q:Q,punkty_rekrutacyjne34[[#This Row],[razem pkt.]])</f>
        <v>2</v>
      </c>
    </row>
    <row r="272" spans="1:20" x14ac:dyDescent="0.25">
      <c r="A272" s="1" t="s">
        <v>654</v>
      </c>
      <c r="B272" s="1" t="s">
        <v>340</v>
      </c>
      <c r="C272">
        <v>5</v>
      </c>
      <c r="D272">
        <v>2</v>
      </c>
      <c r="E272">
        <v>3</v>
      </c>
      <c r="F272">
        <v>3</v>
      </c>
      <c r="G272">
        <v>6</v>
      </c>
      <c r="H272">
        <v>3</v>
      </c>
      <c r="I272">
        <v>79</v>
      </c>
      <c r="J272">
        <v>21</v>
      </c>
      <c r="K272">
        <v>41</v>
      </c>
      <c r="L272">
        <v>39</v>
      </c>
      <c r="M272">
        <v>74</v>
      </c>
      <c r="N272">
        <f>punkty_rekrutacyjne34[[#This Row],[Osiagniecia]]+(punkty_rekrutacyjne34[[#This Row],[Zachowanie]]=6)*2</f>
        <v>5</v>
      </c>
      <c r="O272">
        <f>punkty_rekrutacyjne34[[#This Row],[GHP]]/10+punkty_rekrutacyjne34[[#This Row],[GHH]]/10+punkty_rekrutacyjne34[[#This Row],[GMM]]/10+punkty_rekrutacyjne34[[#This Row],[GMP]]/10+punkty_rekrutacyjne34[[#This Row],[GJP]]/10</f>
        <v>25.4</v>
      </c>
      <c r="P27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72" s="1">
        <f>SUM(punkty_rekrutacyjne34[[#This Row],[pkt os.]:[pkt. Oce.]])</f>
        <v>52.4</v>
      </c>
      <c r="R272" s="1">
        <f>AVERAGE(punkty_rekrutacyjne34[[#This Row],[JP]:[Geog]])</f>
        <v>3.75</v>
      </c>
      <c r="S272" s="1" t="b">
        <f>AND(punkty_rekrutacyjne34[[#This Row],[Osiagniecia]]=0,punkty_rekrutacyjne34[[#This Row],[Zachowanie]]&gt;=5,punkty_rekrutacyjne34[[#This Row],[avg. Przd.]]&gt;4)</f>
        <v>0</v>
      </c>
      <c r="T272" s="1">
        <f>COUNTIF(Q:Q,punkty_rekrutacyjne34[[#This Row],[razem pkt.]])</f>
        <v>2</v>
      </c>
    </row>
    <row r="273" spans="1:20" x14ac:dyDescent="0.25">
      <c r="A273" s="1" t="s">
        <v>85</v>
      </c>
      <c r="B273" s="1" t="s">
        <v>86</v>
      </c>
      <c r="C273">
        <v>8</v>
      </c>
      <c r="D273">
        <v>5</v>
      </c>
      <c r="E273">
        <v>4</v>
      </c>
      <c r="F273">
        <v>6</v>
      </c>
      <c r="G273">
        <v>2</v>
      </c>
      <c r="H273">
        <v>6</v>
      </c>
      <c r="I273">
        <v>32</v>
      </c>
      <c r="J273">
        <v>88</v>
      </c>
      <c r="K273">
        <v>15</v>
      </c>
      <c r="L273">
        <v>45</v>
      </c>
      <c r="M273">
        <v>24</v>
      </c>
      <c r="N273">
        <f>punkty_rekrutacyjne34[[#This Row],[Osiagniecia]]+(punkty_rekrutacyjne34[[#This Row],[Zachowanie]]=6)*2</f>
        <v>8</v>
      </c>
      <c r="O273">
        <f>punkty_rekrutacyjne34[[#This Row],[GHP]]/10+punkty_rekrutacyjne34[[#This Row],[GHH]]/10+punkty_rekrutacyjne34[[#This Row],[GMM]]/10+punkty_rekrutacyjne34[[#This Row],[GMP]]/10+punkty_rekrutacyjne34[[#This Row],[GJP]]/10</f>
        <v>20.399999999999999</v>
      </c>
      <c r="P27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73" s="1">
        <f>SUM(punkty_rekrutacyjne34[[#This Row],[pkt os.]:[pkt. Oce.]])</f>
        <v>54.4</v>
      </c>
      <c r="R273" s="1">
        <f>AVERAGE(punkty_rekrutacyjne34[[#This Row],[JP]:[Geog]])</f>
        <v>4.5</v>
      </c>
      <c r="S273" s="1" t="b">
        <f>AND(punkty_rekrutacyjne34[[#This Row],[Osiagniecia]]=0,punkty_rekrutacyjne34[[#This Row],[Zachowanie]]&gt;=5,punkty_rekrutacyjne34[[#This Row],[avg. Przd.]]&gt;4)</f>
        <v>0</v>
      </c>
      <c r="T273" s="1">
        <f>COUNTIF(Q:Q,punkty_rekrutacyjne34[[#This Row],[razem pkt.]])</f>
        <v>2</v>
      </c>
    </row>
    <row r="274" spans="1:20" x14ac:dyDescent="0.25">
      <c r="A274" s="1" t="s">
        <v>493</v>
      </c>
      <c r="B274" s="1" t="s">
        <v>180</v>
      </c>
      <c r="C274">
        <v>4</v>
      </c>
      <c r="D274">
        <v>2</v>
      </c>
      <c r="E274">
        <v>4</v>
      </c>
      <c r="F274">
        <v>2</v>
      </c>
      <c r="G274">
        <v>5</v>
      </c>
      <c r="H274">
        <v>4</v>
      </c>
      <c r="I274">
        <v>62</v>
      </c>
      <c r="J274">
        <v>3</v>
      </c>
      <c r="K274">
        <v>84</v>
      </c>
      <c r="L274">
        <v>48</v>
      </c>
      <c r="M274">
        <v>94</v>
      </c>
      <c r="N274">
        <f>punkty_rekrutacyjne34[[#This Row],[Osiagniecia]]+(punkty_rekrutacyjne34[[#This Row],[Zachowanie]]=6)*2</f>
        <v>4</v>
      </c>
      <c r="O274">
        <f>punkty_rekrutacyjne34[[#This Row],[GHP]]/10+punkty_rekrutacyjne34[[#This Row],[GHH]]/10+punkty_rekrutacyjne34[[#This Row],[GMM]]/10+punkty_rekrutacyjne34[[#This Row],[GMP]]/10+punkty_rekrutacyjne34[[#This Row],[GJP]]/10</f>
        <v>29.1</v>
      </c>
      <c r="P27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274" s="1">
        <f>SUM(punkty_rekrutacyjne34[[#This Row],[pkt os.]:[pkt. Oce.]])</f>
        <v>53.1</v>
      </c>
      <c r="R274" s="1">
        <f>AVERAGE(punkty_rekrutacyjne34[[#This Row],[JP]:[Geog]])</f>
        <v>3.75</v>
      </c>
      <c r="S274" s="1" t="b">
        <f>AND(punkty_rekrutacyjne34[[#This Row],[Osiagniecia]]=0,punkty_rekrutacyjne34[[#This Row],[Zachowanie]]&gt;=5,punkty_rekrutacyjne34[[#This Row],[avg. Przd.]]&gt;4)</f>
        <v>0</v>
      </c>
      <c r="T274" s="1">
        <f>COUNTIF(Q:Q,punkty_rekrutacyjne34[[#This Row],[razem pkt.]])</f>
        <v>2</v>
      </c>
    </row>
    <row r="275" spans="1:20" x14ac:dyDescent="0.25">
      <c r="A275" s="1" t="s">
        <v>254</v>
      </c>
      <c r="B275" s="1" t="s">
        <v>28</v>
      </c>
      <c r="C275">
        <v>3</v>
      </c>
      <c r="D275">
        <v>6</v>
      </c>
      <c r="E275">
        <v>6</v>
      </c>
      <c r="F275">
        <v>4</v>
      </c>
      <c r="G275">
        <v>3</v>
      </c>
      <c r="H275">
        <v>6</v>
      </c>
      <c r="I275">
        <v>63</v>
      </c>
      <c r="J275">
        <v>36</v>
      </c>
      <c r="K275">
        <v>68</v>
      </c>
      <c r="L275">
        <v>19</v>
      </c>
      <c r="M275">
        <v>39</v>
      </c>
      <c r="N275">
        <f>punkty_rekrutacyjne34[[#This Row],[Osiagniecia]]+(punkty_rekrutacyjne34[[#This Row],[Zachowanie]]=6)*2</f>
        <v>5</v>
      </c>
      <c r="O275">
        <f>punkty_rekrutacyjne34[[#This Row],[GHP]]/10+punkty_rekrutacyjne34[[#This Row],[GHH]]/10+punkty_rekrutacyjne34[[#This Row],[GMM]]/10+punkty_rekrutacyjne34[[#This Row],[GMP]]/10+punkty_rekrutacyjne34[[#This Row],[GJP]]/10</f>
        <v>22.499999999999996</v>
      </c>
      <c r="P27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275" s="1">
        <f>SUM(punkty_rekrutacyjne34[[#This Row],[pkt os.]:[pkt. Oce.]])</f>
        <v>57.5</v>
      </c>
      <c r="R275" s="1">
        <f>AVERAGE(punkty_rekrutacyjne34[[#This Row],[JP]:[Geog]])</f>
        <v>4.75</v>
      </c>
      <c r="S275" s="1" t="b">
        <f>AND(punkty_rekrutacyjne34[[#This Row],[Osiagniecia]]=0,punkty_rekrutacyjne34[[#This Row],[Zachowanie]]&gt;=5,punkty_rekrutacyjne34[[#This Row],[avg. Przd.]]&gt;4)</f>
        <v>0</v>
      </c>
      <c r="T275" s="1">
        <f>COUNTIF(Q:Q,punkty_rekrutacyjne34[[#This Row],[razem pkt.]])</f>
        <v>2</v>
      </c>
    </row>
    <row r="276" spans="1:20" x14ac:dyDescent="0.25">
      <c r="A276" s="1" t="s">
        <v>372</v>
      </c>
      <c r="B276" s="1" t="s">
        <v>180</v>
      </c>
      <c r="C276">
        <v>8</v>
      </c>
      <c r="D276">
        <v>3</v>
      </c>
      <c r="E276">
        <v>5</v>
      </c>
      <c r="F276">
        <v>2</v>
      </c>
      <c r="G276">
        <v>5</v>
      </c>
      <c r="H276">
        <v>3</v>
      </c>
      <c r="I276">
        <v>99</v>
      </c>
      <c r="J276">
        <v>90</v>
      </c>
      <c r="K276">
        <v>59</v>
      </c>
      <c r="L276">
        <v>78</v>
      </c>
      <c r="M276">
        <v>93</v>
      </c>
      <c r="N276">
        <f>punkty_rekrutacyjne34[[#This Row],[Osiagniecia]]+(punkty_rekrutacyjne34[[#This Row],[Zachowanie]]=6)*2</f>
        <v>8</v>
      </c>
      <c r="O276">
        <f>punkty_rekrutacyjne34[[#This Row],[GHP]]/10+punkty_rekrutacyjne34[[#This Row],[GHH]]/10+punkty_rekrutacyjne34[[#This Row],[GMM]]/10+punkty_rekrutacyjne34[[#This Row],[GMP]]/10+punkty_rekrutacyjne34[[#This Row],[GJP]]/10</f>
        <v>41.899999999999991</v>
      </c>
      <c r="P27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276" s="1">
        <f>SUM(punkty_rekrutacyjne34[[#This Row],[pkt os.]:[pkt. Oce.]])</f>
        <v>69.899999999999991</v>
      </c>
      <c r="R276" s="1">
        <f>AVERAGE(punkty_rekrutacyjne34[[#This Row],[JP]:[Geog]])</f>
        <v>3.75</v>
      </c>
      <c r="S276" s="1" t="b">
        <f>AND(punkty_rekrutacyjne34[[#This Row],[Osiagniecia]]=0,punkty_rekrutacyjne34[[#This Row],[Zachowanie]]&gt;=5,punkty_rekrutacyjne34[[#This Row],[avg. Przd.]]&gt;4)</f>
        <v>0</v>
      </c>
      <c r="T276" s="1">
        <f>COUNTIF(Q:Q,punkty_rekrutacyjne34[[#This Row],[razem pkt.]])</f>
        <v>2</v>
      </c>
    </row>
    <row r="277" spans="1:20" x14ac:dyDescent="0.25">
      <c r="A277" s="1" t="s">
        <v>603</v>
      </c>
      <c r="B277" s="1" t="s">
        <v>604</v>
      </c>
      <c r="C277">
        <v>7</v>
      </c>
      <c r="D277">
        <v>4</v>
      </c>
      <c r="E277">
        <v>3</v>
      </c>
      <c r="F277">
        <v>6</v>
      </c>
      <c r="G277">
        <v>3</v>
      </c>
      <c r="H277">
        <v>2</v>
      </c>
      <c r="I277">
        <v>28</v>
      </c>
      <c r="J277">
        <v>75</v>
      </c>
      <c r="K277">
        <v>15</v>
      </c>
      <c r="L277">
        <v>6</v>
      </c>
      <c r="M277">
        <v>33</v>
      </c>
      <c r="N277">
        <f>punkty_rekrutacyjne34[[#This Row],[Osiagniecia]]+(punkty_rekrutacyjne34[[#This Row],[Zachowanie]]=6)*2</f>
        <v>7</v>
      </c>
      <c r="O277">
        <f>punkty_rekrutacyjne34[[#This Row],[GHP]]/10+punkty_rekrutacyjne34[[#This Row],[GHH]]/10+punkty_rekrutacyjne34[[#This Row],[GMM]]/10+punkty_rekrutacyjne34[[#This Row],[GMP]]/10+punkty_rekrutacyjne34[[#This Row],[GJP]]/10</f>
        <v>15.7</v>
      </c>
      <c r="P27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277" s="1">
        <f>SUM(punkty_rekrutacyjne34[[#This Row],[pkt os.]:[pkt. Oce.]])</f>
        <v>40.700000000000003</v>
      </c>
      <c r="R277" s="1">
        <f>AVERAGE(punkty_rekrutacyjne34[[#This Row],[JP]:[Geog]])</f>
        <v>3.5</v>
      </c>
      <c r="S277" s="1" t="b">
        <f>AND(punkty_rekrutacyjne34[[#This Row],[Osiagniecia]]=0,punkty_rekrutacyjne34[[#This Row],[Zachowanie]]&gt;=5,punkty_rekrutacyjne34[[#This Row],[avg. Przd.]]&gt;4)</f>
        <v>0</v>
      </c>
      <c r="T277" s="1">
        <f>COUNTIF(Q:Q,punkty_rekrutacyjne34[[#This Row],[razem pkt.]])</f>
        <v>2</v>
      </c>
    </row>
    <row r="278" spans="1:20" x14ac:dyDescent="0.25">
      <c r="A278" s="1" t="s">
        <v>404</v>
      </c>
      <c r="B278" s="1" t="s">
        <v>397</v>
      </c>
      <c r="C278">
        <v>2</v>
      </c>
      <c r="D278">
        <v>2</v>
      </c>
      <c r="E278">
        <v>5</v>
      </c>
      <c r="F278">
        <v>5</v>
      </c>
      <c r="G278">
        <v>5</v>
      </c>
      <c r="H278">
        <v>4</v>
      </c>
      <c r="I278">
        <v>88</v>
      </c>
      <c r="J278">
        <v>37</v>
      </c>
      <c r="K278">
        <v>50</v>
      </c>
      <c r="L278">
        <v>19</v>
      </c>
      <c r="M278">
        <v>28</v>
      </c>
      <c r="N278">
        <f>punkty_rekrutacyjne34[[#This Row],[Osiagniecia]]+(punkty_rekrutacyjne34[[#This Row],[Zachowanie]]=6)*2</f>
        <v>2</v>
      </c>
      <c r="O278">
        <f>punkty_rekrutacyjne34[[#This Row],[GHP]]/10+punkty_rekrutacyjne34[[#This Row],[GHH]]/10+punkty_rekrutacyjne34[[#This Row],[GMM]]/10+punkty_rekrutacyjne34[[#This Row],[GMP]]/10+punkty_rekrutacyjne34[[#This Row],[GJP]]/10</f>
        <v>22.2</v>
      </c>
      <c r="P27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278" s="1">
        <f>SUM(punkty_rekrutacyjne34[[#This Row],[pkt os.]:[pkt. Oce.]])</f>
        <v>54.2</v>
      </c>
      <c r="R278" s="1">
        <f>AVERAGE(punkty_rekrutacyjne34[[#This Row],[JP]:[Geog]])</f>
        <v>4.75</v>
      </c>
      <c r="S278" s="1" t="b">
        <f>AND(punkty_rekrutacyjne34[[#This Row],[Osiagniecia]]=0,punkty_rekrutacyjne34[[#This Row],[Zachowanie]]&gt;=5,punkty_rekrutacyjne34[[#This Row],[avg. Przd.]]&gt;4)</f>
        <v>0</v>
      </c>
      <c r="T278" s="1">
        <f>COUNTIF(Q:Q,punkty_rekrutacyjne34[[#This Row],[razem pkt.]])</f>
        <v>2</v>
      </c>
    </row>
    <row r="279" spans="1:20" x14ac:dyDescent="0.25">
      <c r="A279" s="1" t="s">
        <v>566</v>
      </c>
      <c r="B279" s="1" t="s">
        <v>174</v>
      </c>
      <c r="C279">
        <v>6</v>
      </c>
      <c r="D279">
        <v>5</v>
      </c>
      <c r="E279">
        <v>5</v>
      </c>
      <c r="F279">
        <v>5</v>
      </c>
      <c r="G279">
        <v>4</v>
      </c>
      <c r="H279">
        <v>4</v>
      </c>
      <c r="I279">
        <v>34</v>
      </c>
      <c r="J279">
        <v>15</v>
      </c>
      <c r="K279">
        <v>40</v>
      </c>
      <c r="L279">
        <v>85</v>
      </c>
      <c r="M279">
        <v>52</v>
      </c>
      <c r="N279">
        <f>punkty_rekrutacyjne34[[#This Row],[Osiagniecia]]+(punkty_rekrutacyjne34[[#This Row],[Zachowanie]]=6)*2</f>
        <v>6</v>
      </c>
      <c r="O279">
        <f>punkty_rekrutacyjne34[[#This Row],[GHP]]/10+punkty_rekrutacyjne34[[#This Row],[GHH]]/10+punkty_rekrutacyjne34[[#This Row],[GMM]]/10+punkty_rekrutacyjne34[[#This Row],[GMP]]/10+punkty_rekrutacyjne34[[#This Row],[GJP]]/10</f>
        <v>22.599999999999998</v>
      </c>
      <c r="P27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279" s="1">
        <f>SUM(punkty_rekrutacyjne34[[#This Row],[pkt os.]:[pkt. Oce.]])</f>
        <v>56.599999999999994</v>
      </c>
      <c r="R279" s="1">
        <f>AVERAGE(punkty_rekrutacyjne34[[#This Row],[JP]:[Geog]])</f>
        <v>4.5</v>
      </c>
      <c r="S279" s="1" t="b">
        <f>AND(punkty_rekrutacyjne34[[#This Row],[Osiagniecia]]=0,punkty_rekrutacyjne34[[#This Row],[Zachowanie]]&gt;=5,punkty_rekrutacyjne34[[#This Row],[avg. Przd.]]&gt;4)</f>
        <v>0</v>
      </c>
      <c r="T279" s="1">
        <f>COUNTIF(Q:Q,punkty_rekrutacyjne34[[#This Row],[razem pkt.]])</f>
        <v>2</v>
      </c>
    </row>
    <row r="280" spans="1:20" x14ac:dyDescent="0.25">
      <c r="A280" s="1" t="s">
        <v>610</v>
      </c>
      <c r="B280" s="1" t="s">
        <v>395</v>
      </c>
      <c r="C280">
        <v>4</v>
      </c>
      <c r="D280">
        <v>3</v>
      </c>
      <c r="E280">
        <v>6</v>
      </c>
      <c r="F280">
        <v>4</v>
      </c>
      <c r="G280">
        <v>6</v>
      </c>
      <c r="H280">
        <v>6</v>
      </c>
      <c r="I280">
        <v>90</v>
      </c>
      <c r="J280">
        <v>31</v>
      </c>
      <c r="K280">
        <v>75</v>
      </c>
      <c r="L280">
        <v>1</v>
      </c>
      <c r="M280">
        <v>58</v>
      </c>
      <c r="N280">
        <f>punkty_rekrutacyjne34[[#This Row],[Osiagniecia]]+(punkty_rekrutacyjne34[[#This Row],[Zachowanie]]=6)*2</f>
        <v>4</v>
      </c>
      <c r="O280">
        <f>punkty_rekrutacyjne34[[#This Row],[GHP]]/10+punkty_rekrutacyjne34[[#This Row],[GHH]]/10+punkty_rekrutacyjne34[[#This Row],[GMM]]/10+punkty_rekrutacyjne34[[#This Row],[GMP]]/10+punkty_rekrutacyjne34[[#This Row],[GJP]]/10</f>
        <v>25.500000000000004</v>
      </c>
      <c r="P28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36</v>
      </c>
      <c r="Q280" s="1">
        <f>SUM(punkty_rekrutacyjne34[[#This Row],[pkt os.]:[pkt. Oce.]])</f>
        <v>65.5</v>
      </c>
      <c r="R280" s="1">
        <f>AVERAGE(punkty_rekrutacyjne34[[#This Row],[JP]:[Geog]])</f>
        <v>5.5</v>
      </c>
      <c r="S280" s="1" t="b">
        <f>AND(punkty_rekrutacyjne34[[#This Row],[Osiagniecia]]=0,punkty_rekrutacyjne34[[#This Row],[Zachowanie]]&gt;=5,punkty_rekrutacyjne34[[#This Row],[avg. Przd.]]&gt;4)</f>
        <v>0</v>
      </c>
      <c r="T280" s="1">
        <f>COUNTIF(Q:Q,punkty_rekrutacyjne34[[#This Row],[razem pkt.]])</f>
        <v>2</v>
      </c>
    </row>
    <row r="281" spans="1:20" x14ac:dyDescent="0.25">
      <c r="A281" s="1" t="s">
        <v>356</v>
      </c>
      <c r="B281" s="1" t="s">
        <v>357</v>
      </c>
      <c r="C281">
        <v>2</v>
      </c>
      <c r="D281">
        <v>4</v>
      </c>
      <c r="E281">
        <v>2</v>
      </c>
      <c r="F281">
        <v>4</v>
      </c>
      <c r="G281">
        <v>3</v>
      </c>
      <c r="H281">
        <v>4</v>
      </c>
      <c r="I281">
        <v>65</v>
      </c>
      <c r="J281">
        <v>50</v>
      </c>
      <c r="K281">
        <v>15</v>
      </c>
      <c r="L281">
        <v>67</v>
      </c>
      <c r="M281">
        <v>88</v>
      </c>
      <c r="N281">
        <f>punkty_rekrutacyjne34[[#This Row],[Osiagniecia]]+(punkty_rekrutacyjne34[[#This Row],[Zachowanie]]=6)*2</f>
        <v>2</v>
      </c>
      <c r="O281">
        <f>punkty_rekrutacyjne34[[#This Row],[GHP]]/10+punkty_rekrutacyjne34[[#This Row],[GHH]]/10+punkty_rekrutacyjne34[[#This Row],[GMM]]/10+punkty_rekrutacyjne34[[#This Row],[GMP]]/10+punkty_rekrutacyjne34[[#This Row],[GJP]]/10</f>
        <v>28.5</v>
      </c>
      <c r="P28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81" s="1">
        <f>SUM(punkty_rekrutacyjne34[[#This Row],[pkt os.]:[pkt. Oce.]])</f>
        <v>46.5</v>
      </c>
      <c r="R281" s="1">
        <f>AVERAGE(punkty_rekrutacyjne34[[#This Row],[JP]:[Geog]])</f>
        <v>3.25</v>
      </c>
      <c r="S281" s="1" t="b">
        <f>AND(punkty_rekrutacyjne34[[#This Row],[Osiagniecia]]=0,punkty_rekrutacyjne34[[#This Row],[Zachowanie]]&gt;=5,punkty_rekrutacyjne34[[#This Row],[avg. Przd.]]&gt;4)</f>
        <v>0</v>
      </c>
      <c r="T281" s="1">
        <f>COUNTIF(Q:Q,punkty_rekrutacyjne34[[#This Row],[razem pkt.]])</f>
        <v>2</v>
      </c>
    </row>
    <row r="282" spans="1:20" x14ac:dyDescent="0.25">
      <c r="A282" s="1" t="s">
        <v>407</v>
      </c>
      <c r="B282" s="1" t="s">
        <v>395</v>
      </c>
      <c r="C282">
        <v>5</v>
      </c>
      <c r="D282">
        <v>5</v>
      </c>
      <c r="E282">
        <v>5</v>
      </c>
      <c r="F282">
        <v>4</v>
      </c>
      <c r="G282">
        <v>6</v>
      </c>
      <c r="H282">
        <v>5</v>
      </c>
      <c r="I282">
        <v>73</v>
      </c>
      <c r="J282">
        <v>49</v>
      </c>
      <c r="K282">
        <v>54</v>
      </c>
      <c r="L282">
        <v>67</v>
      </c>
      <c r="M282">
        <v>5</v>
      </c>
      <c r="N282">
        <f>punkty_rekrutacyjne34[[#This Row],[Osiagniecia]]+(punkty_rekrutacyjne34[[#This Row],[Zachowanie]]=6)*2</f>
        <v>5</v>
      </c>
      <c r="O282">
        <f>punkty_rekrutacyjne34[[#This Row],[GHP]]/10+punkty_rekrutacyjne34[[#This Row],[GHH]]/10+punkty_rekrutacyjne34[[#This Row],[GMM]]/10+punkty_rekrutacyjne34[[#This Row],[GMP]]/10+punkty_rekrutacyjne34[[#This Row],[GJP]]/10</f>
        <v>24.8</v>
      </c>
      <c r="P28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282" s="1">
        <f>SUM(punkty_rekrutacyjne34[[#This Row],[pkt os.]:[pkt. Oce.]])</f>
        <v>61.8</v>
      </c>
      <c r="R282" s="1">
        <f>AVERAGE(punkty_rekrutacyjne34[[#This Row],[JP]:[Geog]])</f>
        <v>5</v>
      </c>
      <c r="S282" s="1" t="b">
        <f>AND(punkty_rekrutacyjne34[[#This Row],[Osiagniecia]]=0,punkty_rekrutacyjne34[[#This Row],[Zachowanie]]&gt;=5,punkty_rekrutacyjne34[[#This Row],[avg. Przd.]]&gt;4)</f>
        <v>0</v>
      </c>
      <c r="T282" s="1">
        <f>COUNTIF(Q:Q,punkty_rekrutacyjne34[[#This Row],[razem pkt.]])</f>
        <v>2</v>
      </c>
    </row>
    <row r="283" spans="1:20" x14ac:dyDescent="0.25">
      <c r="A283" s="1" t="s">
        <v>450</v>
      </c>
      <c r="B283" s="1" t="s">
        <v>395</v>
      </c>
      <c r="C283">
        <v>7</v>
      </c>
      <c r="D283">
        <v>2</v>
      </c>
      <c r="E283">
        <v>4</v>
      </c>
      <c r="F283">
        <v>3</v>
      </c>
      <c r="G283">
        <v>4</v>
      </c>
      <c r="H283">
        <v>2</v>
      </c>
      <c r="I283">
        <v>58</v>
      </c>
      <c r="J283">
        <v>56</v>
      </c>
      <c r="K283">
        <v>47</v>
      </c>
      <c r="L283">
        <v>61</v>
      </c>
      <c r="M283">
        <v>69</v>
      </c>
      <c r="N283">
        <f>punkty_rekrutacyjne34[[#This Row],[Osiagniecia]]+(punkty_rekrutacyjne34[[#This Row],[Zachowanie]]=6)*2</f>
        <v>7</v>
      </c>
      <c r="O283">
        <f>punkty_rekrutacyjne34[[#This Row],[GHP]]/10+punkty_rekrutacyjne34[[#This Row],[GHH]]/10+punkty_rekrutacyjne34[[#This Row],[GMM]]/10+punkty_rekrutacyjne34[[#This Row],[GMP]]/10+punkty_rekrutacyjne34[[#This Row],[GJP]]/10</f>
        <v>29.099999999999994</v>
      </c>
      <c r="P28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283" s="1">
        <f>SUM(punkty_rekrutacyjne34[[#This Row],[pkt os.]:[pkt. Oce.]])</f>
        <v>52.099999999999994</v>
      </c>
      <c r="R283" s="1">
        <f>AVERAGE(punkty_rekrutacyjne34[[#This Row],[JP]:[Geog]])</f>
        <v>3.25</v>
      </c>
      <c r="S283" s="1" t="b">
        <f>AND(punkty_rekrutacyjne34[[#This Row],[Osiagniecia]]=0,punkty_rekrutacyjne34[[#This Row],[Zachowanie]]&gt;=5,punkty_rekrutacyjne34[[#This Row],[avg. Przd.]]&gt;4)</f>
        <v>0</v>
      </c>
      <c r="T283" s="1">
        <f>COUNTIF(Q:Q,punkty_rekrutacyjne34[[#This Row],[razem pkt.]])</f>
        <v>2</v>
      </c>
    </row>
    <row r="284" spans="1:20" x14ac:dyDescent="0.25">
      <c r="A284" s="1" t="s">
        <v>245</v>
      </c>
      <c r="B284" s="1" t="s">
        <v>246</v>
      </c>
      <c r="C284">
        <v>8</v>
      </c>
      <c r="D284">
        <v>5</v>
      </c>
      <c r="E284">
        <v>4</v>
      </c>
      <c r="F284">
        <v>2</v>
      </c>
      <c r="G284">
        <v>4</v>
      </c>
      <c r="H284">
        <v>2</v>
      </c>
      <c r="I284">
        <v>70</v>
      </c>
      <c r="J284">
        <v>4</v>
      </c>
      <c r="K284">
        <v>92</v>
      </c>
      <c r="L284">
        <v>91</v>
      </c>
      <c r="M284">
        <v>21</v>
      </c>
      <c r="N284">
        <f>punkty_rekrutacyjne34[[#This Row],[Osiagniecia]]+(punkty_rekrutacyjne34[[#This Row],[Zachowanie]]=6)*2</f>
        <v>8</v>
      </c>
      <c r="O284">
        <f>punkty_rekrutacyjne34[[#This Row],[GHP]]/10+punkty_rekrutacyjne34[[#This Row],[GHH]]/10+punkty_rekrutacyjne34[[#This Row],[GMM]]/10+punkty_rekrutacyjne34[[#This Row],[GMP]]/10+punkty_rekrutacyjne34[[#This Row],[GJP]]/10</f>
        <v>27.800000000000004</v>
      </c>
      <c r="P28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284" s="1">
        <f>SUM(punkty_rekrutacyjne34[[#This Row],[pkt os.]:[pkt. Oce.]])</f>
        <v>47.800000000000004</v>
      </c>
      <c r="R284" s="1">
        <f>AVERAGE(punkty_rekrutacyjne34[[#This Row],[JP]:[Geog]])</f>
        <v>3</v>
      </c>
      <c r="S284" s="1" t="b">
        <f>AND(punkty_rekrutacyjne34[[#This Row],[Osiagniecia]]=0,punkty_rekrutacyjne34[[#This Row],[Zachowanie]]&gt;=5,punkty_rekrutacyjne34[[#This Row],[avg. Przd.]]&gt;4)</f>
        <v>0</v>
      </c>
      <c r="T284" s="1">
        <f>COUNTIF(Q:Q,punkty_rekrutacyjne34[[#This Row],[razem pkt.]])</f>
        <v>2</v>
      </c>
    </row>
    <row r="285" spans="1:20" x14ac:dyDescent="0.25">
      <c r="A285" s="1" t="s">
        <v>191</v>
      </c>
      <c r="B285" s="1" t="s">
        <v>16</v>
      </c>
      <c r="C285">
        <v>2</v>
      </c>
      <c r="D285">
        <v>4</v>
      </c>
      <c r="E285">
        <v>6</v>
      </c>
      <c r="F285">
        <v>3</v>
      </c>
      <c r="G285">
        <v>6</v>
      </c>
      <c r="H285">
        <v>6</v>
      </c>
      <c r="I285">
        <v>72</v>
      </c>
      <c r="J285">
        <v>51</v>
      </c>
      <c r="K285">
        <v>1</v>
      </c>
      <c r="L285">
        <v>33</v>
      </c>
      <c r="M285">
        <v>91</v>
      </c>
      <c r="N285">
        <f>punkty_rekrutacyjne34[[#This Row],[Osiagniecia]]+(punkty_rekrutacyjne34[[#This Row],[Zachowanie]]=6)*2</f>
        <v>2</v>
      </c>
      <c r="O285">
        <f>punkty_rekrutacyjne34[[#This Row],[GHP]]/10+punkty_rekrutacyjne34[[#This Row],[GHH]]/10+punkty_rekrutacyjne34[[#This Row],[GMM]]/10+punkty_rekrutacyjne34[[#This Row],[GMP]]/10+punkty_rekrutacyjne34[[#This Row],[GJP]]/10</f>
        <v>24.799999999999997</v>
      </c>
      <c r="P28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285" s="1">
        <f>SUM(punkty_rekrutacyjne34[[#This Row],[pkt os.]:[pkt. Oce.]])</f>
        <v>60.8</v>
      </c>
      <c r="R285" s="1">
        <f>AVERAGE(punkty_rekrutacyjne34[[#This Row],[JP]:[Geog]])</f>
        <v>5.25</v>
      </c>
      <c r="S285" s="1" t="b">
        <f>AND(punkty_rekrutacyjne34[[#This Row],[Osiagniecia]]=0,punkty_rekrutacyjne34[[#This Row],[Zachowanie]]&gt;=5,punkty_rekrutacyjne34[[#This Row],[avg. Przd.]]&gt;4)</f>
        <v>0</v>
      </c>
      <c r="T285" s="1">
        <f>COUNTIF(Q:Q,punkty_rekrutacyjne34[[#This Row],[razem pkt.]])</f>
        <v>2</v>
      </c>
    </row>
    <row r="286" spans="1:20" x14ac:dyDescent="0.25">
      <c r="A286" s="1" t="s">
        <v>264</v>
      </c>
      <c r="B286" s="1" t="s">
        <v>246</v>
      </c>
      <c r="C286">
        <v>8</v>
      </c>
      <c r="D286">
        <v>3</v>
      </c>
      <c r="E286">
        <v>5</v>
      </c>
      <c r="F286">
        <v>5</v>
      </c>
      <c r="G286">
        <v>5</v>
      </c>
      <c r="H286">
        <v>6</v>
      </c>
      <c r="I286">
        <v>55</v>
      </c>
      <c r="J286">
        <v>10</v>
      </c>
      <c r="K286">
        <v>80</v>
      </c>
      <c r="L286">
        <v>8</v>
      </c>
      <c r="M286">
        <v>78</v>
      </c>
      <c r="N286">
        <f>punkty_rekrutacyjne34[[#This Row],[Osiagniecia]]+(punkty_rekrutacyjne34[[#This Row],[Zachowanie]]=6)*2</f>
        <v>8</v>
      </c>
      <c r="O286">
        <f>punkty_rekrutacyjne34[[#This Row],[GHP]]/10+punkty_rekrutacyjne34[[#This Row],[GHH]]/10+punkty_rekrutacyjne34[[#This Row],[GMM]]/10+punkty_rekrutacyjne34[[#This Row],[GMP]]/10+punkty_rekrutacyjne34[[#This Row],[GJP]]/10</f>
        <v>23.1</v>
      </c>
      <c r="P28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286" s="1">
        <f>SUM(punkty_rekrutacyjne34[[#This Row],[pkt os.]:[pkt. Oce.]])</f>
        <v>65.099999999999994</v>
      </c>
      <c r="R286" s="1">
        <f>AVERAGE(punkty_rekrutacyjne34[[#This Row],[JP]:[Geog]])</f>
        <v>5.25</v>
      </c>
      <c r="S286" s="1" t="b">
        <f>AND(punkty_rekrutacyjne34[[#This Row],[Osiagniecia]]=0,punkty_rekrutacyjne34[[#This Row],[Zachowanie]]&gt;=5,punkty_rekrutacyjne34[[#This Row],[avg. Przd.]]&gt;4)</f>
        <v>0</v>
      </c>
      <c r="T286" s="1">
        <f>COUNTIF(Q:Q,punkty_rekrutacyjne34[[#This Row],[razem pkt.]])</f>
        <v>2</v>
      </c>
    </row>
    <row r="287" spans="1:20" x14ac:dyDescent="0.25">
      <c r="A287" s="1" t="s">
        <v>344</v>
      </c>
      <c r="B287" s="1" t="s">
        <v>345</v>
      </c>
      <c r="C287">
        <v>7</v>
      </c>
      <c r="D287">
        <v>3</v>
      </c>
      <c r="E287">
        <v>3</v>
      </c>
      <c r="F287">
        <v>3</v>
      </c>
      <c r="G287">
        <v>3</v>
      </c>
      <c r="H287">
        <v>6</v>
      </c>
      <c r="I287">
        <v>72</v>
      </c>
      <c r="J287">
        <v>40</v>
      </c>
      <c r="K287">
        <v>54</v>
      </c>
      <c r="L287">
        <v>44</v>
      </c>
      <c r="M287">
        <v>78</v>
      </c>
      <c r="N287">
        <f>punkty_rekrutacyjne34[[#This Row],[Osiagniecia]]+(punkty_rekrutacyjne34[[#This Row],[Zachowanie]]=6)*2</f>
        <v>7</v>
      </c>
      <c r="O287">
        <f>punkty_rekrutacyjne34[[#This Row],[GHP]]/10+punkty_rekrutacyjne34[[#This Row],[GHH]]/10+punkty_rekrutacyjne34[[#This Row],[GMM]]/10+punkty_rekrutacyjne34[[#This Row],[GMP]]/10+punkty_rekrutacyjne34[[#This Row],[GJP]]/10</f>
        <v>28.8</v>
      </c>
      <c r="P28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287" s="1">
        <f>SUM(punkty_rekrutacyjne34[[#This Row],[pkt os.]:[pkt. Oce.]])</f>
        <v>57.8</v>
      </c>
      <c r="R287" s="1">
        <f>AVERAGE(punkty_rekrutacyjne34[[#This Row],[JP]:[Geog]])</f>
        <v>3.75</v>
      </c>
      <c r="S287" s="1" t="b">
        <f>AND(punkty_rekrutacyjne34[[#This Row],[Osiagniecia]]=0,punkty_rekrutacyjne34[[#This Row],[Zachowanie]]&gt;=5,punkty_rekrutacyjne34[[#This Row],[avg. Przd.]]&gt;4)</f>
        <v>0</v>
      </c>
      <c r="T287" s="1">
        <f>COUNTIF(Q:Q,punkty_rekrutacyjne34[[#This Row],[razem pkt.]])</f>
        <v>2</v>
      </c>
    </row>
    <row r="288" spans="1:20" x14ac:dyDescent="0.25">
      <c r="A288" s="1" t="s">
        <v>466</v>
      </c>
      <c r="B288" s="1" t="s">
        <v>16</v>
      </c>
      <c r="C288">
        <v>8</v>
      </c>
      <c r="D288">
        <v>3</v>
      </c>
      <c r="E288">
        <v>5</v>
      </c>
      <c r="F288">
        <v>6</v>
      </c>
      <c r="G288">
        <v>3</v>
      </c>
      <c r="H288">
        <v>5</v>
      </c>
      <c r="I288">
        <v>7</v>
      </c>
      <c r="J288">
        <v>96</v>
      </c>
      <c r="K288">
        <v>85</v>
      </c>
      <c r="L288">
        <v>8</v>
      </c>
      <c r="M288">
        <v>46</v>
      </c>
      <c r="N288">
        <f>punkty_rekrutacyjne34[[#This Row],[Osiagniecia]]+(punkty_rekrutacyjne34[[#This Row],[Zachowanie]]=6)*2</f>
        <v>8</v>
      </c>
      <c r="O288">
        <f>punkty_rekrutacyjne34[[#This Row],[GHP]]/10+punkty_rekrutacyjne34[[#This Row],[GHH]]/10+punkty_rekrutacyjne34[[#This Row],[GMM]]/10+punkty_rekrutacyjne34[[#This Row],[GMP]]/10+punkty_rekrutacyjne34[[#This Row],[GJP]]/10</f>
        <v>24.199999999999996</v>
      </c>
      <c r="P28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288" s="1">
        <f>SUM(punkty_rekrutacyjne34[[#This Row],[pkt os.]:[pkt. Oce.]])</f>
        <v>62.199999999999996</v>
      </c>
      <c r="R288" s="1">
        <f>AVERAGE(punkty_rekrutacyjne34[[#This Row],[JP]:[Geog]])</f>
        <v>4.75</v>
      </c>
      <c r="S288" s="1" t="b">
        <f>AND(punkty_rekrutacyjne34[[#This Row],[Osiagniecia]]=0,punkty_rekrutacyjne34[[#This Row],[Zachowanie]]&gt;=5,punkty_rekrutacyjne34[[#This Row],[avg. Przd.]]&gt;4)</f>
        <v>0</v>
      </c>
      <c r="T288" s="1">
        <f>COUNTIF(Q:Q,punkty_rekrutacyjne34[[#This Row],[razem pkt.]])</f>
        <v>2</v>
      </c>
    </row>
    <row r="289" spans="1:20" x14ac:dyDescent="0.25">
      <c r="A289" s="1" t="s">
        <v>392</v>
      </c>
      <c r="B289" s="1" t="s">
        <v>16</v>
      </c>
      <c r="C289">
        <v>5</v>
      </c>
      <c r="D289">
        <v>2</v>
      </c>
      <c r="E289">
        <v>5</v>
      </c>
      <c r="F289">
        <v>5</v>
      </c>
      <c r="G289">
        <v>6</v>
      </c>
      <c r="H289">
        <v>5</v>
      </c>
      <c r="I289">
        <v>17</v>
      </c>
      <c r="J289">
        <v>23</v>
      </c>
      <c r="K289">
        <v>33</v>
      </c>
      <c r="L289">
        <v>16</v>
      </c>
      <c r="M289">
        <v>62</v>
      </c>
      <c r="N289">
        <f>punkty_rekrutacyjne34[[#This Row],[Osiagniecia]]+(punkty_rekrutacyjne34[[#This Row],[Zachowanie]]=6)*2</f>
        <v>5</v>
      </c>
      <c r="O289">
        <f>punkty_rekrutacyjne34[[#This Row],[GHP]]/10+punkty_rekrutacyjne34[[#This Row],[GHH]]/10+punkty_rekrutacyjne34[[#This Row],[GMM]]/10+punkty_rekrutacyjne34[[#This Row],[GMP]]/10+punkty_rekrutacyjne34[[#This Row],[GJP]]/10</f>
        <v>15.100000000000001</v>
      </c>
      <c r="P28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289" s="1">
        <f>SUM(punkty_rekrutacyjne34[[#This Row],[pkt os.]:[pkt. Oce.]])</f>
        <v>54.1</v>
      </c>
      <c r="R289" s="1">
        <f>AVERAGE(punkty_rekrutacyjne34[[#This Row],[JP]:[Geog]])</f>
        <v>5.25</v>
      </c>
      <c r="S289" s="1" t="b">
        <f>AND(punkty_rekrutacyjne34[[#This Row],[Osiagniecia]]=0,punkty_rekrutacyjne34[[#This Row],[Zachowanie]]&gt;=5,punkty_rekrutacyjne34[[#This Row],[avg. Przd.]]&gt;4)</f>
        <v>0</v>
      </c>
      <c r="T289" s="1">
        <f>COUNTIF(Q:Q,punkty_rekrutacyjne34[[#This Row],[razem pkt.]])</f>
        <v>2</v>
      </c>
    </row>
    <row r="290" spans="1:20" x14ac:dyDescent="0.25">
      <c r="A290" s="1" t="s">
        <v>671</v>
      </c>
      <c r="B290" s="1" t="s">
        <v>101</v>
      </c>
      <c r="C290">
        <v>3</v>
      </c>
      <c r="D290">
        <v>2</v>
      </c>
      <c r="E290">
        <v>2</v>
      </c>
      <c r="F290">
        <v>3</v>
      </c>
      <c r="G290">
        <v>5</v>
      </c>
      <c r="H290">
        <v>4</v>
      </c>
      <c r="I290">
        <v>32</v>
      </c>
      <c r="J290">
        <v>80</v>
      </c>
      <c r="K290">
        <v>47</v>
      </c>
      <c r="L290">
        <v>98</v>
      </c>
      <c r="M290">
        <v>30</v>
      </c>
      <c r="N290">
        <f>punkty_rekrutacyjne34[[#This Row],[Osiagniecia]]+(punkty_rekrutacyjne34[[#This Row],[Zachowanie]]=6)*2</f>
        <v>3</v>
      </c>
      <c r="O290">
        <f>punkty_rekrutacyjne34[[#This Row],[GHP]]/10+punkty_rekrutacyjne34[[#This Row],[GHH]]/10+punkty_rekrutacyjne34[[#This Row],[GMM]]/10+punkty_rekrutacyjne34[[#This Row],[GMP]]/10+punkty_rekrutacyjne34[[#This Row],[GJP]]/10</f>
        <v>28.7</v>
      </c>
      <c r="P29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290" s="1">
        <f>SUM(punkty_rekrutacyjne34[[#This Row],[pkt os.]:[pkt. Oce.]])</f>
        <v>49.7</v>
      </c>
      <c r="R290" s="1">
        <f>AVERAGE(punkty_rekrutacyjne34[[#This Row],[JP]:[Geog]])</f>
        <v>3.5</v>
      </c>
      <c r="S290" s="1" t="b">
        <f>AND(punkty_rekrutacyjne34[[#This Row],[Osiagniecia]]=0,punkty_rekrutacyjne34[[#This Row],[Zachowanie]]&gt;=5,punkty_rekrutacyjne34[[#This Row],[avg. Przd.]]&gt;4)</f>
        <v>0</v>
      </c>
      <c r="T290" s="1">
        <f>COUNTIF(Q:Q,punkty_rekrutacyjne34[[#This Row],[razem pkt.]])</f>
        <v>2</v>
      </c>
    </row>
    <row r="291" spans="1:20" x14ac:dyDescent="0.25">
      <c r="A291" s="1" t="s">
        <v>529</v>
      </c>
      <c r="B291" s="1" t="s">
        <v>530</v>
      </c>
      <c r="C291">
        <v>5</v>
      </c>
      <c r="D291">
        <v>5</v>
      </c>
      <c r="E291">
        <v>5</v>
      </c>
      <c r="F291">
        <v>5</v>
      </c>
      <c r="G291">
        <v>5</v>
      </c>
      <c r="H291">
        <v>3</v>
      </c>
      <c r="I291">
        <v>99</v>
      </c>
      <c r="J291">
        <v>47</v>
      </c>
      <c r="K291">
        <v>3</v>
      </c>
      <c r="L291">
        <v>6</v>
      </c>
      <c r="M291">
        <v>59</v>
      </c>
      <c r="N291">
        <f>punkty_rekrutacyjne34[[#This Row],[Osiagniecia]]+(punkty_rekrutacyjne34[[#This Row],[Zachowanie]]=6)*2</f>
        <v>5</v>
      </c>
      <c r="O291">
        <f>punkty_rekrutacyjne34[[#This Row],[GHP]]/10+punkty_rekrutacyjne34[[#This Row],[GHH]]/10+punkty_rekrutacyjne34[[#This Row],[GMM]]/10+punkty_rekrutacyjne34[[#This Row],[GMP]]/10+punkty_rekrutacyjne34[[#This Row],[GJP]]/10</f>
        <v>21.400000000000002</v>
      </c>
      <c r="P29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291" s="1">
        <f>SUM(punkty_rekrutacyjne34[[#This Row],[pkt os.]:[pkt. Oce.]])</f>
        <v>54.400000000000006</v>
      </c>
      <c r="R291" s="1">
        <f>AVERAGE(punkty_rekrutacyjne34[[#This Row],[JP]:[Geog]])</f>
        <v>4.5</v>
      </c>
      <c r="S291" s="1" t="b">
        <f>AND(punkty_rekrutacyjne34[[#This Row],[Osiagniecia]]=0,punkty_rekrutacyjne34[[#This Row],[Zachowanie]]&gt;=5,punkty_rekrutacyjne34[[#This Row],[avg. Przd.]]&gt;4)</f>
        <v>0</v>
      </c>
      <c r="T291" s="1">
        <f>COUNTIF(Q:Q,punkty_rekrutacyjne34[[#This Row],[razem pkt.]])</f>
        <v>2</v>
      </c>
    </row>
    <row r="292" spans="1:20" x14ac:dyDescent="0.25">
      <c r="A292" s="1" t="s">
        <v>114</v>
      </c>
      <c r="B292" s="1" t="s">
        <v>101</v>
      </c>
      <c r="C292">
        <v>1</v>
      </c>
      <c r="D292">
        <v>4</v>
      </c>
      <c r="E292">
        <v>6</v>
      </c>
      <c r="F292">
        <v>3</v>
      </c>
      <c r="G292">
        <v>4</v>
      </c>
      <c r="H292">
        <v>2</v>
      </c>
      <c r="I292">
        <v>70</v>
      </c>
      <c r="J292">
        <v>39</v>
      </c>
      <c r="K292">
        <v>65</v>
      </c>
      <c r="L292">
        <v>57</v>
      </c>
      <c r="M292">
        <v>90</v>
      </c>
      <c r="N292">
        <f>punkty_rekrutacyjne34[[#This Row],[Osiagniecia]]+(punkty_rekrutacyjne34[[#This Row],[Zachowanie]]=6)*2</f>
        <v>1</v>
      </c>
      <c r="O292">
        <f>punkty_rekrutacyjne34[[#This Row],[GHP]]/10+punkty_rekrutacyjne34[[#This Row],[GHH]]/10+punkty_rekrutacyjne34[[#This Row],[GMM]]/10+punkty_rekrutacyjne34[[#This Row],[GMP]]/10+punkty_rekrutacyjne34[[#This Row],[GJP]]/10</f>
        <v>32.099999999999994</v>
      </c>
      <c r="P29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292" s="1">
        <f>SUM(punkty_rekrutacyjne34[[#This Row],[pkt os.]:[pkt. Oce.]])</f>
        <v>53.099999999999994</v>
      </c>
      <c r="R292" s="1">
        <f>AVERAGE(punkty_rekrutacyjne34[[#This Row],[JP]:[Geog]])</f>
        <v>3.75</v>
      </c>
      <c r="S292" s="1" t="b">
        <f>AND(punkty_rekrutacyjne34[[#This Row],[Osiagniecia]]=0,punkty_rekrutacyjne34[[#This Row],[Zachowanie]]&gt;=5,punkty_rekrutacyjne34[[#This Row],[avg. Przd.]]&gt;4)</f>
        <v>0</v>
      </c>
      <c r="T292" s="1">
        <f>COUNTIF(Q:Q,punkty_rekrutacyjne34[[#This Row],[razem pkt.]])</f>
        <v>2</v>
      </c>
    </row>
    <row r="293" spans="1:20" x14ac:dyDescent="0.25">
      <c r="A293" s="1" t="s">
        <v>215</v>
      </c>
      <c r="B293" s="1" t="s">
        <v>216</v>
      </c>
      <c r="C293">
        <v>5</v>
      </c>
      <c r="D293">
        <v>6</v>
      </c>
      <c r="E293">
        <v>5</v>
      </c>
      <c r="F293">
        <v>3</v>
      </c>
      <c r="G293">
        <v>5</v>
      </c>
      <c r="H293">
        <v>3</v>
      </c>
      <c r="I293">
        <v>61</v>
      </c>
      <c r="J293">
        <v>95</v>
      </c>
      <c r="K293">
        <v>36</v>
      </c>
      <c r="L293">
        <v>86</v>
      </c>
      <c r="M293">
        <v>36</v>
      </c>
      <c r="N293">
        <f>punkty_rekrutacyjne34[[#This Row],[Osiagniecia]]+(punkty_rekrutacyjne34[[#This Row],[Zachowanie]]=6)*2</f>
        <v>7</v>
      </c>
      <c r="O293">
        <f>punkty_rekrutacyjne34[[#This Row],[GHP]]/10+punkty_rekrutacyjne34[[#This Row],[GHH]]/10+punkty_rekrutacyjne34[[#This Row],[GMM]]/10+punkty_rekrutacyjne34[[#This Row],[GMP]]/10+punkty_rekrutacyjne34[[#This Row],[GJP]]/10</f>
        <v>31.4</v>
      </c>
      <c r="P29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293" s="1">
        <f>SUM(punkty_rekrutacyjne34[[#This Row],[pkt os.]:[pkt. Oce.]])</f>
        <v>62.4</v>
      </c>
      <c r="R293" s="1">
        <f>AVERAGE(punkty_rekrutacyjne34[[#This Row],[JP]:[Geog]])</f>
        <v>4</v>
      </c>
      <c r="S293" s="1" t="b">
        <f>AND(punkty_rekrutacyjne34[[#This Row],[Osiagniecia]]=0,punkty_rekrutacyjne34[[#This Row],[Zachowanie]]&gt;=5,punkty_rekrutacyjne34[[#This Row],[avg. Przd.]]&gt;4)</f>
        <v>0</v>
      </c>
      <c r="T293" s="1">
        <f>COUNTIF(Q:Q,punkty_rekrutacyjne34[[#This Row],[razem pkt.]])</f>
        <v>2</v>
      </c>
    </row>
    <row r="294" spans="1:20" x14ac:dyDescent="0.25">
      <c r="A294" s="1" t="s">
        <v>235</v>
      </c>
      <c r="B294" s="1" t="s">
        <v>311</v>
      </c>
      <c r="C294">
        <v>6</v>
      </c>
      <c r="D294">
        <v>5</v>
      </c>
      <c r="E294">
        <v>6</v>
      </c>
      <c r="F294">
        <v>6</v>
      </c>
      <c r="G294">
        <v>5</v>
      </c>
      <c r="H294">
        <v>3</v>
      </c>
      <c r="I294">
        <v>100</v>
      </c>
      <c r="J294">
        <v>44</v>
      </c>
      <c r="K294">
        <v>54</v>
      </c>
      <c r="L294">
        <v>75</v>
      </c>
      <c r="M294">
        <v>64</v>
      </c>
      <c r="N294">
        <f>punkty_rekrutacyjne34[[#This Row],[Osiagniecia]]+(punkty_rekrutacyjne34[[#This Row],[Zachowanie]]=6)*2</f>
        <v>6</v>
      </c>
      <c r="O294">
        <f>punkty_rekrutacyjne34[[#This Row],[GHP]]/10+punkty_rekrutacyjne34[[#This Row],[GHH]]/10+punkty_rekrutacyjne34[[#This Row],[GMM]]/10+punkty_rekrutacyjne34[[#This Row],[GMP]]/10+punkty_rekrutacyjne34[[#This Row],[GJP]]/10</f>
        <v>33.700000000000003</v>
      </c>
      <c r="P29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294" s="1">
        <f>SUM(punkty_rekrutacyjne34[[#This Row],[pkt os.]:[pkt. Oce.]])</f>
        <v>71.7</v>
      </c>
      <c r="R294" s="1">
        <f>AVERAGE(punkty_rekrutacyjne34[[#This Row],[JP]:[Geog]])</f>
        <v>5</v>
      </c>
      <c r="S294" s="1" t="b">
        <f>AND(punkty_rekrutacyjne34[[#This Row],[Osiagniecia]]=0,punkty_rekrutacyjne34[[#This Row],[Zachowanie]]&gt;=5,punkty_rekrutacyjne34[[#This Row],[avg. Przd.]]&gt;4)</f>
        <v>0</v>
      </c>
      <c r="T294" s="1">
        <f>COUNTIF(Q:Q,punkty_rekrutacyjne34[[#This Row],[razem pkt.]])</f>
        <v>2</v>
      </c>
    </row>
    <row r="295" spans="1:20" x14ac:dyDescent="0.25">
      <c r="A295" s="1" t="s">
        <v>235</v>
      </c>
      <c r="B295" s="1" t="s">
        <v>110</v>
      </c>
      <c r="C295">
        <v>0</v>
      </c>
      <c r="D295">
        <v>5</v>
      </c>
      <c r="E295">
        <v>6</v>
      </c>
      <c r="F295">
        <v>4</v>
      </c>
      <c r="G295">
        <v>2</v>
      </c>
      <c r="H295">
        <v>6</v>
      </c>
      <c r="I295">
        <v>8</v>
      </c>
      <c r="J295">
        <v>13</v>
      </c>
      <c r="K295">
        <v>38</v>
      </c>
      <c r="L295">
        <v>1</v>
      </c>
      <c r="M295">
        <v>39</v>
      </c>
      <c r="N295">
        <f>punkty_rekrutacyjne34[[#This Row],[Osiagniecia]]+(punkty_rekrutacyjne34[[#This Row],[Zachowanie]]=6)*2</f>
        <v>0</v>
      </c>
      <c r="O295">
        <f>punkty_rekrutacyjne34[[#This Row],[GHP]]/10+punkty_rekrutacyjne34[[#This Row],[GHH]]/10+punkty_rekrutacyjne34[[#This Row],[GMM]]/10+punkty_rekrutacyjne34[[#This Row],[GMP]]/10+punkty_rekrutacyjne34[[#This Row],[GJP]]/10</f>
        <v>9.9</v>
      </c>
      <c r="P29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295" s="1">
        <f>SUM(punkty_rekrutacyjne34[[#This Row],[pkt os.]:[pkt. Oce.]])</f>
        <v>35.9</v>
      </c>
      <c r="R295" s="1">
        <f>AVERAGE(punkty_rekrutacyjne34[[#This Row],[JP]:[Geog]])</f>
        <v>4.5</v>
      </c>
      <c r="S295" s="1" t="b">
        <f>AND(punkty_rekrutacyjne34[[#This Row],[Osiagniecia]]=0,punkty_rekrutacyjne34[[#This Row],[Zachowanie]]&gt;=5,punkty_rekrutacyjne34[[#This Row],[avg. Przd.]]&gt;4)</f>
        <v>1</v>
      </c>
      <c r="T295" s="1">
        <f>COUNTIF(Q:Q,punkty_rekrutacyjne34[[#This Row],[razem pkt.]])</f>
        <v>2</v>
      </c>
    </row>
    <row r="296" spans="1:20" x14ac:dyDescent="0.25">
      <c r="A296" s="1" t="s">
        <v>478</v>
      </c>
      <c r="B296" s="1" t="s">
        <v>101</v>
      </c>
      <c r="C296">
        <v>3</v>
      </c>
      <c r="D296">
        <v>6</v>
      </c>
      <c r="E296">
        <v>2</v>
      </c>
      <c r="F296">
        <v>2</v>
      </c>
      <c r="G296">
        <v>5</v>
      </c>
      <c r="H296">
        <v>2</v>
      </c>
      <c r="I296">
        <v>97</v>
      </c>
      <c r="J296">
        <v>40</v>
      </c>
      <c r="K296">
        <v>41</v>
      </c>
      <c r="L296">
        <v>46</v>
      </c>
      <c r="M296">
        <v>59</v>
      </c>
      <c r="N296">
        <f>punkty_rekrutacyjne34[[#This Row],[Osiagniecia]]+(punkty_rekrutacyjne34[[#This Row],[Zachowanie]]=6)*2</f>
        <v>5</v>
      </c>
      <c r="O296">
        <f>punkty_rekrutacyjne34[[#This Row],[GHP]]/10+punkty_rekrutacyjne34[[#This Row],[GHH]]/10+punkty_rekrutacyjne34[[#This Row],[GMM]]/10+punkty_rekrutacyjne34[[#This Row],[GMP]]/10+punkty_rekrutacyjne34[[#This Row],[GJP]]/10</f>
        <v>28.299999999999997</v>
      </c>
      <c r="P29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8</v>
      </c>
      <c r="Q296" s="1">
        <f>SUM(punkty_rekrutacyjne34[[#This Row],[pkt os.]:[pkt. Oce.]])</f>
        <v>41.3</v>
      </c>
      <c r="R296" s="1">
        <f>AVERAGE(punkty_rekrutacyjne34[[#This Row],[JP]:[Geog]])</f>
        <v>2.75</v>
      </c>
      <c r="S296" s="1" t="b">
        <f>AND(punkty_rekrutacyjne34[[#This Row],[Osiagniecia]]=0,punkty_rekrutacyjne34[[#This Row],[Zachowanie]]&gt;=5,punkty_rekrutacyjne34[[#This Row],[avg. Przd.]]&gt;4)</f>
        <v>0</v>
      </c>
      <c r="T296" s="1">
        <f>COUNTIF(Q:Q,punkty_rekrutacyjne34[[#This Row],[razem pkt.]])</f>
        <v>2</v>
      </c>
    </row>
    <row r="297" spans="1:20" x14ac:dyDescent="0.25">
      <c r="A297" s="1" t="s">
        <v>237</v>
      </c>
      <c r="B297" s="1" t="s">
        <v>166</v>
      </c>
      <c r="C297">
        <v>4</v>
      </c>
      <c r="D297">
        <v>5</v>
      </c>
      <c r="E297">
        <v>4</v>
      </c>
      <c r="F297">
        <v>4</v>
      </c>
      <c r="G297">
        <v>2</v>
      </c>
      <c r="H297">
        <v>2</v>
      </c>
      <c r="I297">
        <v>71</v>
      </c>
      <c r="J297">
        <v>99</v>
      </c>
      <c r="K297">
        <v>56</v>
      </c>
      <c r="L297">
        <v>2</v>
      </c>
      <c r="M297">
        <v>43</v>
      </c>
      <c r="N297">
        <f>punkty_rekrutacyjne34[[#This Row],[Osiagniecia]]+(punkty_rekrutacyjne34[[#This Row],[Zachowanie]]=6)*2</f>
        <v>4</v>
      </c>
      <c r="O297">
        <f>punkty_rekrutacyjne34[[#This Row],[GHP]]/10+punkty_rekrutacyjne34[[#This Row],[GHH]]/10+punkty_rekrutacyjne34[[#This Row],[GMM]]/10+punkty_rekrutacyjne34[[#This Row],[GMP]]/10+punkty_rekrutacyjne34[[#This Row],[GJP]]/10</f>
        <v>27.1</v>
      </c>
      <c r="P29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297" s="1">
        <f>SUM(punkty_rekrutacyjne34[[#This Row],[pkt os.]:[pkt. Oce.]])</f>
        <v>43.1</v>
      </c>
      <c r="R297" s="1">
        <f>AVERAGE(punkty_rekrutacyjne34[[#This Row],[JP]:[Geog]])</f>
        <v>3</v>
      </c>
      <c r="S297" s="1" t="b">
        <f>AND(punkty_rekrutacyjne34[[#This Row],[Osiagniecia]]=0,punkty_rekrutacyjne34[[#This Row],[Zachowanie]]&gt;=5,punkty_rekrutacyjne34[[#This Row],[avg. Przd.]]&gt;4)</f>
        <v>0</v>
      </c>
      <c r="T297" s="1">
        <f>COUNTIF(Q:Q,punkty_rekrutacyjne34[[#This Row],[razem pkt.]])</f>
        <v>2</v>
      </c>
    </row>
    <row r="298" spans="1:20" x14ac:dyDescent="0.25">
      <c r="A298" s="1" t="s">
        <v>484</v>
      </c>
      <c r="B298" s="1" t="s">
        <v>101</v>
      </c>
      <c r="C298">
        <v>2</v>
      </c>
      <c r="D298">
        <v>5</v>
      </c>
      <c r="E298">
        <v>2</v>
      </c>
      <c r="F298">
        <v>3</v>
      </c>
      <c r="G298">
        <v>5</v>
      </c>
      <c r="H298">
        <v>2</v>
      </c>
      <c r="I298">
        <v>26</v>
      </c>
      <c r="J298">
        <v>31</v>
      </c>
      <c r="K298">
        <v>88</v>
      </c>
      <c r="L298">
        <v>98</v>
      </c>
      <c r="M298">
        <v>45</v>
      </c>
      <c r="N298">
        <f>punkty_rekrutacyjne34[[#This Row],[Osiagniecia]]+(punkty_rekrutacyjne34[[#This Row],[Zachowanie]]=6)*2</f>
        <v>2</v>
      </c>
      <c r="O298">
        <f>punkty_rekrutacyjne34[[#This Row],[GHP]]/10+punkty_rekrutacyjne34[[#This Row],[GHH]]/10+punkty_rekrutacyjne34[[#This Row],[GMM]]/10+punkty_rekrutacyjne34[[#This Row],[GMP]]/10+punkty_rekrutacyjne34[[#This Row],[GJP]]/10</f>
        <v>28.8</v>
      </c>
      <c r="P29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298" s="1">
        <f>SUM(punkty_rekrutacyjne34[[#This Row],[pkt os.]:[pkt. Oce.]])</f>
        <v>42.8</v>
      </c>
      <c r="R298" s="1">
        <f>AVERAGE(punkty_rekrutacyjne34[[#This Row],[JP]:[Geog]])</f>
        <v>3</v>
      </c>
      <c r="S298" s="1" t="b">
        <f>AND(punkty_rekrutacyjne34[[#This Row],[Osiagniecia]]=0,punkty_rekrutacyjne34[[#This Row],[Zachowanie]]&gt;=5,punkty_rekrutacyjne34[[#This Row],[avg. Przd.]]&gt;4)</f>
        <v>0</v>
      </c>
      <c r="T298" s="1">
        <f>COUNTIF(Q:Q,punkty_rekrutacyjne34[[#This Row],[razem pkt.]])</f>
        <v>2</v>
      </c>
    </row>
    <row r="299" spans="1:20" x14ac:dyDescent="0.25">
      <c r="A299" s="1" t="s">
        <v>213</v>
      </c>
      <c r="B299" s="1" t="s">
        <v>72</v>
      </c>
      <c r="C299">
        <v>4</v>
      </c>
      <c r="D299">
        <v>4</v>
      </c>
      <c r="E299">
        <v>6</v>
      </c>
      <c r="F299">
        <v>2</v>
      </c>
      <c r="G299">
        <v>5</v>
      </c>
      <c r="H299">
        <v>2</v>
      </c>
      <c r="I299">
        <v>60</v>
      </c>
      <c r="J299">
        <v>75</v>
      </c>
      <c r="K299">
        <v>10</v>
      </c>
      <c r="L299">
        <v>59</v>
      </c>
      <c r="M299">
        <v>5</v>
      </c>
      <c r="N299">
        <f>punkty_rekrutacyjne34[[#This Row],[Osiagniecia]]+(punkty_rekrutacyjne34[[#This Row],[Zachowanie]]=6)*2</f>
        <v>4</v>
      </c>
      <c r="O299">
        <f>punkty_rekrutacyjne34[[#This Row],[GHP]]/10+punkty_rekrutacyjne34[[#This Row],[GHH]]/10+punkty_rekrutacyjne34[[#This Row],[GMM]]/10+punkty_rekrutacyjne34[[#This Row],[GMP]]/10+punkty_rekrutacyjne34[[#This Row],[GJP]]/10</f>
        <v>20.9</v>
      </c>
      <c r="P29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299" s="1">
        <f>SUM(punkty_rekrutacyjne34[[#This Row],[pkt os.]:[pkt. Oce.]])</f>
        <v>42.9</v>
      </c>
      <c r="R299" s="1">
        <f>AVERAGE(punkty_rekrutacyjne34[[#This Row],[JP]:[Geog]])</f>
        <v>3.75</v>
      </c>
      <c r="S299" s="1" t="b">
        <f>AND(punkty_rekrutacyjne34[[#This Row],[Osiagniecia]]=0,punkty_rekrutacyjne34[[#This Row],[Zachowanie]]&gt;=5,punkty_rekrutacyjne34[[#This Row],[avg. Przd.]]&gt;4)</f>
        <v>0</v>
      </c>
      <c r="T299" s="1">
        <f>COUNTIF(Q:Q,punkty_rekrutacyjne34[[#This Row],[razem pkt.]])</f>
        <v>2</v>
      </c>
    </row>
    <row r="300" spans="1:20" x14ac:dyDescent="0.25">
      <c r="A300" s="1" t="s">
        <v>400</v>
      </c>
      <c r="B300" s="1" t="s">
        <v>409</v>
      </c>
      <c r="C300">
        <v>0</v>
      </c>
      <c r="D300">
        <v>4</v>
      </c>
      <c r="E300">
        <v>5</v>
      </c>
      <c r="F300">
        <v>6</v>
      </c>
      <c r="G300">
        <v>3</v>
      </c>
      <c r="H300">
        <v>5</v>
      </c>
      <c r="I300">
        <v>66</v>
      </c>
      <c r="J300">
        <v>31</v>
      </c>
      <c r="K300">
        <v>5</v>
      </c>
      <c r="L300">
        <v>9</v>
      </c>
      <c r="M300">
        <v>38</v>
      </c>
      <c r="N300">
        <f>punkty_rekrutacyjne34[[#This Row],[Osiagniecia]]+(punkty_rekrutacyjne34[[#This Row],[Zachowanie]]=6)*2</f>
        <v>0</v>
      </c>
      <c r="O300">
        <f>punkty_rekrutacyjne34[[#This Row],[GHP]]/10+punkty_rekrutacyjne34[[#This Row],[GHH]]/10+punkty_rekrutacyjne34[[#This Row],[GMM]]/10+punkty_rekrutacyjne34[[#This Row],[GMP]]/10+punkty_rekrutacyjne34[[#This Row],[GJP]]/10</f>
        <v>14.899999999999999</v>
      </c>
      <c r="P30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300" s="1">
        <f>SUM(punkty_rekrutacyjne34[[#This Row],[pkt os.]:[pkt. Oce.]])</f>
        <v>44.9</v>
      </c>
      <c r="R300" s="1">
        <f>AVERAGE(punkty_rekrutacyjne34[[#This Row],[JP]:[Geog]])</f>
        <v>4.75</v>
      </c>
      <c r="S300" s="1" t="b">
        <f>AND(punkty_rekrutacyjne34[[#This Row],[Osiagniecia]]=0,punkty_rekrutacyjne34[[#This Row],[Zachowanie]]&gt;=5,punkty_rekrutacyjne34[[#This Row],[avg. Przd.]]&gt;4)</f>
        <v>0</v>
      </c>
      <c r="T300" s="1">
        <f>COUNTIF(Q:Q,punkty_rekrutacyjne34[[#This Row],[razem pkt.]])</f>
        <v>2</v>
      </c>
    </row>
    <row r="301" spans="1:20" x14ac:dyDescent="0.25">
      <c r="A301" s="1" t="s">
        <v>280</v>
      </c>
      <c r="B301" s="1" t="s">
        <v>159</v>
      </c>
      <c r="C301">
        <v>6</v>
      </c>
      <c r="D301">
        <v>6</v>
      </c>
      <c r="E301">
        <v>2</v>
      </c>
      <c r="F301">
        <v>4</v>
      </c>
      <c r="G301">
        <v>5</v>
      </c>
      <c r="H301">
        <v>2</v>
      </c>
      <c r="I301">
        <v>34</v>
      </c>
      <c r="J301">
        <v>92</v>
      </c>
      <c r="K301">
        <v>51</v>
      </c>
      <c r="L301">
        <v>32</v>
      </c>
      <c r="M301">
        <v>80</v>
      </c>
      <c r="N301">
        <f>punkty_rekrutacyjne34[[#This Row],[Osiagniecia]]+(punkty_rekrutacyjne34[[#This Row],[Zachowanie]]=6)*2</f>
        <v>8</v>
      </c>
      <c r="O301">
        <f>punkty_rekrutacyjne34[[#This Row],[GHP]]/10+punkty_rekrutacyjne34[[#This Row],[GHH]]/10+punkty_rekrutacyjne34[[#This Row],[GMM]]/10+punkty_rekrutacyjne34[[#This Row],[GMP]]/10+punkty_rekrutacyjne34[[#This Row],[GJP]]/10</f>
        <v>28.9</v>
      </c>
      <c r="P30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301" s="1">
        <f>SUM(punkty_rekrutacyjne34[[#This Row],[pkt os.]:[pkt. Oce.]])</f>
        <v>50.9</v>
      </c>
      <c r="R301" s="1">
        <f>AVERAGE(punkty_rekrutacyjne34[[#This Row],[JP]:[Geog]])</f>
        <v>3.25</v>
      </c>
      <c r="S301" s="1" t="b">
        <f>AND(punkty_rekrutacyjne34[[#This Row],[Osiagniecia]]=0,punkty_rekrutacyjne34[[#This Row],[Zachowanie]]&gt;=5,punkty_rekrutacyjne34[[#This Row],[avg. Przd.]]&gt;4)</f>
        <v>0</v>
      </c>
      <c r="T301" s="1">
        <f>COUNTIF(Q:Q,punkty_rekrutacyjne34[[#This Row],[razem pkt.]])</f>
        <v>2</v>
      </c>
    </row>
    <row r="302" spans="1:20" x14ac:dyDescent="0.25">
      <c r="A302" s="1" t="s">
        <v>666</v>
      </c>
      <c r="B302" s="1" t="s">
        <v>34</v>
      </c>
      <c r="C302">
        <v>4</v>
      </c>
      <c r="D302">
        <v>5</v>
      </c>
      <c r="E302">
        <v>3</v>
      </c>
      <c r="F302">
        <v>6</v>
      </c>
      <c r="G302">
        <v>6</v>
      </c>
      <c r="H302">
        <v>3</v>
      </c>
      <c r="I302">
        <v>23</v>
      </c>
      <c r="J302">
        <v>16</v>
      </c>
      <c r="K302">
        <v>85</v>
      </c>
      <c r="L302">
        <v>82</v>
      </c>
      <c r="M302">
        <v>75</v>
      </c>
      <c r="N302">
        <f>punkty_rekrutacyjne34[[#This Row],[Osiagniecia]]+(punkty_rekrutacyjne34[[#This Row],[Zachowanie]]=6)*2</f>
        <v>4</v>
      </c>
      <c r="O302">
        <f>punkty_rekrutacyjne34[[#This Row],[GHP]]/10+punkty_rekrutacyjne34[[#This Row],[GHH]]/10+punkty_rekrutacyjne34[[#This Row],[GMM]]/10+punkty_rekrutacyjne34[[#This Row],[GMP]]/10+punkty_rekrutacyjne34[[#This Row],[GJP]]/10</f>
        <v>28.1</v>
      </c>
      <c r="P30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02" s="1">
        <f>SUM(punkty_rekrutacyjne34[[#This Row],[pkt os.]:[pkt. Oce.]])</f>
        <v>60.1</v>
      </c>
      <c r="R302" s="1">
        <f>AVERAGE(punkty_rekrutacyjne34[[#This Row],[JP]:[Geog]])</f>
        <v>4.5</v>
      </c>
      <c r="S302" s="1" t="b">
        <f>AND(punkty_rekrutacyjne34[[#This Row],[Osiagniecia]]=0,punkty_rekrutacyjne34[[#This Row],[Zachowanie]]&gt;=5,punkty_rekrutacyjne34[[#This Row],[avg. Przd.]]&gt;4)</f>
        <v>0</v>
      </c>
      <c r="T302" s="1">
        <f>COUNTIF(Q:Q,punkty_rekrutacyjne34[[#This Row],[razem pkt.]])</f>
        <v>2</v>
      </c>
    </row>
    <row r="303" spans="1:20" x14ac:dyDescent="0.25">
      <c r="A303" s="1" t="s">
        <v>127</v>
      </c>
      <c r="B303" s="1" t="s">
        <v>90</v>
      </c>
      <c r="C303">
        <v>2</v>
      </c>
      <c r="D303">
        <v>6</v>
      </c>
      <c r="E303">
        <v>6</v>
      </c>
      <c r="F303">
        <v>3</v>
      </c>
      <c r="G303">
        <v>6</v>
      </c>
      <c r="H303">
        <v>2</v>
      </c>
      <c r="I303">
        <v>71</v>
      </c>
      <c r="J303">
        <v>95</v>
      </c>
      <c r="K303">
        <v>90</v>
      </c>
      <c r="L303">
        <v>50</v>
      </c>
      <c r="M303">
        <v>91</v>
      </c>
      <c r="N303">
        <f>punkty_rekrutacyjne34[[#This Row],[Osiagniecia]]+(punkty_rekrutacyjne34[[#This Row],[Zachowanie]]=6)*2</f>
        <v>4</v>
      </c>
      <c r="O303">
        <f>punkty_rekrutacyjne34[[#This Row],[GHP]]/10+punkty_rekrutacyjne34[[#This Row],[GHH]]/10+punkty_rekrutacyjne34[[#This Row],[GMM]]/10+punkty_rekrutacyjne34[[#This Row],[GMP]]/10+punkty_rekrutacyjne34[[#This Row],[GJP]]/10</f>
        <v>39.700000000000003</v>
      </c>
      <c r="P30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03" s="1">
        <f>SUM(punkty_rekrutacyjne34[[#This Row],[pkt os.]:[pkt. Oce.]])</f>
        <v>67.7</v>
      </c>
      <c r="R303" s="1">
        <f>AVERAGE(punkty_rekrutacyjne34[[#This Row],[JP]:[Geog]])</f>
        <v>4.25</v>
      </c>
      <c r="S303" s="1" t="b">
        <f>AND(punkty_rekrutacyjne34[[#This Row],[Osiagniecia]]=0,punkty_rekrutacyjne34[[#This Row],[Zachowanie]]&gt;=5,punkty_rekrutacyjne34[[#This Row],[avg. Przd.]]&gt;4)</f>
        <v>0</v>
      </c>
      <c r="T303" s="1">
        <f>COUNTIF(Q:Q,punkty_rekrutacyjne34[[#This Row],[razem pkt.]])</f>
        <v>2</v>
      </c>
    </row>
    <row r="304" spans="1:20" x14ac:dyDescent="0.25">
      <c r="A304" s="1" t="s">
        <v>534</v>
      </c>
      <c r="B304" s="1" t="s">
        <v>90</v>
      </c>
      <c r="C304">
        <v>2</v>
      </c>
      <c r="D304">
        <v>4</v>
      </c>
      <c r="E304">
        <v>5</v>
      </c>
      <c r="F304">
        <v>3</v>
      </c>
      <c r="G304">
        <v>2</v>
      </c>
      <c r="H304">
        <v>2</v>
      </c>
      <c r="I304">
        <v>35</v>
      </c>
      <c r="J304">
        <v>82</v>
      </c>
      <c r="K304">
        <v>52</v>
      </c>
      <c r="L304">
        <v>15</v>
      </c>
      <c r="M304">
        <v>51</v>
      </c>
      <c r="N304">
        <f>punkty_rekrutacyjne34[[#This Row],[Osiagniecia]]+(punkty_rekrutacyjne34[[#This Row],[Zachowanie]]=6)*2</f>
        <v>2</v>
      </c>
      <c r="O304">
        <f>punkty_rekrutacyjne34[[#This Row],[GHP]]/10+punkty_rekrutacyjne34[[#This Row],[GHH]]/10+punkty_rekrutacyjne34[[#This Row],[GMM]]/10+punkty_rekrutacyjne34[[#This Row],[GMP]]/10+punkty_rekrutacyjne34[[#This Row],[GJP]]/10</f>
        <v>23.5</v>
      </c>
      <c r="P30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304" s="1">
        <f>SUM(punkty_rekrutacyjne34[[#This Row],[pkt os.]:[pkt. Oce.]])</f>
        <v>37.5</v>
      </c>
      <c r="R304" s="1">
        <f>AVERAGE(punkty_rekrutacyjne34[[#This Row],[JP]:[Geog]])</f>
        <v>3</v>
      </c>
      <c r="S304" s="1" t="b">
        <f>AND(punkty_rekrutacyjne34[[#This Row],[Osiagniecia]]=0,punkty_rekrutacyjne34[[#This Row],[Zachowanie]]&gt;=5,punkty_rekrutacyjne34[[#This Row],[avg. Przd.]]&gt;4)</f>
        <v>0</v>
      </c>
      <c r="T304" s="1">
        <f>COUNTIF(Q:Q,punkty_rekrutacyjne34[[#This Row],[razem pkt.]])</f>
        <v>2</v>
      </c>
    </row>
    <row r="305" spans="1:20" x14ac:dyDescent="0.25">
      <c r="A305" s="1" t="s">
        <v>492</v>
      </c>
      <c r="B305" s="1" t="s">
        <v>90</v>
      </c>
      <c r="C305">
        <v>4</v>
      </c>
      <c r="D305">
        <v>2</v>
      </c>
      <c r="E305">
        <v>4</v>
      </c>
      <c r="F305">
        <v>5</v>
      </c>
      <c r="G305">
        <v>4</v>
      </c>
      <c r="H305">
        <v>2</v>
      </c>
      <c r="I305">
        <v>17</v>
      </c>
      <c r="J305">
        <v>17</v>
      </c>
      <c r="K305">
        <v>92</v>
      </c>
      <c r="L305">
        <v>6</v>
      </c>
      <c r="M305">
        <v>64</v>
      </c>
      <c r="N305">
        <f>punkty_rekrutacyjne34[[#This Row],[Osiagniecia]]+(punkty_rekrutacyjne34[[#This Row],[Zachowanie]]=6)*2</f>
        <v>4</v>
      </c>
      <c r="O305">
        <f>punkty_rekrutacyjne34[[#This Row],[GHP]]/10+punkty_rekrutacyjne34[[#This Row],[GHH]]/10+punkty_rekrutacyjne34[[#This Row],[GMM]]/10+punkty_rekrutacyjne34[[#This Row],[GMP]]/10+punkty_rekrutacyjne34[[#This Row],[GJP]]/10</f>
        <v>19.600000000000001</v>
      </c>
      <c r="P30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05" s="1">
        <f>SUM(punkty_rekrutacyjne34[[#This Row],[pkt os.]:[pkt. Oce.]])</f>
        <v>43.6</v>
      </c>
      <c r="R305" s="1">
        <f>AVERAGE(punkty_rekrutacyjne34[[#This Row],[JP]:[Geog]])</f>
        <v>3.75</v>
      </c>
      <c r="S305" s="1" t="b">
        <f>AND(punkty_rekrutacyjne34[[#This Row],[Osiagniecia]]=0,punkty_rekrutacyjne34[[#This Row],[Zachowanie]]&gt;=5,punkty_rekrutacyjne34[[#This Row],[avg. Przd.]]&gt;4)</f>
        <v>0</v>
      </c>
      <c r="T305" s="1">
        <f>COUNTIF(Q:Q,punkty_rekrutacyjne34[[#This Row],[razem pkt.]])</f>
        <v>2</v>
      </c>
    </row>
    <row r="306" spans="1:20" x14ac:dyDescent="0.25">
      <c r="A306" s="1" t="s">
        <v>577</v>
      </c>
      <c r="B306" s="1" t="s">
        <v>360</v>
      </c>
      <c r="C306">
        <v>3</v>
      </c>
      <c r="D306">
        <v>3</v>
      </c>
      <c r="E306">
        <v>6</v>
      </c>
      <c r="F306">
        <v>4</v>
      </c>
      <c r="G306">
        <v>4</v>
      </c>
      <c r="H306">
        <v>3</v>
      </c>
      <c r="I306">
        <v>87</v>
      </c>
      <c r="J306">
        <v>50</v>
      </c>
      <c r="K306">
        <v>61</v>
      </c>
      <c r="L306">
        <v>48</v>
      </c>
      <c r="M306">
        <v>86</v>
      </c>
      <c r="N306">
        <f>punkty_rekrutacyjne34[[#This Row],[Osiagniecia]]+(punkty_rekrutacyjne34[[#This Row],[Zachowanie]]=6)*2</f>
        <v>3</v>
      </c>
      <c r="O306">
        <f>punkty_rekrutacyjne34[[#This Row],[GHP]]/10+punkty_rekrutacyjne34[[#This Row],[GHH]]/10+punkty_rekrutacyjne34[[#This Row],[GMM]]/10+punkty_rekrutacyjne34[[#This Row],[GMP]]/10+punkty_rekrutacyjne34[[#This Row],[GJP]]/10</f>
        <v>33.199999999999996</v>
      </c>
      <c r="P30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306" s="1">
        <f>SUM(punkty_rekrutacyjne34[[#This Row],[pkt os.]:[pkt. Oce.]])</f>
        <v>62.199999999999996</v>
      </c>
      <c r="R306" s="1">
        <f>AVERAGE(punkty_rekrutacyjne34[[#This Row],[JP]:[Geog]])</f>
        <v>4.25</v>
      </c>
      <c r="S306" s="1" t="b">
        <f>AND(punkty_rekrutacyjne34[[#This Row],[Osiagniecia]]=0,punkty_rekrutacyjne34[[#This Row],[Zachowanie]]&gt;=5,punkty_rekrutacyjne34[[#This Row],[avg. Przd.]]&gt;4)</f>
        <v>0</v>
      </c>
      <c r="T306" s="1">
        <f>COUNTIF(Q:Q,punkty_rekrutacyjne34[[#This Row],[razem pkt.]])</f>
        <v>2</v>
      </c>
    </row>
    <row r="307" spans="1:20" x14ac:dyDescent="0.25">
      <c r="A307" s="1" t="s">
        <v>607</v>
      </c>
      <c r="B307" s="1" t="s">
        <v>608</v>
      </c>
      <c r="C307">
        <v>2</v>
      </c>
      <c r="D307">
        <v>2</v>
      </c>
      <c r="E307">
        <v>6</v>
      </c>
      <c r="F307">
        <v>5</v>
      </c>
      <c r="G307">
        <v>6</v>
      </c>
      <c r="H307">
        <v>3</v>
      </c>
      <c r="I307">
        <v>74</v>
      </c>
      <c r="J307">
        <v>25</v>
      </c>
      <c r="K307">
        <v>78</v>
      </c>
      <c r="L307">
        <v>6</v>
      </c>
      <c r="M307">
        <v>69</v>
      </c>
      <c r="N307">
        <f>punkty_rekrutacyjne34[[#This Row],[Osiagniecia]]+(punkty_rekrutacyjne34[[#This Row],[Zachowanie]]=6)*2</f>
        <v>2</v>
      </c>
      <c r="O307">
        <f>punkty_rekrutacyjne34[[#This Row],[GHP]]/10+punkty_rekrutacyjne34[[#This Row],[GHH]]/10+punkty_rekrutacyjne34[[#This Row],[GMM]]/10+punkty_rekrutacyjne34[[#This Row],[GMP]]/10+punkty_rekrutacyjne34[[#This Row],[GJP]]/10</f>
        <v>25.200000000000003</v>
      </c>
      <c r="P30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307" s="1">
        <f>SUM(punkty_rekrutacyjne34[[#This Row],[pkt os.]:[pkt. Oce.]])</f>
        <v>59.2</v>
      </c>
      <c r="R307" s="1">
        <f>AVERAGE(punkty_rekrutacyjne34[[#This Row],[JP]:[Geog]])</f>
        <v>5</v>
      </c>
      <c r="S307" s="1" t="b">
        <f>AND(punkty_rekrutacyjne34[[#This Row],[Osiagniecia]]=0,punkty_rekrutacyjne34[[#This Row],[Zachowanie]]&gt;=5,punkty_rekrutacyjne34[[#This Row],[avg. Przd.]]&gt;4)</f>
        <v>0</v>
      </c>
      <c r="T307" s="1">
        <f>COUNTIF(Q:Q,punkty_rekrutacyjne34[[#This Row],[razem pkt.]])</f>
        <v>2</v>
      </c>
    </row>
    <row r="308" spans="1:20" x14ac:dyDescent="0.25">
      <c r="A308" s="1" t="s">
        <v>348</v>
      </c>
      <c r="B308" s="1" t="s">
        <v>210</v>
      </c>
      <c r="C308">
        <v>7</v>
      </c>
      <c r="D308">
        <v>5</v>
      </c>
      <c r="E308">
        <v>3</v>
      </c>
      <c r="F308">
        <v>2</v>
      </c>
      <c r="G308">
        <v>5</v>
      </c>
      <c r="H308">
        <v>3</v>
      </c>
      <c r="I308">
        <v>89</v>
      </c>
      <c r="J308">
        <v>97</v>
      </c>
      <c r="K308">
        <v>66</v>
      </c>
      <c r="L308">
        <v>5</v>
      </c>
      <c r="M308">
        <v>68</v>
      </c>
      <c r="N308">
        <f>punkty_rekrutacyjne34[[#This Row],[Osiagniecia]]+(punkty_rekrutacyjne34[[#This Row],[Zachowanie]]=6)*2</f>
        <v>7</v>
      </c>
      <c r="O308">
        <f>punkty_rekrutacyjne34[[#This Row],[GHP]]/10+punkty_rekrutacyjne34[[#This Row],[GHH]]/10+punkty_rekrutacyjne34[[#This Row],[GMM]]/10+punkty_rekrutacyjne34[[#This Row],[GMP]]/10+punkty_rekrutacyjne34[[#This Row],[GJP]]/10</f>
        <v>32.5</v>
      </c>
      <c r="P30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308" s="1">
        <f>SUM(punkty_rekrutacyjne34[[#This Row],[pkt os.]:[pkt. Oce.]])</f>
        <v>55.5</v>
      </c>
      <c r="R308" s="1">
        <f>AVERAGE(punkty_rekrutacyjne34[[#This Row],[JP]:[Geog]])</f>
        <v>3.25</v>
      </c>
      <c r="S308" s="1" t="b">
        <f>AND(punkty_rekrutacyjne34[[#This Row],[Osiagniecia]]=0,punkty_rekrutacyjne34[[#This Row],[Zachowanie]]&gt;=5,punkty_rekrutacyjne34[[#This Row],[avg. Przd.]]&gt;4)</f>
        <v>0</v>
      </c>
      <c r="T308" s="1">
        <f>COUNTIF(Q:Q,punkty_rekrutacyjne34[[#This Row],[razem pkt.]])</f>
        <v>2</v>
      </c>
    </row>
    <row r="309" spans="1:20" x14ac:dyDescent="0.25">
      <c r="A309" s="1" t="s">
        <v>336</v>
      </c>
      <c r="B309" s="1" t="s">
        <v>210</v>
      </c>
      <c r="C309">
        <v>8</v>
      </c>
      <c r="D309">
        <v>5</v>
      </c>
      <c r="E309">
        <v>6</v>
      </c>
      <c r="F309">
        <v>4</v>
      </c>
      <c r="G309">
        <v>5</v>
      </c>
      <c r="H309">
        <v>4</v>
      </c>
      <c r="I309">
        <v>5</v>
      </c>
      <c r="J309">
        <v>48</v>
      </c>
      <c r="K309">
        <v>2</v>
      </c>
      <c r="L309">
        <v>12</v>
      </c>
      <c r="M309">
        <v>15</v>
      </c>
      <c r="N309">
        <f>punkty_rekrutacyjne34[[#This Row],[Osiagniecia]]+(punkty_rekrutacyjne34[[#This Row],[Zachowanie]]=6)*2</f>
        <v>8</v>
      </c>
      <c r="O309">
        <f>punkty_rekrutacyjne34[[#This Row],[GHP]]/10+punkty_rekrutacyjne34[[#This Row],[GHH]]/10+punkty_rekrutacyjne34[[#This Row],[GMM]]/10+punkty_rekrutacyjne34[[#This Row],[GMP]]/10+punkty_rekrutacyjne34[[#This Row],[GJP]]/10</f>
        <v>8.1999999999999993</v>
      </c>
      <c r="P30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309" s="1">
        <f>SUM(punkty_rekrutacyjne34[[#This Row],[pkt os.]:[pkt. Oce.]])</f>
        <v>46.2</v>
      </c>
      <c r="R309" s="1">
        <f>AVERAGE(punkty_rekrutacyjne34[[#This Row],[JP]:[Geog]])</f>
        <v>4.75</v>
      </c>
      <c r="S309" s="1" t="b">
        <f>AND(punkty_rekrutacyjne34[[#This Row],[Osiagniecia]]=0,punkty_rekrutacyjne34[[#This Row],[Zachowanie]]&gt;=5,punkty_rekrutacyjne34[[#This Row],[avg. Przd.]]&gt;4)</f>
        <v>0</v>
      </c>
      <c r="T309" s="1">
        <f>COUNTIF(Q:Q,punkty_rekrutacyjne34[[#This Row],[razem pkt.]])</f>
        <v>2</v>
      </c>
    </row>
    <row r="310" spans="1:20" x14ac:dyDescent="0.25">
      <c r="A310" s="1" t="s">
        <v>200</v>
      </c>
      <c r="B310" s="1" t="s">
        <v>201</v>
      </c>
      <c r="C310">
        <v>5</v>
      </c>
      <c r="D310">
        <v>3</v>
      </c>
      <c r="E310">
        <v>2</v>
      </c>
      <c r="F310">
        <v>2</v>
      </c>
      <c r="G310">
        <v>4</v>
      </c>
      <c r="H310">
        <v>6</v>
      </c>
      <c r="I310">
        <v>24</v>
      </c>
      <c r="J310">
        <v>79</v>
      </c>
      <c r="K310">
        <v>99</v>
      </c>
      <c r="L310">
        <v>6</v>
      </c>
      <c r="M310">
        <v>89</v>
      </c>
      <c r="N310">
        <f>punkty_rekrutacyjne34[[#This Row],[Osiagniecia]]+(punkty_rekrutacyjne34[[#This Row],[Zachowanie]]=6)*2</f>
        <v>5</v>
      </c>
      <c r="O310">
        <f>punkty_rekrutacyjne34[[#This Row],[GHP]]/10+punkty_rekrutacyjne34[[#This Row],[GHH]]/10+punkty_rekrutacyjne34[[#This Row],[GMM]]/10+punkty_rekrutacyjne34[[#This Row],[GMP]]/10+punkty_rekrutacyjne34[[#This Row],[GJP]]/10</f>
        <v>29.700000000000003</v>
      </c>
      <c r="P31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310" s="1">
        <f>SUM(punkty_rekrutacyjne34[[#This Row],[pkt os.]:[pkt. Oce.]])</f>
        <v>50.7</v>
      </c>
      <c r="R310" s="1">
        <f>AVERAGE(punkty_rekrutacyjne34[[#This Row],[JP]:[Geog]])</f>
        <v>3.5</v>
      </c>
      <c r="S310" s="1" t="b">
        <f>AND(punkty_rekrutacyjne34[[#This Row],[Osiagniecia]]=0,punkty_rekrutacyjne34[[#This Row],[Zachowanie]]&gt;=5,punkty_rekrutacyjne34[[#This Row],[avg. Przd.]]&gt;4)</f>
        <v>0</v>
      </c>
      <c r="T310" s="1">
        <f>COUNTIF(Q:Q,punkty_rekrutacyjne34[[#This Row],[razem pkt.]])</f>
        <v>2</v>
      </c>
    </row>
    <row r="311" spans="1:20" x14ac:dyDescent="0.25">
      <c r="A311" s="1" t="s">
        <v>220</v>
      </c>
      <c r="B311" s="1" t="s">
        <v>130</v>
      </c>
      <c r="C311">
        <v>0</v>
      </c>
      <c r="D311">
        <v>5</v>
      </c>
      <c r="E311">
        <v>2</v>
      </c>
      <c r="F311">
        <v>4</v>
      </c>
      <c r="G311">
        <v>3</v>
      </c>
      <c r="H311">
        <v>3</v>
      </c>
      <c r="I311">
        <v>52</v>
      </c>
      <c r="J311">
        <v>74</v>
      </c>
      <c r="K311">
        <v>79</v>
      </c>
      <c r="L311">
        <v>92</v>
      </c>
      <c r="M311">
        <v>69</v>
      </c>
      <c r="N311">
        <f>punkty_rekrutacyjne34[[#This Row],[Osiagniecia]]+(punkty_rekrutacyjne34[[#This Row],[Zachowanie]]=6)*2</f>
        <v>0</v>
      </c>
      <c r="O311">
        <f>punkty_rekrutacyjne34[[#This Row],[GHP]]/10+punkty_rekrutacyjne34[[#This Row],[GHH]]/10+punkty_rekrutacyjne34[[#This Row],[GMM]]/10+punkty_rekrutacyjne34[[#This Row],[GMP]]/10+punkty_rekrutacyjne34[[#This Row],[GJP]]/10</f>
        <v>36.6</v>
      </c>
      <c r="P31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311" s="1">
        <f>SUM(punkty_rekrutacyjne34[[#This Row],[pkt os.]:[pkt. Oce.]])</f>
        <v>50.6</v>
      </c>
      <c r="R311" s="1">
        <f>AVERAGE(punkty_rekrutacyjne34[[#This Row],[JP]:[Geog]])</f>
        <v>3</v>
      </c>
      <c r="S311" s="1" t="b">
        <f>AND(punkty_rekrutacyjne34[[#This Row],[Osiagniecia]]=0,punkty_rekrutacyjne34[[#This Row],[Zachowanie]]&gt;=5,punkty_rekrutacyjne34[[#This Row],[avg. Przd.]]&gt;4)</f>
        <v>0</v>
      </c>
      <c r="T311" s="1">
        <f>COUNTIF(Q:Q,punkty_rekrutacyjne34[[#This Row],[razem pkt.]])</f>
        <v>2</v>
      </c>
    </row>
    <row r="312" spans="1:20" x14ac:dyDescent="0.25">
      <c r="A312" s="1" t="s">
        <v>453</v>
      </c>
      <c r="B312" s="1" t="s">
        <v>130</v>
      </c>
      <c r="C312">
        <v>6</v>
      </c>
      <c r="D312">
        <v>4</v>
      </c>
      <c r="E312">
        <v>4</v>
      </c>
      <c r="F312">
        <v>5</v>
      </c>
      <c r="G312">
        <v>2</v>
      </c>
      <c r="H312">
        <v>4</v>
      </c>
      <c r="I312">
        <v>41</v>
      </c>
      <c r="J312">
        <v>62</v>
      </c>
      <c r="K312">
        <v>60</v>
      </c>
      <c r="L312">
        <v>18</v>
      </c>
      <c r="M312">
        <v>83</v>
      </c>
      <c r="N312">
        <f>punkty_rekrutacyjne34[[#This Row],[Osiagniecia]]+(punkty_rekrutacyjne34[[#This Row],[Zachowanie]]=6)*2</f>
        <v>6</v>
      </c>
      <c r="O312">
        <f>punkty_rekrutacyjne34[[#This Row],[GHP]]/10+punkty_rekrutacyjne34[[#This Row],[GHH]]/10+punkty_rekrutacyjne34[[#This Row],[GMM]]/10+punkty_rekrutacyjne34[[#This Row],[GMP]]/10+punkty_rekrutacyjne34[[#This Row],[GJP]]/10</f>
        <v>26.400000000000002</v>
      </c>
      <c r="P31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12" s="1">
        <f>SUM(punkty_rekrutacyjne34[[#This Row],[pkt os.]:[pkt. Oce.]])</f>
        <v>52.400000000000006</v>
      </c>
      <c r="R312" s="1">
        <f>AVERAGE(punkty_rekrutacyjne34[[#This Row],[JP]:[Geog]])</f>
        <v>3.75</v>
      </c>
      <c r="S312" s="1" t="b">
        <f>AND(punkty_rekrutacyjne34[[#This Row],[Osiagniecia]]=0,punkty_rekrutacyjne34[[#This Row],[Zachowanie]]&gt;=5,punkty_rekrutacyjne34[[#This Row],[avg. Przd.]]&gt;4)</f>
        <v>0</v>
      </c>
      <c r="T312" s="1">
        <f>COUNTIF(Q:Q,punkty_rekrutacyjne34[[#This Row],[razem pkt.]])</f>
        <v>2</v>
      </c>
    </row>
    <row r="313" spans="1:20" x14ac:dyDescent="0.25">
      <c r="A313" s="1" t="s">
        <v>125</v>
      </c>
      <c r="B313" s="1" t="s">
        <v>307</v>
      </c>
      <c r="C313">
        <v>2</v>
      </c>
      <c r="D313">
        <v>2</v>
      </c>
      <c r="E313">
        <v>4</v>
      </c>
      <c r="F313">
        <v>4</v>
      </c>
      <c r="G313">
        <v>4</v>
      </c>
      <c r="H313">
        <v>3</v>
      </c>
      <c r="I313">
        <v>18</v>
      </c>
      <c r="J313">
        <v>50</v>
      </c>
      <c r="K313">
        <v>99</v>
      </c>
      <c r="L313">
        <v>35</v>
      </c>
      <c r="M313">
        <v>8</v>
      </c>
      <c r="N313">
        <f>punkty_rekrutacyjne34[[#This Row],[Osiagniecia]]+(punkty_rekrutacyjne34[[#This Row],[Zachowanie]]=6)*2</f>
        <v>2</v>
      </c>
      <c r="O313">
        <f>punkty_rekrutacyjne34[[#This Row],[GHP]]/10+punkty_rekrutacyjne34[[#This Row],[GHH]]/10+punkty_rekrutacyjne34[[#This Row],[GMM]]/10+punkty_rekrutacyjne34[[#This Row],[GMP]]/10+punkty_rekrutacyjne34[[#This Row],[GJP]]/10</f>
        <v>21</v>
      </c>
      <c r="P31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13" s="1">
        <f>SUM(punkty_rekrutacyjne34[[#This Row],[pkt os.]:[pkt. Oce.]])</f>
        <v>45</v>
      </c>
      <c r="R313" s="1">
        <f>AVERAGE(punkty_rekrutacyjne34[[#This Row],[JP]:[Geog]])</f>
        <v>3.75</v>
      </c>
      <c r="S313" s="1" t="b">
        <f>AND(punkty_rekrutacyjne34[[#This Row],[Osiagniecia]]=0,punkty_rekrutacyjne34[[#This Row],[Zachowanie]]&gt;=5,punkty_rekrutacyjne34[[#This Row],[avg. Przd.]]&gt;4)</f>
        <v>0</v>
      </c>
      <c r="T313" s="1">
        <f>COUNTIF(Q:Q,punkty_rekrutacyjne34[[#This Row],[razem pkt.]])</f>
        <v>2</v>
      </c>
    </row>
    <row r="314" spans="1:20" x14ac:dyDescent="0.25">
      <c r="A314" s="1" t="s">
        <v>125</v>
      </c>
      <c r="B314" s="1" t="s">
        <v>126</v>
      </c>
      <c r="C314">
        <v>4</v>
      </c>
      <c r="D314">
        <v>4</v>
      </c>
      <c r="E314">
        <v>5</v>
      </c>
      <c r="F314">
        <v>5</v>
      </c>
      <c r="G314">
        <v>3</v>
      </c>
      <c r="H314">
        <v>6</v>
      </c>
      <c r="I314">
        <v>44</v>
      </c>
      <c r="J314">
        <v>16</v>
      </c>
      <c r="K314">
        <v>68</v>
      </c>
      <c r="L314">
        <v>55</v>
      </c>
      <c r="M314">
        <v>66</v>
      </c>
      <c r="N314">
        <f>punkty_rekrutacyjne34[[#This Row],[Osiagniecia]]+(punkty_rekrutacyjne34[[#This Row],[Zachowanie]]=6)*2</f>
        <v>4</v>
      </c>
      <c r="O314">
        <f>punkty_rekrutacyjne34[[#This Row],[GHP]]/10+punkty_rekrutacyjne34[[#This Row],[GHH]]/10+punkty_rekrutacyjne34[[#This Row],[GMM]]/10+punkty_rekrutacyjne34[[#This Row],[GMP]]/10+punkty_rekrutacyjne34[[#This Row],[GJP]]/10</f>
        <v>24.9</v>
      </c>
      <c r="P31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314" s="1">
        <f>SUM(punkty_rekrutacyjne34[[#This Row],[pkt os.]:[pkt. Oce.]])</f>
        <v>58.9</v>
      </c>
      <c r="R314" s="1">
        <f>AVERAGE(punkty_rekrutacyjne34[[#This Row],[JP]:[Geog]])</f>
        <v>4.75</v>
      </c>
      <c r="S314" s="1" t="b">
        <f>AND(punkty_rekrutacyjne34[[#This Row],[Osiagniecia]]=0,punkty_rekrutacyjne34[[#This Row],[Zachowanie]]&gt;=5,punkty_rekrutacyjne34[[#This Row],[avg. Przd.]]&gt;4)</f>
        <v>0</v>
      </c>
      <c r="T314" s="1">
        <f>COUNTIF(Q:Q,punkty_rekrutacyjne34[[#This Row],[razem pkt.]])</f>
        <v>2</v>
      </c>
    </row>
    <row r="315" spans="1:20" x14ac:dyDescent="0.25">
      <c r="A315" s="1" t="s">
        <v>224</v>
      </c>
      <c r="B315" s="1" t="s">
        <v>225</v>
      </c>
      <c r="C315">
        <v>7</v>
      </c>
      <c r="D315">
        <v>6</v>
      </c>
      <c r="E315">
        <v>2</v>
      </c>
      <c r="F315">
        <v>5</v>
      </c>
      <c r="G315">
        <v>6</v>
      </c>
      <c r="H315">
        <v>5</v>
      </c>
      <c r="I315">
        <v>19</v>
      </c>
      <c r="J315">
        <v>56</v>
      </c>
      <c r="K315">
        <v>50</v>
      </c>
      <c r="L315">
        <v>43</v>
      </c>
      <c r="M315">
        <v>66</v>
      </c>
      <c r="N315">
        <f>punkty_rekrutacyjne34[[#This Row],[Osiagniecia]]+(punkty_rekrutacyjne34[[#This Row],[Zachowanie]]=6)*2</f>
        <v>9</v>
      </c>
      <c r="O315">
        <f>punkty_rekrutacyjne34[[#This Row],[GHP]]/10+punkty_rekrutacyjne34[[#This Row],[GHH]]/10+punkty_rekrutacyjne34[[#This Row],[GMM]]/10+punkty_rekrutacyjne34[[#This Row],[GMP]]/10+punkty_rekrutacyjne34[[#This Row],[GJP]]/10</f>
        <v>23.4</v>
      </c>
      <c r="P31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315" s="1">
        <f>SUM(punkty_rekrutacyjne34[[#This Row],[pkt os.]:[pkt. Oce.]])</f>
        <v>58.4</v>
      </c>
      <c r="R315" s="1">
        <f>AVERAGE(punkty_rekrutacyjne34[[#This Row],[JP]:[Geog]])</f>
        <v>4.5</v>
      </c>
      <c r="S315" s="1" t="b">
        <f>AND(punkty_rekrutacyjne34[[#This Row],[Osiagniecia]]=0,punkty_rekrutacyjne34[[#This Row],[Zachowanie]]&gt;=5,punkty_rekrutacyjne34[[#This Row],[avg. Przd.]]&gt;4)</f>
        <v>0</v>
      </c>
      <c r="T315" s="1">
        <f>COUNTIF(Q:Q,punkty_rekrutacyjne34[[#This Row],[razem pkt.]])</f>
        <v>2</v>
      </c>
    </row>
    <row r="316" spans="1:20" x14ac:dyDescent="0.25">
      <c r="A316" s="1" t="s">
        <v>292</v>
      </c>
      <c r="B316" s="1" t="s">
        <v>225</v>
      </c>
      <c r="C316">
        <v>7</v>
      </c>
      <c r="D316">
        <v>6</v>
      </c>
      <c r="E316">
        <v>4</v>
      </c>
      <c r="F316">
        <v>5</v>
      </c>
      <c r="G316">
        <v>4</v>
      </c>
      <c r="H316">
        <v>6</v>
      </c>
      <c r="I316">
        <v>52</v>
      </c>
      <c r="J316">
        <v>32</v>
      </c>
      <c r="K316">
        <v>57</v>
      </c>
      <c r="L316">
        <v>58</v>
      </c>
      <c r="M316">
        <v>67</v>
      </c>
      <c r="N316">
        <f>punkty_rekrutacyjne34[[#This Row],[Osiagniecia]]+(punkty_rekrutacyjne34[[#This Row],[Zachowanie]]=6)*2</f>
        <v>9</v>
      </c>
      <c r="O316">
        <f>punkty_rekrutacyjne34[[#This Row],[GHP]]/10+punkty_rekrutacyjne34[[#This Row],[GHH]]/10+punkty_rekrutacyjne34[[#This Row],[GMM]]/10+punkty_rekrutacyjne34[[#This Row],[GMP]]/10+punkty_rekrutacyjne34[[#This Row],[GJP]]/10</f>
        <v>26.6</v>
      </c>
      <c r="P31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316" s="1">
        <f>SUM(punkty_rekrutacyjne34[[#This Row],[pkt os.]:[pkt. Oce.]])</f>
        <v>65.599999999999994</v>
      </c>
      <c r="R316" s="1">
        <f>AVERAGE(punkty_rekrutacyjne34[[#This Row],[JP]:[Geog]])</f>
        <v>4.75</v>
      </c>
      <c r="S316" s="1" t="b">
        <f>AND(punkty_rekrutacyjne34[[#This Row],[Osiagniecia]]=0,punkty_rekrutacyjne34[[#This Row],[Zachowanie]]&gt;=5,punkty_rekrutacyjne34[[#This Row],[avg. Przd.]]&gt;4)</f>
        <v>0</v>
      </c>
      <c r="T316" s="1">
        <f>COUNTIF(Q:Q,punkty_rekrutacyjne34[[#This Row],[razem pkt.]])</f>
        <v>2</v>
      </c>
    </row>
    <row r="317" spans="1:20" x14ac:dyDescent="0.25">
      <c r="A317" s="1" t="s">
        <v>380</v>
      </c>
      <c r="B317" s="1" t="s">
        <v>381</v>
      </c>
      <c r="C317">
        <v>3</v>
      </c>
      <c r="D317">
        <v>2</v>
      </c>
      <c r="E317">
        <v>2</v>
      </c>
      <c r="F317">
        <v>4</v>
      </c>
      <c r="G317">
        <v>3</v>
      </c>
      <c r="H317">
        <v>5</v>
      </c>
      <c r="I317">
        <v>40</v>
      </c>
      <c r="J317">
        <v>28</v>
      </c>
      <c r="K317">
        <v>88</v>
      </c>
      <c r="L317">
        <v>11</v>
      </c>
      <c r="M317">
        <v>9</v>
      </c>
      <c r="N317">
        <f>punkty_rekrutacyjne34[[#This Row],[Osiagniecia]]+(punkty_rekrutacyjne34[[#This Row],[Zachowanie]]=6)*2</f>
        <v>3</v>
      </c>
      <c r="O317">
        <f>punkty_rekrutacyjne34[[#This Row],[GHP]]/10+punkty_rekrutacyjne34[[#This Row],[GHH]]/10+punkty_rekrutacyjne34[[#This Row],[GMM]]/10+punkty_rekrutacyjne34[[#This Row],[GMP]]/10+punkty_rekrutacyjne34[[#This Row],[GJP]]/10</f>
        <v>17.600000000000001</v>
      </c>
      <c r="P31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17" s="1">
        <f>SUM(punkty_rekrutacyjne34[[#This Row],[pkt os.]:[pkt. Oce.]])</f>
        <v>38.6</v>
      </c>
      <c r="R317" s="1">
        <f>AVERAGE(punkty_rekrutacyjne34[[#This Row],[JP]:[Geog]])</f>
        <v>3.5</v>
      </c>
      <c r="S317" s="1" t="b">
        <f>AND(punkty_rekrutacyjne34[[#This Row],[Osiagniecia]]=0,punkty_rekrutacyjne34[[#This Row],[Zachowanie]]&gt;=5,punkty_rekrutacyjne34[[#This Row],[avg. Przd.]]&gt;4)</f>
        <v>0</v>
      </c>
      <c r="T317" s="1">
        <f>COUNTIF(Q:Q,punkty_rekrutacyjne34[[#This Row],[razem pkt.]])</f>
        <v>2</v>
      </c>
    </row>
    <row r="318" spans="1:20" x14ac:dyDescent="0.25">
      <c r="A318" s="1" t="s">
        <v>565</v>
      </c>
      <c r="B318" s="1" t="s">
        <v>302</v>
      </c>
      <c r="C318">
        <v>3</v>
      </c>
      <c r="D318">
        <v>5</v>
      </c>
      <c r="E318">
        <v>6</v>
      </c>
      <c r="F318">
        <v>4</v>
      </c>
      <c r="G318">
        <v>6</v>
      </c>
      <c r="H318">
        <v>6</v>
      </c>
      <c r="I318">
        <v>79</v>
      </c>
      <c r="J318">
        <v>52</v>
      </c>
      <c r="K318">
        <v>11</v>
      </c>
      <c r="L318">
        <v>9</v>
      </c>
      <c r="M318">
        <v>83</v>
      </c>
      <c r="N318">
        <f>punkty_rekrutacyjne34[[#This Row],[Osiagniecia]]+(punkty_rekrutacyjne34[[#This Row],[Zachowanie]]=6)*2</f>
        <v>3</v>
      </c>
      <c r="O318">
        <f>punkty_rekrutacyjne34[[#This Row],[GHP]]/10+punkty_rekrutacyjne34[[#This Row],[GHH]]/10+punkty_rekrutacyjne34[[#This Row],[GMM]]/10+punkty_rekrutacyjne34[[#This Row],[GMP]]/10+punkty_rekrutacyjne34[[#This Row],[GJP]]/10</f>
        <v>23.400000000000002</v>
      </c>
      <c r="P31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36</v>
      </c>
      <c r="Q318" s="1">
        <f>SUM(punkty_rekrutacyjne34[[#This Row],[pkt os.]:[pkt. Oce.]])</f>
        <v>62.400000000000006</v>
      </c>
      <c r="R318" s="1">
        <f>AVERAGE(punkty_rekrutacyjne34[[#This Row],[JP]:[Geog]])</f>
        <v>5.5</v>
      </c>
      <c r="S318" s="1" t="b">
        <f>AND(punkty_rekrutacyjne34[[#This Row],[Osiagniecia]]=0,punkty_rekrutacyjne34[[#This Row],[Zachowanie]]&gt;=5,punkty_rekrutacyjne34[[#This Row],[avg. Przd.]]&gt;4)</f>
        <v>0</v>
      </c>
      <c r="T318" s="1">
        <f>COUNTIF(Q:Q,punkty_rekrutacyjne34[[#This Row],[razem pkt.]])</f>
        <v>2</v>
      </c>
    </row>
    <row r="319" spans="1:20" x14ac:dyDescent="0.25">
      <c r="A319" s="1" t="s">
        <v>505</v>
      </c>
      <c r="B319" s="1" t="s">
        <v>506</v>
      </c>
      <c r="C319">
        <v>2</v>
      </c>
      <c r="D319">
        <v>3</v>
      </c>
      <c r="E319">
        <v>2</v>
      </c>
      <c r="F319">
        <v>2</v>
      </c>
      <c r="G319">
        <v>5</v>
      </c>
      <c r="H319">
        <v>6</v>
      </c>
      <c r="I319">
        <v>100</v>
      </c>
      <c r="J319">
        <v>48</v>
      </c>
      <c r="K319">
        <v>88</v>
      </c>
      <c r="L319">
        <v>48</v>
      </c>
      <c r="M319">
        <v>8</v>
      </c>
      <c r="N319">
        <f>punkty_rekrutacyjne34[[#This Row],[Osiagniecia]]+(punkty_rekrutacyjne34[[#This Row],[Zachowanie]]=6)*2</f>
        <v>2</v>
      </c>
      <c r="O319">
        <f>punkty_rekrutacyjne34[[#This Row],[GHP]]/10+punkty_rekrutacyjne34[[#This Row],[GHH]]/10+punkty_rekrutacyjne34[[#This Row],[GMM]]/10+punkty_rekrutacyjne34[[#This Row],[GMP]]/10+punkty_rekrutacyjne34[[#This Row],[GJP]]/10</f>
        <v>29.200000000000003</v>
      </c>
      <c r="P31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19" s="1">
        <f>SUM(punkty_rekrutacyjne34[[#This Row],[pkt os.]:[pkt. Oce.]])</f>
        <v>49.2</v>
      </c>
      <c r="R319" s="1">
        <f>AVERAGE(punkty_rekrutacyjne34[[#This Row],[JP]:[Geog]])</f>
        <v>3.75</v>
      </c>
      <c r="S319" s="1" t="b">
        <f>AND(punkty_rekrutacyjne34[[#This Row],[Osiagniecia]]=0,punkty_rekrutacyjne34[[#This Row],[Zachowanie]]&gt;=5,punkty_rekrutacyjne34[[#This Row],[avg. Przd.]]&gt;4)</f>
        <v>0</v>
      </c>
      <c r="T319" s="1">
        <f>COUNTIF(Q:Q,punkty_rekrutacyjne34[[#This Row],[razem pkt.]])</f>
        <v>2</v>
      </c>
    </row>
    <row r="320" spans="1:20" x14ac:dyDescent="0.25">
      <c r="A320" s="1" t="s">
        <v>437</v>
      </c>
      <c r="B320" s="1" t="s">
        <v>438</v>
      </c>
      <c r="C320">
        <v>5</v>
      </c>
      <c r="D320">
        <v>2</v>
      </c>
      <c r="E320">
        <v>6</v>
      </c>
      <c r="F320">
        <v>3</v>
      </c>
      <c r="G320">
        <v>3</v>
      </c>
      <c r="H320">
        <v>5</v>
      </c>
      <c r="I320">
        <v>69</v>
      </c>
      <c r="J320">
        <v>15</v>
      </c>
      <c r="K320">
        <v>39</v>
      </c>
      <c r="L320">
        <v>69</v>
      </c>
      <c r="M320">
        <v>39</v>
      </c>
      <c r="N320">
        <f>punkty_rekrutacyjne34[[#This Row],[Osiagniecia]]+(punkty_rekrutacyjne34[[#This Row],[Zachowanie]]=6)*2</f>
        <v>5</v>
      </c>
      <c r="O320">
        <f>punkty_rekrutacyjne34[[#This Row],[GHP]]/10+punkty_rekrutacyjne34[[#This Row],[GHH]]/10+punkty_rekrutacyjne34[[#This Row],[GMM]]/10+punkty_rekrutacyjne34[[#This Row],[GMP]]/10+punkty_rekrutacyjne34[[#This Row],[GJP]]/10</f>
        <v>23.1</v>
      </c>
      <c r="P32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320" s="1">
        <f>SUM(punkty_rekrutacyjne34[[#This Row],[pkt os.]:[pkt. Oce.]])</f>
        <v>54.1</v>
      </c>
      <c r="R320" s="1">
        <f>AVERAGE(punkty_rekrutacyjne34[[#This Row],[JP]:[Geog]])</f>
        <v>4.25</v>
      </c>
      <c r="S320" s="1" t="b">
        <f>AND(punkty_rekrutacyjne34[[#This Row],[Osiagniecia]]=0,punkty_rekrutacyjne34[[#This Row],[Zachowanie]]&gt;=5,punkty_rekrutacyjne34[[#This Row],[avg. Przd.]]&gt;4)</f>
        <v>0</v>
      </c>
      <c r="T320" s="1">
        <f>COUNTIF(Q:Q,punkty_rekrutacyjne34[[#This Row],[razem pkt.]])</f>
        <v>2</v>
      </c>
    </row>
    <row r="321" spans="1:20" x14ac:dyDescent="0.25">
      <c r="A321" s="1" t="s">
        <v>622</v>
      </c>
      <c r="B321" s="1" t="s">
        <v>448</v>
      </c>
      <c r="C321">
        <v>1</v>
      </c>
      <c r="D321">
        <v>2</v>
      </c>
      <c r="E321">
        <v>3</v>
      </c>
      <c r="F321">
        <v>3</v>
      </c>
      <c r="G321">
        <v>2</v>
      </c>
      <c r="H321">
        <v>6</v>
      </c>
      <c r="I321">
        <v>35</v>
      </c>
      <c r="J321">
        <v>20</v>
      </c>
      <c r="K321">
        <v>46</v>
      </c>
      <c r="L321">
        <v>84</v>
      </c>
      <c r="M321">
        <v>11</v>
      </c>
      <c r="N321">
        <f>punkty_rekrutacyjne34[[#This Row],[Osiagniecia]]+(punkty_rekrutacyjne34[[#This Row],[Zachowanie]]=6)*2</f>
        <v>1</v>
      </c>
      <c r="O321">
        <f>punkty_rekrutacyjne34[[#This Row],[GHP]]/10+punkty_rekrutacyjne34[[#This Row],[GHH]]/10+punkty_rekrutacyjne34[[#This Row],[GMM]]/10+punkty_rekrutacyjne34[[#This Row],[GMP]]/10+punkty_rekrutacyjne34[[#This Row],[GJP]]/10</f>
        <v>19.600000000000001</v>
      </c>
      <c r="P32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21" s="1">
        <f>SUM(punkty_rekrutacyjne34[[#This Row],[pkt os.]:[pkt. Oce.]])</f>
        <v>38.6</v>
      </c>
      <c r="R321" s="1">
        <f>AVERAGE(punkty_rekrutacyjne34[[#This Row],[JP]:[Geog]])</f>
        <v>3.5</v>
      </c>
      <c r="S321" s="1" t="b">
        <f>AND(punkty_rekrutacyjne34[[#This Row],[Osiagniecia]]=0,punkty_rekrutacyjne34[[#This Row],[Zachowanie]]&gt;=5,punkty_rekrutacyjne34[[#This Row],[avg. Przd.]]&gt;4)</f>
        <v>0</v>
      </c>
      <c r="T321" s="1">
        <f>COUNTIF(Q:Q,punkty_rekrutacyjne34[[#This Row],[razem pkt.]])</f>
        <v>2</v>
      </c>
    </row>
    <row r="322" spans="1:20" x14ac:dyDescent="0.25">
      <c r="A322" s="1" t="s">
        <v>624</v>
      </c>
      <c r="B322" s="1" t="s">
        <v>414</v>
      </c>
      <c r="C322">
        <v>6</v>
      </c>
      <c r="D322">
        <v>2</v>
      </c>
      <c r="E322">
        <v>4</v>
      </c>
      <c r="F322">
        <v>3</v>
      </c>
      <c r="G322">
        <v>3</v>
      </c>
      <c r="H322">
        <v>2</v>
      </c>
      <c r="I322">
        <v>72</v>
      </c>
      <c r="J322">
        <v>79</v>
      </c>
      <c r="K322">
        <v>98</v>
      </c>
      <c r="L322">
        <v>86</v>
      </c>
      <c r="M322">
        <v>31</v>
      </c>
      <c r="N322">
        <f>punkty_rekrutacyjne34[[#This Row],[Osiagniecia]]+(punkty_rekrutacyjne34[[#This Row],[Zachowanie]]=6)*2</f>
        <v>6</v>
      </c>
      <c r="O322">
        <f>punkty_rekrutacyjne34[[#This Row],[GHP]]/10+punkty_rekrutacyjne34[[#This Row],[GHH]]/10+punkty_rekrutacyjne34[[#This Row],[GMM]]/10+punkty_rekrutacyjne34[[#This Row],[GMP]]/10+punkty_rekrutacyjne34[[#This Row],[GJP]]/10</f>
        <v>36.6</v>
      </c>
      <c r="P32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322" s="1">
        <f>SUM(punkty_rekrutacyjne34[[#This Row],[pkt os.]:[pkt. Oce.]])</f>
        <v>56.6</v>
      </c>
      <c r="R322" s="1">
        <f>AVERAGE(punkty_rekrutacyjne34[[#This Row],[JP]:[Geog]])</f>
        <v>3</v>
      </c>
      <c r="S322" s="1" t="b">
        <f>AND(punkty_rekrutacyjne34[[#This Row],[Osiagniecia]]=0,punkty_rekrutacyjne34[[#This Row],[Zachowanie]]&gt;=5,punkty_rekrutacyjne34[[#This Row],[avg. Przd.]]&gt;4)</f>
        <v>0</v>
      </c>
      <c r="T322" s="1">
        <f>COUNTIF(Q:Q,punkty_rekrutacyjne34[[#This Row],[razem pkt.]])</f>
        <v>2</v>
      </c>
    </row>
    <row r="323" spans="1:20" x14ac:dyDescent="0.25">
      <c r="A323" s="1" t="s">
        <v>502</v>
      </c>
      <c r="B323" s="1" t="s">
        <v>503</v>
      </c>
      <c r="C323">
        <v>5</v>
      </c>
      <c r="D323">
        <v>2</v>
      </c>
      <c r="E323">
        <v>6</v>
      </c>
      <c r="F323">
        <v>3</v>
      </c>
      <c r="G323">
        <v>2</v>
      </c>
      <c r="H323">
        <v>5</v>
      </c>
      <c r="I323">
        <v>35</v>
      </c>
      <c r="J323">
        <v>56</v>
      </c>
      <c r="K323">
        <v>6</v>
      </c>
      <c r="L323">
        <v>84</v>
      </c>
      <c r="M323">
        <v>54</v>
      </c>
      <c r="N323">
        <f>punkty_rekrutacyjne34[[#This Row],[Osiagniecia]]+(punkty_rekrutacyjne34[[#This Row],[Zachowanie]]=6)*2</f>
        <v>5</v>
      </c>
      <c r="O323">
        <f>punkty_rekrutacyjne34[[#This Row],[GHP]]/10+punkty_rekrutacyjne34[[#This Row],[GHH]]/10+punkty_rekrutacyjne34[[#This Row],[GMM]]/10+punkty_rekrutacyjne34[[#This Row],[GMP]]/10+punkty_rekrutacyjne34[[#This Row],[GJP]]/10</f>
        <v>23.5</v>
      </c>
      <c r="P32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23" s="1">
        <f>SUM(punkty_rekrutacyjne34[[#This Row],[pkt os.]:[pkt. Oce.]])</f>
        <v>50.5</v>
      </c>
      <c r="R323" s="1">
        <f>AVERAGE(punkty_rekrutacyjne34[[#This Row],[JP]:[Geog]])</f>
        <v>4</v>
      </c>
      <c r="S323" s="1" t="b">
        <f>AND(punkty_rekrutacyjne34[[#This Row],[Osiagniecia]]=0,punkty_rekrutacyjne34[[#This Row],[Zachowanie]]&gt;=5,punkty_rekrutacyjne34[[#This Row],[avg. Przd.]]&gt;4)</f>
        <v>0</v>
      </c>
      <c r="T323" s="1">
        <f>COUNTIF(Q:Q,punkty_rekrutacyjne34[[#This Row],[razem pkt.]])</f>
        <v>2</v>
      </c>
    </row>
    <row r="324" spans="1:20" x14ac:dyDescent="0.25">
      <c r="A324" s="1" t="s">
        <v>479</v>
      </c>
      <c r="B324" s="1" t="s">
        <v>30</v>
      </c>
      <c r="C324">
        <v>7</v>
      </c>
      <c r="D324">
        <v>4</v>
      </c>
      <c r="E324">
        <v>4</v>
      </c>
      <c r="F324">
        <v>6</v>
      </c>
      <c r="G324">
        <v>5</v>
      </c>
      <c r="H324">
        <v>5</v>
      </c>
      <c r="I324">
        <v>10</v>
      </c>
      <c r="J324">
        <v>32</v>
      </c>
      <c r="K324">
        <v>73</v>
      </c>
      <c r="L324">
        <v>96</v>
      </c>
      <c r="M324">
        <v>29</v>
      </c>
      <c r="N324">
        <f>punkty_rekrutacyjne34[[#This Row],[Osiagniecia]]+(punkty_rekrutacyjne34[[#This Row],[Zachowanie]]=6)*2</f>
        <v>7</v>
      </c>
      <c r="O324">
        <f>punkty_rekrutacyjne34[[#This Row],[GHP]]/10+punkty_rekrutacyjne34[[#This Row],[GHH]]/10+punkty_rekrutacyjne34[[#This Row],[GMM]]/10+punkty_rekrutacyjne34[[#This Row],[GMP]]/10+punkty_rekrutacyjne34[[#This Row],[GJP]]/10</f>
        <v>24</v>
      </c>
      <c r="P32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324" s="1">
        <f>SUM(punkty_rekrutacyjne34[[#This Row],[pkt os.]:[pkt. Oce.]])</f>
        <v>63</v>
      </c>
      <c r="R324" s="1">
        <f>AVERAGE(punkty_rekrutacyjne34[[#This Row],[JP]:[Geog]])</f>
        <v>5</v>
      </c>
      <c r="S324" s="1" t="b">
        <f>AND(punkty_rekrutacyjne34[[#This Row],[Osiagniecia]]=0,punkty_rekrutacyjne34[[#This Row],[Zachowanie]]&gt;=5,punkty_rekrutacyjne34[[#This Row],[avg. Przd.]]&gt;4)</f>
        <v>0</v>
      </c>
      <c r="T324" s="1">
        <f>COUNTIF(Q:Q,punkty_rekrutacyjne34[[#This Row],[razem pkt.]])</f>
        <v>2</v>
      </c>
    </row>
    <row r="325" spans="1:20" x14ac:dyDescent="0.25">
      <c r="A325" s="1" t="s">
        <v>109</v>
      </c>
      <c r="B325" s="1" t="s">
        <v>110</v>
      </c>
      <c r="C325">
        <v>8</v>
      </c>
      <c r="D325">
        <v>2</v>
      </c>
      <c r="E325">
        <v>4</v>
      </c>
      <c r="F325">
        <v>5</v>
      </c>
      <c r="G325">
        <v>2</v>
      </c>
      <c r="H325">
        <v>4</v>
      </c>
      <c r="I325">
        <v>20</v>
      </c>
      <c r="J325">
        <v>78</v>
      </c>
      <c r="K325">
        <v>54</v>
      </c>
      <c r="L325">
        <v>34</v>
      </c>
      <c r="M325">
        <v>95</v>
      </c>
      <c r="N325">
        <f>punkty_rekrutacyjne34[[#This Row],[Osiagniecia]]+(punkty_rekrutacyjne34[[#This Row],[Zachowanie]]=6)*2</f>
        <v>8</v>
      </c>
      <c r="O325">
        <f>punkty_rekrutacyjne34[[#This Row],[GHP]]/10+punkty_rekrutacyjne34[[#This Row],[GHH]]/10+punkty_rekrutacyjne34[[#This Row],[GMM]]/10+punkty_rekrutacyjne34[[#This Row],[GMP]]/10+punkty_rekrutacyjne34[[#This Row],[GJP]]/10</f>
        <v>28.1</v>
      </c>
      <c r="P32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25" s="1">
        <f>SUM(punkty_rekrutacyjne34[[#This Row],[pkt os.]:[pkt. Oce.]])</f>
        <v>56.1</v>
      </c>
      <c r="R325" s="1">
        <f>AVERAGE(punkty_rekrutacyjne34[[#This Row],[JP]:[Geog]])</f>
        <v>3.75</v>
      </c>
      <c r="S325" s="1" t="b">
        <f>AND(punkty_rekrutacyjne34[[#This Row],[Osiagniecia]]=0,punkty_rekrutacyjne34[[#This Row],[Zachowanie]]&gt;=5,punkty_rekrutacyjne34[[#This Row],[avg. Przd.]]&gt;4)</f>
        <v>0</v>
      </c>
      <c r="T325" s="1">
        <f>COUNTIF(Q:Q,punkty_rekrutacyjne34[[#This Row],[razem pkt.]])</f>
        <v>2</v>
      </c>
    </row>
    <row r="326" spans="1:20" x14ac:dyDescent="0.25">
      <c r="A326" s="1" t="s">
        <v>446</v>
      </c>
      <c r="B326" s="1" t="s">
        <v>30</v>
      </c>
      <c r="C326">
        <v>3</v>
      </c>
      <c r="D326">
        <v>2</v>
      </c>
      <c r="E326">
        <v>5</v>
      </c>
      <c r="F326">
        <v>3</v>
      </c>
      <c r="G326">
        <v>3</v>
      </c>
      <c r="H326">
        <v>4</v>
      </c>
      <c r="I326">
        <v>95</v>
      </c>
      <c r="J326">
        <v>25</v>
      </c>
      <c r="K326">
        <v>48</v>
      </c>
      <c r="L326">
        <v>27</v>
      </c>
      <c r="M326">
        <v>23</v>
      </c>
      <c r="N326">
        <f>punkty_rekrutacyjne34[[#This Row],[Osiagniecia]]+(punkty_rekrutacyjne34[[#This Row],[Zachowanie]]=6)*2</f>
        <v>3</v>
      </c>
      <c r="O326">
        <f>punkty_rekrutacyjne34[[#This Row],[GHP]]/10+punkty_rekrutacyjne34[[#This Row],[GHH]]/10+punkty_rekrutacyjne34[[#This Row],[GMM]]/10+punkty_rekrutacyjne34[[#This Row],[GMP]]/10+punkty_rekrutacyjne34[[#This Row],[GJP]]/10</f>
        <v>21.8</v>
      </c>
      <c r="P32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26" s="1">
        <f>SUM(punkty_rekrutacyjne34[[#This Row],[pkt os.]:[pkt. Oce.]])</f>
        <v>46.8</v>
      </c>
      <c r="R326" s="1">
        <f>AVERAGE(punkty_rekrutacyjne34[[#This Row],[JP]:[Geog]])</f>
        <v>3.75</v>
      </c>
      <c r="S326" s="1" t="b">
        <f>AND(punkty_rekrutacyjne34[[#This Row],[Osiagniecia]]=0,punkty_rekrutacyjne34[[#This Row],[Zachowanie]]&gt;=5,punkty_rekrutacyjne34[[#This Row],[avg. Przd.]]&gt;4)</f>
        <v>0</v>
      </c>
      <c r="T326" s="1">
        <f>COUNTIF(Q:Q,punkty_rekrutacyjne34[[#This Row],[razem pkt.]])</f>
        <v>2</v>
      </c>
    </row>
    <row r="327" spans="1:20" x14ac:dyDescent="0.25">
      <c r="A327" s="1" t="s">
        <v>289</v>
      </c>
      <c r="B327" s="1" t="s">
        <v>30</v>
      </c>
      <c r="C327">
        <v>3</v>
      </c>
      <c r="D327">
        <v>6</v>
      </c>
      <c r="E327">
        <v>3</v>
      </c>
      <c r="F327">
        <v>6</v>
      </c>
      <c r="G327">
        <v>2</v>
      </c>
      <c r="H327">
        <v>5</v>
      </c>
      <c r="I327">
        <v>25</v>
      </c>
      <c r="J327">
        <v>78</v>
      </c>
      <c r="K327">
        <v>36</v>
      </c>
      <c r="L327">
        <v>67</v>
      </c>
      <c r="M327">
        <v>37</v>
      </c>
      <c r="N327">
        <f>punkty_rekrutacyjne34[[#This Row],[Osiagniecia]]+(punkty_rekrutacyjne34[[#This Row],[Zachowanie]]=6)*2</f>
        <v>5</v>
      </c>
      <c r="O327">
        <f>punkty_rekrutacyjne34[[#This Row],[GHP]]/10+punkty_rekrutacyjne34[[#This Row],[GHH]]/10+punkty_rekrutacyjne34[[#This Row],[GMM]]/10+punkty_rekrutacyjne34[[#This Row],[GMP]]/10+punkty_rekrutacyjne34[[#This Row],[GJP]]/10</f>
        <v>24.3</v>
      </c>
      <c r="P32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27" s="1">
        <f>SUM(punkty_rekrutacyjne34[[#This Row],[pkt os.]:[pkt. Oce.]])</f>
        <v>51.3</v>
      </c>
      <c r="R327" s="1">
        <f>AVERAGE(punkty_rekrutacyjne34[[#This Row],[JP]:[Geog]])</f>
        <v>4</v>
      </c>
      <c r="S327" s="1" t="b">
        <f>AND(punkty_rekrutacyjne34[[#This Row],[Osiagniecia]]=0,punkty_rekrutacyjne34[[#This Row],[Zachowanie]]&gt;=5,punkty_rekrutacyjne34[[#This Row],[avg. Przd.]]&gt;4)</f>
        <v>0</v>
      </c>
      <c r="T327" s="1">
        <f>COUNTIF(Q:Q,punkty_rekrutacyjne34[[#This Row],[razem pkt.]])</f>
        <v>2</v>
      </c>
    </row>
    <row r="328" spans="1:20" x14ac:dyDescent="0.25">
      <c r="A328" s="1" t="s">
        <v>192</v>
      </c>
      <c r="B328" s="1" t="s">
        <v>30</v>
      </c>
      <c r="C328">
        <v>1</v>
      </c>
      <c r="D328">
        <v>4</v>
      </c>
      <c r="E328">
        <v>4</v>
      </c>
      <c r="F328">
        <v>3</v>
      </c>
      <c r="G328">
        <v>3</v>
      </c>
      <c r="H328">
        <v>6</v>
      </c>
      <c r="I328">
        <v>25</v>
      </c>
      <c r="J328">
        <v>23</v>
      </c>
      <c r="K328">
        <v>20</v>
      </c>
      <c r="L328">
        <v>93</v>
      </c>
      <c r="M328">
        <v>78</v>
      </c>
      <c r="N328">
        <f>punkty_rekrutacyjne34[[#This Row],[Osiagniecia]]+(punkty_rekrutacyjne34[[#This Row],[Zachowanie]]=6)*2</f>
        <v>1</v>
      </c>
      <c r="O328">
        <f>punkty_rekrutacyjne34[[#This Row],[GHP]]/10+punkty_rekrutacyjne34[[#This Row],[GHH]]/10+punkty_rekrutacyjne34[[#This Row],[GMM]]/10+punkty_rekrutacyjne34[[#This Row],[GMP]]/10+punkty_rekrutacyjne34[[#This Row],[GJP]]/10</f>
        <v>23.900000000000002</v>
      </c>
      <c r="P32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28" s="1">
        <f>SUM(punkty_rekrutacyjne34[[#This Row],[pkt os.]:[pkt. Oce.]])</f>
        <v>48.900000000000006</v>
      </c>
      <c r="R328" s="1">
        <f>AVERAGE(punkty_rekrutacyjne34[[#This Row],[JP]:[Geog]])</f>
        <v>4</v>
      </c>
      <c r="S328" s="1" t="b">
        <f>AND(punkty_rekrutacyjne34[[#This Row],[Osiagniecia]]=0,punkty_rekrutacyjne34[[#This Row],[Zachowanie]]&gt;=5,punkty_rekrutacyjne34[[#This Row],[avg. Przd.]]&gt;4)</f>
        <v>0</v>
      </c>
      <c r="T328" s="1">
        <f>COUNTIF(Q:Q,punkty_rekrutacyjne34[[#This Row],[razem pkt.]])</f>
        <v>2</v>
      </c>
    </row>
    <row r="329" spans="1:20" x14ac:dyDescent="0.25">
      <c r="A329" s="1" t="s">
        <v>494</v>
      </c>
      <c r="B329" s="1" t="s">
        <v>495</v>
      </c>
      <c r="C329">
        <v>4</v>
      </c>
      <c r="D329">
        <v>5</v>
      </c>
      <c r="E329">
        <v>5</v>
      </c>
      <c r="F329">
        <v>6</v>
      </c>
      <c r="G329">
        <v>2</v>
      </c>
      <c r="H329">
        <v>3</v>
      </c>
      <c r="I329">
        <v>35</v>
      </c>
      <c r="J329">
        <v>49</v>
      </c>
      <c r="K329">
        <v>59</v>
      </c>
      <c r="L329">
        <v>44</v>
      </c>
      <c r="M329">
        <v>68</v>
      </c>
      <c r="N329">
        <f>punkty_rekrutacyjne34[[#This Row],[Osiagniecia]]+(punkty_rekrutacyjne34[[#This Row],[Zachowanie]]=6)*2</f>
        <v>4</v>
      </c>
      <c r="O329">
        <f>punkty_rekrutacyjne34[[#This Row],[GHP]]/10+punkty_rekrutacyjne34[[#This Row],[GHH]]/10+punkty_rekrutacyjne34[[#This Row],[GMM]]/10+punkty_rekrutacyjne34[[#This Row],[GMP]]/10+punkty_rekrutacyjne34[[#This Row],[GJP]]/10</f>
        <v>25.500000000000004</v>
      </c>
      <c r="P32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29" s="1">
        <f>SUM(punkty_rekrutacyjne34[[#This Row],[pkt os.]:[pkt. Oce.]])</f>
        <v>51.5</v>
      </c>
      <c r="R329" s="1">
        <f>AVERAGE(punkty_rekrutacyjne34[[#This Row],[JP]:[Geog]])</f>
        <v>4</v>
      </c>
      <c r="S329" s="1" t="b">
        <f>AND(punkty_rekrutacyjne34[[#This Row],[Osiagniecia]]=0,punkty_rekrutacyjne34[[#This Row],[Zachowanie]]&gt;=5,punkty_rekrutacyjne34[[#This Row],[avg. Przd.]]&gt;4)</f>
        <v>0</v>
      </c>
      <c r="T329" s="1">
        <f>COUNTIF(Q:Q,punkty_rekrutacyjne34[[#This Row],[razem pkt.]])</f>
        <v>2</v>
      </c>
    </row>
    <row r="330" spans="1:20" x14ac:dyDescent="0.25">
      <c r="A330" s="1" t="s">
        <v>304</v>
      </c>
      <c r="B330" s="1" t="s">
        <v>70</v>
      </c>
      <c r="C330">
        <v>4</v>
      </c>
      <c r="D330">
        <v>5</v>
      </c>
      <c r="E330">
        <v>3</v>
      </c>
      <c r="F330">
        <v>5</v>
      </c>
      <c r="G330">
        <v>5</v>
      </c>
      <c r="H330">
        <v>2</v>
      </c>
      <c r="I330">
        <v>70</v>
      </c>
      <c r="J330">
        <v>20</v>
      </c>
      <c r="K330">
        <v>38</v>
      </c>
      <c r="L330">
        <v>18</v>
      </c>
      <c r="M330">
        <v>65</v>
      </c>
      <c r="N330">
        <f>punkty_rekrutacyjne34[[#This Row],[Osiagniecia]]+(punkty_rekrutacyjne34[[#This Row],[Zachowanie]]=6)*2</f>
        <v>4</v>
      </c>
      <c r="O330">
        <f>punkty_rekrutacyjne34[[#This Row],[GHP]]/10+punkty_rekrutacyjne34[[#This Row],[GHH]]/10+punkty_rekrutacyjne34[[#This Row],[GMM]]/10+punkty_rekrutacyjne34[[#This Row],[GMP]]/10+punkty_rekrutacyjne34[[#This Row],[GJP]]/10</f>
        <v>21.1</v>
      </c>
      <c r="P33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30" s="1">
        <f>SUM(punkty_rekrutacyjne34[[#This Row],[pkt os.]:[pkt. Oce.]])</f>
        <v>45.1</v>
      </c>
      <c r="R330" s="1">
        <f>AVERAGE(punkty_rekrutacyjne34[[#This Row],[JP]:[Geog]])</f>
        <v>3.75</v>
      </c>
      <c r="S330" s="1" t="b">
        <f>AND(punkty_rekrutacyjne34[[#This Row],[Osiagniecia]]=0,punkty_rekrutacyjne34[[#This Row],[Zachowanie]]&gt;=5,punkty_rekrutacyjne34[[#This Row],[avg. Przd.]]&gt;4)</f>
        <v>0</v>
      </c>
      <c r="T330" s="1">
        <f>COUNTIF(Q:Q,punkty_rekrutacyjne34[[#This Row],[razem pkt.]])</f>
        <v>2</v>
      </c>
    </row>
    <row r="331" spans="1:20" x14ac:dyDescent="0.25">
      <c r="A331" s="1" t="s">
        <v>442</v>
      </c>
      <c r="B331" s="1" t="s">
        <v>70</v>
      </c>
      <c r="C331">
        <v>0</v>
      </c>
      <c r="D331">
        <v>6</v>
      </c>
      <c r="E331">
        <v>4</v>
      </c>
      <c r="F331">
        <v>2</v>
      </c>
      <c r="G331">
        <v>4</v>
      </c>
      <c r="H331">
        <v>5</v>
      </c>
      <c r="I331">
        <v>72</v>
      </c>
      <c r="J331">
        <v>100</v>
      </c>
      <c r="K331">
        <v>96</v>
      </c>
      <c r="L331">
        <v>5</v>
      </c>
      <c r="M331">
        <v>41</v>
      </c>
      <c r="N331">
        <f>punkty_rekrutacyjne34[[#This Row],[Osiagniecia]]+(punkty_rekrutacyjne34[[#This Row],[Zachowanie]]=6)*2</f>
        <v>2</v>
      </c>
      <c r="O331">
        <f>punkty_rekrutacyjne34[[#This Row],[GHP]]/10+punkty_rekrutacyjne34[[#This Row],[GHH]]/10+punkty_rekrutacyjne34[[#This Row],[GMM]]/10+punkty_rekrutacyjne34[[#This Row],[GMP]]/10+punkty_rekrutacyjne34[[#This Row],[GJP]]/10</f>
        <v>31.4</v>
      </c>
      <c r="P33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31" s="1">
        <f>SUM(punkty_rekrutacyjne34[[#This Row],[pkt os.]:[pkt. Oce.]])</f>
        <v>53.4</v>
      </c>
      <c r="R331" s="1">
        <f>AVERAGE(punkty_rekrutacyjne34[[#This Row],[JP]:[Geog]])</f>
        <v>3.75</v>
      </c>
      <c r="S331" s="1" t="b">
        <f>AND(punkty_rekrutacyjne34[[#This Row],[Osiagniecia]]=0,punkty_rekrutacyjne34[[#This Row],[Zachowanie]]&gt;=5,punkty_rekrutacyjne34[[#This Row],[avg. Przd.]]&gt;4)</f>
        <v>0</v>
      </c>
      <c r="T331" s="1">
        <f>COUNTIF(Q:Q,punkty_rekrutacyjne34[[#This Row],[razem pkt.]])</f>
        <v>2</v>
      </c>
    </row>
    <row r="332" spans="1:20" x14ac:dyDescent="0.25">
      <c r="A332" s="1" t="s">
        <v>91</v>
      </c>
      <c r="B332" s="1" t="s">
        <v>70</v>
      </c>
      <c r="C332">
        <v>1</v>
      </c>
      <c r="D332">
        <v>5</v>
      </c>
      <c r="E332">
        <v>3</v>
      </c>
      <c r="F332">
        <v>6</v>
      </c>
      <c r="G332">
        <v>4</v>
      </c>
      <c r="H332">
        <v>4</v>
      </c>
      <c r="I332">
        <v>38</v>
      </c>
      <c r="J332">
        <v>43</v>
      </c>
      <c r="K332">
        <v>49</v>
      </c>
      <c r="L332">
        <v>89</v>
      </c>
      <c r="M332">
        <v>16</v>
      </c>
      <c r="N332">
        <f>punkty_rekrutacyjne34[[#This Row],[Osiagniecia]]+(punkty_rekrutacyjne34[[#This Row],[Zachowanie]]=6)*2</f>
        <v>1</v>
      </c>
      <c r="O332">
        <f>punkty_rekrutacyjne34[[#This Row],[GHP]]/10+punkty_rekrutacyjne34[[#This Row],[GHH]]/10+punkty_rekrutacyjne34[[#This Row],[GMM]]/10+punkty_rekrutacyjne34[[#This Row],[GMP]]/10+punkty_rekrutacyjne34[[#This Row],[GJP]]/10</f>
        <v>23.5</v>
      </c>
      <c r="P33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332" s="1">
        <f>SUM(punkty_rekrutacyjne34[[#This Row],[pkt os.]:[pkt. Oce.]])</f>
        <v>50.5</v>
      </c>
      <c r="R332" s="1">
        <f>AVERAGE(punkty_rekrutacyjne34[[#This Row],[JP]:[Geog]])</f>
        <v>4.25</v>
      </c>
      <c r="S332" s="1" t="b">
        <f>AND(punkty_rekrutacyjne34[[#This Row],[Osiagniecia]]=0,punkty_rekrutacyjne34[[#This Row],[Zachowanie]]&gt;=5,punkty_rekrutacyjne34[[#This Row],[avg. Przd.]]&gt;4)</f>
        <v>0</v>
      </c>
      <c r="T332" s="1">
        <f>COUNTIF(Q:Q,punkty_rekrutacyjne34[[#This Row],[razem pkt.]])</f>
        <v>2</v>
      </c>
    </row>
    <row r="333" spans="1:20" x14ac:dyDescent="0.25">
      <c r="A333" s="1" t="s">
        <v>143</v>
      </c>
      <c r="B333" s="1" t="s">
        <v>70</v>
      </c>
      <c r="C333">
        <v>1</v>
      </c>
      <c r="D333">
        <v>4</v>
      </c>
      <c r="E333">
        <v>6</v>
      </c>
      <c r="F333">
        <v>4</v>
      </c>
      <c r="G333">
        <v>3</v>
      </c>
      <c r="H333">
        <v>6</v>
      </c>
      <c r="I333">
        <v>100</v>
      </c>
      <c r="J333">
        <v>100</v>
      </c>
      <c r="K333">
        <v>100</v>
      </c>
      <c r="L333">
        <v>36</v>
      </c>
      <c r="M333">
        <v>10</v>
      </c>
      <c r="N333">
        <f>punkty_rekrutacyjne34[[#This Row],[Osiagniecia]]+(punkty_rekrutacyjne34[[#This Row],[Zachowanie]]=6)*2</f>
        <v>1</v>
      </c>
      <c r="O333">
        <f>punkty_rekrutacyjne34[[#This Row],[GHP]]/10+punkty_rekrutacyjne34[[#This Row],[GHH]]/10+punkty_rekrutacyjne34[[#This Row],[GMM]]/10+punkty_rekrutacyjne34[[#This Row],[GMP]]/10+punkty_rekrutacyjne34[[#This Row],[GJP]]/10</f>
        <v>34.6</v>
      </c>
      <c r="P33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333" s="1">
        <f>SUM(punkty_rekrutacyjne34[[#This Row],[pkt os.]:[pkt. Oce.]])</f>
        <v>65.599999999999994</v>
      </c>
      <c r="R333" s="1">
        <f>AVERAGE(punkty_rekrutacyjne34[[#This Row],[JP]:[Geog]])</f>
        <v>4.75</v>
      </c>
      <c r="S333" s="1" t="b">
        <f>AND(punkty_rekrutacyjne34[[#This Row],[Osiagniecia]]=0,punkty_rekrutacyjne34[[#This Row],[Zachowanie]]&gt;=5,punkty_rekrutacyjne34[[#This Row],[avg. Przd.]]&gt;4)</f>
        <v>0</v>
      </c>
      <c r="T333" s="1">
        <f>COUNTIF(Q:Q,punkty_rekrutacyjne34[[#This Row],[razem pkt.]])</f>
        <v>2</v>
      </c>
    </row>
    <row r="334" spans="1:20" x14ac:dyDescent="0.25">
      <c r="A334" s="1" t="s">
        <v>655</v>
      </c>
      <c r="B334" s="1" t="s">
        <v>38</v>
      </c>
      <c r="C334">
        <v>7</v>
      </c>
      <c r="D334">
        <v>2</v>
      </c>
      <c r="E334">
        <v>6</v>
      </c>
      <c r="F334">
        <v>6</v>
      </c>
      <c r="G334">
        <v>6</v>
      </c>
      <c r="H334">
        <v>5</v>
      </c>
      <c r="I334">
        <v>27</v>
      </c>
      <c r="J334">
        <v>93</v>
      </c>
      <c r="K334">
        <v>10</v>
      </c>
      <c r="L334">
        <v>43</v>
      </c>
      <c r="M334">
        <v>28</v>
      </c>
      <c r="N334">
        <f>punkty_rekrutacyjne34[[#This Row],[Osiagniecia]]+(punkty_rekrutacyjne34[[#This Row],[Zachowanie]]=6)*2</f>
        <v>7</v>
      </c>
      <c r="O334">
        <f>punkty_rekrutacyjne34[[#This Row],[GHP]]/10+punkty_rekrutacyjne34[[#This Row],[GHH]]/10+punkty_rekrutacyjne34[[#This Row],[GMM]]/10+punkty_rekrutacyjne34[[#This Row],[GMP]]/10+punkty_rekrutacyjne34[[#This Row],[GJP]]/10</f>
        <v>20.100000000000001</v>
      </c>
      <c r="P33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38</v>
      </c>
      <c r="Q334" s="1">
        <f>SUM(punkty_rekrutacyjne34[[#This Row],[pkt os.]:[pkt. Oce.]])</f>
        <v>65.099999999999994</v>
      </c>
      <c r="R334" s="1">
        <f>AVERAGE(punkty_rekrutacyjne34[[#This Row],[JP]:[Geog]])</f>
        <v>5.75</v>
      </c>
      <c r="S334" s="1" t="b">
        <f>AND(punkty_rekrutacyjne34[[#This Row],[Osiagniecia]]=0,punkty_rekrutacyjne34[[#This Row],[Zachowanie]]&gt;=5,punkty_rekrutacyjne34[[#This Row],[avg. Przd.]]&gt;4)</f>
        <v>0</v>
      </c>
      <c r="T334" s="1">
        <f>COUNTIF(Q:Q,punkty_rekrutacyjne34[[#This Row],[razem pkt.]])</f>
        <v>2</v>
      </c>
    </row>
    <row r="335" spans="1:20" x14ac:dyDescent="0.25">
      <c r="A335" s="1" t="s">
        <v>598</v>
      </c>
      <c r="B335" s="1" t="s">
        <v>166</v>
      </c>
      <c r="C335">
        <v>8</v>
      </c>
      <c r="D335">
        <v>5</v>
      </c>
      <c r="E335">
        <v>5</v>
      </c>
      <c r="F335">
        <v>4</v>
      </c>
      <c r="G335">
        <v>6</v>
      </c>
      <c r="H335">
        <v>2</v>
      </c>
      <c r="I335">
        <v>60</v>
      </c>
      <c r="J335">
        <v>31</v>
      </c>
      <c r="K335">
        <v>86</v>
      </c>
      <c r="L335">
        <v>76</v>
      </c>
      <c r="M335">
        <v>64</v>
      </c>
      <c r="N335">
        <f>punkty_rekrutacyjne34[[#This Row],[Osiagniecia]]+(punkty_rekrutacyjne34[[#This Row],[Zachowanie]]=6)*2</f>
        <v>8</v>
      </c>
      <c r="O335">
        <f>punkty_rekrutacyjne34[[#This Row],[GHP]]/10+punkty_rekrutacyjne34[[#This Row],[GHH]]/10+punkty_rekrutacyjne34[[#This Row],[GMM]]/10+punkty_rekrutacyjne34[[#This Row],[GMP]]/10+punkty_rekrutacyjne34[[#This Row],[GJP]]/10</f>
        <v>31.699999999999996</v>
      </c>
      <c r="P33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35" s="1">
        <f>SUM(punkty_rekrutacyjne34[[#This Row],[pkt os.]:[pkt. Oce.]])</f>
        <v>63.699999999999996</v>
      </c>
      <c r="R335" s="1">
        <f>AVERAGE(punkty_rekrutacyjne34[[#This Row],[JP]:[Geog]])</f>
        <v>4.25</v>
      </c>
      <c r="S335" s="1" t="b">
        <f>AND(punkty_rekrutacyjne34[[#This Row],[Osiagniecia]]=0,punkty_rekrutacyjne34[[#This Row],[Zachowanie]]&gt;=5,punkty_rekrutacyjne34[[#This Row],[avg. Przd.]]&gt;4)</f>
        <v>0</v>
      </c>
      <c r="T335" s="1">
        <f>COUNTIF(Q:Q,punkty_rekrutacyjne34[[#This Row],[razem pkt.]])</f>
        <v>2</v>
      </c>
    </row>
    <row r="336" spans="1:20" x14ac:dyDescent="0.25">
      <c r="A336" s="1" t="s">
        <v>375</v>
      </c>
      <c r="B336" s="1" t="s">
        <v>205</v>
      </c>
      <c r="C336">
        <v>6</v>
      </c>
      <c r="D336">
        <v>6</v>
      </c>
      <c r="E336">
        <v>3</v>
      </c>
      <c r="F336">
        <v>6</v>
      </c>
      <c r="G336">
        <v>6</v>
      </c>
      <c r="H336">
        <v>2</v>
      </c>
      <c r="I336">
        <v>1</v>
      </c>
      <c r="J336">
        <v>34</v>
      </c>
      <c r="K336">
        <v>76</v>
      </c>
      <c r="L336">
        <v>39</v>
      </c>
      <c r="M336">
        <v>56</v>
      </c>
      <c r="N336">
        <f>punkty_rekrutacyjne34[[#This Row],[Osiagniecia]]+(punkty_rekrutacyjne34[[#This Row],[Zachowanie]]=6)*2</f>
        <v>8</v>
      </c>
      <c r="O336">
        <f>punkty_rekrutacyjne34[[#This Row],[GHP]]/10+punkty_rekrutacyjne34[[#This Row],[GHH]]/10+punkty_rekrutacyjne34[[#This Row],[GMM]]/10+punkty_rekrutacyjne34[[#This Row],[GMP]]/10+punkty_rekrutacyjne34[[#This Row],[GJP]]/10</f>
        <v>20.6</v>
      </c>
      <c r="P33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36" s="1">
        <f>SUM(punkty_rekrutacyjne34[[#This Row],[pkt os.]:[pkt. Oce.]])</f>
        <v>52.6</v>
      </c>
      <c r="R336" s="1">
        <f>AVERAGE(punkty_rekrutacyjne34[[#This Row],[JP]:[Geog]])</f>
        <v>4.25</v>
      </c>
      <c r="S336" s="1" t="b">
        <f>AND(punkty_rekrutacyjne34[[#This Row],[Osiagniecia]]=0,punkty_rekrutacyjne34[[#This Row],[Zachowanie]]&gt;=5,punkty_rekrutacyjne34[[#This Row],[avg. Przd.]]&gt;4)</f>
        <v>0</v>
      </c>
      <c r="T336" s="1">
        <f>COUNTIF(Q:Q,punkty_rekrutacyjne34[[#This Row],[razem pkt.]])</f>
        <v>2</v>
      </c>
    </row>
    <row r="337" spans="1:20" x14ac:dyDescent="0.25">
      <c r="A337" s="1" t="s">
        <v>84</v>
      </c>
      <c r="B337" s="1" t="s">
        <v>38</v>
      </c>
      <c r="C337">
        <v>7</v>
      </c>
      <c r="D337">
        <v>4</v>
      </c>
      <c r="E337">
        <v>6</v>
      </c>
      <c r="F337">
        <v>4</v>
      </c>
      <c r="G337">
        <v>3</v>
      </c>
      <c r="H337">
        <v>3</v>
      </c>
      <c r="I337">
        <v>12</v>
      </c>
      <c r="J337">
        <v>86</v>
      </c>
      <c r="K337">
        <v>61</v>
      </c>
      <c r="L337">
        <v>94</v>
      </c>
      <c r="M337">
        <v>74</v>
      </c>
      <c r="N337">
        <f>punkty_rekrutacyjne34[[#This Row],[Osiagniecia]]+(punkty_rekrutacyjne34[[#This Row],[Zachowanie]]=6)*2</f>
        <v>7</v>
      </c>
      <c r="O337">
        <f>punkty_rekrutacyjne34[[#This Row],[GHP]]/10+punkty_rekrutacyjne34[[#This Row],[GHH]]/10+punkty_rekrutacyjne34[[#This Row],[GMM]]/10+punkty_rekrutacyjne34[[#This Row],[GMP]]/10+punkty_rekrutacyjne34[[#This Row],[GJP]]/10</f>
        <v>32.699999999999996</v>
      </c>
      <c r="P33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37" s="1">
        <f>SUM(punkty_rekrutacyjne34[[#This Row],[pkt os.]:[pkt. Oce.]])</f>
        <v>63.699999999999996</v>
      </c>
      <c r="R337" s="1">
        <f>AVERAGE(punkty_rekrutacyjne34[[#This Row],[JP]:[Geog]])</f>
        <v>4</v>
      </c>
      <c r="S337" s="1" t="b">
        <f>AND(punkty_rekrutacyjne34[[#This Row],[Osiagniecia]]=0,punkty_rekrutacyjne34[[#This Row],[Zachowanie]]&gt;=5,punkty_rekrutacyjne34[[#This Row],[avg. Przd.]]&gt;4)</f>
        <v>0</v>
      </c>
      <c r="T337" s="1">
        <f>COUNTIF(Q:Q,punkty_rekrutacyjne34[[#This Row],[razem pkt.]])</f>
        <v>2</v>
      </c>
    </row>
    <row r="338" spans="1:20" x14ac:dyDescent="0.25">
      <c r="A338" s="1" t="s">
        <v>490</v>
      </c>
      <c r="B338" s="1" t="s">
        <v>38</v>
      </c>
      <c r="C338">
        <v>2</v>
      </c>
      <c r="D338">
        <v>4</v>
      </c>
      <c r="E338">
        <v>3</v>
      </c>
      <c r="F338">
        <v>5</v>
      </c>
      <c r="G338">
        <v>2</v>
      </c>
      <c r="H338">
        <v>3</v>
      </c>
      <c r="I338">
        <v>96</v>
      </c>
      <c r="J338">
        <v>32</v>
      </c>
      <c r="K338">
        <v>73</v>
      </c>
      <c r="L338">
        <v>7</v>
      </c>
      <c r="M338">
        <v>74</v>
      </c>
      <c r="N338">
        <f>punkty_rekrutacyjne34[[#This Row],[Osiagniecia]]+(punkty_rekrutacyjne34[[#This Row],[Zachowanie]]=6)*2</f>
        <v>2</v>
      </c>
      <c r="O338">
        <f>punkty_rekrutacyjne34[[#This Row],[GHP]]/10+punkty_rekrutacyjne34[[#This Row],[GHH]]/10+punkty_rekrutacyjne34[[#This Row],[GMM]]/10+punkty_rekrutacyjne34[[#This Row],[GMP]]/10+punkty_rekrutacyjne34[[#This Row],[GJP]]/10</f>
        <v>28.200000000000003</v>
      </c>
      <c r="P33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338" s="1">
        <f>SUM(punkty_rekrutacyjne34[[#This Row],[pkt os.]:[pkt. Oce.]])</f>
        <v>46.2</v>
      </c>
      <c r="R338" s="1">
        <f>AVERAGE(punkty_rekrutacyjne34[[#This Row],[JP]:[Geog]])</f>
        <v>3.25</v>
      </c>
      <c r="S338" s="1" t="b">
        <f>AND(punkty_rekrutacyjne34[[#This Row],[Osiagniecia]]=0,punkty_rekrutacyjne34[[#This Row],[Zachowanie]]&gt;=5,punkty_rekrutacyjne34[[#This Row],[avg. Przd.]]&gt;4)</f>
        <v>0</v>
      </c>
      <c r="T338" s="1">
        <f>COUNTIF(Q:Q,punkty_rekrutacyjne34[[#This Row],[razem pkt.]])</f>
        <v>2</v>
      </c>
    </row>
    <row r="339" spans="1:20" x14ac:dyDescent="0.25">
      <c r="A339" s="1" t="s">
        <v>88</v>
      </c>
      <c r="B339" s="1" t="s">
        <v>26</v>
      </c>
      <c r="C339">
        <v>3</v>
      </c>
      <c r="D339">
        <v>2</v>
      </c>
      <c r="E339">
        <v>3</v>
      </c>
      <c r="F339">
        <v>3</v>
      </c>
      <c r="G339">
        <v>6</v>
      </c>
      <c r="H339">
        <v>6</v>
      </c>
      <c r="I339">
        <v>10</v>
      </c>
      <c r="J339">
        <v>21</v>
      </c>
      <c r="K339">
        <v>35</v>
      </c>
      <c r="L339">
        <v>98</v>
      </c>
      <c r="M339">
        <v>21</v>
      </c>
      <c r="N339">
        <f>punkty_rekrutacyjne34[[#This Row],[Osiagniecia]]+(punkty_rekrutacyjne34[[#This Row],[Zachowanie]]=6)*2</f>
        <v>3</v>
      </c>
      <c r="O339">
        <f>punkty_rekrutacyjne34[[#This Row],[GHP]]/10+punkty_rekrutacyjne34[[#This Row],[GHH]]/10+punkty_rekrutacyjne34[[#This Row],[GMM]]/10+punkty_rekrutacyjne34[[#This Row],[GMP]]/10+punkty_rekrutacyjne34[[#This Row],[GJP]]/10</f>
        <v>18.5</v>
      </c>
      <c r="P33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39" s="1">
        <f>SUM(punkty_rekrutacyjne34[[#This Row],[pkt os.]:[pkt. Oce.]])</f>
        <v>49.5</v>
      </c>
      <c r="R339" s="1">
        <f>AVERAGE(punkty_rekrutacyjne34[[#This Row],[JP]:[Geog]])</f>
        <v>4.5</v>
      </c>
      <c r="S339" s="1" t="b">
        <f>AND(punkty_rekrutacyjne34[[#This Row],[Osiagniecia]]=0,punkty_rekrutacyjne34[[#This Row],[Zachowanie]]&gt;=5,punkty_rekrutacyjne34[[#This Row],[avg. Przd.]]&gt;4)</f>
        <v>0</v>
      </c>
      <c r="T339" s="1">
        <f>COUNTIF(Q:Q,punkty_rekrutacyjne34[[#This Row],[razem pkt.]])</f>
        <v>2</v>
      </c>
    </row>
    <row r="340" spans="1:20" x14ac:dyDescent="0.25">
      <c r="A340" s="1" t="s">
        <v>650</v>
      </c>
      <c r="B340" s="1" t="s">
        <v>651</v>
      </c>
      <c r="C340">
        <v>6</v>
      </c>
      <c r="D340">
        <v>2</v>
      </c>
      <c r="E340">
        <v>3</v>
      </c>
      <c r="F340">
        <v>6</v>
      </c>
      <c r="G340">
        <v>5</v>
      </c>
      <c r="H340">
        <v>4</v>
      </c>
      <c r="I340">
        <v>78</v>
      </c>
      <c r="J340">
        <v>1</v>
      </c>
      <c r="K340">
        <v>9</v>
      </c>
      <c r="L340">
        <v>33</v>
      </c>
      <c r="M340">
        <v>81</v>
      </c>
      <c r="N340">
        <f>punkty_rekrutacyjne34[[#This Row],[Osiagniecia]]+(punkty_rekrutacyjne34[[#This Row],[Zachowanie]]=6)*2</f>
        <v>6</v>
      </c>
      <c r="O340">
        <f>punkty_rekrutacyjne34[[#This Row],[GHP]]/10+punkty_rekrutacyjne34[[#This Row],[GHH]]/10+punkty_rekrutacyjne34[[#This Row],[GMM]]/10+punkty_rekrutacyjne34[[#This Row],[GMP]]/10+punkty_rekrutacyjne34[[#This Row],[GJP]]/10</f>
        <v>20.199999999999996</v>
      </c>
      <c r="P34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40" s="1">
        <f>SUM(punkty_rekrutacyjne34[[#This Row],[pkt os.]:[pkt. Oce.]])</f>
        <v>54.199999999999996</v>
      </c>
      <c r="R340" s="1">
        <f>AVERAGE(punkty_rekrutacyjne34[[#This Row],[JP]:[Geog]])</f>
        <v>4.5</v>
      </c>
      <c r="S340" s="1" t="b">
        <f>AND(punkty_rekrutacyjne34[[#This Row],[Osiagniecia]]=0,punkty_rekrutacyjne34[[#This Row],[Zachowanie]]&gt;=5,punkty_rekrutacyjne34[[#This Row],[avg. Przd.]]&gt;4)</f>
        <v>0</v>
      </c>
      <c r="T340" s="1">
        <f>COUNTIF(Q:Q,punkty_rekrutacyjne34[[#This Row],[razem pkt.]])</f>
        <v>2</v>
      </c>
    </row>
    <row r="341" spans="1:20" x14ac:dyDescent="0.25">
      <c r="A341" s="1" t="s">
        <v>499</v>
      </c>
      <c r="B341" s="1" t="s">
        <v>498</v>
      </c>
      <c r="C341">
        <v>4</v>
      </c>
      <c r="D341">
        <v>6</v>
      </c>
      <c r="E341">
        <v>2</v>
      </c>
      <c r="F341">
        <v>6</v>
      </c>
      <c r="G341">
        <v>4</v>
      </c>
      <c r="H341">
        <v>5</v>
      </c>
      <c r="I341">
        <v>98</v>
      </c>
      <c r="J341">
        <v>42</v>
      </c>
      <c r="K341">
        <v>49</v>
      </c>
      <c r="L341">
        <v>83</v>
      </c>
      <c r="M341">
        <v>32</v>
      </c>
      <c r="N341">
        <f>punkty_rekrutacyjne34[[#This Row],[Osiagniecia]]+(punkty_rekrutacyjne34[[#This Row],[Zachowanie]]=6)*2</f>
        <v>6</v>
      </c>
      <c r="O341">
        <f>punkty_rekrutacyjne34[[#This Row],[GHP]]/10+punkty_rekrutacyjne34[[#This Row],[GHH]]/10+punkty_rekrutacyjne34[[#This Row],[GMM]]/10+punkty_rekrutacyjne34[[#This Row],[GMP]]/10+punkty_rekrutacyjne34[[#This Row],[GJP]]/10</f>
        <v>30.4</v>
      </c>
      <c r="P34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41" s="1">
        <f>SUM(punkty_rekrutacyjne34[[#This Row],[pkt os.]:[pkt. Oce.]])</f>
        <v>60.4</v>
      </c>
      <c r="R341" s="1">
        <f>AVERAGE(punkty_rekrutacyjne34[[#This Row],[JP]:[Geog]])</f>
        <v>4.25</v>
      </c>
      <c r="S341" s="1" t="b">
        <f>AND(punkty_rekrutacyjne34[[#This Row],[Osiagniecia]]=0,punkty_rekrutacyjne34[[#This Row],[Zachowanie]]&gt;=5,punkty_rekrutacyjne34[[#This Row],[avg. Przd.]]&gt;4)</f>
        <v>0</v>
      </c>
      <c r="T341" s="1">
        <f>COUNTIF(Q:Q,punkty_rekrutacyjne34[[#This Row],[razem pkt.]])</f>
        <v>2</v>
      </c>
    </row>
    <row r="342" spans="1:20" x14ac:dyDescent="0.25">
      <c r="A342" s="1" t="s">
        <v>440</v>
      </c>
      <c r="B342" s="1" t="s">
        <v>251</v>
      </c>
      <c r="C342">
        <v>1</v>
      </c>
      <c r="D342">
        <v>6</v>
      </c>
      <c r="E342">
        <v>6</v>
      </c>
      <c r="F342">
        <v>5</v>
      </c>
      <c r="G342">
        <v>3</v>
      </c>
      <c r="H342">
        <v>6</v>
      </c>
      <c r="I342">
        <v>8</v>
      </c>
      <c r="J342">
        <v>17</v>
      </c>
      <c r="K342">
        <v>37</v>
      </c>
      <c r="L342">
        <v>10</v>
      </c>
      <c r="M342">
        <v>56</v>
      </c>
      <c r="N342">
        <f>punkty_rekrutacyjne34[[#This Row],[Osiagniecia]]+(punkty_rekrutacyjne34[[#This Row],[Zachowanie]]=6)*2</f>
        <v>3</v>
      </c>
      <c r="O342">
        <f>punkty_rekrutacyjne34[[#This Row],[GHP]]/10+punkty_rekrutacyjne34[[#This Row],[GHH]]/10+punkty_rekrutacyjne34[[#This Row],[GMM]]/10+punkty_rekrutacyjne34[[#This Row],[GMP]]/10+punkty_rekrutacyjne34[[#This Row],[GJP]]/10</f>
        <v>12.8</v>
      </c>
      <c r="P34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342" s="1">
        <f>SUM(punkty_rekrutacyjne34[[#This Row],[pkt os.]:[pkt. Oce.]])</f>
        <v>47.8</v>
      </c>
      <c r="R342" s="1">
        <f>AVERAGE(punkty_rekrutacyjne34[[#This Row],[JP]:[Geog]])</f>
        <v>5</v>
      </c>
      <c r="S342" s="1" t="b">
        <f>AND(punkty_rekrutacyjne34[[#This Row],[Osiagniecia]]=0,punkty_rekrutacyjne34[[#This Row],[Zachowanie]]&gt;=5,punkty_rekrutacyjne34[[#This Row],[avg. Przd.]]&gt;4)</f>
        <v>0</v>
      </c>
      <c r="T342" s="1">
        <f>COUNTIF(Q:Q,punkty_rekrutacyjne34[[#This Row],[razem pkt.]])</f>
        <v>2</v>
      </c>
    </row>
    <row r="343" spans="1:20" x14ac:dyDescent="0.25">
      <c r="A343" s="1" t="s">
        <v>103</v>
      </c>
      <c r="B343" s="1" t="s">
        <v>55</v>
      </c>
      <c r="C343">
        <v>8</v>
      </c>
      <c r="D343">
        <v>6</v>
      </c>
      <c r="E343">
        <v>2</v>
      </c>
      <c r="F343">
        <v>2</v>
      </c>
      <c r="G343">
        <v>6</v>
      </c>
      <c r="H343">
        <v>6</v>
      </c>
      <c r="I343">
        <v>86</v>
      </c>
      <c r="J343">
        <v>67</v>
      </c>
      <c r="K343">
        <v>94</v>
      </c>
      <c r="L343">
        <v>38</v>
      </c>
      <c r="M343">
        <v>45</v>
      </c>
      <c r="N343">
        <f>punkty_rekrutacyjne34[[#This Row],[Osiagniecia]]+(punkty_rekrutacyjne34[[#This Row],[Zachowanie]]=6)*2</f>
        <v>10</v>
      </c>
      <c r="O343">
        <f>punkty_rekrutacyjne34[[#This Row],[GHP]]/10+punkty_rekrutacyjne34[[#This Row],[GHH]]/10+punkty_rekrutacyjne34[[#This Row],[GMM]]/10+punkty_rekrutacyjne34[[#This Row],[GMP]]/10+punkty_rekrutacyjne34[[#This Row],[GJP]]/10</f>
        <v>33</v>
      </c>
      <c r="P34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43" s="1">
        <f>SUM(punkty_rekrutacyjne34[[#This Row],[pkt os.]:[pkt. Oce.]])</f>
        <v>63</v>
      </c>
      <c r="R343" s="1">
        <f>AVERAGE(punkty_rekrutacyjne34[[#This Row],[JP]:[Geog]])</f>
        <v>4</v>
      </c>
      <c r="S343" s="1" t="b">
        <f>AND(punkty_rekrutacyjne34[[#This Row],[Osiagniecia]]=0,punkty_rekrutacyjne34[[#This Row],[Zachowanie]]&gt;=5,punkty_rekrutacyjne34[[#This Row],[avg. Przd.]]&gt;4)</f>
        <v>0</v>
      </c>
      <c r="T343" s="1">
        <f>COUNTIF(Q:Q,punkty_rekrutacyjne34[[#This Row],[razem pkt.]])</f>
        <v>2</v>
      </c>
    </row>
    <row r="344" spans="1:20" x14ac:dyDescent="0.25">
      <c r="A344" s="1" t="s">
        <v>573</v>
      </c>
      <c r="B344" s="1" t="s">
        <v>526</v>
      </c>
      <c r="C344">
        <v>4</v>
      </c>
      <c r="D344">
        <v>3</v>
      </c>
      <c r="E344">
        <v>5</v>
      </c>
      <c r="F344">
        <v>6</v>
      </c>
      <c r="G344">
        <v>3</v>
      </c>
      <c r="H344">
        <v>4</v>
      </c>
      <c r="I344">
        <v>68</v>
      </c>
      <c r="J344">
        <v>19</v>
      </c>
      <c r="K344">
        <v>94</v>
      </c>
      <c r="L344">
        <v>92</v>
      </c>
      <c r="M344">
        <v>62</v>
      </c>
      <c r="N344">
        <f>punkty_rekrutacyjne34[[#This Row],[Osiagniecia]]+(punkty_rekrutacyjne34[[#This Row],[Zachowanie]]=6)*2</f>
        <v>4</v>
      </c>
      <c r="O344">
        <f>punkty_rekrutacyjne34[[#This Row],[GHP]]/10+punkty_rekrutacyjne34[[#This Row],[GHH]]/10+punkty_rekrutacyjne34[[#This Row],[GMM]]/10+punkty_rekrutacyjne34[[#This Row],[GMP]]/10+punkty_rekrutacyjne34[[#This Row],[GJP]]/10</f>
        <v>33.5</v>
      </c>
      <c r="P34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44" s="1">
        <f>SUM(punkty_rekrutacyjne34[[#This Row],[pkt os.]:[pkt. Oce.]])</f>
        <v>65.5</v>
      </c>
      <c r="R344" s="1">
        <f>AVERAGE(punkty_rekrutacyjne34[[#This Row],[JP]:[Geog]])</f>
        <v>4.5</v>
      </c>
      <c r="S344" s="1" t="b">
        <f>AND(punkty_rekrutacyjne34[[#This Row],[Osiagniecia]]=0,punkty_rekrutacyjne34[[#This Row],[Zachowanie]]&gt;=5,punkty_rekrutacyjne34[[#This Row],[avg. Przd.]]&gt;4)</f>
        <v>0</v>
      </c>
      <c r="T344" s="1">
        <f>COUNTIF(Q:Q,punkty_rekrutacyjne34[[#This Row],[razem pkt.]])</f>
        <v>2</v>
      </c>
    </row>
    <row r="345" spans="1:20" x14ac:dyDescent="0.25">
      <c r="A345" s="1" t="s">
        <v>382</v>
      </c>
      <c r="B345" s="1" t="s">
        <v>45</v>
      </c>
      <c r="C345">
        <v>2</v>
      </c>
      <c r="D345">
        <v>5</v>
      </c>
      <c r="E345">
        <v>3</v>
      </c>
      <c r="F345">
        <v>4</v>
      </c>
      <c r="G345">
        <v>6</v>
      </c>
      <c r="H345">
        <v>3</v>
      </c>
      <c r="I345">
        <v>8</v>
      </c>
      <c r="J345">
        <v>46</v>
      </c>
      <c r="K345">
        <v>55</v>
      </c>
      <c r="L345">
        <v>39</v>
      </c>
      <c r="M345">
        <v>21</v>
      </c>
      <c r="N345">
        <f>punkty_rekrutacyjne34[[#This Row],[Osiagniecia]]+(punkty_rekrutacyjne34[[#This Row],[Zachowanie]]=6)*2</f>
        <v>2</v>
      </c>
      <c r="O345">
        <f>punkty_rekrutacyjne34[[#This Row],[GHP]]/10+punkty_rekrutacyjne34[[#This Row],[GHH]]/10+punkty_rekrutacyjne34[[#This Row],[GMM]]/10+punkty_rekrutacyjne34[[#This Row],[GMP]]/10+punkty_rekrutacyjne34[[#This Row],[GJP]]/10</f>
        <v>16.899999999999999</v>
      </c>
      <c r="P34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45" s="1">
        <f>SUM(punkty_rekrutacyjne34[[#This Row],[pkt os.]:[pkt. Oce.]])</f>
        <v>42.9</v>
      </c>
      <c r="R345" s="1">
        <f>AVERAGE(punkty_rekrutacyjne34[[#This Row],[JP]:[Geog]])</f>
        <v>4</v>
      </c>
      <c r="S345" s="1" t="b">
        <f>AND(punkty_rekrutacyjne34[[#This Row],[Osiagniecia]]=0,punkty_rekrutacyjne34[[#This Row],[Zachowanie]]&gt;=5,punkty_rekrutacyjne34[[#This Row],[avg. Przd.]]&gt;4)</f>
        <v>0</v>
      </c>
      <c r="T345" s="1">
        <f>COUNTIF(Q:Q,punkty_rekrutacyjne34[[#This Row],[razem pkt.]])</f>
        <v>2</v>
      </c>
    </row>
    <row r="346" spans="1:20" x14ac:dyDescent="0.25">
      <c r="A346" s="1" t="s">
        <v>457</v>
      </c>
      <c r="B346" s="1" t="s">
        <v>409</v>
      </c>
      <c r="C346">
        <v>0</v>
      </c>
      <c r="D346">
        <v>3</v>
      </c>
      <c r="E346">
        <v>6</v>
      </c>
      <c r="F346">
        <v>4</v>
      </c>
      <c r="G346">
        <v>6</v>
      </c>
      <c r="H346">
        <v>3</v>
      </c>
      <c r="I346">
        <v>13</v>
      </c>
      <c r="J346">
        <v>42</v>
      </c>
      <c r="K346">
        <v>23</v>
      </c>
      <c r="L346">
        <v>14</v>
      </c>
      <c r="M346">
        <v>73</v>
      </c>
      <c r="N346">
        <f>punkty_rekrutacyjne34[[#This Row],[Osiagniecia]]+(punkty_rekrutacyjne34[[#This Row],[Zachowanie]]=6)*2</f>
        <v>0</v>
      </c>
      <c r="O346">
        <f>punkty_rekrutacyjne34[[#This Row],[GHP]]/10+punkty_rekrutacyjne34[[#This Row],[GHH]]/10+punkty_rekrutacyjne34[[#This Row],[GMM]]/10+punkty_rekrutacyjne34[[#This Row],[GMP]]/10+punkty_rekrutacyjne34[[#This Row],[GJP]]/10</f>
        <v>16.5</v>
      </c>
      <c r="P34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346" s="1">
        <f>SUM(punkty_rekrutacyjne34[[#This Row],[pkt os.]:[pkt. Oce.]])</f>
        <v>46.5</v>
      </c>
      <c r="R346" s="1">
        <f>AVERAGE(punkty_rekrutacyjne34[[#This Row],[JP]:[Geog]])</f>
        <v>4.75</v>
      </c>
      <c r="S346" s="1" t="b">
        <f>AND(punkty_rekrutacyjne34[[#This Row],[Osiagniecia]]=0,punkty_rekrutacyjne34[[#This Row],[Zachowanie]]&gt;=5,punkty_rekrutacyjne34[[#This Row],[avg. Przd.]]&gt;4)</f>
        <v>0</v>
      </c>
      <c r="T346" s="1">
        <f>COUNTIF(Q:Q,punkty_rekrutacyjne34[[#This Row],[razem pkt.]])</f>
        <v>2</v>
      </c>
    </row>
    <row r="347" spans="1:20" x14ac:dyDescent="0.25">
      <c r="A347" s="1" t="s">
        <v>52</v>
      </c>
      <c r="B347" s="1" t="s">
        <v>53</v>
      </c>
      <c r="C347">
        <v>7</v>
      </c>
      <c r="D347">
        <v>2</v>
      </c>
      <c r="E347">
        <v>4</v>
      </c>
      <c r="F347">
        <v>5</v>
      </c>
      <c r="G347">
        <v>3</v>
      </c>
      <c r="H347">
        <v>4</v>
      </c>
      <c r="I347">
        <v>59</v>
      </c>
      <c r="J347">
        <v>14</v>
      </c>
      <c r="K347">
        <v>99</v>
      </c>
      <c r="L347">
        <v>4</v>
      </c>
      <c r="M347">
        <v>3</v>
      </c>
      <c r="N347">
        <f>punkty_rekrutacyjne34[[#This Row],[Osiagniecia]]+(punkty_rekrutacyjne34[[#This Row],[Zachowanie]]=6)*2</f>
        <v>7</v>
      </c>
      <c r="O347">
        <f>punkty_rekrutacyjne34[[#This Row],[GHP]]/10+punkty_rekrutacyjne34[[#This Row],[GHH]]/10+punkty_rekrutacyjne34[[#This Row],[GMM]]/10+punkty_rekrutacyjne34[[#This Row],[GMP]]/10+punkty_rekrutacyjne34[[#This Row],[GJP]]/10</f>
        <v>17.900000000000002</v>
      </c>
      <c r="P34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47" s="1">
        <f>SUM(punkty_rekrutacyjne34[[#This Row],[pkt os.]:[pkt. Oce.]])</f>
        <v>48.900000000000006</v>
      </c>
      <c r="R347" s="1">
        <f>AVERAGE(punkty_rekrutacyjne34[[#This Row],[JP]:[Geog]])</f>
        <v>4</v>
      </c>
      <c r="S347" s="1" t="b">
        <f>AND(punkty_rekrutacyjne34[[#This Row],[Osiagniecia]]=0,punkty_rekrutacyjne34[[#This Row],[Zachowanie]]&gt;=5,punkty_rekrutacyjne34[[#This Row],[avg. Przd.]]&gt;4)</f>
        <v>0</v>
      </c>
      <c r="T347" s="1">
        <f>COUNTIF(Q:Q,punkty_rekrutacyjne34[[#This Row],[razem pkt.]])</f>
        <v>2</v>
      </c>
    </row>
    <row r="348" spans="1:20" x14ac:dyDescent="0.25">
      <c r="A348" s="1" t="s">
        <v>98</v>
      </c>
      <c r="B348" s="1" t="s">
        <v>99</v>
      </c>
      <c r="C348">
        <v>0</v>
      </c>
      <c r="D348">
        <v>3</v>
      </c>
      <c r="E348">
        <v>4</v>
      </c>
      <c r="F348">
        <v>6</v>
      </c>
      <c r="G348">
        <v>4</v>
      </c>
      <c r="H348">
        <v>4</v>
      </c>
      <c r="I348">
        <v>41</v>
      </c>
      <c r="J348">
        <v>88</v>
      </c>
      <c r="K348">
        <v>4</v>
      </c>
      <c r="L348">
        <v>24</v>
      </c>
      <c r="M348">
        <v>37</v>
      </c>
      <c r="N348">
        <f>punkty_rekrutacyjne34[[#This Row],[Osiagniecia]]+(punkty_rekrutacyjne34[[#This Row],[Zachowanie]]=6)*2</f>
        <v>0</v>
      </c>
      <c r="O348">
        <f>punkty_rekrutacyjne34[[#This Row],[GHP]]/10+punkty_rekrutacyjne34[[#This Row],[GHH]]/10+punkty_rekrutacyjne34[[#This Row],[GMM]]/10+punkty_rekrutacyjne34[[#This Row],[GMP]]/10+punkty_rekrutacyjne34[[#This Row],[GJP]]/10</f>
        <v>19.400000000000002</v>
      </c>
      <c r="P34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48" s="1">
        <f>SUM(punkty_rekrutacyjne34[[#This Row],[pkt os.]:[pkt. Oce.]])</f>
        <v>47.400000000000006</v>
      </c>
      <c r="R348" s="1">
        <f>AVERAGE(punkty_rekrutacyjne34[[#This Row],[JP]:[Geog]])</f>
        <v>4.5</v>
      </c>
      <c r="S348" s="1" t="b">
        <f>AND(punkty_rekrutacyjne34[[#This Row],[Osiagniecia]]=0,punkty_rekrutacyjne34[[#This Row],[Zachowanie]]&gt;=5,punkty_rekrutacyjne34[[#This Row],[avg. Przd.]]&gt;4)</f>
        <v>0</v>
      </c>
      <c r="T348" s="1">
        <f>COUNTIF(Q:Q,punkty_rekrutacyjne34[[#This Row],[razem pkt.]])</f>
        <v>2</v>
      </c>
    </row>
    <row r="349" spans="1:20" x14ac:dyDescent="0.25">
      <c r="A349" s="1" t="s">
        <v>507</v>
      </c>
      <c r="B349" s="1" t="s">
        <v>508</v>
      </c>
      <c r="C349">
        <v>1</v>
      </c>
      <c r="D349">
        <v>3</v>
      </c>
      <c r="E349">
        <v>4</v>
      </c>
      <c r="F349">
        <v>3</v>
      </c>
      <c r="G349">
        <v>5</v>
      </c>
      <c r="H349">
        <v>6</v>
      </c>
      <c r="I349">
        <v>89</v>
      </c>
      <c r="J349">
        <v>70</v>
      </c>
      <c r="K349">
        <v>58</v>
      </c>
      <c r="L349">
        <v>39</v>
      </c>
      <c r="M349">
        <v>43</v>
      </c>
      <c r="N349">
        <f>punkty_rekrutacyjne34[[#This Row],[Osiagniecia]]+(punkty_rekrutacyjne34[[#This Row],[Zachowanie]]=6)*2</f>
        <v>1</v>
      </c>
      <c r="O349">
        <f>punkty_rekrutacyjne34[[#This Row],[GHP]]/10+punkty_rekrutacyjne34[[#This Row],[GHH]]/10+punkty_rekrutacyjne34[[#This Row],[GMM]]/10+punkty_rekrutacyjne34[[#This Row],[GMP]]/10+punkty_rekrutacyjne34[[#This Row],[GJP]]/10</f>
        <v>29.9</v>
      </c>
      <c r="P34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49" s="1">
        <f>SUM(punkty_rekrutacyjne34[[#This Row],[pkt os.]:[pkt. Oce.]])</f>
        <v>58.9</v>
      </c>
      <c r="R349" s="1">
        <f>AVERAGE(punkty_rekrutacyjne34[[#This Row],[JP]:[Geog]])</f>
        <v>4.5</v>
      </c>
      <c r="S349" s="1" t="b">
        <f>AND(punkty_rekrutacyjne34[[#This Row],[Osiagniecia]]=0,punkty_rekrutacyjne34[[#This Row],[Zachowanie]]&gt;=5,punkty_rekrutacyjne34[[#This Row],[avg. Przd.]]&gt;4)</f>
        <v>0</v>
      </c>
      <c r="T349" s="1">
        <f>COUNTIF(Q:Q,punkty_rekrutacyjne34[[#This Row],[razem pkt.]])</f>
        <v>2</v>
      </c>
    </row>
    <row r="350" spans="1:20" x14ac:dyDescent="0.25">
      <c r="A350" s="1" t="s">
        <v>488</v>
      </c>
      <c r="B350" s="1" t="s">
        <v>489</v>
      </c>
      <c r="C350">
        <v>6</v>
      </c>
      <c r="D350">
        <v>6</v>
      </c>
      <c r="E350">
        <v>6</v>
      </c>
      <c r="F350">
        <v>4</v>
      </c>
      <c r="G350">
        <v>6</v>
      </c>
      <c r="H350">
        <v>4</v>
      </c>
      <c r="I350">
        <v>64</v>
      </c>
      <c r="J350">
        <v>18</v>
      </c>
      <c r="K350">
        <v>23</v>
      </c>
      <c r="L350">
        <v>81</v>
      </c>
      <c r="M350">
        <v>18</v>
      </c>
      <c r="N350">
        <f>punkty_rekrutacyjne34[[#This Row],[Osiagniecia]]+(punkty_rekrutacyjne34[[#This Row],[Zachowanie]]=6)*2</f>
        <v>8</v>
      </c>
      <c r="O350">
        <f>punkty_rekrutacyjne34[[#This Row],[GHP]]/10+punkty_rekrutacyjne34[[#This Row],[GHH]]/10+punkty_rekrutacyjne34[[#This Row],[GMM]]/10+punkty_rekrutacyjne34[[#This Row],[GMP]]/10+punkty_rekrutacyjne34[[#This Row],[GJP]]/10</f>
        <v>20.400000000000002</v>
      </c>
      <c r="P35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350" s="1">
        <f>SUM(punkty_rekrutacyjne34[[#This Row],[pkt os.]:[pkt. Oce.]])</f>
        <v>60.400000000000006</v>
      </c>
      <c r="R350" s="1">
        <f>AVERAGE(punkty_rekrutacyjne34[[#This Row],[JP]:[Geog]])</f>
        <v>5</v>
      </c>
      <c r="S350" s="1" t="b">
        <f>AND(punkty_rekrutacyjne34[[#This Row],[Osiagniecia]]=0,punkty_rekrutacyjne34[[#This Row],[Zachowanie]]&gt;=5,punkty_rekrutacyjne34[[#This Row],[avg. Przd.]]&gt;4)</f>
        <v>0</v>
      </c>
      <c r="T350" s="1">
        <f>COUNTIF(Q:Q,punkty_rekrutacyjne34[[#This Row],[razem pkt.]])</f>
        <v>2</v>
      </c>
    </row>
    <row r="351" spans="1:20" x14ac:dyDescent="0.25">
      <c r="A351" s="1" t="s">
        <v>285</v>
      </c>
      <c r="B351" s="1" t="s">
        <v>286</v>
      </c>
      <c r="C351">
        <v>2</v>
      </c>
      <c r="D351">
        <v>5</v>
      </c>
      <c r="E351">
        <v>4</v>
      </c>
      <c r="F351">
        <v>4</v>
      </c>
      <c r="G351">
        <v>2</v>
      </c>
      <c r="H351">
        <v>5</v>
      </c>
      <c r="I351">
        <v>46</v>
      </c>
      <c r="J351">
        <v>15</v>
      </c>
      <c r="K351">
        <v>67</v>
      </c>
      <c r="L351">
        <v>56</v>
      </c>
      <c r="M351">
        <v>9</v>
      </c>
      <c r="N351">
        <f>punkty_rekrutacyjne34[[#This Row],[Osiagniecia]]+(punkty_rekrutacyjne34[[#This Row],[Zachowanie]]=6)*2</f>
        <v>2</v>
      </c>
      <c r="O351">
        <f>punkty_rekrutacyjne34[[#This Row],[GHP]]/10+punkty_rekrutacyjne34[[#This Row],[GHH]]/10+punkty_rekrutacyjne34[[#This Row],[GMM]]/10+punkty_rekrutacyjne34[[#This Row],[GMP]]/10+punkty_rekrutacyjne34[[#This Row],[GJP]]/10</f>
        <v>19.299999999999997</v>
      </c>
      <c r="P35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51" s="1">
        <f>SUM(punkty_rekrutacyjne34[[#This Row],[pkt os.]:[pkt. Oce.]])</f>
        <v>41.3</v>
      </c>
      <c r="R351" s="1">
        <f>AVERAGE(punkty_rekrutacyjne34[[#This Row],[JP]:[Geog]])</f>
        <v>3.75</v>
      </c>
      <c r="S351" s="1" t="b">
        <f>AND(punkty_rekrutacyjne34[[#This Row],[Osiagniecia]]=0,punkty_rekrutacyjne34[[#This Row],[Zachowanie]]&gt;=5,punkty_rekrutacyjne34[[#This Row],[avg. Przd.]]&gt;4)</f>
        <v>0</v>
      </c>
      <c r="T351" s="1">
        <f>COUNTIF(Q:Q,punkty_rekrutacyjne34[[#This Row],[razem pkt.]])</f>
        <v>2</v>
      </c>
    </row>
    <row r="352" spans="1:20" x14ac:dyDescent="0.25">
      <c r="A352" s="1" t="s">
        <v>405</v>
      </c>
      <c r="B352" s="1" t="s">
        <v>197</v>
      </c>
      <c r="C352">
        <v>7</v>
      </c>
      <c r="D352">
        <v>2</v>
      </c>
      <c r="E352">
        <v>3</v>
      </c>
      <c r="F352">
        <v>5</v>
      </c>
      <c r="G352">
        <v>5</v>
      </c>
      <c r="H352">
        <v>2</v>
      </c>
      <c r="I352">
        <v>26</v>
      </c>
      <c r="J352">
        <v>30</v>
      </c>
      <c r="K352">
        <v>96</v>
      </c>
      <c r="L352">
        <v>59</v>
      </c>
      <c r="M352">
        <v>28</v>
      </c>
      <c r="N352">
        <f>punkty_rekrutacyjne34[[#This Row],[Osiagniecia]]+(punkty_rekrutacyjne34[[#This Row],[Zachowanie]]=6)*2</f>
        <v>7</v>
      </c>
      <c r="O352">
        <f>punkty_rekrutacyjne34[[#This Row],[GHP]]/10+punkty_rekrutacyjne34[[#This Row],[GHH]]/10+punkty_rekrutacyjne34[[#This Row],[GMM]]/10+punkty_rekrutacyjne34[[#This Row],[GMP]]/10+punkty_rekrutacyjne34[[#This Row],[GJP]]/10</f>
        <v>23.900000000000002</v>
      </c>
      <c r="P35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52" s="1">
        <f>SUM(punkty_rekrutacyjne34[[#This Row],[pkt os.]:[pkt. Oce.]])</f>
        <v>50.900000000000006</v>
      </c>
      <c r="R352" s="1">
        <f>AVERAGE(punkty_rekrutacyjne34[[#This Row],[JP]:[Geog]])</f>
        <v>3.75</v>
      </c>
      <c r="S352" s="1" t="b">
        <f>AND(punkty_rekrutacyjne34[[#This Row],[Osiagniecia]]=0,punkty_rekrutacyjne34[[#This Row],[Zachowanie]]&gt;=5,punkty_rekrutacyjne34[[#This Row],[avg. Przd.]]&gt;4)</f>
        <v>0</v>
      </c>
      <c r="T352" s="1">
        <f>COUNTIF(Q:Q,punkty_rekrutacyjne34[[#This Row],[razem pkt.]])</f>
        <v>2</v>
      </c>
    </row>
    <row r="353" spans="1:20" x14ac:dyDescent="0.25">
      <c r="A353" s="1" t="s">
        <v>230</v>
      </c>
      <c r="B353" s="1" t="s">
        <v>137</v>
      </c>
      <c r="C353">
        <v>7</v>
      </c>
      <c r="D353">
        <v>3</v>
      </c>
      <c r="E353">
        <v>2</v>
      </c>
      <c r="F353">
        <v>3</v>
      </c>
      <c r="G353">
        <v>5</v>
      </c>
      <c r="H353">
        <v>6</v>
      </c>
      <c r="I353">
        <v>25</v>
      </c>
      <c r="J353">
        <v>14</v>
      </c>
      <c r="K353">
        <v>19</v>
      </c>
      <c r="L353">
        <v>95</v>
      </c>
      <c r="M353">
        <v>91</v>
      </c>
      <c r="N353">
        <f>punkty_rekrutacyjne34[[#This Row],[Osiagniecia]]+(punkty_rekrutacyjne34[[#This Row],[Zachowanie]]=6)*2</f>
        <v>7</v>
      </c>
      <c r="O353">
        <f>punkty_rekrutacyjne34[[#This Row],[GHP]]/10+punkty_rekrutacyjne34[[#This Row],[GHH]]/10+punkty_rekrutacyjne34[[#This Row],[GMM]]/10+punkty_rekrutacyjne34[[#This Row],[GMP]]/10+punkty_rekrutacyjne34[[#This Row],[GJP]]/10</f>
        <v>24.4</v>
      </c>
      <c r="P35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53" s="1">
        <f>SUM(punkty_rekrutacyjne34[[#This Row],[pkt os.]:[pkt. Oce.]])</f>
        <v>53.4</v>
      </c>
      <c r="R353" s="1">
        <f>AVERAGE(punkty_rekrutacyjne34[[#This Row],[JP]:[Geog]])</f>
        <v>4</v>
      </c>
      <c r="S353" s="1" t="b">
        <f>AND(punkty_rekrutacyjne34[[#This Row],[Osiagniecia]]=0,punkty_rekrutacyjne34[[#This Row],[Zachowanie]]&gt;=5,punkty_rekrutacyjne34[[#This Row],[avg. Przd.]]&gt;4)</f>
        <v>0</v>
      </c>
      <c r="T353" s="1">
        <f>COUNTIF(Q:Q,punkty_rekrutacyjne34[[#This Row],[razem pkt.]])</f>
        <v>2</v>
      </c>
    </row>
    <row r="354" spans="1:20" x14ac:dyDescent="0.25">
      <c r="A354" s="1" t="s">
        <v>389</v>
      </c>
      <c r="B354" s="1" t="s">
        <v>324</v>
      </c>
      <c r="C354">
        <v>6</v>
      </c>
      <c r="D354">
        <v>4</v>
      </c>
      <c r="E354">
        <v>6</v>
      </c>
      <c r="F354">
        <v>3</v>
      </c>
      <c r="G354">
        <v>3</v>
      </c>
      <c r="H354">
        <v>3</v>
      </c>
      <c r="I354">
        <v>9</v>
      </c>
      <c r="J354">
        <v>15</v>
      </c>
      <c r="K354">
        <v>6</v>
      </c>
      <c r="L354">
        <v>65</v>
      </c>
      <c r="M354">
        <v>75</v>
      </c>
      <c r="N354">
        <f>punkty_rekrutacyjne34[[#This Row],[Osiagniecia]]+(punkty_rekrutacyjne34[[#This Row],[Zachowanie]]=6)*2</f>
        <v>6</v>
      </c>
      <c r="O354">
        <f>punkty_rekrutacyjne34[[#This Row],[GHP]]/10+punkty_rekrutacyjne34[[#This Row],[GHH]]/10+punkty_rekrutacyjne34[[#This Row],[GMM]]/10+punkty_rekrutacyjne34[[#This Row],[GMP]]/10+punkty_rekrutacyjne34[[#This Row],[GJP]]/10</f>
        <v>17</v>
      </c>
      <c r="P35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54" s="1">
        <f>SUM(punkty_rekrutacyjne34[[#This Row],[pkt os.]:[pkt. Oce.]])</f>
        <v>45</v>
      </c>
      <c r="R354" s="1">
        <f>AVERAGE(punkty_rekrutacyjne34[[#This Row],[JP]:[Geog]])</f>
        <v>3.75</v>
      </c>
      <c r="S354" s="1" t="b">
        <f>AND(punkty_rekrutacyjne34[[#This Row],[Osiagniecia]]=0,punkty_rekrutacyjne34[[#This Row],[Zachowanie]]&gt;=5,punkty_rekrutacyjne34[[#This Row],[avg. Przd.]]&gt;4)</f>
        <v>0</v>
      </c>
      <c r="T354" s="1">
        <f>COUNTIF(Q:Q,punkty_rekrutacyjne34[[#This Row],[razem pkt.]])</f>
        <v>2</v>
      </c>
    </row>
    <row r="355" spans="1:20" x14ac:dyDescent="0.25">
      <c r="A355" s="1" t="s">
        <v>319</v>
      </c>
      <c r="B355" s="1" t="s">
        <v>197</v>
      </c>
      <c r="C355">
        <v>3</v>
      </c>
      <c r="D355">
        <v>2</v>
      </c>
      <c r="E355">
        <v>5</v>
      </c>
      <c r="F355">
        <v>3</v>
      </c>
      <c r="G355">
        <v>5</v>
      </c>
      <c r="H355">
        <v>2</v>
      </c>
      <c r="I355">
        <v>47</v>
      </c>
      <c r="J355">
        <v>7</v>
      </c>
      <c r="K355">
        <v>72</v>
      </c>
      <c r="L355">
        <v>74</v>
      </c>
      <c r="M355">
        <v>85</v>
      </c>
      <c r="N355">
        <f>punkty_rekrutacyjne34[[#This Row],[Osiagniecia]]+(punkty_rekrutacyjne34[[#This Row],[Zachowanie]]=6)*2</f>
        <v>3</v>
      </c>
      <c r="O355">
        <f>punkty_rekrutacyjne34[[#This Row],[GHP]]/10+punkty_rekrutacyjne34[[#This Row],[GHH]]/10+punkty_rekrutacyjne34[[#This Row],[GMM]]/10+punkty_rekrutacyjne34[[#This Row],[GMP]]/10+punkty_rekrutacyjne34[[#This Row],[GJP]]/10</f>
        <v>28.5</v>
      </c>
      <c r="P35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55" s="1">
        <f>SUM(punkty_rekrutacyjne34[[#This Row],[pkt os.]:[pkt. Oce.]])</f>
        <v>51.5</v>
      </c>
      <c r="R355" s="1">
        <f>AVERAGE(punkty_rekrutacyjne34[[#This Row],[JP]:[Geog]])</f>
        <v>3.75</v>
      </c>
      <c r="S355" s="1" t="b">
        <f>AND(punkty_rekrutacyjne34[[#This Row],[Osiagniecia]]=0,punkty_rekrutacyjne34[[#This Row],[Zachowanie]]&gt;=5,punkty_rekrutacyjne34[[#This Row],[avg. Przd.]]&gt;4)</f>
        <v>0</v>
      </c>
      <c r="T355" s="1">
        <f>COUNTIF(Q:Q,punkty_rekrutacyjne34[[#This Row],[razem pkt.]])</f>
        <v>2</v>
      </c>
    </row>
    <row r="356" spans="1:20" x14ac:dyDescent="0.25">
      <c r="A356" s="1" t="s">
        <v>519</v>
      </c>
      <c r="B356" s="1" t="s">
        <v>520</v>
      </c>
      <c r="C356">
        <v>3</v>
      </c>
      <c r="D356">
        <v>3</v>
      </c>
      <c r="E356">
        <v>3</v>
      </c>
      <c r="F356">
        <v>6</v>
      </c>
      <c r="G356">
        <v>3</v>
      </c>
      <c r="H356">
        <v>2</v>
      </c>
      <c r="I356">
        <v>62</v>
      </c>
      <c r="J356">
        <v>92</v>
      </c>
      <c r="K356">
        <v>75</v>
      </c>
      <c r="L356">
        <v>30</v>
      </c>
      <c r="M356">
        <v>86</v>
      </c>
      <c r="N356">
        <f>punkty_rekrutacyjne34[[#This Row],[Osiagniecia]]+(punkty_rekrutacyjne34[[#This Row],[Zachowanie]]=6)*2</f>
        <v>3</v>
      </c>
      <c r="O356">
        <f>punkty_rekrutacyjne34[[#This Row],[GHP]]/10+punkty_rekrutacyjne34[[#This Row],[GHH]]/10+punkty_rekrutacyjne34[[#This Row],[GMM]]/10+punkty_rekrutacyjne34[[#This Row],[GMP]]/10+punkty_rekrutacyjne34[[#This Row],[GJP]]/10</f>
        <v>34.5</v>
      </c>
      <c r="P35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56" s="1">
        <f>SUM(punkty_rekrutacyjne34[[#This Row],[pkt os.]:[pkt. Oce.]])</f>
        <v>55.5</v>
      </c>
      <c r="R356" s="1">
        <f>AVERAGE(punkty_rekrutacyjne34[[#This Row],[JP]:[Geog]])</f>
        <v>3.5</v>
      </c>
      <c r="S356" s="1" t="b">
        <f>AND(punkty_rekrutacyjne34[[#This Row],[Osiagniecia]]=0,punkty_rekrutacyjne34[[#This Row],[Zachowanie]]&gt;=5,punkty_rekrutacyjne34[[#This Row],[avg. Przd.]]&gt;4)</f>
        <v>0</v>
      </c>
      <c r="T356" s="1">
        <f>COUNTIF(Q:Q,punkty_rekrutacyjne34[[#This Row],[razem pkt.]])</f>
        <v>2</v>
      </c>
    </row>
    <row r="357" spans="1:20" x14ac:dyDescent="0.25">
      <c r="A357" s="1" t="s">
        <v>146</v>
      </c>
      <c r="B357" s="1" t="s">
        <v>147</v>
      </c>
      <c r="C357">
        <v>3</v>
      </c>
      <c r="D357">
        <v>5</v>
      </c>
      <c r="E357">
        <v>2</v>
      </c>
      <c r="F357">
        <v>6</v>
      </c>
      <c r="G357">
        <v>3</v>
      </c>
      <c r="H357">
        <v>3</v>
      </c>
      <c r="I357">
        <v>95</v>
      </c>
      <c r="J357">
        <v>15</v>
      </c>
      <c r="K357">
        <v>44</v>
      </c>
      <c r="L357">
        <v>29</v>
      </c>
      <c r="M357">
        <v>14</v>
      </c>
      <c r="N357">
        <f>punkty_rekrutacyjne34[[#This Row],[Osiagniecia]]+(punkty_rekrutacyjne34[[#This Row],[Zachowanie]]=6)*2</f>
        <v>3</v>
      </c>
      <c r="O357">
        <f>punkty_rekrutacyjne34[[#This Row],[GHP]]/10+punkty_rekrutacyjne34[[#This Row],[GHH]]/10+punkty_rekrutacyjne34[[#This Row],[GMM]]/10+punkty_rekrutacyjne34[[#This Row],[GMP]]/10+punkty_rekrutacyjne34[[#This Row],[GJP]]/10</f>
        <v>19.7</v>
      </c>
      <c r="P35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57" s="1">
        <f>SUM(punkty_rekrutacyjne34[[#This Row],[pkt os.]:[pkt. Oce.]])</f>
        <v>40.700000000000003</v>
      </c>
      <c r="R357" s="1">
        <f>AVERAGE(punkty_rekrutacyjne34[[#This Row],[JP]:[Geog]])</f>
        <v>3.5</v>
      </c>
      <c r="S357" s="1" t="b">
        <f>AND(punkty_rekrutacyjne34[[#This Row],[Osiagniecia]]=0,punkty_rekrutacyjne34[[#This Row],[Zachowanie]]&gt;=5,punkty_rekrutacyjne34[[#This Row],[avg. Przd.]]&gt;4)</f>
        <v>0</v>
      </c>
      <c r="T357" s="1">
        <f>COUNTIF(Q:Q,punkty_rekrutacyjne34[[#This Row],[razem pkt.]])</f>
        <v>2</v>
      </c>
    </row>
    <row r="358" spans="1:20" x14ac:dyDescent="0.25">
      <c r="A358" s="1" t="s">
        <v>24</v>
      </c>
      <c r="B358" s="1" t="s">
        <v>23</v>
      </c>
      <c r="C358">
        <v>8</v>
      </c>
      <c r="D358">
        <v>6</v>
      </c>
      <c r="E358">
        <v>6</v>
      </c>
      <c r="F358">
        <v>5</v>
      </c>
      <c r="G358">
        <v>5</v>
      </c>
      <c r="H358">
        <v>2</v>
      </c>
      <c r="I358">
        <v>75</v>
      </c>
      <c r="J358">
        <v>25</v>
      </c>
      <c r="K358">
        <v>5</v>
      </c>
      <c r="L358">
        <v>3</v>
      </c>
      <c r="M358">
        <v>58</v>
      </c>
      <c r="N358">
        <f>punkty_rekrutacyjne34[[#This Row],[Osiagniecia]]+(punkty_rekrutacyjne34[[#This Row],[Zachowanie]]=6)*2</f>
        <v>10</v>
      </c>
      <c r="O358">
        <f>punkty_rekrutacyjne34[[#This Row],[GHP]]/10+punkty_rekrutacyjne34[[#This Row],[GHH]]/10+punkty_rekrutacyjne34[[#This Row],[GMM]]/10+punkty_rekrutacyjne34[[#This Row],[GMP]]/10+punkty_rekrutacyjne34[[#This Row],[GJP]]/10</f>
        <v>16.600000000000001</v>
      </c>
      <c r="P35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358" s="1">
        <f>SUM(punkty_rekrutacyjne34[[#This Row],[pkt os.]:[pkt. Oce.]])</f>
        <v>52.6</v>
      </c>
      <c r="R358" s="1">
        <f>AVERAGE(punkty_rekrutacyjne34[[#This Row],[JP]:[Geog]])</f>
        <v>4.5</v>
      </c>
      <c r="S358" s="1" t="b">
        <f>AND(punkty_rekrutacyjne34[[#This Row],[Osiagniecia]]=0,punkty_rekrutacyjne34[[#This Row],[Zachowanie]]&gt;=5,punkty_rekrutacyjne34[[#This Row],[avg. Przd.]]&gt;4)</f>
        <v>0</v>
      </c>
      <c r="T358" s="1">
        <f>COUNTIF(Q:Q,punkty_rekrutacyjne34[[#This Row],[razem pkt.]])</f>
        <v>2</v>
      </c>
    </row>
    <row r="359" spans="1:20" x14ac:dyDescent="0.25">
      <c r="A359" s="1" t="s">
        <v>22</v>
      </c>
      <c r="B359" s="1" t="s">
        <v>23</v>
      </c>
      <c r="C359">
        <v>7</v>
      </c>
      <c r="D359">
        <v>3</v>
      </c>
      <c r="E359">
        <v>2</v>
      </c>
      <c r="F359">
        <v>2</v>
      </c>
      <c r="G359">
        <v>2</v>
      </c>
      <c r="H359">
        <v>3</v>
      </c>
      <c r="I359">
        <v>77</v>
      </c>
      <c r="J359">
        <v>10</v>
      </c>
      <c r="K359">
        <v>11</v>
      </c>
      <c r="L359">
        <v>72</v>
      </c>
      <c r="M359">
        <v>78</v>
      </c>
      <c r="N359">
        <f>punkty_rekrutacyjne34[[#This Row],[Osiagniecia]]+(punkty_rekrutacyjne34[[#This Row],[Zachowanie]]=6)*2</f>
        <v>7</v>
      </c>
      <c r="O359">
        <f>punkty_rekrutacyjne34[[#This Row],[GHP]]/10+punkty_rekrutacyjne34[[#This Row],[GHH]]/10+punkty_rekrutacyjne34[[#This Row],[GMM]]/10+punkty_rekrutacyjne34[[#This Row],[GMP]]/10+punkty_rekrutacyjne34[[#This Row],[GJP]]/10</f>
        <v>24.8</v>
      </c>
      <c r="P35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4</v>
      </c>
      <c r="Q359" s="1">
        <f>SUM(punkty_rekrutacyjne34[[#This Row],[pkt os.]:[pkt. Oce.]])</f>
        <v>35.799999999999997</v>
      </c>
      <c r="R359" s="1">
        <f>AVERAGE(punkty_rekrutacyjne34[[#This Row],[JP]:[Geog]])</f>
        <v>2.25</v>
      </c>
      <c r="S359" s="1" t="b">
        <f>AND(punkty_rekrutacyjne34[[#This Row],[Osiagniecia]]=0,punkty_rekrutacyjne34[[#This Row],[Zachowanie]]&gt;=5,punkty_rekrutacyjne34[[#This Row],[avg. Przd.]]&gt;4)</f>
        <v>0</v>
      </c>
      <c r="T359" s="1">
        <f>COUNTIF(Q:Q,punkty_rekrutacyjne34[[#This Row],[razem pkt.]])</f>
        <v>2</v>
      </c>
    </row>
    <row r="360" spans="1:20" x14ac:dyDescent="0.25">
      <c r="A360" s="1" t="s">
        <v>296</v>
      </c>
      <c r="B360" s="1" t="s">
        <v>222</v>
      </c>
      <c r="C360">
        <v>7</v>
      </c>
      <c r="D360">
        <v>2</v>
      </c>
      <c r="E360">
        <v>2</v>
      </c>
      <c r="F360">
        <v>6</v>
      </c>
      <c r="G360">
        <v>5</v>
      </c>
      <c r="H360">
        <v>3</v>
      </c>
      <c r="I360">
        <v>45</v>
      </c>
      <c r="J360">
        <v>81</v>
      </c>
      <c r="K360">
        <v>28</v>
      </c>
      <c r="L360">
        <v>11</v>
      </c>
      <c r="M360">
        <v>25</v>
      </c>
      <c r="N360">
        <f>punkty_rekrutacyjne34[[#This Row],[Osiagniecia]]+(punkty_rekrutacyjne34[[#This Row],[Zachowanie]]=6)*2</f>
        <v>7</v>
      </c>
      <c r="O360">
        <f>punkty_rekrutacyjne34[[#This Row],[GHP]]/10+punkty_rekrutacyjne34[[#This Row],[GHH]]/10+punkty_rekrutacyjne34[[#This Row],[GMM]]/10+punkty_rekrutacyjne34[[#This Row],[GMP]]/10+punkty_rekrutacyjne34[[#This Row],[GJP]]/10</f>
        <v>19</v>
      </c>
      <c r="P36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60" s="1">
        <f>SUM(punkty_rekrutacyjne34[[#This Row],[pkt os.]:[pkt. Oce.]])</f>
        <v>48</v>
      </c>
      <c r="R360" s="1">
        <f>AVERAGE(punkty_rekrutacyjne34[[#This Row],[JP]:[Geog]])</f>
        <v>4</v>
      </c>
      <c r="S360" s="1" t="b">
        <f>AND(punkty_rekrutacyjne34[[#This Row],[Osiagniecia]]=0,punkty_rekrutacyjne34[[#This Row],[Zachowanie]]&gt;=5,punkty_rekrutacyjne34[[#This Row],[avg. Przd.]]&gt;4)</f>
        <v>0</v>
      </c>
      <c r="T360" s="1">
        <f>COUNTIF(Q:Q,punkty_rekrutacyjne34[[#This Row],[razem pkt.]])</f>
        <v>2</v>
      </c>
    </row>
    <row r="361" spans="1:20" x14ac:dyDescent="0.25">
      <c r="A361" s="1" t="s">
        <v>108</v>
      </c>
      <c r="B361" s="1" t="s">
        <v>83</v>
      </c>
      <c r="C361">
        <v>8</v>
      </c>
      <c r="D361">
        <v>4</v>
      </c>
      <c r="E361">
        <v>5</v>
      </c>
      <c r="F361">
        <v>6</v>
      </c>
      <c r="G361">
        <v>6</v>
      </c>
      <c r="H361">
        <v>2</v>
      </c>
      <c r="I361">
        <v>94</v>
      </c>
      <c r="J361">
        <v>99</v>
      </c>
      <c r="K361">
        <v>87</v>
      </c>
      <c r="L361">
        <v>99</v>
      </c>
      <c r="M361">
        <v>62</v>
      </c>
      <c r="N361">
        <f>punkty_rekrutacyjne34[[#This Row],[Osiagniecia]]+(punkty_rekrutacyjne34[[#This Row],[Zachowanie]]=6)*2</f>
        <v>8</v>
      </c>
      <c r="O361">
        <f>punkty_rekrutacyjne34[[#This Row],[GHP]]/10+punkty_rekrutacyjne34[[#This Row],[GHH]]/10+punkty_rekrutacyjne34[[#This Row],[GMM]]/10+punkty_rekrutacyjne34[[#This Row],[GMP]]/10+punkty_rekrutacyjne34[[#This Row],[GJP]]/10</f>
        <v>44.1</v>
      </c>
      <c r="P36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61" s="1">
        <f>SUM(punkty_rekrutacyjne34[[#This Row],[pkt os.]:[pkt. Oce.]])</f>
        <v>80.099999999999994</v>
      </c>
      <c r="R361" s="1">
        <f>AVERAGE(punkty_rekrutacyjne34[[#This Row],[JP]:[Geog]])</f>
        <v>4.75</v>
      </c>
      <c r="S361" s="1" t="b">
        <f>AND(punkty_rekrutacyjne34[[#This Row],[Osiagniecia]]=0,punkty_rekrutacyjne34[[#This Row],[Zachowanie]]&gt;=5,punkty_rekrutacyjne34[[#This Row],[avg. Przd.]]&gt;4)</f>
        <v>0</v>
      </c>
      <c r="T361" s="1">
        <f>COUNTIF(Q:Q,punkty_rekrutacyjne34[[#This Row],[razem pkt.]])</f>
        <v>2</v>
      </c>
    </row>
    <row r="362" spans="1:20" x14ac:dyDescent="0.25">
      <c r="A362" s="1" t="s">
        <v>277</v>
      </c>
      <c r="B362" s="1" t="s">
        <v>161</v>
      </c>
      <c r="C362">
        <v>1</v>
      </c>
      <c r="D362">
        <v>4</v>
      </c>
      <c r="E362">
        <v>4</v>
      </c>
      <c r="F362">
        <v>3</v>
      </c>
      <c r="G362">
        <v>6</v>
      </c>
      <c r="H362">
        <v>6</v>
      </c>
      <c r="I362">
        <v>33</v>
      </c>
      <c r="J362">
        <v>38</v>
      </c>
      <c r="K362">
        <v>27</v>
      </c>
      <c r="L362">
        <v>60</v>
      </c>
      <c r="M362">
        <v>80</v>
      </c>
      <c r="N362">
        <f>punkty_rekrutacyjne34[[#This Row],[Osiagniecia]]+(punkty_rekrutacyjne34[[#This Row],[Zachowanie]]=6)*2</f>
        <v>1</v>
      </c>
      <c r="O362">
        <f>punkty_rekrutacyjne34[[#This Row],[GHP]]/10+punkty_rekrutacyjne34[[#This Row],[GHH]]/10+punkty_rekrutacyjne34[[#This Row],[GMM]]/10+punkty_rekrutacyjne34[[#This Row],[GMP]]/10+punkty_rekrutacyjne34[[#This Row],[GJP]]/10</f>
        <v>23.8</v>
      </c>
      <c r="P36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362" s="1">
        <f>SUM(punkty_rekrutacyjne34[[#This Row],[pkt os.]:[pkt. Oce.]])</f>
        <v>54.8</v>
      </c>
      <c r="R362" s="1">
        <f>AVERAGE(punkty_rekrutacyjne34[[#This Row],[JP]:[Geog]])</f>
        <v>4.75</v>
      </c>
      <c r="S362" s="1" t="b">
        <f>AND(punkty_rekrutacyjne34[[#This Row],[Osiagniecia]]=0,punkty_rekrutacyjne34[[#This Row],[Zachowanie]]&gt;=5,punkty_rekrutacyjne34[[#This Row],[avg. Przd.]]&gt;4)</f>
        <v>0</v>
      </c>
      <c r="T362" s="1">
        <f>COUNTIF(Q:Q,punkty_rekrutacyjne34[[#This Row],[razem pkt.]])</f>
        <v>2</v>
      </c>
    </row>
    <row r="363" spans="1:20" x14ac:dyDescent="0.25">
      <c r="A363" s="1" t="s">
        <v>408</v>
      </c>
      <c r="B363" s="1" t="s">
        <v>316</v>
      </c>
      <c r="C363">
        <v>2</v>
      </c>
      <c r="D363">
        <v>3</v>
      </c>
      <c r="E363">
        <v>4</v>
      </c>
      <c r="F363">
        <v>2</v>
      </c>
      <c r="G363">
        <v>5</v>
      </c>
      <c r="H363">
        <v>6</v>
      </c>
      <c r="I363">
        <v>100</v>
      </c>
      <c r="J363">
        <v>13</v>
      </c>
      <c r="K363">
        <v>93</v>
      </c>
      <c r="L363">
        <v>32</v>
      </c>
      <c r="M363">
        <v>23</v>
      </c>
      <c r="N363">
        <f>punkty_rekrutacyjne34[[#This Row],[Osiagniecia]]+(punkty_rekrutacyjne34[[#This Row],[Zachowanie]]=6)*2</f>
        <v>2</v>
      </c>
      <c r="O363">
        <f>punkty_rekrutacyjne34[[#This Row],[GHP]]/10+punkty_rekrutacyjne34[[#This Row],[GHH]]/10+punkty_rekrutacyjne34[[#This Row],[GMM]]/10+punkty_rekrutacyjne34[[#This Row],[GMP]]/10+punkty_rekrutacyjne34[[#This Row],[GJP]]/10</f>
        <v>26.1</v>
      </c>
      <c r="P36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63" s="1">
        <f>SUM(punkty_rekrutacyjne34[[#This Row],[pkt os.]:[pkt. Oce.]])</f>
        <v>52.1</v>
      </c>
      <c r="R363" s="1">
        <f>AVERAGE(punkty_rekrutacyjne34[[#This Row],[JP]:[Geog]])</f>
        <v>4.25</v>
      </c>
      <c r="S363" s="1" t="b">
        <f>AND(punkty_rekrutacyjne34[[#This Row],[Osiagniecia]]=0,punkty_rekrutacyjne34[[#This Row],[Zachowanie]]&gt;=5,punkty_rekrutacyjne34[[#This Row],[avg. Przd.]]&gt;4)</f>
        <v>0</v>
      </c>
      <c r="T363" s="1">
        <f>COUNTIF(Q:Q,punkty_rekrutacyjne34[[#This Row],[razem pkt.]])</f>
        <v>2</v>
      </c>
    </row>
    <row r="364" spans="1:20" x14ac:dyDescent="0.25">
      <c r="A364" s="1" t="s">
        <v>383</v>
      </c>
      <c r="B364" s="1" t="s">
        <v>384</v>
      </c>
      <c r="C364">
        <v>2</v>
      </c>
      <c r="D364">
        <v>5</v>
      </c>
      <c r="E364">
        <v>3</v>
      </c>
      <c r="F364">
        <v>6</v>
      </c>
      <c r="G364">
        <v>3</v>
      </c>
      <c r="H364">
        <v>3</v>
      </c>
      <c r="I364">
        <v>86</v>
      </c>
      <c r="J364">
        <v>36</v>
      </c>
      <c r="K364">
        <v>76</v>
      </c>
      <c r="L364">
        <v>91</v>
      </c>
      <c r="M364">
        <v>19</v>
      </c>
      <c r="N364">
        <f>punkty_rekrutacyjne34[[#This Row],[Osiagniecia]]+(punkty_rekrutacyjne34[[#This Row],[Zachowanie]]=6)*2</f>
        <v>2</v>
      </c>
      <c r="O364">
        <f>punkty_rekrutacyjne34[[#This Row],[GHP]]/10+punkty_rekrutacyjne34[[#This Row],[GHH]]/10+punkty_rekrutacyjne34[[#This Row],[GMM]]/10+punkty_rekrutacyjne34[[#This Row],[GMP]]/10+punkty_rekrutacyjne34[[#This Row],[GJP]]/10</f>
        <v>30.799999999999997</v>
      </c>
      <c r="P36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64" s="1">
        <f>SUM(punkty_rekrutacyjne34[[#This Row],[pkt os.]:[pkt. Oce.]])</f>
        <v>54.8</v>
      </c>
      <c r="R364" s="1">
        <f>AVERAGE(punkty_rekrutacyjne34[[#This Row],[JP]:[Geog]])</f>
        <v>3.75</v>
      </c>
      <c r="S364" s="1" t="b">
        <f>AND(punkty_rekrutacyjne34[[#This Row],[Osiagniecia]]=0,punkty_rekrutacyjne34[[#This Row],[Zachowanie]]&gt;=5,punkty_rekrutacyjne34[[#This Row],[avg. Przd.]]&gt;4)</f>
        <v>0</v>
      </c>
      <c r="T364" s="1">
        <f>COUNTIF(Q:Q,punkty_rekrutacyjne34[[#This Row],[razem pkt.]])</f>
        <v>2</v>
      </c>
    </row>
    <row r="365" spans="1:20" x14ac:dyDescent="0.25">
      <c r="A365" s="1" t="s">
        <v>123</v>
      </c>
      <c r="B365" s="1" t="s">
        <v>273</v>
      </c>
      <c r="C365">
        <v>5</v>
      </c>
      <c r="D365">
        <v>4</v>
      </c>
      <c r="E365">
        <v>6</v>
      </c>
      <c r="F365">
        <v>2</v>
      </c>
      <c r="G365">
        <v>3</v>
      </c>
      <c r="H365">
        <v>4</v>
      </c>
      <c r="I365">
        <v>53</v>
      </c>
      <c r="J365">
        <v>57</v>
      </c>
      <c r="K365">
        <v>30</v>
      </c>
      <c r="L365">
        <v>7</v>
      </c>
      <c r="M365">
        <v>52</v>
      </c>
      <c r="N365">
        <f>punkty_rekrutacyjne34[[#This Row],[Osiagniecia]]+(punkty_rekrutacyjne34[[#This Row],[Zachowanie]]=6)*2</f>
        <v>5</v>
      </c>
      <c r="O365">
        <f>punkty_rekrutacyjne34[[#This Row],[GHP]]/10+punkty_rekrutacyjne34[[#This Row],[GHH]]/10+punkty_rekrutacyjne34[[#This Row],[GMM]]/10+punkty_rekrutacyjne34[[#This Row],[GMP]]/10+punkty_rekrutacyjne34[[#This Row],[GJP]]/10</f>
        <v>19.899999999999999</v>
      </c>
      <c r="P36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65" s="1">
        <f>SUM(punkty_rekrutacyjne34[[#This Row],[pkt os.]:[pkt. Oce.]])</f>
        <v>44.9</v>
      </c>
      <c r="R365" s="1">
        <f>AVERAGE(punkty_rekrutacyjne34[[#This Row],[JP]:[Geog]])</f>
        <v>3.75</v>
      </c>
      <c r="S365" s="1" t="b">
        <f>AND(punkty_rekrutacyjne34[[#This Row],[Osiagniecia]]=0,punkty_rekrutacyjne34[[#This Row],[Zachowanie]]&gt;=5,punkty_rekrutacyjne34[[#This Row],[avg. Przd.]]&gt;4)</f>
        <v>0</v>
      </c>
      <c r="T365" s="1">
        <f>COUNTIF(Q:Q,punkty_rekrutacyjne34[[#This Row],[razem pkt.]])</f>
        <v>2</v>
      </c>
    </row>
    <row r="366" spans="1:20" x14ac:dyDescent="0.25">
      <c r="A366" s="1" t="s">
        <v>123</v>
      </c>
      <c r="B366" s="1" t="s">
        <v>119</v>
      </c>
      <c r="C366">
        <v>1</v>
      </c>
      <c r="D366">
        <v>2</v>
      </c>
      <c r="E366">
        <v>3</v>
      </c>
      <c r="F366">
        <v>2</v>
      </c>
      <c r="G366">
        <v>3</v>
      </c>
      <c r="H366">
        <v>6</v>
      </c>
      <c r="I366">
        <v>51</v>
      </c>
      <c r="J366">
        <v>14</v>
      </c>
      <c r="K366">
        <v>33</v>
      </c>
      <c r="L366">
        <v>28</v>
      </c>
      <c r="M366">
        <v>43</v>
      </c>
      <c r="N366">
        <f>punkty_rekrutacyjne34[[#This Row],[Osiagniecia]]+(punkty_rekrutacyjne34[[#This Row],[Zachowanie]]=6)*2</f>
        <v>1</v>
      </c>
      <c r="O366">
        <f>punkty_rekrutacyjne34[[#This Row],[GHP]]/10+punkty_rekrutacyjne34[[#This Row],[GHH]]/10+punkty_rekrutacyjne34[[#This Row],[GMM]]/10+punkty_rekrutacyjne34[[#This Row],[GMP]]/10+punkty_rekrutacyjne34[[#This Row],[GJP]]/10</f>
        <v>16.900000000000002</v>
      </c>
      <c r="P36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66" s="1">
        <f>SUM(punkty_rekrutacyjne34[[#This Row],[pkt os.]:[pkt. Oce.]])</f>
        <v>35.900000000000006</v>
      </c>
      <c r="R366" s="1">
        <f>AVERAGE(punkty_rekrutacyjne34[[#This Row],[JP]:[Geog]])</f>
        <v>3.5</v>
      </c>
      <c r="S366" s="1" t="b">
        <f>AND(punkty_rekrutacyjne34[[#This Row],[Osiagniecia]]=0,punkty_rekrutacyjne34[[#This Row],[Zachowanie]]&gt;=5,punkty_rekrutacyjne34[[#This Row],[avg. Przd.]]&gt;4)</f>
        <v>0</v>
      </c>
      <c r="T366" s="1">
        <f>COUNTIF(Q:Q,punkty_rekrutacyjne34[[#This Row],[razem pkt.]])</f>
        <v>2</v>
      </c>
    </row>
    <row r="367" spans="1:20" x14ac:dyDescent="0.25">
      <c r="A367" s="1" t="s">
        <v>630</v>
      </c>
      <c r="B367" s="1" t="s">
        <v>273</v>
      </c>
      <c r="C367">
        <v>8</v>
      </c>
      <c r="D367">
        <v>4</v>
      </c>
      <c r="E367">
        <v>3</v>
      </c>
      <c r="F367">
        <v>6</v>
      </c>
      <c r="G367">
        <v>2</v>
      </c>
      <c r="H367">
        <v>6</v>
      </c>
      <c r="I367">
        <v>87</v>
      </c>
      <c r="J367">
        <v>54</v>
      </c>
      <c r="K367">
        <v>69</v>
      </c>
      <c r="L367">
        <v>96</v>
      </c>
      <c r="M367">
        <v>7</v>
      </c>
      <c r="N367">
        <f>punkty_rekrutacyjne34[[#This Row],[Osiagniecia]]+(punkty_rekrutacyjne34[[#This Row],[Zachowanie]]=6)*2</f>
        <v>8</v>
      </c>
      <c r="O367">
        <f>punkty_rekrutacyjne34[[#This Row],[GHP]]/10+punkty_rekrutacyjne34[[#This Row],[GHH]]/10+punkty_rekrutacyjne34[[#This Row],[GMM]]/10+punkty_rekrutacyjne34[[#This Row],[GMP]]/10+punkty_rekrutacyjne34[[#This Row],[GJP]]/10</f>
        <v>31.3</v>
      </c>
      <c r="P36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67" s="1">
        <f>SUM(punkty_rekrutacyjne34[[#This Row],[pkt os.]:[pkt. Oce.]])</f>
        <v>63.3</v>
      </c>
      <c r="R367" s="1">
        <f>AVERAGE(punkty_rekrutacyjne34[[#This Row],[JP]:[Geog]])</f>
        <v>4.25</v>
      </c>
      <c r="S367" s="1" t="b">
        <f>AND(punkty_rekrutacyjne34[[#This Row],[Osiagniecia]]=0,punkty_rekrutacyjne34[[#This Row],[Zachowanie]]&gt;=5,punkty_rekrutacyjne34[[#This Row],[avg. Przd.]]&gt;4)</f>
        <v>0</v>
      </c>
      <c r="T367" s="1">
        <f>COUNTIF(Q:Q,punkty_rekrutacyjne34[[#This Row],[razem pkt.]])</f>
        <v>2</v>
      </c>
    </row>
    <row r="368" spans="1:20" x14ac:dyDescent="0.25">
      <c r="A368" s="1" t="s">
        <v>418</v>
      </c>
      <c r="B368" s="1" t="s">
        <v>32</v>
      </c>
      <c r="C368">
        <v>8</v>
      </c>
      <c r="D368">
        <v>5</v>
      </c>
      <c r="E368">
        <v>6</v>
      </c>
      <c r="F368">
        <v>5</v>
      </c>
      <c r="G368">
        <v>6</v>
      </c>
      <c r="H368">
        <v>5</v>
      </c>
      <c r="I368">
        <v>5</v>
      </c>
      <c r="J368">
        <v>84</v>
      </c>
      <c r="K368">
        <v>88</v>
      </c>
      <c r="L368">
        <v>35</v>
      </c>
      <c r="M368">
        <v>40</v>
      </c>
      <c r="N368">
        <f>punkty_rekrutacyjne34[[#This Row],[Osiagniecia]]+(punkty_rekrutacyjne34[[#This Row],[Zachowanie]]=6)*2</f>
        <v>8</v>
      </c>
      <c r="O368">
        <f>punkty_rekrutacyjne34[[#This Row],[GHP]]/10+punkty_rekrutacyjne34[[#This Row],[GHH]]/10+punkty_rekrutacyjne34[[#This Row],[GMM]]/10+punkty_rekrutacyjne34[[#This Row],[GMP]]/10+punkty_rekrutacyjne34[[#This Row],[GJP]]/10</f>
        <v>25.200000000000003</v>
      </c>
      <c r="P36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36</v>
      </c>
      <c r="Q368" s="1">
        <f>SUM(punkty_rekrutacyjne34[[#This Row],[pkt os.]:[pkt. Oce.]])</f>
        <v>69.2</v>
      </c>
      <c r="R368" s="1">
        <f>AVERAGE(punkty_rekrutacyjne34[[#This Row],[JP]:[Geog]])</f>
        <v>5.5</v>
      </c>
      <c r="S368" s="1" t="b">
        <f>AND(punkty_rekrutacyjne34[[#This Row],[Osiagniecia]]=0,punkty_rekrutacyjne34[[#This Row],[Zachowanie]]&gt;=5,punkty_rekrutacyjne34[[#This Row],[avg. Przd.]]&gt;4)</f>
        <v>0</v>
      </c>
      <c r="T368" s="1">
        <f>COUNTIF(Q:Q,punkty_rekrutacyjne34[[#This Row],[razem pkt.]])</f>
        <v>2</v>
      </c>
    </row>
    <row r="369" spans="1:20" x14ac:dyDescent="0.25">
      <c r="A369" s="1" t="s">
        <v>93</v>
      </c>
      <c r="B369" s="1" t="s">
        <v>32</v>
      </c>
      <c r="C369">
        <v>6</v>
      </c>
      <c r="D369">
        <v>5</v>
      </c>
      <c r="E369">
        <v>6</v>
      </c>
      <c r="F369">
        <v>5</v>
      </c>
      <c r="G369">
        <v>6</v>
      </c>
      <c r="H369">
        <v>3</v>
      </c>
      <c r="I369">
        <v>78</v>
      </c>
      <c r="J369">
        <v>22</v>
      </c>
      <c r="K369">
        <v>95</v>
      </c>
      <c r="L369">
        <v>18</v>
      </c>
      <c r="M369">
        <v>15</v>
      </c>
      <c r="N369">
        <f>punkty_rekrutacyjne34[[#This Row],[Osiagniecia]]+(punkty_rekrutacyjne34[[#This Row],[Zachowanie]]=6)*2</f>
        <v>6</v>
      </c>
      <c r="O369">
        <f>punkty_rekrutacyjne34[[#This Row],[GHP]]/10+punkty_rekrutacyjne34[[#This Row],[GHH]]/10+punkty_rekrutacyjne34[[#This Row],[GMM]]/10+punkty_rekrutacyjne34[[#This Row],[GMP]]/10+punkty_rekrutacyjne34[[#This Row],[GJP]]/10</f>
        <v>22.8</v>
      </c>
      <c r="P36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369" s="1">
        <f>SUM(punkty_rekrutacyjne34[[#This Row],[pkt os.]:[pkt. Oce.]])</f>
        <v>60.8</v>
      </c>
      <c r="R369" s="1">
        <f>AVERAGE(punkty_rekrutacyjne34[[#This Row],[JP]:[Geog]])</f>
        <v>5</v>
      </c>
      <c r="S369" s="1" t="b">
        <f>AND(punkty_rekrutacyjne34[[#This Row],[Osiagniecia]]=0,punkty_rekrutacyjne34[[#This Row],[Zachowanie]]&gt;=5,punkty_rekrutacyjne34[[#This Row],[avg. Przd.]]&gt;4)</f>
        <v>0</v>
      </c>
      <c r="T369" s="1">
        <f>COUNTIF(Q:Q,punkty_rekrutacyjne34[[#This Row],[razem pkt.]])</f>
        <v>2</v>
      </c>
    </row>
    <row r="370" spans="1:20" x14ac:dyDescent="0.25">
      <c r="A370" s="1" t="s">
        <v>647</v>
      </c>
      <c r="B370" s="1" t="s">
        <v>32</v>
      </c>
      <c r="C370">
        <v>5</v>
      </c>
      <c r="D370">
        <v>6</v>
      </c>
      <c r="E370">
        <v>5</v>
      </c>
      <c r="F370">
        <v>6</v>
      </c>
      <c r="G370">
        <v>5</v>
      </c>
      <c r="H370">
        <v>4</v>
      </c>
      <c r="I370">
        <v>92</v>
      </c>
      <c r="J370">
        <v>67</v>
      </c>
      <c r="K370">
        <v>92</v>
      </c>
      <c r="L370">
        <v>79</v>
      </c>
      <c r="M370">
        <v>81</v>
      </c>
      <c r="N370">
        <f>punkty_rekrutacyjne34[[#This Row],[Osiagniecia]]+(punkty_rekrutacyjne34[[#This Row],[Zachowanie]]=6)*2</f>
        <v>7</v>
      </c>
      <c r="O370">
        <f>punkty_rekrutacyjne34[[#This Row],[GHP]]/10+punkty_rekrutacyjne34[[#This Row],[GHH]]/10+punkty_rekrutacyjne34[[#This Row],[GMM]]/10+punkty_rekrutacyjne34[[#This Row],[GMP]]/10+punkty_rekrutacyjne34[[#This Row],[GJP]]/10</f>
        <v>41.1</v>
      </c>
      <c r="P37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370" s="1">
        <f>SUM(punkty_rekrutacyjne34[[#This Row],[pkt os.]:[pkt. Oce.]])</f>
        <v>80.099999999999994</v>
      </c>
      <c r="R370" s="1">
        <f>AVERAGE(punkty_rekrutacyjne34[[#This Row],[JP]:[Geog]])</f>
        <v>5</v>
      </c>
      <c r="S370" s="1" t="b">
        <f>AND(punkty_rekrutacyjne34[[#This Row],[Osiagniecia]]=0,punkty_rekrutacyjne34[[#This Row],[Zachowanie]]&gt;=5,punkty_rekrutacyjne34[[#This Row],[avg. Przd.]]&gt;4)</f>
        <v>0</v>
      </c>
      <c r="T370" s="1">
        <f>COUNTIF(Q:Q,punkty_rekrutacyjne34[[#This Row],[razem pkt.]])</f>
        <v>2</v>
      </c>
    </row>
    <row r="371" spans="1:20" x14ac:dyDescent="0.25">
      <c r="A371" s="1" t="s">
        <v>112</v>
      </c>
      <c r="B371" s="1" t="s">
        <v>113</v>
      </c>
      <c r="C371">
        <v>0</v>
      </c>
      <c r="D371">
        <v>6</v>
      </c>
      <c r="E371">
        <v>3</v>
      </c>
      <c r="F371">
        <v>5</v>
      </c>
      <c r="G371">
        <v>4</v>
      </c>
      <c r="H371">
        <v>2</v>
      </c>
      <c r="I371">
        <v>77</v>
      </c>
      <c r="J371">
        <v>80</v>
      </c>
      <c r="K371">
        <v>92</v>
      </c>
      <c r="L371">
        <v>43</v>
      </c>
      <c r="M371">
        <v>100</v>
      </c>
      <c r="N371">
        <f>punkty_rekrutacyjne34[[#This Row],[Osiagniecia]]+(punkty_rekrutacyjne34[[#This Row],[Zachowanie]]=6)*2</f>
        <v>2</v>
      </c>
      <c r="O371">
        <f>punkty_rekrutacyjne34[[#This Row],[GHP]]/10+punkty_rekrutacyjne34[[#This Row],[GHH]]/10+punkty_rekrutacyjne34[[#This Row],[GMM]]/10+punkty_rekrutacyjne34[[#This Row],[GMP]]/10+punkty_rekrutacyjne34[[#This Row],[GJP]]/10</f>
        <v>39.200000000000003</v>
      </c>
      <c r="P37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71" s="1">
        <f>SUM(punkty_rekrutacyjne34[[#This Row],[pkt os.]:[pkt. Oce.]])</f>
        <v>59.2</v>
      </c>
      <c r="R371" s="1">
        <f>AVERAGE(punkty_rekrutacyjne34[[#This Row],[JP]:[Geog]])</f>
        <v>3.5</v>
      </c>
      <c r="S371" s="1" t="b">
        <f>AND(punkty_rekrutacyjne34[[#This Row],[Osiagniecia]]=0,punkty_rekrutacyjne34[[#This Row],[Zachowanie]]&gt;=5,punkty_rekrutacyjne34[[#This Row],[avg. Przd.]]&gt;4)</f>
        <v>0</v>
      </c>
      <c r="T371" s="1">
        <f>COUNTIF(Q:Q,punkty_rekrutacyjne34[[#This Row],[razem pkt.]])</f>
        <v>2</v>
      </c>
    </row>
    <row r="372" spans="1:20" x14ac:dyDescent="0.25">
      <c r="A372" s="1" t="s">
        <v>433</v>
      </c>
      <c r="B372" s="1" t="s">
        <v>434</v>
      </c>
      <c r="C372">
        <v>5</v>
      </c>
      <c r="D372">
        <v>2</v>
      </c>
      <c r="E372">
        <v>6</v>
      </c>
      <c r="F372">
        <v>4</v>
      </c>
      <c r="G372">
        <v>5</v>
      </c>
      <c r="H372">
        <v>6</v>
      </c>
      <c r="I372">
        <v>35</v>
      </c>
      <c r="J372">
        <v>77</v>
      </c>
      <c r="K372">
        <v>82</v>
      </c>
      <c r="L372">
        <v>42</v>
      </c>
      <c r="M372">
        <v>17</v>
      </c>
      <c r="N372">
        <f>punkty_rekrutacyjne34[[#This Row],[Osiagniecia]]+(punkty_rekrutacyjne34[[#This Row],[Zachowanie]]=6)*2</f>
        <v>5</v>
      </c>
      <c r="O372">
        <f>punkty_rekrutacyjne34[[#This Row],[GHP]]/10+punkty_rekrutacyjne34[[#This Row],[GHH]]/10+punkty_rekrutacyjne34[[#This Row],[GMM]]/10+punkty_rekrutacyjne34[[#This Row],[GMP]]/10+punkty_rekrutacyjne34[[#This Row],[GJP]]/10</f>
        <v>25.299999999999997</v>
      </c>
      <c r="P37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372" s="1">
        <f>SUM(punkty_rekrutacyjne34[[#This Row],[pkt os.]:[pkt. Oce.]])</f>
        <v>64.3</v>
      </c>
      <c r="R372" s="1">
        <f>AVERAGE(punkty_rekrutacyjne34[[#This Row],[JP]:[Geog]])</f>
        <v>5.25</v>
      </c>
      <c r="S372" s="1" t="b">
        <f>AND(punkty_rekrutacyjne34[[#This Row],[Osiagniecia]]=0,punkty_rekrutacyjne34[[#This Row],[Zachowanie]]&gt;=5,punkty_rekrutacyjne34[[#This Row],[avg. Przd.]]&gt;4)</f>
        <v>0</v>
      </c>
      <c r="T372" s="1">
        <f>COUNTIF(Q:Q,punkty_rekrutacyjne34[[#This Row],[razem pkt.]])</f>
        <v>1</v>
      </c>
    </row>
    <row r="373" spans="1:20" x14ac:dyDescent="0.25">
      <c r="A373" s="1" t="s">
        <v>314</v>
      </c>
      <c r="B373" s="1" t="s">
        <v>249</v>
      </c>
      <c r="C373">
        <v>7</v>
      </c>
      <c r="D373">
        <v>2</v>
      </c>
      <c r="E373">
        <v>2</v>
      </c>
      <c r="F373">
        <v>3</v>
      </c>
      <c r="G373">
        <v>6</v>
      </c>
      <c r="H373">
        <v>5</v>
      </c>
      <c r="I373">
        <v>11</v>
      </c>
      <c r="J373">
        <v>6</v>
      </c>
      <c r="K373">
        <v>24</v>
      </c>
      <c r="L373">
        <v>72</v>
      </c>
      <c r="M373">
        <v>17</v>
      </c>
      <c r="N373">
        <f>punkty_rekrutacyjne34[[#This Row],[Osiagniecia]]+(punkty_rekrutacyjne34[[#This Row],[Zachowanie]]=6)*2</f>
        <v>7</v>
      </c>
      <c r="O373">
        <f>punkty_rekrutacyjne34[[#This Row],[GHP]]/10+punkty_rekrutacyjne34[[#This Row],[GHH]]/10+punkty_rekrutacyjne34[[#This Row],[GMM]]/10+punkty_rekrutacyjne34[[#This Row],[GMP]]/10+punkty_rekrutacyjne34[[#This Row],[GJP]]/10</f>
        <v>13</v>
      </c>
      <c r="P37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373" s="1">
        <f>SUM(punkty_rekrutacyjne34[[#This Row],[pkt os.]:[pkt. Oce.]])</f>
        <v>42</v>
      </c>
      <c r="R373" s="1">
        <f>AVERAGE(punkty_rekrutacyjne34[[#This Row],[JP]:[Geog]])</f>
        <v>4</v>
      </c>
      <c r="S373" s="1" t="b">
        <f>AND(punkty_rekrutacyjne34[[#This Row],[Osiagniecia]]=0,punkty_rekrutacyjne34[[#This Row],[Zachowanie]]&gt;=5,punkty_rekrutacyjne34[[#This Row],[avg. Przd.]]&gt;4)</f>
        <v>0</v>
      </c>
      <c r="T373" s="1">
        <f>COUNTIF(Q:Q,punkty_rekrutacyjne34[[#This Row],[razem pkt.]])</f>
        <v>1</v>
      </c>
    </row>
    <row r="374" spans="1:20" x14ac:dyDescent="0.25">
      <c r="A374" s="1" t="s">
        <v>248</v>
      </c>
      <c r="B374" s="1" t="s">
        <v>249</v>
      </c>
      <c r="C374">
        <v>3</v>
      </c>
      <c r="D374">
        <v>4</v>
      </c>
      <c r="E374">
        <v>6</v>
      </c>
      <c r="F374">
        <v>2</v>
      </c>
      <c r="G374">
        <v>2</v>
      </c>
      <c r="H374">
        <v>5</v>
      </c>
      <c r="I374">
        <v>54</v>
      </c>
      <c r="J374">
        <v>12</v>
      </c>
      <c r="K374">
        <v>13</v>
      </c>
      <c r="L374">
        <v>21</v>
      </c>
      <c r="M374">
        <v>24</v>
      </c>
      <c r="N374">
        <f>punkty_rekrutacyjne34[[#This Row],[Osiagniecia]]+(punkty_rekrutacyjne34[[#This Row],[Zachowanie]]=6)*2</f>
        <v>3</v>
      </c>
      <c r="O374">
        <f>punkty_rekrutacyjne34[[#This Row],[GHP]]/10+punkty_rekrutacyjne34[[#This Row],[GHH]]/10+punkty_rekrutacyjne34[[#This Row],[GMM]]/10+punkty_rekrutacyjne34[[#This Row],[GMP]]/10+punkty_rekrutacyjne34[[#This Row],[GJP]]/10</f>
        <v>12.4</v>
      </c>
      <c r="P37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74" s="1">
        <f>SUM(punkty_rekrutacyjne34[[#This Row],[pkt os.]:[pkt. Oce.]])</f>
        <v>33.4</v>
      </c>
      <c r="R374" s="1">
        <f>AVERAGE(punkty_rekrutacyjne34[[#This Row],[JP]:[Geog]])</f>
        <v>3.75</v>
      </c>
      <c r="S374" s="1" t="b">
        <f>AND(punkty_rekrutacyjne34[[#This Row],[Osiagniecia]]=0,punkty_rekrutacyjne34[[#This Row],[Zachowanie]]&gt;=5,punkty_rekrutacyjne34[[#This Row],[avg. Przd.]]&gt;4)</f>
        <v>0</v>
      </c>
      <c r="T374" s="1">
        <f>COUNTIF(Q:Q,punkty_rekrutacyjne34[[#This Row],[razem pkt.]])</f>
        <v>1</v>
      </c>
    </row>
    <row r="375" spans="1:20" x14ac:dyDescent="0.25">
      <c r="A375" s="1" t="s">
        <v>546</v>
      </c>
      <c r="B375" s="1" t="s">
        <v>249</v>
      </c>
      <c r="C375">
        <v>2</v>
      </c>
      <c r="D375">
        <v>4</v>
      </c>
      <c r="E375">
        <v>2</v>
      </c>
      <c r="F375">
        <v>4</v>
      </c>
      <c r="G375">
        <v>5</v>
      </c>
      <c r="H375">
        <v>2</v>
      </c>
      <c r="I375">
        <v>9</v>
      </c>
      <c r="J375">
        <v>76</v>
      </c>
      <c r="K375">
        <v>35</v>
      </c>
      <c r="L375">
        <v>83</v>
      </c>
      <c r="M375">
        <v>13</v>
      </c>
      <c r="N375">
        <f>punkty_rekrutacyjne34[[#This Row],[Osiagniecia]]+(punkty_rekrutacyjne34[[#This Row],[Zachowanie]]=6)*2</f>
        <v>2</v>
      </c>
      <c r="O375">
        <f>punkty_rekrutacyjne34[[#This Row],[GHP]]/10+punkty_rekrutacyjne34[[#This Row],[GHH]]/10+punkty_rekrutacyjne34[[#This Row],[GMM]]/10+punkty_rekrutacyjne34[[#This Row],[GMP]]/10+punkty_rekrutacyjne34[[#This Row],[GJP]]/10</f>
        <v>21.6</v>
      </c>
      <c r="P37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375" s="1">
        <f>SUM(punkty_rekrutacyjne34[[#This Row],[pkt os.]:[pkt. Oce.]])</f>
        <v>37.6</v>
      </c>
      <c r="R375" s="1">
        <f>AVERAGE(punkty_rekrutacyjne34[[#This Row],[JP]:[Geog]])</f>
        <v>3.25</v>
      </c>
      <c r="S375" s="1" t="b">
        <f>AND(punkty_rekrutacyjne34[[#This Row],[Osiagniecia]]=0,punkty_rekrutacyjne34[[#This Row],[Zachowanie]]&gt;=5,punkty_rekrutacyjne34[[#This Row],[avg. Przd.]]&gt;4)</f>
        <v>0</v>
      </c>
      <c r="T375" s="1">
        <f>COUNTIF(Q:Q,punkty_rekrutacyjne34[[#This Row],[razem pkt.]])</f>
        <v>1</v>
      </c>
    </row>
    <row r="376" spans="1:20" x14ac:dyDescent="0.25">
      <c r="A376" s="1" t="s">
        <v>40</v>
      </c>
      <c r="B376" s="1" t="s">
        <v>43</v>
      </c>
      <c r="C376">
        <v>0</v>
      </c>
      <c r="D376">
        <v>6</v>
      </c>
      <c r="E376">
        <v>3</v>
      </c>
      <c r="F376">
        <v>5</v>
      </c>
      <c r="G376">
        <v>6</v>
      </c>
      <c r="H376">
        <v>3</v>
      </c>
      <c r="I376">
        <v>67</v>
      </c>
      <c r="J376">
        <v>66</v>
      </c>
      <c r="K376">
        <v>56</v>
      </c>
      <c r="L376">
        <v>41</v>
      </c>
      <c r="M376">
        <v>26</v>
      </c>
      <c r="N376">
        <f>punkty_rekrutacyjne34[[#This Row],[Osiagniecia]]+(punkty_rekrutacyjne34[[#This Row],[Zachowanie]]=6)*2</f>
        <v>2</v>
      </c>
      <c r="O376">
        <f>punkty_rekrutacyjne34[[#This Row],[GHP]]/10+punkty_rekrutacyjne34[[#This Row],[GHH]]/10+punkty_rekrutacyjne34[[#This Row],[GMM]]/10+punkty_rekrutacyjne34[[#This Row],[GMP]]/10+punkty_rekrutacyjne34[[#This Row],[GJP]]/10</f>
        <v>25.6</v>
      </c>
      <c r="P37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376" s="1">
        <f>SUM(punkty_rekrutacyjne34[[#This Row],[pkt os.]:[pkt. Oce.]])</f>
        <v>53.6</v>
      </c>
      <c r="R376" s="1">
        <f>AVERAGE(punkty_rekrutacyjne34[[#This Row],[JP]:[Geog]])</f>
        <v>4.25</v>
      </c>
      <c r="S376" s="1" t="b">
        <f>AND(punkty_rekrutacyjne34[[#This Row],[Osiagniecia]]=0,punkty_rekrutacyjne34[[#This Row],[Zachowanie]]&gt;=5,punkty_rekrutacyjne34[[#This Row],[avg. Przd.]]&gt;4)</f>
        <v>1</v>
      </c>
      <c r="T376" s="1">
        <f>COUNTIF(Q:Q,punkty_rekrutacyjne34[[#This Row],[razem pkt.]])</f>
        <v>1</v>
      </c>
    </row>
    <row r="377" spans="1:20" x14ac:dyDescent="0.25">
      <c r="A377" s="1" t="s">
        <v>415</v>
      </c>
      <c r="B377" s="1" t="s">
        <v>416</v>
      </c>
      <c r="C377">
        <v>4</v>
      </c>
      <c r="D377">
        <v>5</v>
      </c>
      <c r="E377">
        <v>6</v>
      </c>
      <c r="F377">
        <v>5</v>
      </c>
      <c r="G377">
        <v>2</v>
      </c>
      <c r="H377">
        <v>4</v>
      </c>
      <c r="I377">
        <v>65</v>
      </c>
      <c r="J377">
        <v>75</v>
      </c>
      <c r="K377">
        <v>95</v>
      </c>
      <c r="L377">
        <v>100</v>
      </c>
      <c r="M377">
        <v>89</v>
      </c>
      <c r="N377">
        <f>punkty_rekrutacyjne34[[#This Row],[Osiagniecia]]+(punkty_rekrutacyjne34[[#This Row],[Zachowanie]]=6)*2</f>
        <v>4</v>
      </c>
      <c r="O377">
        <f>punkty_rekrutacyjne34[[#This Row],[GHP]]/10+punkty_rekrutacyjne34[[#This Row],[GHH]]/10+punkty_rekrutacyjne34[[#This Row],[GMM]]/10+punkty_rekrutacyjne34[[#This Row],[GMP]]/10+punkty_rekrutacyjne34[[#This Row],[GJP]]/10</f>
        <v>42.4</v>
      </c>
      <c r="P37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77" s="1">
        <f>SUM(punkty_rekrutacyjne34[[#This Row],[pkt os.]:[pkt. Oce.]])</f>
        <v>70.400000000000006</v>
      </c>
      <c r="R377" s="1">
        <f>AVERAGE(punkty_rekrutacyjne34[[#This Row],[JP]:[Geog]])</f>
        <v>4.25</v>
      </c>
      <c r="S377" s="1" t="b">
        <f>AND(punkty_rekrutacyjne34[[#This Row],[Osiagniecia]]=0,punkty_rekrutacyjne34[[#This Row],[Zachowanie]]&gt;=5,punkty_rekrutacyjne34[[#This Row],[avg. Przd.]]&gt;4)</f>
        <v>0</v>
      </c>
      <c r="T377" s="1">
        <f>COUNTIF(Q:Q,punkty_rekrutacyjne34[[#This Row],[razem pkt.]])</f>
        <v>1</v>
      </c>
    </row>
    <row r="378" spans="1:20" x14ac:dyDescent="0.25">
      <c r="A378" s="1" t="s">
        <v>605</v>
      </c>
      <c r="B378" s="1" t="s">
        <v>110</v>
      </c>
      <c r="C378">
        <v>4</v>
      </c>
      <c r="D378">
        <v>2</v>
      </c>
      <c r="E378">
        <v>4</v>
      </c>
      <c r="F378">
        <v>6</v>
      </c>
      <c r="G378">
        <v>5</v>
      </c>
      <c r="H378">
        <v>5</v>
      </c>
      <c r="I378">
        <v>29</v>
      </c>
      <c r="J378">
        <v>92</v>
      </c>
      <c r="K378">
        <v>99</v>
      </c>
      <c r="L378">
        <v>79</v>
      </c>
      <c r="M378">
        <v>8</v>
      </c>
      <c r="N378">
        <f>punkty_rekrutacyjne34[[#This Row],[Osiagniecia]]+(punkty_rekrutacyjne34[[#This Row],[Zachowanie]]=6)*2</f>
        <v>4</v>
      </c>
      <c r="O378">
        <f>punkty_rekrutacyjne34[[#This Row],[GHP]]/10+punkty_rekrutacyjne34[[#This Row],[GHH]]/10+punkty_rekrutacyjne34[[#This Row],[GMM]]/10+punkty_rekrutacyjne34[[#This Row],[GMP]]/10+punkty_rekrutacyjne34[[#This Row],[GJP]]/10</f>
        <v>30.7</v>
      </c>
      <c r="P37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378" s="1">
        <f>SUM(punkty_rekrutacyjne34[[#This Row],[pkt os.]:[pkt. Oce.]])</f>
        <v>66.7</v>
      </c>
      <c r="R378" s="1">
        <f>AVERAGE(punkty_rekrutacyjne34[[#This Row],[JP]:[Geog]])</f>
        <v>5</v>
      </c>
      <c r="S378" s="1" t="b">
        <f>AND(punkty_rekrutacyjne34[[#This Row],[Osiagniecia]]=0,punkty_rekrutacyjne34[[#This Row],[Zachowanie]]&gt;=5,punkty_rekrutacyjne34[[#This Row],[avg. Przd.]]&gt;4)</f>
        <v>0</v>
      </c>
      <c r="T378" s="1">
        <f>COUNTIF(Q:Q,punkty_rekrutacyjne34[[#This Row],[razem pkt.]])</f>
        <v>1</v>
      </c>
    </row>
    <row r="379" spans="1:20" x14ac:dyDescent="0.25">
      <c r="A379" s="1" t="s">
        <v>480</v>
      </c>
      <c r="B379" s="1" t="s">
        <v>477</v>
      </c>
      <c r="C379">
        <v>3</v>
      </c>
      <c r="D379">
        <v>2</v>
      </c>
      <c r="E379">
        <v>5</v>
      </c>
      <c r="F379">
        <v>5</v>
      </c>
      <c r="G379">
        <v>4</v>
      </c>
      <c r="H379">
        <v>5</v>
      </c>
      <c r="I379">
        <v>91</v>
      </c>
      <c r="J379">
        <v>53</v>
      </c>
      <c r="K379">
        <v>13</v>
      </c>
      <c r="L379">
        <v>58</v>
      </c>
      <c r="M379">
        <v>75</v>
      </c>
      <c r="N379">
        <f>punkty_rekrutacyjne34[[#This Row],[Osiagniecia]]+(punkty_rekrutacyjne34[[#This Row],[Zachowanie]]=6)*2</f>
        <v>3</v>
      </c>
      <c r="O379">
        <f>punkty_rekrutacyjne34[[#This Row],[GHP]]/10+punkty_rekrutacyjne34[[#This Row],[GHH]]/10+punkty_rekrutacyjne34[[#This Row],[GMM]]/10+punkty_rekrutacyjne34[[#This Row],[GMP]]/10+punkty_rekrutacyjne34[[#This Row],[GJP]]/10</f>
        <v>29</v>
      </c>
      <c r="P37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379" s="1">
        <f>SUM(punkty_rekrutacyjne34[[#This Row],[pkt os.]:[pkt. Oce.]])</f>
        <v>62</v>
      </c>
      <c r="R379" s="1">
        <f>AVERAGE(punkty_rekrutacyjne34[[#This Row],[JP]:[Geog]])</f>
        <v>4.75</v>
      </c>
      <c r="S379" s="1" t="b">
        <f>AND(punkty_rekrutacyjne34[[#This Row],[Osiagniecia]]=0,punkty_rekrutacyjne34[[#This Row],[Zachowanie]]&gt;=5,punkty_rekrutacyjne34[[#This Row],[avg. Przd.]]&gt;4)</f>
        <v>0</v>
      </c>
      <c r="T379" s="1">
        <f>COUNTIF(Q:Q,punkty_rekrutacyjne34[[#This Row],[razem pkt.]])</f>
        <v>1</v>
      </c>
    </row>
    <row r="380" spans="1:20" x14ac:dyDescent="0.25">
      <c r="A380" s="1" t="s">
        <v>474</v>
      </c>
      <c r="B380" s="1" t="s">
        <v>197</v>
      </c>
      <c r="C380">
        <v>7</v>
      </c>
      <c r="D380">
        <v>6</v>
      </c>
      <c r="E380">
        <v>5</v>
      </c>
      <c r="F380">
        <v>3</v>
      </c>
      <c r="G380">
        <v>3</v>
      </c>
      <c r="H380">
        <v>3</v>
      </c>
      <c r="I380">
        <v>71</v>
      </c>
      <c r="J380">
        <v>55</v>
      </c>
      <c r="K380">
        <v>33</v>
      </c>
      <c r="L380">
        <v>97</v>
      </c>
      <c r="M380">
        <v>73</v>
      </c>
      <c r="N380">
        <f>punkty_rekrutacyjne34[[#This Row],[Osiagniecia]]+(punkty_rekrutacyjne34[[#This Row],[Zachowanie]]=6)*2</f>
        <v>9</v>
      </c>
      <c r="O380">
        <f>punkty_rekrutacyjne34[[#This Row],[GHP]]/10+punkty_rekrutacyjne34[[#This Row],[GHH]]/10+punkty_rekrutacyjne34[[#This Row],[GMM]]/10+punkty_rekrutacyjne34[[#This Row],[GMP]]/10+punkty_rekrutacyjne34[[#This Row],[GJP]]/10</f>
        <v>32.9</v>
      </c>
      <c r="P38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80" s="1">
        <f>SUM(punkty_rekrutacyjne34[[#This Row],[pkt os.]:[pkt. Oce.]])</f>
        <v>61.9</v>
      </c>
      <c r="R380" s="1">
        <f>AVERAGE(punkty_rekrutacyjne34[[#This Row],[JP]:[Geog]])</f>
        <v>3.5</v>
      </c>
      <c r="S380" s="1" t="b">
        <f>AND(punkty_rekrutacyjne34[[#This Row],[Osiagniecia]]=0,punkty_rekrutacyjne34[[#This Row],[Zachowanie]]&gt;=5,punkty_rekrutacyjne34[[#This Row],[avg. Przd.]]&gt;4)</f>
        <v>0</v>
      </c>
      <c r="T380" s="1">
        <f>COUNTIF(Q:Q,punkty_rekrutacyjne34[[#This Row],[razem pkt.]])</f>
        <v>1</v>
      </c>
    </row>
    <row r="381" spans="1:20" x14ac:dyDescent="0.25">
      <c r="A381" s="1" t="s">
        <v>555</v>
      </c>
      <c r="B381" s="1" t="s">
        <v>64</v>
      </c>
      <c r="C381">
        <v>6</v>
      </c>
      <c r="D381">
        <v>2</v>
      </c>
      <c r="E381">
        <v>2</v>
      </c>
      <c r="F381">
        <v>2</v>
      </c>
      <c r="G381">
        <v>2</v>
      </c>
      <c r="H381">
        <v>4</v>
      </c>
      <c r="I381">
        <v>32</v>
      </c>
      <c r="J381">
        <v>39</v>
      </c>
      <c r="K381">
        <v>61</v>
      </c>
      <c r="L381">
        <v>67</v>
      </c>
      <c r="M381">
        <v>14</v>
      </c>
      <c r="N381">
        <f>punkty_rekrutacyjne34[[#This Row],[Osiagniecia]]+(punkty_rekrutacyjne34[[#This Row],[Zachowanie]]=6)*2</f>
        <v>6</v>
      </c>
      <c r="O381">
        <f>punkty_rekrutacyjne34[[#This Row],[GHP]]/10+punkty_rekrutacyjne34[[#This Row],[GHH]]/10+punkty_rekrutacyjne34[[#This Row],[GMM]]/10+punkty_rekrutacyjne34[[#This Row],[GMP]]/10+punkty_rekrutacyjne34[[#This Row],[GJP]]/10</f>
        <v>21.299999999999997</v>
      </c>
      <c r="P38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6</v>
      </c>
      <c r="Q381" s="1">
        <f>SUM(punkty_rekrutacyjne34[[#This Row],[pkt os.]:[pkt. Oce.]])</f>
        <v>33.299999999999997</v>
      </c>
      <c r="R381" s="1">
        <f>AVERAGE(punkty_rekrutacyjne34[[#This Row],[JP]:[Geog]])</f>
        <v>2.5</v>
      </c>
      <c r="S381" s="1" t="b">
        <f>AND(punkty_rekrutacyjne34[[#This Row],[Osiagniecia]]=0,punkty_rekrutacyjne34[[#This Row],[Zachowanie]]&gt;=5,punkty_rekrutacyjne34[[#This Row],[avg. Przd.]]&gt;4)</f>
        <v>0</v>
      </c>
      <c r="T381" s="1">
        <f>COUNTIF(Q:Q,punkty_rekrutacyjne34[[#This Row],[razem pkt.]])</f>
        <v>1</v>
      </c>
    </row>
    <row r="382" spans="1:20" x14ac:dyDescent="0.25">
      <c r="A382" s="1" t="s">
        <v>73</v>
      </c>
      <c r="B382" s="1" t="s">
        <v>74</v>
      </c>
      <c r="C382">
        <v>2</v>
      </c>
      <c r="D382">
        <v>2</v>
      </c>
      <c r="E382">
        <v>6</v>
      </c>
      <c r="F382">
        <v>5</v>
      </c>
      <c r="G382">
        <v>4</v>
      </c>
      <c r="H382">
        <v>5</v>
      </c>
      <c r="I382">
        <v>34</v>
      </c>
      <c r="J382">
        <v>59</v>
      </c>
      <c r="K382">
        <v>59</v>
      </c>
      <c r="L382">
        <v>7</v>
      </c>
      <c r="M382">
        <v>1</v>
      </c>
      <c r="N382">
        <f>punkty_rekrutacyjne34[[#This Row],[Osiagniecia]]+(punkty_rekrutacyjne34[[#This Row],[Zachowanie]]=6)*2</f>
        <v>2</v>
      </c>
      <c r="O382">
        <f>punkty_rekrutacyjne34[[#This Row],[GHP]]/10+punkty_rekrutacyjne34[[#This Row],[GHH]]/10+punkty_rekrutacyjne34[[#This Row],[GMM]]/10+punkty_rekrutacyjne34[[#This Row],[GMP]]/10+punkty_rekrutacyjne34[[#This Row],[GJP]]/10</f>
        <v>16</v>
      </c>
      <c r="P38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382" s="1">
        <f>SUM(punkty_rekrutacyjne34[[#This Row],[pkt os.]:[pkt. Oce.]])</f>
        <v>50</v>
      </c>
      <c r="R382" s="1">
        <f>AVERAGE(punkty_rekrutacyjne34[[#This Row],[JP]:[Geog]])</f>
        <v>5</v>
      </c>
      <c r="S382" s="1" t="b">
        <f>AND(punkty_rekrutacyjne34[[#This Row],[Osiagniecia]]=0,punkty_rekrutacyjne34[[#This Row],[Zachowanie]]&gt;=5,punkty_rekrutacyjne34[[#This Row],[avg. Przd.]]&gt;4)</f>
        <v>0</v>
      </c>
      <c r="T382" s="1">
        <f>COUNTIF(Q:Q,punkty_rekrutacyjne34[[#This Row],[razem pkt.]])</f>
        <v>1</v>
      </c>
    </row>
    <row r="383" spans="1:20" x14ac:dyDescent="0.25">
      <c r="A383" s="1" t="s">
        <v>170</v>
      </c>
      <c r="B383" s="1" t="s">
        <v>171</v>
      </c>
      <c r="C383">
        <v>3</v>
      </c>
      <c r="D383">
        <v>6</v>
      </c>
      <c r="E383">
        <v>2</v>
      </c>
      <c r="F383">
        <v>3</v>
      </c>
      <c r="G383">
        <v>2</v>
      </c>
      <c r="H383">
        <v>6</v>
      </c>
      <c r="I383">
        <v>89</v>
      </c>
      <c r="J383">
        <v>30</v>
      </c>
      <c r="K383">
        <v>43</v>
      </c>
      <c r="L383">
        <v>25</v>
      </c>
      <c r="M383">
        <v>1</v>
      </c>
      <c r="N383">
        <f>punkty_rekrutacyjne34[[#This Row],[Osiagniecia]]+(punkty_rekrutacyjne34[[#This Row],[Zachowanie]]=6)*2</f>
        <v>5</v>
      </c>
      <c r="O383">
        <f>punkty_rekrutacyjne34[[#This Row],[GHP]]/10+punkty_rekrutacyjne34[[#This Row],[GHH]]/10+punkty_rekrutacyjne34[[#This Row],[GMM]]/10+punkty_rekrutacyjne34[[#This Row],[GMP]]/10+punkty_rekrutacyjne34[[#This Row],[GJP]]/10</f>
        <v>18.8</v>
      </c>
      <c r="P38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383" s="1">
        <f>SUM(punkty_rekrutacyjne34[[#This Row],[pkt os.]:[pkt. Oce.]])</f>
        <v>37.799999999999997</v>
      </c>
      <c r="R383" s="1">
        <f>AVERAGE(punkty_rekrutacyjne34[[#This Row],[JP]:[Geog]])</f>
        <v>3.25</v>
      </c>
      <c r="S383" s="1" t="b">
        <f>AND(punkty_rekrutacyjne34[[#This Row],[Osiagniecia]]=0,punkty_rekrutacyjne34[[#This Row],[Zachowanie]]&gt;=5,punkty_rekrutacyjne34[[#This Row],[avg. Przd.]]&gt;4)</f>
        <v>0</v>
      </c>
      <c r="T383" s="1">
        <f>COUNTIF(Q:Q,punkty_rekrutacyjne34[[#This Row],[razem pkt.]])</f>
        <v>1</v>
      </c>
    </row>
    <row r="384" spans="1:20" x14ac:dyDescent="0.25">
      <c r="A384" s="1" t="s">
        <v>552</v>
      </c>
      <c r="B384" s="1" t="s">
        <v>553</v>
      </c>
      <c r="C384">
        <v>0</v>
      </c>
      <c r="D384">
        <v>5</v>
      </c>
      <c r="E384">
        <v>2</v>
      </c>
      <c r="F384">
        <v>4</v>
      </c>
      <c r="G384">
        <v>4</v>
      </c>
      <c r="H384">
        <v>4</v>
      </c>
      <c r="I384">
        <v>68</v>
      </c>
      <c r="J384">
        <v>77</v>
      </c>
      <c r="K384">
        <v>39</v>
      </c>
      <c r="L384">
        <v>95</v>
      </c>
      <c r="M384">
        <v>42</v>
      </c>
      <c r="N384">
        <f>punkty_rekrutacyjne34[[#This Row],[Osiagniecia]]+(punkty_rekrutacyjne34[[#This Row],[Zachowanie]]=6)*2</f>
        <v>0</v>
      </c>
      <c r="O384">
        <f>punkty_rekrutacyjne34[[#This Row],[GHP]]/10+punkty_rekrutacyjne34[[#This Row],[GHH]]/10+punkty_rekrutacyjne34[[#This Row],[GMM]]/10+punkty_rekrutacyjne34[[#This Row],[GMP]]/10+punkty_rekrutacyjne34[[#This Row],[GJP]]/10</f>
        <v>32.1</v>
      </c>
      <c r="P38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384" s="1">
        <f>SUM(punkty_rekrutacyjne34[[#This Row],[pkt os.]:[pkt. Oce.]])</f>
        <v>50.1</v>
      </c>
      <c r="R384" s="1">
        <f>AVERAGE(punkty_rekrutacyjne34[[#This Row],[JP]:[Geog]])</f>
        <v>3.5</v>
      </c>
      <c r="S384" s="1" t="b">
        <f>AND(punkty_rekrutacyjne34[[#This Row],[Osiagniecia]]=0,punkty_rekrutacyjne34[[#This Row],[Zachowanie]]&gt;=5,punkty_rekrutacyjne34[[#This Row],[avg. Przd.]]&gt;4)</f>
        <v>0</v>
      </c>
      <c r="T384" s="1">
        <f>COUNTIF(Q:Q,punkty_rekrutacyjne34[[#This Row],[razem pkt.]])</f>
        <v>1</v>
      </c>
    </row>
    <row r="385" spans="1:20" x14ac:dyDescent="0.25">
      <c r="A385" s="1" t="s">
        <v>228</v>
      </c>
      <c r="B385" s="1" t="s">
        <v>166</v>
      </c>
      <c r="C385">
        <v>6</v>
      </c>
      <c r="D385">
        <v>2</v>
      </c>
      <c r="E385">
        <v>4</v>
      </c>
      <c r="F385">
        <v>3</v>
      </c>
      <c r="G385">
        <v>3</v>
      </c>
      <c r="H385">
        <v>2</v>
      </c>
      <c r="I385">
        <v>54</v>
      </c>
      <c r="J385">
        <v>83</v>
      </c>
      <c r="K385">
        <v>36</v>
      </c>
      <c r="L385">
        <v>27</v>
      </c>
      <c r="M385">
        <v>21</v>
      </c>
      <c r="N385">
        <f>punkty_rekrutacyjne34[[#This Row],[Osiagniecia]]+(punkty_rekrutacyjne34[[#This Row],[Zachowanie]]=6)*2</f>
        <v>6</v>
      </c>
      <c r="O385">
        <f>punkty_rekrutacyjne34[[#This Row],[GHP]]/10+punkty_rekrutacyjne34[[#This Row],[GHH]]/10+punkty_rekrutacyjne34[[#This Row],[GMM]]/10+punkty_rekrutacyjne34[[#This Row],[GMP]]/10+punkty_rekrutacyjne34[[#This Row],[GJP]]/10</f>
        <v>22.1</v>
      </c>
      <c r="P38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385" s="1">
        <f>SUM(punkty_rekrutacyjne34[[#This Row],[pkt os.]:[pkt. Oce.]])</f>
        <v>42.1</v>
      </c>
      <c r="R385" s="1">
        <f>AVERAGE(punkty_rekrutacyjne34[[#This Row],[JP]:[Geog]])</f>
        <v>3</v>
      </c>
      <c r="S385" s="1" t="b">
        <f>AND(punkty_rekrutacyjne34[[#This Row],[Osiagniecia]]=0,punkty_rekrutacyjne34[[#This Row],[Zachowanie]]&gt;=5,punkty_rekrutacyjne34[[#This Row],[avg. Przd.]]&gt;4)</f>
        <v>0</v>
      </c>
      <c r="T385" s="1">
        <f>COUNTIF(Q:Q,punkty_rekrutacyjne34[[#This Row],[razem pkt.]])</f>
        <v>1</v>
      </c>
    </row>
    <row r="386" spans="1:20" x14ac:dyDescent="0.25">
      <c r="A386" s="1" t="s">
        <v>595</v>
      </c>
      <c r="B386" s="1" t="s">
        <v>177</v>
      </c>
      <c r="C386">
        <v>4</v>
      </c>
      <c r="D386">
        <v>2</v>
      </c>
      <c r="E386">
        <v>4</v>
      </c>
      <c r="F386">
        <v>5</v>
      </c>
      <c r="G386">
        <v>4</v>
      </c>
      <c r="H386">
        <v>2</v>
      </c>
      <c r="I386">
        <v>9</v>
      </c>
      <c r="J386">
        <v>47</v>
      </c>
      <c r="K386">
        <v>56</v>
      </c>
      <c r="L386">
        <v>89</v>
      </c>
      <c r="M386">
        <v>55</v>
      </c>
      <c r="N386">
        <f>punkty_rekrutacyjne34[[#This Row],[Osiagniecia]]+(punkty_rekrutacyjne34[[#This Row],[Zachowanie]]=6)*2</f>
        <v>4</v>
      </c>
      <c r="O386">
        <f>punkty_rekrutacyjne34[[#This Row],[GHP]]/10+punkty_rekrutacyjne34[[#This Row],[GHH]]/10+punkty_rekrutacyjne34[[#This Row],[GMM]]/10+punkty_rekrutacyjne34[[#This Row],[GMP]]/10+punkty_rekrutacyjne34[[#This Row],[GJP]]/10</f>
        <v>25.6</v>
      </c>
      <c r="P38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86" s="1">
        <f>SUM(punkty_rekrutacyjne34[[#This Row],[pkt os.]:[pkt. Oce.]])</f>
        <v>49.6</v>
      </c>
      <c r="R386" s="1">
        <f>AVERAGE(punkty_rekrutacyjne34[[#This Row],[JP]:[Geog]])</f>
        <v>3.75</v>
      </c>
      <c r="S386" s="1" t="b">
        <f>AND(punkty_rekrutacyjne34[[#This Row],[Osiagniecia]]=0,punkty_rekrutacyjne34[[#This Row],[Zachowanie]]&gt;=5,punkty_rekrutacyjne34[[#This Row],[avg. Przd.]]&gt;4)</f>
        <v>0</v>
      </c>
      <c r="T386" s="1">
        <f>COUNTIF(Q:Q,punkty_rekrutacyjne34[[#This Row],[razem pkt.]])</f>
        <v>1</v>
      </c>
    </row>
    <row r="387" spans="1:20" x14ac:dyDescent="0.25">
      <c r="A387" s="1" t="s">
        <v>335</v>
      </c>
      <c r="B387" s="1" t="s">
        <v>177</v>
      </c>
      <c r="C387">
        <v>1</v>
      </c>
      <c r="D387">
        <v>3</v>
      </c>
      <c r="E387">
        <v>2</v>
      </c>
      <c r="F387">
        <v>2</v>
      </c>
      <c r="G387">
        <v>2</v>
      </c>
      <c r="H387">
        <v>3</v>
      </c>
      <c r="I387">
        <v>71</v>
      </c>
      <c r="J387">
        <v>20</v>
      </c>
      <c r="K387">
        <v>46</v>
      </c>
      <c r="L387">
        <v>6</v>
      </c>
      <c r="M387">
        <v>22</v>
      </c>
      <c r="N387">
        <f>punkty_rekrutacyjne34[[#This Row],[Osiagniecia]]+(punkty_rekrutacyjne34[[#This Row],[Zachowanie]]=6)*2</f>
        <v>1</v>
      </c>
      <c r="O387">
        <f>punkty_rekrutacyjne34[[#This Row],[GHP]]/10+punkty_rekrutacyjne34[[#This Row],[GHH]]/10+punkty_rekrutacyjne34[[#This Row],[GMM]]/10+punkty_rekrutacyjne34[[#This Row],[GMP]]/10+punkty_rekrutacyjne34[[#This Row],[GJP]]/10</f>
        <v>16.5</v>
      </c>
      <c r="P38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4</v>
      </c>
      <c r="Q387" s="1">
        <f>SUM(punkty_rekrutacyjne34[[#This Row],[pkt os.]:[pkt. Oce.]])</f>
        <v>21.5</v>
      </c>
      <c r="R387" s="1">
        <f>AVERAGE(punkty_rekrutacyjne34[[#This Row],[JP]:[Geog]])</f>
        <v>2.25</v>
      </c>
      <c r="S387" s="1" t="b">
        <f>AND(punkty_rekrutacyjne34[[#This Row],[Osiagniecia]]=0,punkty_rekrutacyjne34[[#This Row],[Zachowanie]]&gt;=5,punkty_rekrutacyjne34[[#This Row],[avg. Przd.]]&gt;4)</f>
        <v>0</v>
      </c>
      <c r="T387" s="1">
        <f>COUNTIF(Q:Q,punkty_rekrutacyjne34[[#This Row],[razem pkt.]])</f>
        <v>1</v>
      </c>
    </row>
    <row r="388" spans="1:20" x14ac:dyDescent="0.25">
      <c r="A388" s="1" t="s">
        <v>455</v>
      </c>
      <c r="B388" s="1" t="s">
        <v>369</v>
      </c>
      <c r="C388">
        <v>4</v>
      </c>
      <c r="D388">
        <v>4</v>
      </c>
      <c r="E388">
        <v>3</v>
      </c>
      <c r="F388">
        <v>2</v>
      </c>
      <c r="G388">
        <v>3</v>
      </c>
      <c r="H388">
        <v>2</v>
      </c>
      <c r="I388">
        <v>31</v>
      </c>
      <c r="J388">
        <v>59</v>
      </c>
      <c r="K388">
        <v>7</v>
      </c>
      <c r="L388">
        <v>38</v>
      </c>
      <c r="M388">
        <v>24</v>
      </c>
      <c r="N388">
        <f>punkty_rekrutacyjne34[[#This Row],[Osiagniecia]]+(punkty_rekrutacyjne34[[#This Row],[Zachowanie]]=6)*2</f>
        <v>4</v>
      </c>
      <c r="O388">
        <f>punkty_rekrutacyjne34[[#This Row],[GHP]]/10+punkty_rekrutacyjne34[[#This Row],[GHH]]/10+punkty_rekrutacyjne34[[#This Row],[GMM]]/10+punkty_rekrutacyjne34[[#This Row],[GMP]]/10+punkty_rekrutacyjne34[[#This Row],[GJP]]/10</f>
        <v>15.9</v>
      </c>
      <c r="P38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8</v>
      </c>
      <c r="Q388" s="1">
        <f>SUM(punkty_rekrutacyjne34[[#This Row],[pkt os.]:[pkt. Oce.]])</f>
        <v>27.9</v>
      </c>
      <c r="R388" s="1">
        <f>AVERAGE(punkty_rekrutacyjne34[[#This Row],[JP]:[Geog]])</f>
        <v>2.5</v>
      </c>
      <c r="S388" s="1" t="b">
        <f>AND(punkty_rekrutacyjne34[[#This Row],[Osiagniecia]]=0,punkty_rekrutacyjne34[[#This Row],[Zachowanie]]&gt;=5,punkty_rekrutacyjne34[[#This Row],[avg. Przd.]]&gt;4)</f>
        <v>0</v>
      </c>
      <c r="T388" s="1">
        <f>COUNTIF(Q:Q,punkty_rekrutacyjne34[[#This Row],[razem pkt.]])</f>
        <v>1</v>
      </c>
    </row>
    <row r="389" spans="1:20" x14ac:dyDescent="0.25">
      <c r="A389" s="1" t="s">
        <v>331</v>
      </c>
      <c r="B389" s="1" t="s">
        <v>155</v>
      </c>
      <c r="C389">
        <v>0</v>
      </c>
      <c r="D389">
        <v>3</v>
      </c>
      <c r="E389">
        <v>2</v>
      </c>
      <c r="F389">
        <v>4</v>
      </c>
      <c r="G389">
        <v>4</v>
      </c>
      <c r="H389">
        <v>2</v>
      </c>
      <c r="I389">
        <v>88</v>
      </c>
      <c r="J389">
        <v>79</v>
      </c>
      <c r="K389">
        <v>26</v>
      </c>
      <c r="L389">
        <v>8</v>
      </c>
      <c r="M389">
        <v>70</v>
      </c>
      <c r="N389">
        <f>punkty_rekrutacyjne34[[#This Row],[Osiagniecia]]+(punkty_rekrutacyjne34[[#This Row],[Zachowanie]]=6)*2</f>
        <v>0</v>
      </c>
      <c r="O389">
        <f>punkty_rekrutacyjne34[[#This Row],[GHP]]/10+punkty_rekrutacyjne34[[#This Row],[GHH]]/10+punkty_rekrutacyjne34[[#This Row],[GMM]]/10+punkty_rekrutacyjne34[[#This Row],[GMP]]/10+punkty_rekrutacyjne34[[#This Row],[GJP]]/10</f>
        <v>27.100000000000005</v>
      </c>
      <c r="P38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389" s="1">
        <f>SUM(punkty_rekrutacyjne34[[#This Row],[pkt os.]:[pkt. Oce.]])</f>
        <v>39.100000000000009</v>
      </c>
      <c r="R389" s="1">
        <f>AVERAGE(punkty_rekrutacyjne34[[#This Row],[JP]:[Geog]])</f>
        <v>3</v>
      </c>
      <c r="S389" s="1" t="b">
        <f>AND(punkty_rekrutacyjne34[[#This Row],[Osiagniecia]]=0,punkty_rekrutacyjne34[[#This Row],[Zachowanie]]&gt;=5,punkty_rekrutacyjne34[[#This Row],[avg. Przd.]]&gt;4)</f>
        <v>0</v>
      </c>
      <c r="T389" s="1">
        <f>COUNTIF(Q:Q,punkty_rekrutacyjne34[[#This Row],[razem pkt.]])</f>
        <v>1</v>
      </c>
    </row>
    <row r="390" spans="1:20" x14ac:dyDescent="0.25">
      <c r="A390" s="1" t="s">
        <v>550</v>
      </c>
      <c r="B390" s="1" t="s">
        <v>551</v>
      </c>
      <c r="C390">
        <v>5</v>
      </c>
      <c r="D390">
        <v>6</v>
      </c>
      <c r="E390">
        <v>2</v>
      </c>
      <c r="F390">
        <v>4</v>
      </c>
      <c r="G390">
        <v>4</v>
      </c>
      <c r="H390">
        <v>3</v>
      </c>
      <c r="I390">
        <v>3</v>
      </c>
      <c r="J390">
        <v>8</v>
      </c>
      <c r="K390">
        <v>22</v>
      </c>
      <c r="L390">
        <v>75</v>
      </c>
      <c r="M390">
        <v>52</v>
      </c>
      <c r="N390">
        <f>punkty_rekrutacyjne34[[#This Row],[Osiagniecia]]+(punkty_rekrutacyjne34[[#This Row],[Zachowanie]]=6)*2</f>
        <v>7</v>
      </c>
      <c r="O390">
        <f>punkty_rekrutacyjne34[[#This Row],[GHP]]/10+punkty_rekrutacyjne34[[#This Row],[GHH]]/10+punkty_rekrutacyjne34[[#This Row],[GMM]]/10+punkty_rekrutacyjne34[[#This Row],[GMP]]/10+punkty_rekrutacyjne34[[#This Row],[GJP]]/10</f>
        <v>16</v>
      </c>
      <c r="P39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390" s="1">
        <f>SUM(punkty_rekrutacyjne34[[#This Row],[pkt os.]:[pkt. Oce.]])</f>
        <v>39</v>
      </c>
      <c r="R390" s="1">
        <f>AVERAGE(punkty_rekrutacyjne34[[#This Row],[JP]:[Geog]])</f>
        <v>3.25</v>
      </c>
      <c r="S390" s="1" t="b">
        <f>AND(punkty_rekrutacyjne34[[#This Row],[Osiagniecia]]=0,punkty_rekrutacyjne34[[#This Row],[Zachowanie]]&gt;=5,punkty_rekrutacyjne34[[#This Row],[avg. Przd.]]&gt;4)</f>
        <v>0</v>
      </c>
      <c r="T390" s="1">
        <f>COUNTIF(Q:Q,punkty_rekrutacyjne34[[#This Row],[razem pkt.]])</f>
        <v>1</v>
      </c>
    </row>
    <row r="391" spans="1:20" x14ac:dyDescent="0.25">
      <c r="A391" s="1" t="s">
        <v>283</v>
      </c>
      <c r="B391" s="1" t="s">
        <v>452</v>
      </c>
      <c r="C391">
        <v>8</v>
      </c>
      <c r="D391">
        <v>2</v>
      </c>
      <c r="E391">
        <v>5</v>
      </c>
      <c r="F391">
        <v>3</v>
      </c>
      <c r="G391">
        <v>2</v>
      </c>
      <c r="H391">
        <v>3</v>
      </c>
      <c r="I391">
        <v>93</v>
      </c>
      <c r="J391">
        <v>98</v>
      </c>
      <c r="K391">
        <v>43</v>
      </c>
      <c r="L391">
        <v>97</v>
      </c>
      <c r="M391">
        <v>90</v>
      </c>
      <c r="N391">
        <f>punkty_rekrutacyjne34[[#This Row],[Osiagniecia]]+(punkty_rekrutacyjne34[[#This Row],[Zachowanie]]=6)*2</f>
        <v>8</v>
      </c>
      <c r="O391">
        <f>punkty_rekrutacyjne34[[#This Row],[GHP]]/10+punkty_rekrutacyjne34[[#This Row],[GHH]]/10+punkty_rekrutacyjne34[[#This Row],[GMM]]/10+punkty_rekrutacyjne34[[#This Row],[GMP]]/10+punkty_rekrutacyjne34[[#This Row],[GJP]]/10</f>
        <v>42.1</v>
      </c>
      <c r="P39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391" s="1">
        <f>SUM(punkty_rekrutacyjne34[[#This Row],[pkt os.]:[pkt. Oce.]])</f>
        <v>66.099999999999994</v>
      </c>
      <c r="R391" s="1">
        <f>AVERAGE(punkty_rekrutacyjne34[[#This Row],[JP]:[Geog]])</f>
        <v>3.25</v>
      </c>
      <c r="S391" s="1" t="b">
        <f>AND(punkty_rekrutacyjne34[[#This Row],[Osiagniecia]]=0,punkty_rekrutacyjne34[[#This Row],[Zachowanie]]&gt;=5,punkty_rekrutacyjne34[[#This Row],[avg. Przd.]]&gt;4)</f>
        <v>0</v>
      </c>
      <c r="T391" s="1">
        <f>COUNTIF(Q:Q,punkty_rekrutacyjne34[[#This Row],[razem pkt.]])</f>
        <v>1</v>
      </c>
    </row>
    <row r="392" spans="1:20" x14ac:dyDescent="0.25">
      <c r="A392" s="1" t="s">
        <v>562</v>
      </c>
      <c r="B392" s="1" t="s">
        <v>369</v>
      </c>
      <c r="C392">
        <v>3</v>
      </c>
      <c r="D392">
        <v>3</v>
      </c>
      <c r="E392">
        <v>4</v>
      </c>
      <c r="F392">
        <v>4</v>
      </c>
      <c r="G392">
        <v>5</v>
      </c>
      <c r="H392">
        <v>5</v>
      </c>
      <c r="I392">
        <v>44</v>
      </c>
      <c r="J392">
        <v>90</v>
      </c>
      <c r="K392">
        <v>71</v>
      </c>
      <c r="L392">
        <v>41</v>
      </c>
      <c r="M392">
        <v>60</v>
      </c>
      <c r="N392">
        <f>punkty_rekrutacyjne34[[#This Row],[Osiagniecia]]+(punkty_rekrutacyjne34[[#This Row],[Zachowanie]]=6)*2</f>
        <v>3</v>
      </c>
      <c r="O392">
        <f>punkty_rekrutacyjne34[[#This Row],[GHP]]/10+punkty_rekrutacyjne34[[#This Row],[GHH]]/10+punkty_rekrutacyjne34[[#This Row],[GMM]]/10+punkty_rekrutacyjne34[[#This Row],[GMP]]/10+punkty_rekrutacyjne34[[#This Row],[GJP]]/10</f>
        <v>30.6</v>
      </c>
      <c r="P39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92" s="1">
        <f>SUM(punkty_rekrutacyjne34[[#This Row],[pkt os.]:[pkt. Oce.]])</f>
        <v>61.6</v>
      </c>
      <c r="R392" s="1">
        <f>AVERAGE(punkty_rekrutacyjne34[[#This Row],[JP]:[Geog]])</f>
        <v>4.5</v>
      </c>
      <c r="S392" s="1" t="b">
        <f>AND(punkty_rekrutacyjne34[[#This Row],[Osiagniecia]]=0,punkty_rekrutacyjne34[[#This Row],[Zachowanie]]&gt;=5,punkty_rekrutacyjne34[[#This Row],[avg. Przd.]]&gt;4)</f>
        <v>0</v>
      </c>
      <c r="T392" s="1">
        <f>COUNTIF(Q:Q,punkty_rekrutacyjne34[[#This Row],[razem pkt.]])</f>
        <v>1</v>
      </c>
    </row>
    <row r="393" spans="1:20" x14ac:dyDescent="0.25">
      <c r="A393" s="1" t="s">
        <v>241</v>
      </c>
      <c r="B393" s="1" t="s">
        <v>242</v>
      </c>
      <c r="C393">
        <v>4</v>
      </c>
      <c r="D393">
        <v>6</v>
      </c>
      <c r="E393">
        <v>5</v>
      </c>
      <c r="F393">
        <v>3</v>
      </c>
      <c r="G393">
        <v>5</v>
      </c>
      <c r="H393">
        <v>4</v>
      </c>
      <c r="I393">
        <v>65</v>
      </c>
      <c r="J393">
        <v>34</v>
      </c>
      <c r="K393">
        <v>51</v>
      </c>
      <c r="L393">
        <v>38</v>
      </c>
      <c r="M393">
        <v>65</v>
      </c>
      <c r="N393">
        <f>punkty_rekrutacyjne34[[#This Row],[Osiagniecia]]+(punkty_rekrutacyjne34[[#This Row],[Zachowanie]]=6)*2</f>
        <v>6</v>
      </c>
      <c r="O393">
        <f>punkty_rekrutacyjne34[[#This Row],[GHP]]/10+punkty_rekrutacyjne34[[#This Row],[GHH]]/10+punkty_rekrutacyjne34[[#This Row],[GMM]]/10+punkty_rekrutacyjne34[[#This Row],[GMP]]/10+punkty_rekrutacyjne34[[#This Row],[GJP]]/10</f>
        <v>25.3</v>
      </c>
      <c r="P39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393" s="1">
        <f>SUM(punkty_rekrutacyjne34[[#This Row],[pkt os.]:[pkt. Oce.]])</f>
        <v>57.3</v>
      </c>
      <c r="R393" s="1">
        <f>AVERAGE(punkty_rekrutacyjne34[[#This Row],[JP]:[Geog]])</f>
        <v>4.25</v>
      </c>
      <c r="S393" s="1" t="b">
        <f>AND(punkty_rekrutacyjne34[[#This Row],[Osiagniecia]]=0,punkty_rekrutacyjne34[[#This Row],[Zachowanie]]&gt;=5,punkty_rekrutacyjne34[[#This Row],[avg. Przd.]]&gt;4)</f>
        <v>0</v>
      </c>
      <c r="T393" s="1">
        <f>COUNTIF(Q:Q,punkty_rekrutacyjne34[[#This Row],[razem pkt.]])</f>
        <v>1</v>
      </c>
    </row>
    <row r="394" spans="1:20" x14ac:dyDescent="0.25">
      <c r="A394" s="1" t="s">
        <v>183</v>
      </c>
      <c r="B394" s="1" t="s">
        <v>155</v>
      </c>
      <c r="C394">
        <v>4</v>
      </c>
      <c r="D394">
        <v>2</v>
      </c>
      <c r="E394">
        <v>6</v>
      </c>
      <c r="F394">
        <v>6</v>
      </c>
      <c r="G394">
        <v>6</v>
      </c>
      <c r="H394">
        <v>4</v>
      </c>
      <c r="I394">
        <v>91</v>
      </c>
      <c r="J394">
        <v>63</v>
      </c>
      <c r="K394">
        <v>88</v>
      </c>
      <c r="L394">
        <v>68</v>
      </c>
      <c r="M394">
        <v>75</v>
      </c>
      <c r="N394">
        <f>punkty_rekrutacyjne34[[#This Row],[Osiagniecia]]+(punkty_rekrutacyjne34[[#This Row],[Zachowanie]]=6)*2</f>
        <v>4</v>
      </c>
      <c r="O394">
        <f>punkty_rekrutacyjne34[[#This Row],[GHP]]/10+punkty_rekrutacyjne34[[#This Row],[GHH]]/10+punkty_rekrutacyjne34[[#This Row],[GMM]]/10+punkty_rekrutacyjne34[[#This Row],[GMP]]/10+punkty_rekrutacyjne34[[#This Row],[GJP]]/10</f>
        <v>38.5</v>
      </c>
      <c r="P39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36</v>
      </c>
      <c r="Q394" s="1">
        <f>SUM(punkty_rekrutacyjne34[[#This Row],[pkt os.]:[pkt. Oce.]])</f>
        <v>78.5</v>
      </c>
      <c r="R394" s="1">
        <f>AVERAGE(punkty_rekrutacyjne34[[#This Row],[JP]:[Geog]])</f>
        <v>5.5</v>
      </c>
      <c r="S394" s="1" t="b">
        <f>AND(punkty_rekrutacyjne34[[#This Row],[Osiagniecia]]=0,punkty_rekrutacyjne34[[#This Row],[Zachowanie]]&gt;=5,punkty_rekrutacyjne34[[#This Row],[avg. Przd.]]&gt;4)</f>
        <v>0</v>
      </c>
      <c r="T394" s="1">
        <f>COUNTIF(Q:Q,punkty_rekrutacyjne34[[#This Row],[razem pkt.]])</f>
        <v>1</v>
      </c>
    </row>
    <row r="395" spans="1:20" x14ac:dyDescent="0.25">
      <c r="A395" s="1" t="s">
        <v>115</v>
      </c>
      <c r="B395" s="1" t="s">
        <v>41</v>
      </c>
      <c r="C395">
        <v>0</v>
      </c>
      <c r="D395">
        <v>4</v>
      </c>
      <c r="E395">
        <v>5</v>
      </c>
      <c r="F395">
        <v>4</v>
      </c>
      <c r="G395">
        <v>6</v>
      </c>
      <c r="H395">
        <v>2</v>
      </c>
      <c r="I395">
        <v>4</v>
      </c>
      <c r="J395">
        <v>85</v>
      </c>
      <c r="K395">
        <v>83</v>
      </c>
      <c r="L395">
        <v>10</v>
      </c>
      <c r="M395">
        <v>33</v>
      </c>
      <c r="N395">
        <f>punkty_rekrutacyjne34[[#This Row],[Osiagniecia]]+(punkty_rekrutacyjne34[[#This Row],[Zachowanie]]=6)*2</f>
        <v>0</v>
      </c>
      <c r="O395">
        <f>punkty_rekrutacyjne34[[#This Row],[GHP]]/10+punkty_rekrutacyjne34[[#This Row],[GHH]]/10+punkty_rekrutacyjne34[[#This Row],[GMM]]/10+punkty_rekrutacyjne34[[#This Row],[GMP]]/10+punkty_rekrutacyjne34[[#This Row],[GJP]]/10</f>
        <v>21.500000000000004</v>
      </c>
      <c r="P39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395" s="1">
        <f>SUM(punkty_rekrutacyjne34[[#This Row],[pkt os.]:[pkt. Oce.]])</f>
        <v>45.5</v>
      </c>
      <c r="R395" s="1">
        <f>AVERAGE(punkty_rekrutacyjne34[[#This Row],[JP]:[Geog]])</f>
        <v>4.25</v>
      </c>
      <c r="S395" s="1" t="b">
        <f>AND(punkty_rekrutacyjne34[[#This Row],[Osiagniecia]]=0,punkty_rekrutacyjne34[[#This Row],[Zachowanie]]&gt;=5,punkty_rekrutacyjne34[[#This Row],[avg. Przd.]]&gt;4)</f>
        <v>0</v>
      </c>
      <c r="T395" s="1">
        <f>COUNTIF(Q:Q,punkty_rekrutacyjne34[[#This Row],[razem pkt.]])</f>
        <v>1</v>
      </c>
    </row>
    <row r="396" spans="1:20" x14ac:dyDescent="0.25">
      <c r="A396" s="1" t="s">
        <v>511</v>
      </c>
      <c r="B396" s="1" t="s">
        <v>311</v>
      </c>
      <c r="C396">
        <v>8</v>
      </c>
      <c r="D396">
        <v>4</v>
      </c>
      <c r="E396">
        <v>5</v>
      </c>
      <c r="F396">
        <v>4</v>
      </c>
      <c r="G396">
        <v>5</v>
      </c>
      <c r="H396">
        <v>3</v>
      </c>
      <c r="I396">
        <v>24</v>
      </c>
      <c r="J396">
        <v>47</v>
      </c>
      <c r="K396">
        <v>99</v>
      </c>
      <c r="L396">
        <v>64</v>
      </c>
      <c r="M396">
        <v>11</v>
      </c>
      <c r="N396">
        <f>punkty_rekrutacyjne34[[#This Row],[Osiagniecia]]+(punkty_rekrutacyjne34[[#This Row],[Zachowanie]]=6)*2</f>
        <v>8</v>
      </c>
      <c r="O396">
        <f>punkty_rekrutacyjne34[[#This Row],[GHP]]/10+punkty_rekrutacyjne34[[#This Row],[GHH]]/10+punkty_rekrutacyjne34[[#This Row],[GMM]]/10+punkty_rekrutacyjne34[[#This Row],[GMP]]/10+punkty_rekrutacyjne34[[#This Row],[GJP]]/10</f>
        <v>24.5</v>
      </c>
      <c r="P39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396" s="1">
        <f>SUM(punkty_rekrutacyjne34[[#This Row],[pkt os.]:[pkt. Oce.]])</f>
        <v>58.5</v>
      </c>
      <c r="R396" s="1">
        <f>AVERAGE(punkty_rekrutacyjne34[[#This Row],[JP]:[Geog]])</f>
        <v>4.25</v>
      </c>
      <c r="S396" s="1" t="b">
        <f>AND(punkty_rekrutacyjne34[[#This Row],[Osiagniecia]]=0,punkty_rekrutacyjne34[[#This Row],[Zachowanie]]&gt;=5,punkty_rekrutacyjne34[[#This Row],[avg. Przd.]]&gt;4)</f>
        <v>0</v>
      </c>
      <c r="T396" s="1">
        <f>COUNTIF(Q:Q,punkty_rekrutacyjne34[[#This Row],[razem pkt.]])</f>
        <v>1</v>
      </c>
    </row>
    <row r="397" spans="1:20" x14ac:dyDescent="0.25">
      <c r="A397" s="1" t="s">
        <v>144</v>
      </c>
      <c r="B397" s="1" t="s">
        <v>145</v>
      </c>
      <c r="C397">
        <v>2</v>
      </c>
      <c r="D397">
        <v>3</v>
      </c>
      <c r="E397">
        <v>3</v>
      </c>
      <c r="F397">
        <v>5</v>
      </c>
      <c r="G397">
        <v>6</v>
      </c>
      <c r="H397">
        <v>6</v>
      </c>
      <c r="I397">
        <v>32</v>
      </c>
      <c r="J397">
        <v>27</v>
      </c>
      <c r="K397">
        <v>15</v>
      </c>
      <c r="L397">
        <v>59</v>
      </c>
      <c r="M397">
        <v>26</v>
      </c>
      <c r="N397">
        <f>punkty_rekrutacyjne34[[#This Row],[Osiagniecia]]+(punkty_rekrutacyjne34[[#This Row],[Zachowanie]]=6)*2</f>
        <v>2</v>
      </c>
      <c r="O397">
        <f>punkty_rekrutacyjne34[[#This Row],[GHP]]/10+punkty_rekrutacyjne34[[#This Row],[GHH]]/10+punkty_rekrutacyjne34[[#This Row],[GMM]]/10+punkty_rekrutacyjne34[[#This Row],[GMP]]/10+punkty_rekrutacyjne34[[#This Row],[GJP]]/10</f>
        <v>15.9</v>
      </c>
      <c r="P39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397" s="1">
        <f>SUM(punkty_rekrutacyjne34[[#This Row],[pkt os.]:[pkt. Oce.]])</f>
        <v>49.9</v>
      </c>
      <c r="R397" s="1">
        <f>AVERAGE(punkty_rekrutacyjne34[[#This Row],[JP]:[Geog]])</f>
        <v>5</v>
      </c>
      <c r="S397" s="1" t="b">
        <f>AND(punkty_rekrutacyjne34[[#This Row],[Osiagniecia]]=0,punkty_rekrutacyjne34[[#This Row],[Zachowanie]]&gt;=5,punkty_rekrutacyjne34[[#This Row],[avg. Przd.]]&gt;4)</f>
        <v>0</v>
      </c>
      <c r="T397" s="1">
        <f>COUNTIF(Q:Q,punkty_rekrutacyjne34[[#This Row],[razem pkt.]])</f>
        <v>1</v>
      </c>
    </row>
    <row r="398" spans="1:20" x14ac:dyDescent="0.25">
      <c r="A398" s="1" t="s">
        <v>223</v>
      </c>
      <c r="B398" s="1" t="s">
        <v>145</v>
      </c>
      <c r="C398">
        <v>3</v>
      </c>
      <c r="D398">
        <v>3</v>
      </c>
      <c r="E398">
        <v>2</v>
      </c>
      <c r="F398">
        <v>5</v>
      </c>
      <c r="G398">
        <v>3</v>
      </c>
      <c r="H398">
        <v>5</v>
      </c>
      <c r="I398">
        <v>68</v>
      </c>
      <c r="J398">
        <v>38</v>
      </c>
      <c r="K398">
        <v>31</v>
      </c>
      <c r="L398">
        <v>14</v>
      </c>
      <c r="M398">
        <v>54</v>
      </c>
      <c r="N398">
        <f>punkty_rekrutacyjne34[[#This Row],[Osiagniecia]]+(punkty_rekrutacyjne34[[#This Row],[Zachowanie]]=6)*2</f>
        <v>3</v>
      </c>
      <c r="O398">
        <f>punkty_rekrutacyjne34[[#This Row],[GHP]]/10+punkty_rekrutacyjne34[[#This Row],[GHH]]/10+punkty_rekrutacyjne34[[#This Row],[GMM]]/10+punkty_rekrutacyjne34[[#This Row],[GMP]]/10+punkty_rekrutacyjne34[[#This Row],[GJP]]/10</f>
        <v>20.5</v>
      </c>
      <c r="P39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398" s="1">
        <f>SUM(punkty_rekrutacyjne34[[#This Row],[pkt os.]:[pkt. Oce.]])</f>
        <v>43.5</v>
      </c>
      <c r="R398" s="1">
        <f>AVERAGE(punkty_rekrutacyjne34[[#This Row],[JP]:[Geog]])</f>
        <v>3.75</v>
      </c>
      <c r="S398" s="1" t="b">
        <f>AND(punkty_rekrutacyjne34[[#This Row],[Osiagniecia]]=0,punkty_rekrutacyjne34[[#This Row],[Zachowanie]]&gt;=5,punkty_rekrutacyjne34[[#This Row],[avg. Przd.]]&gt;4)</f>
        <v>0</v>
      </c>
      <c r="T398" s="1">
        <f>COUNTIF(Q:Q,punkty_rekrutacyjne34[[#This Row],[razem pkt.]])</f>
        <v>1</v>
      </c>
    </row>
    <row r="399" spans="1:20" x14ac:dyDescent="0.25">
      <c r="A399" s="1" t="s">
        <v>522</v>
      </c>
      <c r="B399" s="1" t="s">
        <v>288</v>
      </c>
      <c r="C399">
        <v>8</v>
      </c>
      <c r="D399">
        <v>2</v>
      </c>
      <c r="E399">
        <v>6</v>
      </c>
      <c r="F399">
        <v>2</v>
      </c>
      <c r="G399">
        <v>6</v>
      </c>
      <c r="H399">
        <v>5</v>
      </c>
      <c r="I399">
        <v>62</v>
      </c>
      <c r="J399">
        <v>49</v>
      </c>
      <c r="K399">
        <v>45</v>
      </c>
      <c r="L399">
        <v>42</v>
      </c>
      <c r="M399">
        <v>53</v>
      </c>
      <c r="N399">
        <f>punkty_rekrutacyjne34[[#This Row],[Osiagniecia]]+(punkty_rekrutacyjne34[[#This Row],[Zachowanie]]=6)*2</f>
        <v>8</v>
      </c>
      <c r="O399">
        <f>punkty_rekrutacyjne34[[#This Row],[GHP]]/10+punkty_rekrutacyjne34[[#This Row],[GHH]]/10+punkty_rekrutacyjne34[[#This Row],[GMM]]/10+punkty_rekrutacyjne34[[#This Row],[GMP]]/10+punkty_rekrutacyjne34[[#This Row],[GJP]]/10</f>
        <v>25.1</v>
      </c>
      <c r="P39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399" s="1">
        <f>SUM(punkty_rekrutacyjne34[[#This Row],[pkt os.]:[pkt. Oce.]])</f>
        <v>61.1</v>
      </c>
      <c r="R399" s="1">
        <f>AVERAGE(punkty_rekrutacyjne34[[#This Row],[JP]:[Geog]])</f>
        <v>4.75</v>
      </c>
      <c r="S399" s="1" t="b">
        <f>AND(punkty_rekrutacyjne34[[#This Row],[Osiagniecia]]=0,punkty_rekrutacyjne34[[#This Row],[Zachowanie]]&gt;=5,punkty_rekrutacyjne34[[#This Row],[avg. Przd.]]&gt;4)</f>
        <v>0</v>
      </c>
      <c r="T399" s="1">
        <f>COUNTIF(Q:Q,punkty_rekrutacyjne34[[#This Row],[razem pkt.]])</f>
        <v>1</v>
      </c>
    </row>
    <row r="400" spans="1:20" x14ac:dyDescent="0.25">
      <c r="A400" s="1" t="s">
        <v>559</v>
      </c>
      <c r="B400" s="1" t="s">
        <v>145</v>
      </c>
      <c r="C400">
        <v>8</v>
      </c>
      <c r="D400">
        <v>2</v>
      </c>
      <c r="E400">
        <v>5</v>
      </c>
      <c r="F400">
        <v>2</v>
      </c>
      <c r="G400">
        <v>2</v>
      </c>
      <c r="H400">
        <v>6</v>
      </c>
      <c r="I400">
        <v>52</v>
      </c>
      <c r="J400">
        <v>90</v>
      </c>
      <c r="K400">
        <v>95</v>
      </c>
      <c r="L400">
        <v>83</v>
      </c>
      <c r="M400">
        <v>23</v>
      </c>
      <c r="N400">
        <f>punkty_rekrutacyjne34[[#This Row],[Osiagniecia]]+(punkty_rekrutacyjne34[[#This Row],[Zachowanie]]=6)*2</f>
        <v>8</v>
      </c>
      <c r="O400">
        <f>punkty_rekrutacyjne34[[#This Row],[GHP]]/10+punkty_rekrutacyjne34[[#This Row],[GHH]]/10+punkty_rekrutacyjne34[[#This Row],[GMM]]/10+punkty_rekrutacyjne34[[#This Row],[GMP]]/10+punkty_rekrutacyjne34[[#This Row],[GJP]]/10</f>
        <v>34.299999999999997</v>
      </c>
      <c r="P40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00" s="1">
        <f>SUM(punkty_rekrutacyjne34[[#This Row],[pkt os.]:[pkt. Oce.]])</f>
        <v>60.3</v>
      </c>
      <c r="R400" s="1">
        <f>AVERAGE(punkty_rekrutacyjne34[[#This Row],[JP]:[Geog]])</f>
        <v>3.75</v>
      </c>
      <c r="S400" s="1" t="b">
        <f>AND(punkty_rekrutacyjne34[[#This Row],[Osiagniecia]]=0,punkty_rekrutacyjne34[[#This Row],[Zachowanie]]&gt;=5,punkty_rekrutacyjne34[[#This Row],[avg. Przd.]]&gt;4)</f>
        <v>0</v>
      </c>
      <c r="T400" s="1">
        <f>COUNTIF(Q:Q,punkty_rekrutacyjne34[[#This Row],[razem pkt.]])</f>
        <v>1</v>
      </c>
    </row>
    <row r="401" spans="1:20" x14ac:dyDescent="0.25">
      <c r="A401" s="1" t="s">
        <v>278</v>
      </c>
      <c r="B401" s="1" t="s">
        <v>279</v>
      </c>
      <c r="C401">
        <v>5</v>
      </c>
      <c r="D401">
        <v>6</v>
      </c>
      <c r="E401">
        <v>2</v>
      </c>
      <c r="F401">
        <v>5</v>
      </c>
      <c r="G401">
        <v>5</v>
      </c>
      <c r="H401">
        <v>5</v>
      </c>
      <c r="I401">
        <v>80</v>
      </c>
      <c r="J401">
        <v>54</v>
      </c>
      <c r="K401">
        <v>22</v>
      </c>
      <c r="L401">
        <v>26</v>
      </c>
      <c r="M401">
        <v>62</v>
      </c>
      <c r="N401">
        <f>punkty_rekrutacyjne34[[#This Row],[Osiagniecia]]+(punkty_rekrutacyjne34[[#This Row],[Zachowanie]]=6)*2</f>
        <v>7</v>
      </c>
      <c r="O401">
        <f>punkty_rekrutacyjne34[[#This Row],[GHP]]/10+punkty_rekrutacyjne34[[#This Row],[GHH]]/10+punkty_rekrutacyjne34[[#This Row],[GMM]]/10+punkty_rekrutacyjne34[[#This Row],[GMP]]/10+punkty_rekrutacyjne34[[#This Row],[GJP]]/10</f>
        <v>24.400000000000002</v>
      </c>
      <c r="P40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01" s="1">
        <f>SUM(punkty_rekrutacyjne34[[#This Row],[pkt os.]:[pkt. Oce.]])</f>
        <v>55.400000000000006</v>
      </c>
      <c r="R401" s="1">
        <f>AVERAGE(punkty_rekrutacyjne34[[#This Row],[JP]:[Geog]])</f>
        <v>4.25</v>
      </c>
      <c r="S401" s="1" t="b">
        <f>AND(punkty_rekrutacyjne34[[#This Row],[Osiagniecia]]=0,punkty_rekrutacyjne34[[#This Row],[Zachowanie]]&gt;=5,punkty_rekrutacyjne34[[#This Row],[avg. Przd.]]&gt;4)</f>
        <v>0</v>
      </c>
      <c r="T401" s="1">
        <f>COUNTIF(Q:Q,punkty_rekrutacyjne34[[#This Row],[razem pkt.]])</f>
        <v>1</v>
      </c>
    </row>
    <row r="402" spans="1:20" x14ac:dyDescent="0.25">
      <c r="A402" s="1" t="s">
        <v>217</v>
      </c>
      <c r="B402" s="1" t="s">
        <v>218</v>
      </c>
      <c r="C402">
        <v>7</v>
      </c>
      <c r="D402">
        <v>6</v>
      </c>
      <c r="E402">
        <v>2</v>
      </c>
      <c r="F402">
        <v>3</v>
      </c>
      <c r="G402">
        <v>3</v>
      </c>
      <c r="H402">
        <v>2</v>
      </c>
      <c r="I402">
        <v>2</v>
      </c>
      <c r="J402">
        <v>9</v>
      </c>
      <c r="K402">
        <v>56</v>
      </c>
      <c r="L402">
        <v>86</v>
      </c>
      <c r="M402">
        <v>71</v>
      </c>
      <c r="N402">
        <f>punkty_rekrutacyjne34[[#This Row],[Osiagniecia]]+(punkty_rekrutacyjne34[[#This Row],[Zachowanie]]=6)*2</f>
        <v>9</v>
      </c>
      <c r="O402">
        <f>punkty_rekrutacyjne34[[#This Row],[GHP]]/10+punkty_rekrutacyjne34[[#This Row],[GHH]]/10+punkty_rekrutacyjne34[[#This Row],[GMM]]/10+punkty_rekrutacyjne34[[#This Row],[GMP]]/10+punkty_rekrutacyjne34[[#This Row],[GJP]]/10</f>
        <v>22.4</v>
      </c>
      <c r="P40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8</v>
      </c>
      <c r="Q402" s="1">
        <f>SUM(punkty_rekrutacyjne34[[#This Row],[pkt os.]:[pkt. Oce.]])</f>
        <v>39.4</v>
      </c>
      <c r="R402" s="1">
        <f>AVERAGE(punkty_rekrutacyjne34[[#This Row],[JP]:[Geog]])</f>
        <v>2.5</v>
      </c>
      <c r="S402" s="1" t="b">
        <f>AND(punkty_rekrutacyjne34[[#This Row],[Osiagniecia]]=0,punkty_rekrutacyjne34[[#This Row],[Zachowanie]]&gt;=5,punkty_rekrutacyjne34[[#This Row],[avg. Przd.]]&gt;4)</f>
        <v>0</v>
      </c>
      <c r="T402" s="1">
        <f>COUNTIF(Q:Q,punkty_rekrutacyjne34[[#This Row],[razem pkt.]])</f>
        <v>1</v>
      </c>
    </row>
    <row r="403" spans="1:20" x14ac:dyDescent="0.25">
      <c r="A403" s="1" t="s">
        <v>35</v>
      </c>
      <c r="B403" s="1" t="s">
        <v>36</v>
      </c>
      <c r="C403">
        <v>1</v>
      </c>
      <c r="D403">
        <v>3</v>
      </c>
      <c r="E403">
        <v>6</v>
      </c>
      <c r="F403">
        <v>3</v>
      </c>
      <c r="G403">
        <v>3</v>
      </c>
      <c r="H403">
        <v>2</v>
      </c>
      <c r="I403">
        <v>16</v>
      </c>
      <c r="J403">
        <v>43</v>
      </c>
      <c r="K403">
        <v>92</v>
      </c>
      <c r="L403">
        <v>54</v>
      </c>
      <c r="M403">
        <v>27</v>
      </c>
      <c r="N403">
        <f>punkty_rekrutacyjne34[[#This Row],[Osiagniecia]]+(punkty_rekrutacyjne34[[#This Row],[Zachowanie]]=6)*2</f>
        <v>1</v>
      </c>
      <c r="O403">
        <f>punkty_rekrutacyjne34[[#This Row],[GHP]]/10+punkty_rekrutacyjne34[[#This Row],[GHH]]/10+punkty_rekrutacyjne34[[#This Row],[GMM]]/10+punkty_rekrutacyjne34[[#This Row],[GMP]]/10+punkty_rekrutacyjne34[[#This Row],[GJP]]/10</f>
        <v>23.2</v>
      </c>
      <c r="P40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03" s="1">
        <f>SUM(punkty_rekrutacyjne34[[#This Row],[pkt os.]:[pkt. Oce.]])</f>
        <v>42.2</v>
      </c>
      <c r="R403" s="1">
        <f>AVERAGE(punkty_rekrutacyjne34[[#This Row],[JP]:[Geog]])</f>
        <v>3.5</v>
      </c>
      <c r="S403" s="1" t="b">
        <f>AND(punkty_rekrutacyjne34[[#This Row],[Osiagniecia]]=0,punkty_rekrutacyjne34[[#This Row],[Zachowanie]]&gt;=5,punkty_rekrutacyjne34[[#This Row],[avg. Przd.]]&gt;4)</f>
        <v>0</v>
      </c>
      <c r="T403" s="1">
        <f>COUNTIF(Q:Q,punkty_rekrutacyjne34[[#This Row],[razem pkt.]])</f>
        <v>1</v>
      </c>
    </row>
    <row r="404" spans="1:20" x14ac:dyDescent="0.25">
      <c r="A404" s="1" t="s">
        <v>501</v>
      </c>
      <c r="B404" s="1" t="s">
        <v>18</v>
      </c>
      <c r="C404">
        <v>8</v>
      </c>
      <c r="D404">
        <v>3</v>
      </c>
      <c r="E404">
        <v>2</v>
      </c>
      <c r="F404">
        <v>2</v>
      </c>
      <c r="G404">
        <v>4</v>
      </c>
      <c r="H404">
        <v>2</v>
      </c>
      <c r="I404">
        <v>54</v>
      </c>
      <c r="J404">
        <v>48</v>
      </c>
      <c r="K404">
        <v>35</v>
      </c>
      <c r="L404">
        <v>28</v>
      </c>
      <c r="M404">
        <v>35</v>
      </c>
      <c r="N404">
        <f>punkty_rekrutacyjne34[[#This Row],[Osiagniecia]]+(punkty_rekrutacyjne34[[#This Row],[Zachowanie]]=6)*2</f>
        <v>8</v>
      </c>
      <c r="O404">
        <f>punkty_rekrutacyjne34[[#This Row],[GHP]]/10+punkty_rekrutacyjne34[[#This Row],[GHH]]/10+punkty_rekrutacyjne34[[#This Row],[GMM]]/10+punkty_rekrutacyjne34[[#This Row],[GMP]]/10+punkty_rekrutacyjne34[[#This Row],[GJP]]/10</f>
        <v>20</v>
      </c>
      <c r="P40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6</v>
      </c>
      <c r="Q404" s="1">
        <f>SUM(punkty_rekrutacyjne34[[#This Row],[pkt os.]:[pkt. Oce.]])</f>
        <v>34</v>
      </c>
      <c r="R404" s="1">
        <f>AVERAGE(punkty_rekrutacyjne34[[#This Row],[JP]:[Geog]])</f>
        <v>2.5</v>
      </c>
      <c r="S404" s="1" t="b">
        <f>AND(punkty_rekrutacyjne34[[#This Row],[Osiagniecia]]=0,punkty_rekrutacyjne34[[#This Row],[Zachowanie]]&gt;=5,punkty_rekrutacyjne34[[#This Row],[avg. Przd.]]&gt;4)</f>
        <v>0</v>
      </c>
      <c r="T404" s="1">
        <f>COUNTIF(Q:Q,punkty_rekrutacyjne34[[#This Row],[razem pkt.]])</f>
        <v>1</v>
      </c>
    </row>
    <row r="405" spans="1:20" x14ac:dyDescent="0.25">
      <c r="A405" s="1" t="s">
        <v>17</v>
      </c>
      <c r="B405" s="1" t="s">
        <v>18</v>
      </c>
      <c r="C405">
        <v>7</v>
      </c>
      <c r="D405">
        <v>4</v>
      </c>
      <c r="E405">
        <v>4</v>
      </c>
      <c r="F405">
        <v>6</v>
      </c>
      <c r="G405">
        <v>6</v>
      </c>
      <c r="H405">
        <v>5</v>
      </c>
      <c r="I405">
        <v>96</v>
      </c>
      <c r="J405">
        <v>99</v>
      </c>
      <c r="K405">
        <v>16</v>
      </c>
      <c r="L405">
        <v>85</v>
      </c>
      <c r="M405">
        <v>65</v>
      </c>
      <c r="N405">
        <f>punkty_rekrutacyjne34[[#This Row],[Osiagniecia]]+(punkty_rekrutacyjne34[[#This Row],[Zachowanie]]=6)*2</f>
        <v>7</v>
      </c>
      <c r="O405">
        <f>punkty_rekrutacyjne34[[#This Row],[GHP]]/10+punkty_rekrutacyjne34[[#This Row],[GHH]]/10+punkty_rekrutacyjne34[[#This Row],[GMM]]/10+punkty_rekrutacyjne34[[#This Row],[GMP]]/10+punkty_rekrutacyjne34[[#This Row],[GJP]]/10</f>
        <v>36.1</v>
      </c>
      <c r="P40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405" s="1">
        <f>SUM(punkty_rekrutacyjne34[[#This Row],[pkt os.]:[pkt. Oce.]])</f>
        <v>77.099999999999994</v>
      </c>
      <c r="R405" s="1">
        <f>AVERAGE(punkty_rekrutacyjne34[[#This Row],[JP]:[Geog]])</f>
        <v>5.25</v>
      </c>
      <c r="S405" s="1" t="b">
        <f>AND(punkty_rekrutacyjne34[[#This Row],[Osiagniecia]]=0,punkty_rekrutacyjne34[[#This Row],[Zachowanie]]&gt;=5,punkty_rekrutacyjne34[[#This Row],[avg. Przd.]]&gt;4)</f>
        <v>0</v>
      </c>
      <c r="T405" s="1">
        <f>COUNTIF(Q:Q,punkty_rekrutacyjne34[[#This Row],[razem pkt.]])</f>
        <v>1</v>
      </c>
    </row>
    <row r="406" spans="1:20" x14ac:dyDescent="0.25">
      <c r="A406" s="1" t="s">
        <v>21</v>
      </c>
      <c r="B406" s="1" t="s">
        <v>18</v>
      </c>
      <c r="C406">
        <v>5</v>
      </c>
      <c r="D406">
        <v>4</v>
      </c>
      <c r="E406">
        <v>2</v>
      </c>
      <c r="F406">
        <v>4</v>
      </c>
      <c r="G406">
        <v>5</v>
      </c>
      <c r="H406">
        <v>4</v>
      </c>
      <c r="I406">
        <v>20</v>
      </c>
      <c r="J406">
        <v>28</v>
      </c>
      <c r="K406">
        <v>58</v>
      </c>
      <c r="L406">
        <v>86</v>
      </c>
      <c r="M406">
        <v>48</v>
      </c>
      <c r="N406">
        <f>punkty_rekrutacyjne34[[#This Row],[Osiagniecia]]+(punkty_rekrutacyjne34[[#This Row],[Zachowanie]]=6)*2</f>
        <v>5</v>
      </c>
      <c r="O406">
        <f>punkty_rekrutacyjne34[[#This Row],[GHP]]/10+punkty_rekrutacyjne34[[#This Row],[GHH]]/10+punkty_rekrutacyjne34[[#This Row],[GMM]]/10+punkty_rekrutacyjne34[[#This Row],[GMP]]/10+punkty_rekrutacyjne34[[#This Row],[GJP]]/10</f>
        <v>24</v>
      </c>
      <c r="P40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06" s="1">
        <f>SUM(punkty_rekrutacyjne34[[#This Row],[pkt os.]:[pkt. Oce.]])</f>
        <v>49</v>
      </c>
      <c r="R406" s="1">
        <f>AVERAGE(punkty_rekrutacyjne34[[#This Row],[JP]:[Geog]])</f>
        <v>3.75</v>
      </c>
      <c r="S406" s="1" t="b">
        <f>AND(punkty_rekrutacyjne34[[#This Row],[Osiagniecia]]=0,punkty_rekrutacyjne34[[#This Row],[Zachowanie]]&gt;=5,punkty_rekrutacyjne34[[#This Row],[avg. Przd.]]&gt;4)</f>
        <v>0</v>
      </c>
      <c r="T406" s="1">
        <f>COUNTIF(Q:Q,punkty_rekrutacyjne34[[#This Row],[razem pkt.]])</f>
        <v>1</v>
      </c>
    </row>
    <row r="407" spans="1:20" x14ac:dyDescent="0.25">
      <c r="A407" s="1" t="s">
        <v>163</v>
      </c>
      <c r="B407" s="1" t="s">
        <v>164</v>
      </c>
      <c r="C407">
        <v>6</v>
      </c>
      <c r="D407">
        <v>6</v>
      </c>
      <c r="E407">
        <v>4</v>
      </c>
      <c r="F407">
        <v>3</v>
      </c>
      <c r="G407">
        <v>2</v>
      </c>
      <c r="H407">
        <v>3</v>
      </c>
      <c r="I407">
        <v>88</v>
      </c>
      <c r="J407">
        <v>10</v>
      </c>
      <c r="K407">
        <v>92</v>
      </c>
      <c r="L407">
        <v>82</v>
      </c>
      <c r="M407">
        <v>2</v>
      </c>
      <c r="N407">
        <f>punkty_rekrutacyjne34[[#This Row],[Osiagniecia]]+(punkty_rekrutacyjne34[[#This Row],[Zachowanie]]=6)*2</f>
        <v>8</v>
      </c>
      <c r="O407">
        <f>punkty_rekrutacyjne34[[#This Row],[GHP]]/10+punkty_rekrutacyjne34[[#This Row],[GHH]]/10+punkty_rekrutacyjne34[[#This Row],[GMM]]/10+punkty_rekrutacyjne34[[#This Row],[GMP]]/10+punkty_rekrutacyjne34[[#This Row],[GJP]]/10</f>
        <v>27.4</v>
      </c>
      <c r="P40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407" s="1">
        <f>SUM(punkty_rekrutacyjne34[[#This Row],[pkt os.]:[pkt. Oce.]])</f>
        <v>49.4</v>
      </c>
      <c r="R407" s="1">
        <f>AVERAGE(punkty_rekrutacyjne34[[#This Row],[JP]:[Geog]])</f>
        <v>3</v>
      </c>
      <c r="S407" s="1" t="b">
        <f>AND(punkty_rekrutacyjne34[[#This Row],[Osiagniecia]]=0,punkty_rekrutacyjne34[[#This Row],[Zachowanie]]&gt;=5,punkty_rekrutacyjne34[[#This Row],[avg. Przd.]]&gt;4)</f>
        <v>0</v>
      </c>
      <c r="T407" s="1">
        <f>COUNTIF(Q:Q,punkty_rekrutacyjne34[[#This Row],[razem pkt.]])</f>
        <v>1</v>
      </c>
    </row>
    <row r="408" spans="1:20" x14ac:dyDescent="0.25">
      <c r="A408" s="1" t="s">
        <v>612</v>
      </c>
      <c r="B408" s="1" t="s">
        <v>164</v>
      </c>
      <c r="C408">
        <v>6</v>
      </c>
      <c r="D408">
        <v>4</v>
      </c>
      <c r="E408">
        <v>3</v>
      </c>
      <c r="F408">
        <v>2</v>
      </c>
      <c r="G408">
        <v>3</v>
      </c>
      <c r="H408">
        <v>5</v>
      </c>
      <c r="I408">
        <v>57</v>
      </c>
      <c r="J408">
        <v>67</v>
      </c>
      <c r="K408">
        <v>51</v>
      </c>
      <c r="L408">
        <v>92</v>
      </c>
      <c r="M408">
        <v>72</v>
      </c>
      <c r="N408">
        <f>punkty_rekrutacyjne34[[#This Row],[Osiagniecia]]+(punkty_rekrutacyjne34[[#This Row],[Zachowanie]]=6)*2</f>
        <v>6</v>
      </c>
      <c r="O408">
        <f>punkty_rekrutacyjne34[[#This Row],[GHP]]/10+punkty_rekrutacyjne34[[#This Row],[GHH]]/10+punkty_rekrutacyjne34[[#This Row],[GMM]]/10+punkty_rekrutacyjne34[[#This Row],[GMP]]/10+punkty_rekrutacyjne34[[#This Row],[GJP]]/10</f>
        <v>33.9</v>
      </c>
      <c r="P40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408" s="1">
        <f>SUM(punkty_rekrutacyjne34[[#This Row],[pkt os.]:[pkt. Oce.]])</f>
        <v>55.9</v>
      </c>
      <c r="R408" s="1">
        <f>AVERAGE(punkty_rekrutacyjne34[[#This Row],[JP]:[Geog]])</f>
        <v>3.25</v>
      </c>
      <c r="S408" s="1" t="b">
        <f>AND(punkty_rekrutacyjne34[[#This Row],[Osiagniecia]]=0,punkty_rekrutacyjne34[[#This Row],[Zachowanie]]&gt;=5,punkty_rekrutacyjne34[[#This Row],[avg. Przd.]]&gt;4)</f>
        <v>0</v>
      </c>
      <c r="T408" s="1">
        <f>COUNTIF(Q:Q,punkty_rekrutacyjne34[[#This Row],[razem pkt.]])</f>
        <v>1</v>
      </c>
    </row>
    <row r="409" spans="1:20" x14ac:dyDescent="0.25">
      <c r="A409" s="1" t="s">
        <v>247</v>
      </c>
      <c r="B409" s="1" t="s">
        <v>164</v>
      </c>
      <c r="C409">
        <v>1</v>
      </c>
      <c r="D409">
        <v>2</v>
      </c>
      <c r="E409">
        <v>6</v>
      </c>
      <c r="F409">
        <v>5</v>
      </c>
      <c r="G409">
        <v>6</v>
      </c>
      <c r="H409">
        <v>4</v>
      </c>
      <c r="I409">
        <v>66</v>
      </c>
      <c r="J409">
        <v>78</v>
      </c>
      <c r="K409">
        <v>26</v>
      </c>
      <c r="L409">
        <v>98</v>
      </c>
      <c r="M409">
        <v>56</v>
      </c>
      <c r="N409">
        <f>punkty_rekrutacyjne34[[#This Row],[Osiagniecia]]+(punkty_rekrutacyjne34[[#This Row],[Zachowanie]]=6)*2</f>
        <v>1</v>
      </c>
      <c r="O409">
        <f>punkty_rekrutacyjne34[[#This Row],[GHP]]/10+punkty_rekrutacyjne34[[#This Row],[GHH]]/10+punkty_rekrutacyjne34[[#This Row],[GMM]]/10+punkty_rekrutacyjne34[[#This Row],[GMP]]/10+punkty_rekrutacyjne34[[#This Row],[GJP]]/10</f>
        <v>32.4</v>
      </c>
      <c r="P40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409" s="1">
        <f>SUM(punkty_rekrutacyjne34[[#This Row],[pkt os.]:[pkt. Oce.]])</f>
        <v>67.400000000000006</v>
      </c>
      <c r="R409" s="1">
        <f>AVERAGE(punkty_rekrutacyjne34[[#This Row],[JP]:[Geog]])</f>
        <v>5.25</v>
      </c>
      <c r="S409" s="1" t="b">
        <f>AND(punkty_rekrutacyjne34[[#This Row],[Osiagniecia]]=0,punkty_rekrutacyjne34[[#This Row],[Zachowanie]]&gt;=5,punkty_rekrutacyjne34[[#This Row],[avg. Przd.]]&gt;4)</f>
        <v>0</v>
      </c>
      <c r="T409" s="1">
        <f>COUNTIF(Q:Q,punkty_rekrutacyjne34[[#This Row],[razem pkt.]])</f>
        <v>1</v>
      </c>
    </row>
    <row r="410" spans="1:20" x14ac:dyDescent="0.25">
      <c r="A410" s="1" t="s">
        <v>211</v>
      </c>
      <c r="B410" s="1" t="s">
        <v>78</v>
      </c>
      <c r="C410">
        <v>5</v>
      </c>
      <c r="D410">
        <v>6</v>
      </c>
      <c r="E410">
        <v>5</v>
      </c>
      <c r="F410">
        <v>2</v>
      </c>
      <c r="G410">
        <v>2</v>
      </c>
      <c r="H410">
        <v>2</v>
      </c>
      <c r="I410">
        <v>74</v>
      </c>
      <c r="J410">
        <v>70</v>
      </c>
      <c r="K410">
        <v>43</v>
      </c>
      <c r="L410">
        <v>43</v>
      </c>
      <c r="M410">
        <v>37</v>
      </c>
      <c r="N410">
        <f>punkty_rekrutacyjne34[[#This Row],[Osiagniecia]]+(punkty_rekrutacyjne34[[#This Row],[Zachowanie]]=6)*2</f>
        <v>7</v>
      </c>
      <c r="O410">
        <f>punkty_rekrutacyjne34[[#This Row],[GHP]]/10+punkty_rekrutacyjne34[[#This Row],[GHH]]/10+punkty_rekrutacyjne34[[#This Row],[GMM]]/10+punkty_rekrutacyjne34[[#This Row],[GMP]]/10+punkty_rekrutacyjne34[[#This Row],[GJP]]/10</f>
        <v>26.7</v>
      </c>
      <c r="P41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8</v>
      </c>
      <c r="Q410" s="1">
        <f>SUM(punkty_rekrutacyjne34[[#This Row],[pkt os.]:[pkt. Oce.]])</f>
        <v>41.7</v>
      </c>
      <c r="R410" s="1">
        <f>AVERAGE(punkty_rekrutacyjne34[[#This Row],[JP]:[Geog]])</f>
        <v>2.75</v>
      </c>
      <c r="S410" s="1" t="b">
        <f>AND(punkty_rekrutacyjne34[[#This Row],[Osiagniecia]]=0,punkty_rekrutacyjne34[[#This Row],[Zachowanie]]&gt;=5,punkty_rekrutacyjne34[[#This Row],[avg. Przd.]]&gt;4)</f>
        <v>0</v>
      </c>
      <c r="T410" s="1">
        <f>COUNTIF(Q:Q,punkty_rekrutacyjne34[[#This Row],[razem pkt.]])</f>
        <v>1</v>
      </c>
    </row>
    <row r="411" spans="1:20" x14ac:dyDescent="0.25">
      <c r="A411" s="1" t="s">
        <v>243</v>
      </c>
      <c r="B411" s="1" t="s">
        <v>244</v>
      </c>
      <c r="C411">
        <v>0</v>
      </c>
      <c r="D411">
        <v>6</v>
      </c>
      <c r="E411">
        <v>4</v>
      </c>
      <c r="F411">
        <v>3</v>
      </c>
      <c r="G411">
        <v>3</v>
      </c>
      <c r="H411">
        <v>2</v>
      </c>
      <c r="I411">
        <v>62</v>
      </c>
      <c r="J411">
        <v>62</v>
      </c>
      <c r="K411">
        <v>86</v>
      </c>
      <c r="L411">
        <v>10</v>
      </c>
      <c r="M411">
        <v>2</v>
      </c>
      <c r="N411">
        <f>punkty_rekrutacyjne34[[#This Row],[Osiagniecia]]+(punkty_rekrutacyjne34[[#This Row],[Zachowanie]]=6)*2</f>
        <v>2</v>
      </c>
      <c r="O411">
        <f>punkty_rekrutacyjne34[[#This Row],[GHP]]/10+punkty_rekrutacyjne34[[#This Row],[GHH]]/10+punkty_rekrutacyjne34[[#This Row],[GMM]]/10+punkty_rekrutacyjne34[[#This Row],[GMP]]/10+punkty_rekrutacyjne34[[#This Row],[GJP]]/10</f>
        <v>22.2</v>
      </c>
      <c r="P41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411" s="1">
        <f>SUM(punkty_rekrutacyjne34[[#This Row],[pkt os.]:[pkt. Oce.]])</f>
        <v>38.200000000000003</v>
      </c>
      <c r="R411" s="1">
        <f>AVERAGE(punkty_rekrutacyjne34[[#This Row],[JP]:[Geog]])</f>
        <v>3</v>
      </c>
      <c r="S411" s="1" t="b">
        <f>AND(punkty_rekrutacyjne34[[#This Row],[Osiagniecia]]=0,punkty_rekrutacyjne34[[#This Row],[Zachowanie]]&gt;=5,punkty_rekrutacyjne34[[#This Row],[avg. Przd.]]&gt;4)</f>
        <v>0</v>
      </c>
      <c r="T411" s="1">
        <f>COUNTIF(Q:Q,punkty_rekrutacyjne34[[#This Row],[razem pkt.]])</f>
        <v>1</v>
      </c>
    </row>
    <row r="412" spans="1:20" x14ac:dyDescent="0.25">
      <c r="A412" s="1" t="s">
        <v>339</v>
      </c>
      <c r="B412" s="1" t="s">
        <v>340</v>
      </c>
      <c r="C412">
        <v>6</v>
      </c>
      <c r="D412">
        <v>2</v>
      </c>
      <c r="E412">
        <v>5</v>
      </c>
      <c r="F412">
        <v>3</v>
      </c>
      <c r="G412">
        <v>5</v>
      </c>
      <c r="H412">
        <v>3</v>
      </c>
      <c r="I412">
        <v>95</v>
      </c>
      <c r="J412">
        <v>12</v>
      </c>
      <c r="K412">
        <v>76</v>
      </c>
      <c r="L412">
        <v>52</v>
      </c>
      <c r="M412">
        <v>36</v>
      </c>
      <c r="N412">
        <f>punkty_rekrutacyjne34[[#This Row],[Osiagniecia]]+(punkty_rekrutacyjne34[[#This Row],[Zachowanie]]=6)*2</f>
        <v>6</v>
      </c>
      <c r="O412">
        <f>punkty_rekrutacyjne34[[#This Row],[GHP]]/10+punkty_rekrutacyjne34[[#This Row],[GHH]]/10+punkty_rekrutacyjne34[[#This Row],[GMM]]/10+punkty_rekrutacyjne34[[#This Row],[GMP]]/10+punkty_rekrutacyjne34[[#This Row],[GJP]]/10</f>
        <v>27.099999999999998</v>
      </c>
      <c r="P41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12" s="1">
        <f>SUM(punkty_rekrutacyjne34[[#This Row],[pkt os.]:[pkt. Oce.]])</f>
        <v>57.099999999999994</v>
      </c>
      <c r="R412" s="1">
        <f>AVERAGE(punkty_rekrutacyjne34[[#This Row],[JP]:[Geog]])</f>
        <v>4</v>
      </c>
      <c r="S412" s="1" t="b">
        <f>AND(punkty_rekrutacyjne34[[#This Row],[Osiagniecia]]=0,punkty_rekrutacyjne34[[#This Row],[Zachowanie]]&gt;=5,punkty_rekrutacyjne34[[#This Row],[avg. Przd.]]&gt;4)</f>
        <v>0</v>
      </c>
      <c r="T412" s="1">
        <f>COUNTIF(Q:Q,punkty_rekrutacyjne34[[#This Row],[razem pkt.]])</f>
        <v>1</v>
      </c>
    </row>
    <row r="413" spans="1:20" x14ac:dyDescent="0.25">
      <c r="A413" s="1" t="s">
        <v>491</v>
      </c>
      <c r="B413" s="1" t="s">
        <v>340</v>
      </c>
      <c r="C413">
        <v>6</v>
      </c>
      <c r="D413">
        <v>6</v>
      </c>
      <c r="E413">
        <v>5</v>
      </c>
      <c r="F413">
        <v>5</v>
      </c>
      <c r="G413">
        <v>3</v>
      </c>
      <c r="H413">
        <v>6</v>
      </c>
      <c r="I413">
        <v>85</v>
      </c>
      <c r="J413">
        <v>35</v>
      </c>
      <c r="K413">
        <v>70</v>
      </c>
      <c r="L413">
        <v>99</v>
      </c>
      <c r="M413">
        <v>85</v>
      </c>
      <c r="N413">
        <f>punkty_rekrutacyjne34[[#This Row],[Osiagniecia]]+(punkty_rekrutacyjne34[[#This Row],[Zachowanie]]=6)*2</f>
        <v>8</v>
      </c>
      <c r="O413">
        <f>punkty_rekrutacyjne34[[#This Row],[GHP]]/10+punkty_rekrutacyjne34[[#This Row],[GHH]]/10+punkty_rekrutacyjne34[[#This Row],[GMM]]/10+punkty_rekrutacyjne34[[#This Row],[GMP]]/10+punkty_rekrutacyjne34[[#This Row],[GJP]]/10</f>
        <v>37.4</v>
      </c>
      <c r="P41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13" s="1">
        <f>SUM(punkty_rekrutacyjne34[[#This Row],[pkt os.]:[pkt. Oce.]])</f>
        <v>75.400000000000006</v>
      </c>
      <c r="R413" s="1">
        <f>AVERAGE(punkty_rekrutacyjne34[[#This Row],[JP]:[Geog]])</f>
        <v>4.75</v>
      </c>
      <c r="S413" s="1" t="b">
        <f>AND(punkty_rekrutacyjne34[[#This Row],[Osiagniecia]]=0,punkty_rekrutacyjne34[[#This Row],[Zachowanie]]&gt;=5,punkty_rekrutacyjne34[[#This Row],[avg. Przd.]]&gt;4)</f>
        <v>0</v>
      </c>
      <c r="T413" s="1">
        <f>COUNTIF(Q:Q,punkty_rekrutacyjne34[[#This Row],[razem pkt.]])</f>
        <v>1</v>
      </c>
    </row>
    <row r="414" spans="1:20" x14ac:dyDescent="0.25">
      <c r="A414" s="1" t="s">
        <v>636</v>
      </c>
      <c r="B414" s="1" t="s">
        <v>340</v>
      </c>
      <c r="C414">
        <v>1</v>
      </c>
      <c r="D414">
        <v>4</v>
      </c>
      <c r="E414">
        <v>2</v>
      </c>
      <c r="F414">
        <v>2</v>
      </c>
      <c r="G414">
        <v>4</v>
      </c>
      <c r="H414">
        <v>2</v>
      </c>
      <c r="I414">
        <v>68</v>
      </c>
      <c r="J414">
        <v>81</v>
      </c>
      <c r="K414">
        <v>24</v>
      </c>
      <c r="L414">
        <v>15</v>
      </c>
      <c r="M414">
        <v>48</v>
      </c>
      <c r="N414">
        <f>punkty_rekrutacyjne34[[#This Row],[Osiagniecia]]+(punkty_rekrutacyjne34[[#This Row],[Zachowanie]]=6)*2</f>
        <v>1</v>
      </c>
      <c r="O414">
        <f>punkty_rekrutacyjne34[[#This Row],[GHP]]/10+punkty_rekrutacyjne34[[#This Row],[GHH]]/10+punkty_rekrutacyjne34[[#This Row],[GMM]]/10+punkty_rekrutacyjne34[[#This Row],[GMP]]/10+punkty_rekrutacyjne34[[#This Row],[GJP]]/10</f>
        <v>23.599999999999998</v>
      </c>
      <c r="P41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6</v>
      </c>
      <c r="Q414" s="1">
        <f>SUM(punkty_rekrutacyjne34[[#This Row],[pkt os.]:[pkt. Oce.]])</f>
        <v>30.599999999999998</v>
      </c>
      <c r="R414" s="1">
        <f>AVERAGE(punkty_rekrutacyjne34[[#This Row],[JP]:[Geog]])</f>
        <v>2.5</v>
      </c>
      <c r="S414" s="1" t="b">
        <f>AND(punkty_rekrutacyjne34[[#This Row],[Osiagniecia]]=0,punkty_rekrutacyjne34[[#This Row],[Zachowanie]]&gt;=5,punkty_rekrutacyjne34[[#This Row],[avg. Przd.]]&gt;4)</f>
        <v>0</v>
      </c>
      <c r="T414" s="1">
        <f>COUNTIF(Q:Q,punkty_rekrutacyjne34[[#This Row],[razem pkt.]])</f>
        <v>1</v>
      </c>
    </row>
    <row r="415" spans="1:20" x14ac:dyDescent="0.25">
      <c r="A415" s="1" t="s">
        <v>263</v>
      </c>
      <c r="B415" s="1" t="s">
        <v>78</v>
      </c>
      <c r="C415">
        <v>5</v>
      </c>
      <c r="D415">
        <v>5</v>
      </c>
      <c r="E415">
        <v>6</v>
      </c>
      <c r="F415">
        <v>6</v>
      </c>
      <c r="G415">
        <v>6</v>
      </c>
      <c r="H415">
        <v>6</v>
      </c>
      <c r="I415">
        <v>63</v>
      </c>
      <c r="J415">
        <v>88</v>
      </c>
      <c r="K415">
        <v>72</v>
      </c>
      <c r="L415">
        <v>90</v>
      </c>
      <c r="M415">
        <v>83</v>
      </c>
      <c r="N415">
        <f>punkty_rekrutacyjne34[[#This Row],[Osiagniecia]]+(punkty_rekrutacyjne34[[#This Row],[Zachowanie]]=6)*2</f>
        <v>5</v>
      </c>
      <c r="O415">
        <f>punkty_rekrutacyjne34[[#This Row],[GHP]]/10+punkty_rekrutacyjne34[[#This Row],[GHH]]/10+punkty_rekrutacyjne34[[#This Row],[GMM]]/10+punkty_rekrutacyjne34[[#This Row],[GMP]]/10+punkty_rekrutacyjne34[[#This Row],[GJP]]/10</f>
        <v>39.6</v>
      </c>
      <c r="P41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40</v>
      </c>
      <c r="Q415" s="1">
        <f>SUM(punkty_rekrutacyjne34[[#This Row],[pkt os.]:[pkt. Oce.]])</f>
        <v>84.6</v>
      </c>
      <c r="R415" s="1">
        <f>AVERAGE(punkty_rekrutacyjne34[[#This Row],[JP]:[Geog]])</f>
        <v>6</v>
      </c>
      <c r="S415" s="1" t="b">
        <f>AND(punkty_rekrutacyjne34[[#This Row],[Osiagniecia]]=0,punkty_rekrutacyjne34[[#This Row],[Zachowanie]]&gt;=5,punkty_rekrutacyjne34[[#This Row],[avg. Przd.]]&gt;4)</f>
        <v>0</v>
      </c>
      <c r="T415" s="1">
        <f>COUNTIF(Q:Q,punkty_rekrutacyjne34[[#This Row],[razem pkt.]])</f>
        <v>1</v>
      </c>
    </row>
    <row r="416" spans="1:20" x14ac:dyDescent="0.25">
      <c r="A416" s="1" t="s">
        <v>354</v>
      </c>
      <c r="B416" s="1" t="s">
        <v>355</v>
      </c>
      <c r="C416">
        <v>4</v>
      </c>
      <c r="D416">
        <v>6</v>
      </c>
      <c r="E416">
        <v>3</v>
      </c>
      <c r="F416">
        <v>6</v>
      </c>
      <c r="G416">
        <v>5</v>
      </c>
      <c r="H416">
        <v>6</v>
      </c>
      <c r="I416">
        <v>82</v>
      </c>
      <c r="J416">
        <v>21</v>
      </c>
      <c r="K416">
        <v>64</v>
      </c>
      <c r="L416">
        <v>61</v>
      </c>
      <c r="M416">
        <v>93</v>
      </c>
      <c r="N416">
        <f>punkty_rekrutacyjne34[[#This Row],[Osiagniecia]]+(punkty_rekrutacyjne34[[#This Row],[Zachowanie]]=6)*2</f>
        <v>6</v>
      </c>
      <c r="O416">
        <f>punkty_rekrutacyjne34[[#This Row],[GHP]]/10+punkty_rekrutacyjne34[[#This Row],[GHH]]/10+punkty_rekrutacyjne34[[#This Row],[GMM]]/10+punkty_rekrutacyjne34[[#This Row],[GMP]]/10+punkty_rekrutacyjne34[[#This Row],[GJP]]/10</f>
        <v>32.099999999999994</v>
      </c>
      <c r="P41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416" s="1">
        <f>SUM(punkty_rekrutacyjne34[[#This Row],[pkt os.]:[pkt. Oce.]])</f>
        <v>70.099999999999994</v>
      </c>
      <c r="R416" s="1">
        <f>AVERAGE(punkty_rekrutacyjne34[[#This Row],[JP]:[Geog]])</f>
        <v>5</v>
      </c>
      <c r="S416" s="1" t="b">
        <f>AND(punkty_rekrutacyjne34[[#This Row],[Osiagniecia]]=0,punkty_rekrutacyjne34[[#This Row],[Zachowanie]]&gt;=5,punkty_rekrutacyjne34[[#This Row],[avg. Przd.]]&gt;4)</f>
        <v>0</v>
      </c>
      <c r="T416" s="1">
        <f>COUNTIF(Q:Q,punkty_rekrutacyjne34[[#This Row],[razem pkt.]])</f>
        <v>1</v>
      </c>
    </row>
    <row r="417" spans="1:20" x14ac:dyDescent="0.25">
      <c r="A417" s="1" t="s">
        <v>549</v>
      </c>
      <c r="B417" s="1" t="s">
        <v>355</v>
      </c>
      <c r="C417">
        <v>6</v>
      </c>
      <c r="D417">
        <v>4</v>
      </c>
      <c r="E417">
        <v>4</v>
      </c>
      <c r="F417">
        <v>2</v>
      </c>
      <c r="G417">
        <v>2</v>
      </c>
      <c r="H417">
        <v>2</v>
      </c>
      <c r="I417">
        <v>26</v>
      </c>
      <c r="J417">
        <v>6</v>
      </c>
      <c r="K417">
        <v>12</v>
      </c>
      <c r="L417">
        <v>71</v>
      </c>
      <c r="M417">
        <v>85</v>
      </c>
      <c r="N417">
        <f>punkty_rekrutacyjne34[[#This Row],[Osiagniecia]]+(punkty_rekrutacyjne34[[#This Row],[Zachowanie]]=6)*2</f>
        <v>6</v>
      </c>
      <c r="O417">
        <f>punkty_rekrutacyjne34[[#This Row],[GHP]]/10+punkty_rekrutacyjne34[[#This Row],[GHH]]/10+punkty_rekrutacyjne34[[#This Row],[GMM]]/10+punkty_rekrutacyjne34[[#This Row],[GMP]]/10+punkty_rekrutacyjne34[[#This Row],[GJP]]/10</f>
        <v>20</v>
      </c>
      <c r="P41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6</v>
      </c>
      <c r="Q417" s="1">
        <f>SUM(punkty_rekrutacyjne34[[#This Row],[pkt os.]:[pkt. Oce.]])</f>
        <v>32</v>
      </c>
      <c r="R417" s="1">
        <f>AVERAGE(punkty_rekrutacyjne34[[#This Row],[JP]:[Geog]])</f>
        <v>2.5</v>
      </c>
      <c r="S417" s="1" t="b">
        <f>AND(punkty_rekrutacyjne34[[#This Row],[Osiagniecia]]=0,punkty_rekrutacyjne34[[#This Row],[Zachowanie]]&gt;=5,punkty_rekrutacyjne34[[#This Row],[avg. Przd.]]&gt;4)</f>
        <v>0</v>
      </c>
      <c r="T417" s="1">
        <f>COUNTIF(Q:Q,punkty_rekrutacyjne34[[#This Row],[razem pkt.]])</f>
        <v>1</v>
      </c>
    </row>
    <row r="418" spans="1:20" x14ac:dyDescent="0.25">
      <c r="A418" s="1" t="s">
        <v>657</v>
      </c>
      <c r="B418" s="1" t="s">
        <v>340</v>
      </c>
      <c r="C418">
        <v>0</v>
      </c>
      <c r="D418">
        <v>6</v>
      </c>
      <c r="E418">
        <v>6</v>
      </c>
      <c r="F418">
        <v>2</v>
      </c>
      <c r="G418">
        <v>4</v>
      </c>
      <c r="H418">
        <v>3</v>
      </c>
      <c r="I418">
        <v>15</v>
      </c>
      <c r="J418">
        <v>15</v>
      </c>
      <c r="K418">
        <v>58</v>
      </c>
      <c r="L418">
        <v>15</v>
      </c>
      <c r="M418">
        <v>87</v>
      </c>
      <c r="N418">
        <f>punkty_rekrutacyjne34[[#This Row],[Osiagniecia]]+(punkty_rekrutacyjne34[[#This Row],[Zachowanie]]=6)*2</f>
        <v>2</v>
      </c>
      <c r="O418">
        <f>punkty_rekrutacyjne34[[#This Row],[GHP]]/10+punkty_rekrutacyjne34[[#This Row],[GHH]]/10+punkty_rekrutacyjne34[[#This Row],[GMM]]/10+punkty_rekrutacyjne34[[#This Row],[GMP]]/10+punkty_rekrutacyjne34[[#This Row],[GJP]]/10</f>
        <v>19</v>
      </c>
      <c r="P41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18" s="1">
        <f>SUM(punkty_rekrutacyjne34[[#This Row],[pkt os.]:[pkt. Oce.]])</f>
        <v>41</v>
      </c>
      <c r="R418" s="1">
        <f>AVERAGE(punkty_rekrutacyjne34[[#This Row],[JP]:[Geog]])</f>
        <v>3.75</v>
      </c>
      <c r="S418" s="1" t="b">
        <f>AND(punkty_rekrutacyjne34[[#This Row],[Osiagniecia]]=0,punkty_rekrutacyjne34[[#This Row],[Zachowanie]]&gt;=5,punkty_rekrutacyjne34[[#This Row],[avg. Przd.]]&gt;4)</f>
        <v>0</v>
      </c>
      <c r="T418" s="1">
        <f>COUNTIF(Q:Q,punkty_rekrutacyjne34[[#This Row],[razem pkt.]])</f>
        <v>1</v>
      </c>
    </row>
    <row r="419" spans="1:20" x14ac:dyDescent="0.25">
      <c r="A419" s="1" t="s">
        <v>637</v>
      </c>
      <c r="B419" s="1" t="s">
        <v>86</v>
      </c>
      <c r="C419">
        <v>6</v>
      </c>
      <c r="D419">
        <v>4</v>
      </c>
      <c r="E419">
        <v>3</v>
      </c>
      <c r="F419">
        <v>2</v>
      </c>
      <c r="G419">
        <v>3</v>
      </c>
      <c r="H419">
        <v>3</v>
      </c>
      <c r="I419">
        <v>43</v>
      </c>
      <c r="J419">
        <v>36</v>
      </c>
      <c r="K419">
        <v>9</v>
      </c>
      <c r="L419">
        <v>88</v>
      </c>
      <c r="M419">
        <v>44</v>
      </c>
      <c r="N419">
        <f>punkty_rekrutacyjne34[[#This Row],[Osiagniecia]]+(punkty_rekrutacyjne34[[#This Row],[Zachowanie]]=6)*2</f>
        <v>6</v>
      </c>
      <c r="O419">
        <f>punkty_rekrutacyjne34[[#This Row],[GHP]]/10+punkty_rekrutacyjne34[[#This Row],[GHH]]/10+punkty_rekrutacyjne34[[#This Row],[GMM]]/10+punkty_rekrutacyjne34[[#This Row],[GMP]]/10+punkty_rekrutacyjne34[[#This Row],[GJP]]/10</f>
        <v>22</v>
      </c>
      <c r="P41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419" s="1">
        <f>SUM(punkty_rekrutacyjne34[[#This Row],[pkt os.]:[pkt. Oce.]])</f>
        <v>40</v>
      </c>
      <c r="R419" s="1">
        <f>AVERAGE(punkty_rekrutacyjne34[[#This Row],[JP]:[Geog]])</f>
        <v>2.75</v>
      </c>
      <c r="S419" s="1" t="b">
        <f>AND(punkty_rekrutacyjne34[[#This Row],[Osiagniecia]]=0,punkty_rekrutacyjne34[[#This Row],[Zachowanie]]&gt;=5,punkty_rekrutacyjne34[[#This Row],[avg. Przd.]]&gt;4)</f>
        <v>0</v>
      </c>
      <c r="T419" s="1">
        <f>COUNTIF(Q:Q,punkty_rekrutacyjne34[[#This Row],[razem pkt.]])</f>
        <v>1</v>
      </c>
    </row>
    <row r="420" spans="1:20" x14ac:dyDescent="0.25">
      <c r="A420" s="1" t="s">
        <v>295</v>
      </c>
      <c r="B420" s="1" t="s">
        <v>180</v>
      </c>
      <c r="C420">
        <v>2</v>
      </c>
      <c r="D420">
        <v>3</v>
      </c>
      <c r="E420">
        <v>6</v>
      </c>
      <c r="F420">
        <v>4</v>
      </c>
      <c r="G420">
        <v>5</v>
      </c>
      <c r="H420">
        <v>6</v>
      </c>
      <c r="I420">
        <v>68</v>
      </c>
      <c r="J420">
        <v>10</v>
      </c>
      <c r="K420">
        <v>64</v>
      </c>
      <c r="L420">
        <v>85</v>
      </c>
      <c r="M420">
        <v>26</v>
      </c>
      <c r="N420">
        <f>punkty_rekrutacyjne34[[#This Row],[Osiagniecia]]+(punkty_rekrutacyjne34[[#This Row],[Zachowanie]]=6)*2</f>
        <v>2</v>
      </c>
      <c r="O420">
        <f>punkty_rekrutacyjne34[[#This Row],[GHP]]/10+punkty_rekrutacyjne34[[#This Row],[GHH]]/10+punkty_rekrutacyjne34[[#This Row],[GMM]]/10+punkty_rekrutacyjne34[[#This Row],[GMP]]/10+punkty_rekrutacyjne34[[#This Row],[GJP]]/10</f>
        <v>25.3</v>
      </c>
      <c r="P42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420" s="1">
        <f>SUM(punkty_rekrutacyjne34[[#This Row],[pkt os.]:[pkt. Oce.]])</f>
        <v>61.3</v>
      </c>
      <c r="R420" s="1">
        <f>AVERAGE(punkty_rekrutacyjne34[[#This Row],[JP]:[Geog]])</f>
        <v>5.25</v>
      </c>
      <c r="S420" s="1" t="b">
        <f>AND(punkty_rekrutacyjne34[[#This Row],[Osiagniecia]]=0,punkty_rekrutacyjne34[[#This Row],[Zachowanie]]&gt;=5,punkty_rekrutacyjne34[[#This Row],[avg. Przd.]]&gt;4)</f>
        <v>0</v>
      </c>
      <c r="T420" s="1">
        <f>COUNTIF(Q:Q,punkty_rekrutacyjne34[[#This Row],[razem pkt.]])</f>
        <v>1</v>
      </c>
    </row>
    <row r="421" spans="1:20" x14ac:dyDescent="0.25">
      <c r="A421" s="1" t="s">
        <v>194</v>
      </c>
      <c r="B421" s="1" t="s">
        <v>86</v>
      </c>
      <c r="C421">
        <v>4</v>
      </c>
      <c r="D421">
        <v>2</v>
      </c>
      <c r="E421">
        <v>6</v>
      </c>
      <c r="F421">
        <v>4</v>
      </c>
      <c r="G421">
        <v>3</v>
      </c>
      <c r="H421">
        <v>2</v>
      </c>
      <c r="I421">
        <v>13</v>
      </c>
      <c r="J421">
        <v>81</v>
      </c>
      <c r="K421">
        <v>58</v>
      </c>
      <c r="L421">
        <v>45</v>
      </c>
      <c r="M421">
        <v>11</v>
      </c>
      <c r="N421">
        <f>punkty_rekrutacyjne34[[#This Row],[Osiagniecia]]+(punkty_rekrutacyjne34[[#This Row],[Zachowanie]]=6)*2</f>
        <v>4</v>
      </c>
      <c r="O421">
        <f>punkty_rekrutacyjne34[[#This Row],[GHP]]/10+punkty_rekrutacyjne34[[#This Row],[GHH]]/10+punkty_rekrutacyjne34[[#This Row],[GMM]]/10+punkty_rekrutacyjne34[[#This Row],[GMP]]/10+punkty_rekrutacyjne34[[#This Row],[GJP]]/10</f>
        <v>20.8</v>
      </c>
      <c r="P42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21" s="1">
        <f>SUM(punkty_rekrutacyjne34[[#This Row],[pkt os.]:[pkt. Oce.]])</f>
        <v>44.8</v>
      </c>
      <c r="R421" s="1">
        <f>AVERAGE(punkty_rekrutacyjne34[[#This Row],[JP]:[Geog]])</f>
        <v>3.75</v>
      </c>
      <c r="S421" s="1" t="b">
        <f>AND(punkty_rekrutacyjne34[[#This Row],[Osiagniecia]]=0,punkty_rekrutacyjne34[[#This Row],[Zachowanie]]&gt;=5,punkty_rekrutacyjne34[[#This Row],[avg. Przd.]]&gt;4)</f>
        <v>0</v>
      </c>
      <c r="T421" s="1">
        <f>COUNTIF(Q:Q,punkty_rekrutacyjne34[[#This Row],[razem pkt.]])</f>
        <v>1</v>
      </c>
    </row>
    <row r="422" spans="1:20" x14ac:dyDescent="0.25">
      <c r="A422" s="1" t="s">
        <v>439</v>
      </c>
      <c r="B422" s="1" t="s">
        <v>395</v>
      </c>
      <c r="C422">
        <v>0</v>
      </c>
      <c r="D422">
        <v>3</v>
      </c>
      <c r="E422">
        <v>6</v>
      </c>
      <c r="F422">
        <v>4</v>
      </c>
      <c r="G422">
        <v>3</v>
      </c>
      <c r="H422">
        <v>6</v>
      </c>
      <c r="I422">
        <v>35</v>
      </c>
      <c r="J422">
        <v>41</v>
      </c>
      <c r="K422">
        <v>92</v>
      </c>
      <c r="L422">
        <v>96</v>
      </c>
      <c r="M422">
        <v>19</v>
      </c>
      <c r="N422">
        <f>punkty_rekrutacyjne34[[#This Row],[Osiagniecia]]+(punkty_rekrutacyjne34[[#This Row],[Zachowanie]]=6)*2</f>
        <v>0</v>
      </c>
      <c r="O422">
        <f>punkty_rekrutacyjne34[[#This Row],[GHP]]/10+punkty_rekrutacyjne34[[#This Row],[GHH]]/10+punkty_rekrutacyjne34[[#This Row],[GMM]]/10+punkty_rekrutacyjne34[[#This Row],[GMP]]/10+punkty_rekrutacyjne34[[#This Row],[GJP]]/10</f>
        <v>28.299999999999997</v>
      </c>
      <c r="P42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22" s="1">
        <f>SUM(punkty_rekrutacyjne34[[#This Row],[pkt os.]:[pkt. Oce.]])</f>
        <v>58.3</v>
      </c>
      <c r="R422" s="1">
        <f>AVERAGE(punkty_rekrutacyjne34[[#This Row],[JP]:[Geog]])</f>
        <v>4.75</v>
      </c>
      <c r="S422" s="1" t="b">
        <f>AND(punkty_rekrutacyjne34[[#This Row],[Osiagniecia]]=0,punkty_rekrutacyjne34[[#This Row],[Zachowanie]]&gt;=5,punkty_rekrutacyjne34[[#This Row],[avg. Przd.]]&gt;4)</f>
        <v>0</v>
      </c>
      <c r="T422" s="1">
        <f>COUNTIF(Q:Q,punkty_rekrutacyjne34[[#This Row],[razem pkt.]])</f>
        <v>1</v>
      </c>
    </row>
    <row r="423" spans="1:20" x14ac:dyDescent="0.25">
      <c r="A423" s="1" t="s">
        <v>617</v>
      </c>
      <c r="B423" s="1" t="s">
        <v>397</v>
      </c>
      <c r="C423">
        <v>2</v>
      </c>
      <c r="D423">
        <v>4</v>
      </c>
      <c r="E423">
        <v>6</v>
      </c>
      <c r="F423">
        <v>4</v>
      </c>
      <c r="G423">
        <v>5</v>
      </c>
      <c r="H423">
        <v>2</v>
      </c>
      <c r="I423">
        <v>44</v>
      </c>
      <c r="J423">
        <v>8</v>
      </c>
      <c r="K423">
        <v>100</v>
      </c>
      <c r="L423">
        <v>54</v>
      </c>
      <c r="M423">
        <v>77</v>
      </c>
      <c r="N423">
        <f>punkty_rekrutacyjne34[[#This Row],[Osiagniecia]]+(punkty_rekrutacyjne34[[#This Row],[Zachowanie]]=6)*2</f>
        <v>2</v>
      </c>
      <c r="O423">
        <f>punkty_rekrutacyjne34[[#This Row],[GHP]]/10+punkty_rekrutacyjne34[[#This Row],[GHH]]/10+punkty_rekrutacyjne34[[#This Row],[GMM]]/10+punkty_rekrutacyjne34[[#This Row],[GMP]]/10+punkty_rekrutacyjne34[[#This Row],[GJP]]/10</f>
        <v>28.3</v>
      </c>
      <c r="P42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23" s="1">
        <f>SUM(punkty_rekrutacyjne34[[#This Row],[pkt os.]:[pkt. Oce.]])</f>
        <v>54.3</v>
      </c>
      <c r="R423" s="1">
        <f>AVERAGE(punkty_rekrutacyjne34[[#This Row],[JP]:[Geog]])</f>
        <v>4.25</v>
      </c>
      <c r="S423" s="1" t="b">
        <f>AND(punkty_rekrutacyjne34[[#This Row],[Osiagniecia]]=0,punkty_rekrutacyjne34[[#This Row],[Zachowanie]]&gt;=5,punkty_rekrutacyjne34[[#This Row],[avg. Przd.]]&gt;4)</f>
        <v>0</v>
      </c>
      <c r="T423" s="1">
        <f>COUNTIF(Q:Q,punkty_rekrutacyjne34[[#This Row],[razem pkt.]])</f>
        <v>1</v>
      </c>
    </row>
    <row r="424" spans="1:20" x14ac:dyDescent="0.25">
      <c r="A424" s="1" t="s">
        <v>611</v>
      </c>
      <c r="B424" s="1" t="s">
        <v>395</v>
      </c>
      <c r="C424">
        <v>0</v>
      </c>
      <c r="D424">
        <v>3</v>
      </c>
      <c r="E424">
        <v>3</v>
      </c>
      <c r="F424">
        <v>4</v>
      </c>
      <c r="G424">
        <v>2</v>
      </c>
      <c r="H424">
        <v>4</v>
      </c>
      <c r="I424">
        <v>92</v>
      </c>
      <c r="J424">
        <v>47</v>
      </c>
      <c r="K424">
        <v>27</v>
      </c>
      <c r="L424">
        <v>40</v>
      </c>
      <c r="M424">
        <v>35</v>
      </c>
      <c r="N424">
        <f>punkty_rekrutacyjne34[[#This Row],[Osiagniecia]]+(punkty_rekrutacyjne34[[#This Row],[Zachowanie]]=6)*2</f>
        <v>0</v>
      </c>
      <c r="O424">
        <f>punkty_rekrutacyjne34[[#This Row],[GHP]]/10+punkty_rekrutacyjne34[[#This Row],[GHH]]/10+punkty_rekrutacyjne34[[#This Row],[GMM]]/10+punkty_rekrutacyjne34[[#This Row],[GMP]]/10+punkty_rekrutacyjne34[[#This Row],[GJP]]/10</f>
        <v>24.099999999999998</v>
      </c>
      <c r="P42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424" s="1">
        <f>SUM(punkty_rekrutacyjne34[[#This Row],[pkt os.]:[pkt. Oce.]])</f>
        <v>40.099999999999994</v>
      </c>
      <c r="R424" s="1">
        <f>AVERAGE(punkty_rekrutacyjne34[[#This Row],[JP]:[Geog]])</f>
        <v>3.25</v>
      </c>
      <c r="S424" s="1" t="b">
        <f>AND(punkty_rekrutacyjne34[[#This Row],[Osiagniecia]]=0,punkty_rekrutacyjne34[[#This Row],[Zachowanie]]&gt;=5,punkty_rekrutacyjne34[[#This Row],[avg. Przd.]]&gt;4)</f>
        <v>0</v>
      </c>
      <c r="T424" s="1">
        <f>COUNTIF(Q:Q,punkty_rekrutacyjne34[[#This Row],[razem pkt.]])</f>
        <v>1</v>
      </c>
    </row>
    <row r="425" spans="1:20" x14ac:dyDescent="0.25">
      <c r="A425" s="1" t="s">
        <v>173</v>
      </c>
      <c r="B425" s="1" t="s">
        <v>174</v>
      </c>
      <c r="C425">
        <v>8</v>
      </c>
      <c r="D425">
        <v>3</v>
      </c>
      <c r="E425">
        <v>2</v>
      </c>
      <c r="F425">
        <v>6</v>
      </c>
      <c r="G425">
        <v>5</v>
      </c>
      <c r="H425">
        <v>3</v>
      </c>
      <c r="I425">
        <v>41</v>
      </c>
      <c r="J425">
        <v>29</v>
      </c>
      <c r="K425">
        <v>52</v>
      </c>
      <c r="L425">
        <v>81</v>
      </c>
      <c r="M425">
        <v>26</v>
      </c>
      <c r="N425">
        <f>punkty_rekrutacyjne34[[#This Row],[Osiagniecia]]+(punkty_rekrutacyjne34[[#This Row],[Zachowanie]]=6)*2</f>
        <v>8</v>
      </c>
      <c r="O425">
        <f>punkty_rekrutacyjne34[[#This Row],[GHP]]/10+punkty_rekrutacyjne34[[#This Row],[GHH]]/10+punkty_rekrutacyjne34[[#This Row],[GMM]]/10+punkty_rekrutacyjne34[[#This Row],[GMP]]/10+punkty_rekrutacyjne34[[#This Row],[GJP]]/10</f>
        <v>22.9</v>
      </c>
      <c r="P42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425" s="1">
        <f>SUM(punkty_rekrutacyjne34[[#This Row],[pkt os.]:[pkt. Oce.]])</f>
        <v>52.9</v>
      </c>
      <c r="R425" s="1">
        <f>AVERAGE(punkty_rekrutacyjne34[[#This Row],[JP]:[Geog]])</f>
        <v>4</v>
      </c>
      <c r="S425" s="1" t="b">
        <f>AND(punkty_rekrutacyjne34[[#This Row],[Osiagniecia]]=0,punkty_rekrutacyjne34[[#This Row],[Zachowanie]]&gt;=5,punkty_rekrutacyjne34[[#This Row],[avg. Przd.]]&gt;4)</f>
        <v>0</v>
      </c>
      <c r="T425" s="1">
        <f>COUNTIF(Q:Q,punkty_rekrutacyjne34[[#This Row],[razem pkt.]])</f>
        <v>1</v>
      </c>
    </row>
    <row r="426" spans="1:20" x14ac:dyDescent="0.25">
      <c r="A426" s="1" t="s">
        <v>266</v>
      </c>
      <c r="B426" s="1" t="s">
        <v>199</v>
      </c>
      <c r="C426">
        <v>0</v>
      </c>
      <c r="D426">
        <v>2</v>
      </c>
      <c r="E426">
        <v>3</v>
      </c>
      <c r="F426">
        <v>4</v>
      </c>
      <c r="G426">
        <v>6</v>
      </c>
      <c r="H426">
        <v>6</v>
      </c>
      <c r="I426">
        <v>19</v>
      </c>
      <c r="J426">
        <v>82</v>
      </c>
      <c r="K426">
        <v>75</v>
      </c>
      <c r="L426">
        <v>35</v>
      </c>
      <c r="M426">
        <v>75</v>
      </c>
      <c r="N426">
        <f>punkty_rekrutacyjne34[[#This Row],[Osiagniecia]]+(punkty_rekrutacyjne34[[#This Row],[Zachowanie]]=6)*2</f>
        <v>0</v>
      </c>
      <c r="O426">
        <f>punkty_rekrutacyjne34[[#This Row],[GHP]]/10+punkty_rekrutacyjne34[[#This Row],[GHH]]/10+punkty_rekrutacyjne34[[#This Row],[GMM]]/10+punkty_rekrutacyjne34[[#This Row],[GMP]]/10+punkty_rekrutacyjne34[[#This Row],[GJP]]/10</f>
        <v>28.6</v>
      </c>
      <c r="P42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26" s="1">
        <f>SUM(punkty_rekrutacyjne34[[#This Row],[pkt os.]:[pkt. Oce.]])</f>
        <v>58.6</v>
      </c>
      <c r="R426" s="1">
        <f>AVERAGE(punkty_rekrutacyjne34[[#This Row],[JP]:[Geog]])</f>
        <v>4.75</v>
      </c>
      <c r="S426" s="1" t="b">
        <f>AND(punkty_rekrutacyjne34[[#This Row],[Osiagniecia]]=0,punkty_rekrutacyjne34[[#This Row],[Zachowanie]]&gt;=5,punkty_rekrutacyjne34[[#This Row],[avg. Przd.]]&gt;4)</f>
        <v>0</v>
      </c>
      <c r="T426" s="1">
        <f>COUNTIF(Q:Q,punkty_rekrutacyjne34[[#This Row],[razem pkt.]])</f>
        <v>1</v>
      </c>
    </row>
    <row r="427" spans="1:20" x14ac:dyDescent="0.25">
      <c r="A427" s="1" t="s">
        <v>198</v>
      </c>
      <c r="B427" s="1" t="s">
        <v>199</v>
      </c>
      <c r="C427">
        <v>0</v>
      </c>
      <c r="D427">
        <v>3</v>
      </c>
      <c r="E427">
        <v>3</v>
      </c>
      <c r="F427">
        <v>2</v>
      </c>
      <c r="G427">
        <v>3</v>
      </c>
      <c r="H427">
        <v>6</v>
      </c>
      <c r="I427">
        <v>7</v>
      </c>
      <c r="J427">
        <v>69</v>
      </c>
      <c r="K427">
        <v>31</v>
      </c>
      <c r="L427">
        <v>13</v>
      </c>
      <c r="M427">
        <v>61</v>
      </c>
      <c r="N427">
        <f>punkty_rekrutacyjne34[[#This Row],[Osiagniecia]]+(punkty_rekrutacyjne34[[#This Row],[Zachowanie]]=6)*2</f>
        <v>0</v>
      </c>
      <c r="O427">
        <f>punkty_rekrutacyjne34[[#This Row],[GHP]]/10+punkty_rekrutacyjne34[[#This Row],[GHH]]/10+punkty_rekrutacyjne34[[#This Row],[GMM]]/10+punkty_rekrutacyjne34[[#This Row],[GMP]]/10+punkty_rekrutacyjne34[[#This Row],[GJP]]/10</f>
        <v>18.100000000000001</v>
      </c>
      <c r="P42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27" s="1">
        <f>SUM(punkty_rekrutacyjne34[[#This Row],[pkt os.]:[pkt. Oce.]])</f>
        <v>36.1</v>
      </c>
      <c r="R427" s="1">
        <f>AVERAGE(punkty_rekrutacyjne34[[#This Row],[JP]:[Geog]])</f>
        <v>3.5</v>
      </c>
      <c r="S427" s="1" t="b">
        <f>AND(punkty_rekrutacyjne34[[#This Row],[Osiagniecia]]=0,punkty_rekrutacyjne34[[#This Row],[Zachowanie]]&gt;=5,punkty_rekrutacyjne34[[#This Row],[avg. Przd.]]&gt;4)</f>
        <v>0</v>
      </c>
      <c r="T427" s="1">
        <f>COUNTIF(Q:Q,punkty_rekrutacyjne34[[#This Row],[razem pkt.]])</f>
        <v>1</v>
      </c>
    </row>
    <row r="428" spans="1:20" x14ac:dyDescent="0.25">
      <c r="A428" s="1" t="s">
        <v>443</v>
      </c>
      <c r="B428" s="1" t="s">
        <v>357</v>
      </c>
      <c r="C428">
        <v>2</v>
      </c>
      <c r="D428">
        <v>6</v>
      </c>
      <c r="E428">
        <v>6</v>
      </c>
      <c r="F428">
        <v>4</v>
      </c>
      <c r="G428">
        <v>6</v>
      </c>
      <c r="H428">
        <v>2</v>
      </c>
      <c r="I428">
        <v>68</v>
      </c>
      <c r="J428">
        <v>15</v>
      </c>
      <c r="K428">
        <v>53</v>
      </c>
      <c r="L428">
        <v>47</v>
      </c>
      <c r="M428">
        <v>8</v>
      </c>
      <c r="N428">
        <f>punkty_rekrutacyjne34[[#This Row],[Osiagniecia]]+(punkty_rekrutacyjne34[[#This Row],[Zachowanie]]=6)*2</f>
        <v>4</v>
      </c>
      <c r="O428">
        <f>punkty_rekrutacyjne34[[#This Row],[GHP]]/10+punkty_rekrutacyjne34[[#This Row],[GHH]]/10+punkty_rekrutacyjne34[[#This Row],[GMM]]/10+punkty_rekrutacyjne34[[#This Row],[GMP]]/10+punkty_rekrutacyjne34[[#This Row],[GJP]]/10</f>
        <v>19.100000000000001</v>
      </c>
      <c r="P42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428" s="1">
        <f>SUM(punkty_rekrutacyjne34[[#This Row],[pkt os.]:[pkt. Oce.]])</f>
        <v>49.1</v>
      </c>
      <c r="R428" s="1">
        <f>AVERAGE(punkty_rekrutacyjne34[[#This Row],[JP]:[Geog]])</f>
        <v>4.5</v>
      </c>
      <c r="S428" s="1" t="b">
        <f>AND(punkty_rekrutacyjne34[[#This Row],[Osiagniecia]]=0,punkty_rekrutacyjne34[[#This Row],[Zachowanie]]&gt;=5,punkty_rekrutacyjne34[[#This Row],[avg. Przd.]]&gt;4)</f>
        <v>0</v>
      </c>
      <c r="T428" s="1">
        <f>COUNTIF(Q:Q,punkty_rekrutacyjne34[[#This Row],[razem pkt.]])</f>
        <v>1</v>
      </c>
    </row>
    <row r="429" spans="1:20" x14ac:dyDescent="0.25">
      <c r="A429" s="1" t="s">
        <v>373</v>
      </c>
      <c r="B429" s="1" t="s">
        <v>357</v>
      </c>
      <c r="C429">
        <v>1</v>
      </c>
      <c r="D429">
        <v>6</v>
      </c>
      <c r="E429">
        <v>6</v>
      </c>
      <c r="F429">
        <v>5</v>
      </c>
      <c r="G429">
        <v>3</v>
      </c>
      <c r="H429">
        <v>6</v>
      </c>
      <c r="I429">
        <v>58</v>
      </c>
      <c r="J429">
        <v>93</v>
      </c>
      <c r="K429">
        <v>93</v>
      </c>
      <c r="L429">
        <v>82</v>
      </c>
      <c r="M429">
        <v>17</v>
      </c>
      <c r="N429">
        <f>punkty_rekrutacyjne34[[#This Row],[Osiagniecia]]+(punkty_rekrutacyjne34[[#This Row],[Zachowanie]]=6)*2</f>
        <v>3</v>
      </c>
      <c r="O429">
        <f>punkty_rekrutacyjne34[[#This Row],[GHP]]/10+punkty_rekrutacyjne34[[#This Row],[GHH]]/10+punkty_rekrutacyjne34[[#This Row],[GMM]]/10+punkty_rekrutacyjne34[[#This Row],[GMP]]/10+punkty_rekrutacyjne34[[#This Row],[GJP]]/10</f>
        <v>34.300000000000004</v>
      </c>
      <c r="P42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429" s="1">
        <f>SUM(punkty_rekrutacyjne34[[#This Row],[pkt os.]:[pkt. Oce.]])</f>
        <v>69.300000000000011</v>
      </c>
      <c r="R429" s="1">
        <f>AVERAGE(punkty_rekrutacyjne34[[#This Row],[JP]:[Geog]])</f>
        <v>5</v>
      </c>
      <c r="S429" s="1" t="b">
        <f>AND(punkty_rekrutacyjne34[[#This Row],[Osiagniecia]]=0,punkty_rekrutacyjne34[[#This Row],[Zachowanie]]&gt;=5,punkty_rekrutacyjne34[[#This Row],[avg. Przd.]]&gt;4)</f>
        <v>0</v>
      </c>
      <c r="T429" s="1">
        <f>COUNTIF(Q:Q,punkty_rekrutacyjne34[[#This Row],[razem pkt.]])</f>
        <v>1</v>
      </c>
    </row>
    <row r="430" spans="1:20" x14ac:dyDescent="0.25">
      <c r="A430" s="1" t="s">
        <v>420</v>
      </c>
      <c r="B430" s="1" t="s">
        <v>188</v>
      </c>
      <c r="C430">
        <v>3</v>
      </c>
      <c r="D430">
        <v>2</v>
      </c>
      <c r="E430">
        <v>4</v>
      </c>
      <c r="F430">
        <v>5</v>
      </c>
      <c r="G430">
        <v>4</v>
      </c>
      <c r="H430">
        <v>6</v>
      </c>
      <c r="I430">
        <v>99</v>
      </c>
      <c r="J430">
        <v>60</v>
      </c>
      <c r="K430">
        <v>96</v>
      </c>
      <c r="L430">
        <v>89</v>
      </c>
      <c r="M430">
        <v>29</v>
      </c>
      <c r="N430">
        <f>punkty_rekrutacyjne34[[#This Row],[Osiagniecia]]+(punkty_rekrutacyjne34[[#This Row],[Zachowanie]]=6)*2</f>
        <v>3</v>
      </c>
      <c r="O430">
        <f>punkty_rekrutacyjne34[[#This Row],[GHP]]/10+punkty_rekrutacyjne34[[#This Row],[GHH]]/10+punkty_rekrutacyjne34[[#This Row],[GMM]]/10+punkty_rekrutacyjne34[[#This Row],[GMP]]/10+punkty_rekrutacyjne34[[#This Row],[GJP]]/10</f>
        <v>37.299999999999997</v>
      </c>
      <c r="P43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30" s="1">
        <f>SUM(punkty_rekrutacyjne34[[#This Row],[pkt os.]:[pkt. Oce.]])</f>
        <v>70.3</v>
      </c>
      <c r="R430" s="1">
        <f>AVERAGE(punkty_rekrutacyjne34[[#This Row],[JP]:[Geog]])</f>
        <v>4.75</v>
      </c>
      <c r="S430" s="1" t="b">
        <f>AND(punkty_rekrutacyjne34[[#This Row],[Osiagniecia]]=0,punkty_rekrutacyjne34[[#This Row],[Zachowanie]]&gt;=5,punkty_rekrutacyjne34[[#This Row],[avg. Przd.]]&gt;4)</f>
        <v>0</v>
      </c>
      <c r="T430" s="1">
        <f>COUNTIF(Q:Q,punkty_rekrutacyjne34[[#This Row],[razem pkt.]])</f>
        <v>1</v>
      </c>
    </row>
    <row r="431" spans="1:20" x14ac:dyDescent="0.25">
      <c r="A431" s="1" t="s">
        <v>510</v>
      </c>
      <c r="B431" s="1" t="s">
        <v>188</v>
      </c>
      <c r="C431">
        <v>1</v>
      </c>
      <c r="D431">
        <v>3</v>
      </c>
      <c r="E431">
        <v>2</v>
      </c>
      <c r="F431">
        <v>5</v>
      </c>
      <c r="G431">
        <v>4</v>
      </c>
      <c r="H431">
        <v>4</v>
      </c>
      <c r="I431">
        <v>38</v>
      </c>
      <c r="J431">
        <v>5</v>
      </c>
      <c r="K431">
        <v>69</v>
      </c>
      <c r="L431">
        <v>94</v>
      </c>
      <c r="M431">
        <v>25</v>
      </c>
      <c r="N431">
        <f>punkty_rekrutacyjne34[[#This Row],[Osiagniecia]]+(punkty_rekrutacyjne34[[#This Row],[Zachowanie]]=6)*2</f>
        <v>1</v>
      </c>
      <c r="O431">
        <f>punkty_rekrutacyjne34[[#This Row],[GHP]]/10+punkty_rekrutacyjne34[[#This Row],[GHH]]/10+punkty_rekrutacyjne34[[#This Row],[GMM]]/10+punkty_rekrutacyjne34[[#This Row],[GMP]]/10+punkty_rekrutacyjne34[[#This Row],[GJP]]/10</f>
        <v>23.1</v>
      </c>
      <c r="P43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31" s="1">
        <f>SUM(punkty_rekrutacyjne34[[#This Row],[pkt os.]:[pkt. Oce.]])</f>
        <v>44.1</v>
      </c>
      <c r="R431" s="1">
        <f>AVERAGE(punkty_rekrutacyjne34[[#This Row],[JP]:[Geog]])</f>
        <v>3.75</v>
      </c>
      <c r="S431" s="1" t="b">
        <f>AND(punkty_rekrutacyjne34[[#This Row],[Osiagniecia]]=0,punkty_rekrutacyjne34[[#This Row],[Zachowanie]]&gt;=5,punkty_rekrutacyjne34[[#This Row],[avg. Przd.]]&gt;4)</f>
        <v>0</v>
      </c>
      <c r="T431" s="1">
        <f>COUNTIF(Q:Q,punkty_rekrutacyjne34[[#This Row],[razem pkt.]])</f>
        <v>1</v>
      </c>
    </row>
    <row r="432" spans="1:20" x14ac:dyDescent="0.25">
      <c r="A432" s="1" t="s">
        <v>509</v>
      </c>
      <c r="B432" s="1" t="s">
        <v>188</v>
      </c>
      <c r="C432">
        <v>0</v>
      </c>
      <c r="D432">
        <v>6</v>
      </c>
      <c r="E432">
        <v>2</v>
      </c>
      <c r="F432">
        <v>2</v>
      </c>
      <c r="G432">
        <v>6</v>
      </c>
      <c r="H432">
        <v>2</v>
      </c>
      <c r="I432">
        <v>21</v>
      </c>
      <c r="J432">
        <v>80</v>
      </c>
      <c r="K432">
        <v>59</v>
      </c>
      <c r="L432">
        <v>35</v>
      </c>
      <c r="M432">
        <v>12</v>
      </c>
      <c r="N432">
        <f>punkty_rekrutacyjne34[[#This Row],[Osiagniecia]]+(punkty_rekrutacyjne34[[#This Row],[Zachowanie]]=6)*2</f>
        <v>2</v>
      </c>
      <c r="O432">
        <f>punkty_rekrutacyjne34[[#This Row],[GHP]]/10+punkty_rekrutacyjne34[[#This Row],[GHH]]/10+punkty_rekrutacyjne34[[#This Row],[GMM]]/10+punkty_rekrutacyjne34[[#This Row],[GMP]]/10+punkty_rekrutacyjne34[[#This Row],[GJP]]/10</f>
        <v>20.7</v>
      </c>
      <c r="P43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10</v>
      </c>
      <c r="Q432" s="1">
        <f>SUM(punkty_rekrutacyjne34[[#This Row],[pkt os.]:[pkt. Oce.]])</f>
        <v>32.700000000000003</v>
      </c>
      <c r="R432" s="1">
        <f>AVERAGE(punkty_rekrutacyjne34[[#This Row],[JP]:[Geog]])</f>
        <v>3</v>
      </c>
      <c r="S432" s="1" t="b">
        <f>AND(punkty_rekrutacyjne34[[#This Row],[Osiagniecia]]=0,punkty_rekrutacyjne34[[#This Row],[Zachowanie]]&gt;=5,punkty_rekrutacyjne34[[#This Row],[avg. Przd.]]&gt;4)</f>
        <v>0</v>
      </c>
      <c r="T432" s="1">
        <f>COUNTIF(Q:Q,punkty_rekrutacyjne34[[#This Row],[razem pkt.]])</f>
        <v>1</v>
      </c>
    </row>
    <row r="433" spans="1:20" x14ac:dyDescent="0.25">
      <c r="A433" s="1" t="s">
        <v>265</v>
      </c>
      <c r="B433" s="1" t="s">
        <v>16</v>
      </c>
      <c r="C433">
        <v>5</v>
      </c>
      <c r="D433">
        <v>4</v>
      </c>
      <c r="E433">
        <v>4</v>
      </c>
      <c r="F433">
        <v>6</v>
      </c>
      <c r="G433">
        <v>4</v>
      </c>
      <c r="H433">
        <v>5</v>
      </c>
      <c r="I433">
        <v>39</v>
      </c>
      <c r="J433">
        <v>12</v>
      </c>
      <c r="K433">
        <v>100</v>
      </c>
      <c r="L433">
        <v>47</v>
      </c>
      <c r="M433">
        <v>42</v>
      </c>
      <c r="N433">
        <f>punkty_rekrutacyjne34[[#This Row],[Osiagniecia]]+(punkty_rekrutacyjne34[[#This Row],[Zachowanie]]=6)*2</f>
        <v>5</v>
      </c>
      <c r="O433">
        <f>punkty_rekrutacyjne34[[#This Row],[GHP]]/10+punkty_rekrutacyjne34[[#This Row],[GHH]]/10+punkty_rekrutacyjne34[[#This Row],[GMM]]/10+punkty_rekrutacyjne34[[#This Row],[GMP]]/10+punkty_rekrutacyjne34[[#This Row],[GJP]]/10</f>
        <v>24</v>
      </c>
      <c r="P43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33" s="1">
        <f>SUM(punkty_rekrutacyjne34[[#This Row],[pkt os.]:[pkt. Oce.]])</f>
        <v>59</v>
      </c>
      <c r="R433" s="1">
        <f>AVERAGE(punkty_rekrutacyjne34[[#This Row],[JP]:[Geog]])</f>
        <v>4.75</v>
      </c>
      <c r="S433" s="1" t="b">
        <f>AND(punkty_rekrutacyjne34[[#This Row],[Osiagniecia]]=0,punkty_rekrutacyjne34[[#This Row],[Zachowanie]]&gt;=5,punkty_rekrutacyjne34[[#This Row],[avg. Przd.]]&gt;4)</f>
        <v>0</v>
      </c>
      <c r="T433" s="1">
        <f>COUNTIF(Q:Q,punkty_rekrutacyjne34[[#This Row],[razem pkt.]])</f>
        <v>1</v>
      </c>
    </row>
    <row r="434" spans="1:20" x14ac:dyDescent="0.25">
      <c r="A434" s="1" t="s">
        <v>46</v>
      </c>
      <c r="B434" s="1" t="s">
        <v>16</v>
      </c>
      <c r="C434">
        <v>1</v>
      </c>
      <c r="D434">
        <v>6</v>
      </c>
      <c r="E434">
        <v>6</v>
      </c>
      <c r="F434">
        <v>6</v>
      </c>
      <c r="G434">
        <v>3</v>
      </c>
      <c r="H434">
        <v>2</v>
      </c>
      <c r="I434">
        <v>14</v>
      </c>
      <c r="J434">
        <v>20</v>
      </c>
      <c r="K434">
        <v>14</v>
      </c>
      <c r="L434">
        <v>64</v>
      </c>
      <c r="M434">
        <v>55</v>
      </c>
      <c r="N434">
        <f>punkty_rekrutacyjne34[[#This Row],[Osiagniecia]]+(punkty_rekrutacyjne34[[#This Row],[Zachowanie]]=6)*2</f>
        <v>3</v>
      </c>
      <c r="O434">
        <f>punkty_rekrutacyjne34[[#This Row],[GHP]]/10+punkty_rekrutacyjne34[[#This Row],[GHH]]/10+punkty_rekrutacyjne34[[#This Row],[GMM]]/10+punkty_rekrutacyjne34[[#This Row],[GMP]]/10+punkty_rekrutacyjne34[[#This Row],[GJP]]/10</f>
        <v>16.7</v>
      </c>
      <c r="P43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34" s="1">
        <f>SUM(punkty_rekrutacyjne34[[#This Row],[pkt os.]:[pkt. Oce.]])</f>
        <v>43.7</v>
      </c>
      <c r="R434" s="1">
        <f>AVERAGE(punkty_rekrutacyjne34[[#This Row],[JP]:[Geog]])</f>
        <v>4.25</v>
      </c>
      <c r="S434" s="1" t="b">
        <f>AND(punkty_rekrutacyjne34[[#This Row],[Osiagniecia]]=0,punkty_rekrutacyjne34[[#This Row],[Zachowanie]]&gt;=5,punkty_rekrutacyjne34[[#This Row],[avg. Przd.]]&gt;4)</f>
        <v>0</v>
      </c>
      <c r="T434" s="1">
        <f>COUNTIF(Q:Q,punkty_rekrutacyjne34[[#This Row],[razem pkt.]])</f>
        <v>1</v>
      </c>
    </row>
    <row r="435" spans="1:20" x14ac:dyDescent="0.25">
      <c r="A435" s="1" t="s">
        <v>75</v>
      </c>
      <c r="B435" s="1" t="s">
        <v>76</v>
      </c>
      <c r="C435">
        <v>4</v>
      </c>
      <c r="D435">
        <v>6</v>
      </c>
      <c r="E435">
        <v>5</v>
      </c>
      <c r="F435">
        <v>5</v>
      </c>
      <c r="G435">
        <v>6</v>
      </c>
      <c r="H435">
        <v>4</v>
      </c>
      <c r="I435">
        <v>56</v>
      </c>
      <c r="J435">
        <v>75</v>
      </c>
      <c r="K435">
        <v>51</v>
      </c>
      <c r="L435">
        <v>47</v>
      </c>
      <c r="M435">
        <v>71</v>
      </c>
      <c r="N435">
        <f>punkty_rekrutacyjne34[[#This Row],[Osiagniecia]]+(punkty_rekrutacyjne34[[#This Row],[Zachowanie]]=6)*2</f>
        <v>6</v>
      </c>
      <c r="O435">
        <f>punkty_rekrutacyjne34[[#This Row],[GHP]]/10+punkty_rekrutacyjne34[[#This Row],[GHH]]/10+punkty_rekrutacyjne34[[#This Row],[GMM]]/10+punkty_rekrutacyjne34[[#This Row],[GMP]]/10+punkty_rekrutacyjne34[[#This Row],[GJP]]/10</f>
        <v>30</v>
      </c>
      <c r="P43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435" s="1">
        <f>SUM(punkty_rekrutacyjne34[[#This Row],[pkt os.]:[pkt. Oce.]])</f>
        <v>68</v>
      </c>
      <c r="R435" s="1">
        <f>AVERAGE(punkty_rekrutacyjne34[[#This Row],[JP]:[Geog]])</f>
        <v>5</v>
      </c>
      <c r="S435" s="1" t="b">
        <f>AND(punkty_rekrutacyjne34[[#This Row],[Osiagniecia]]=0,punkty_rekrutacyjne34[[#This Row],[Zachowanie]]&gt;=5,punkty_rekrutacyjne34[[#This Row],[avg. Przd.]]&gt;4)</f>
        <v>0</v>
      </c>
      <c r="T435" s="1">
        <f>COUNTIF(Q:Q,punkty_rekrutacyjne34[[#This Row],[razem pkt.]])</f>
        <v>1</v>
      </c>
    </row>
    <row r="436" spans="1:20" x14ac:dyDescent="0.25">
      <c r="A436" s="1" t="s">
        <v>466</v>
      </c>
      <c r="B436" s="1" t="s">
        <v>16</v>
      </c>
      <c r="C436">
        <v>3</v>
      </c>
      <c r="D436">
        <v>6</v>
      </c>
      <c r="E436">
        <v>6</v>
      </c>
      <c r="F436">
        <v>6</v>
      </c>
      <c r="G436">
        <v>4</v>
      </c>
      <c r="H436">
        <v>5</v>
      </c>
      <c r="I436">
        <v>27</v>
      </c>
      <c r="J436">
        <v>73</v>
      </c>
      <c r="K436">
        <v>63</v>
      </c>
      <c r="L436">
        <v>14</v>
      </c>
      <c r="M436">
        <v>72</v>
      </c>
      <c r="N436">
        <f>punkty_rekrutacyjne34[[#This Row],[Osiagniecia]]+(punkty_rekrutacyjne34[[#This Row],[Zachowanie]]=6)*2</f>
        <v>5</v>
      </c>
      <c r="O436">
        <f>punkty_rekrutacyjne34[[#This Row],[GHP]]/10+punkty_rekrutacyjne34[[#This Row],[GHH]]/10+punkty_rekrutacyjne34[[#This Row],[GMM]]/10+punkty_rekrutacyjne34[[#This Row],[GMP]]/10+punkty_rekrutacyjne34[[#This Row],[GJP]]/10</f>
        <v>24.9</v>
      </c>
      <c r="P43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436" s="1">
        <f>SUM(punkty_rekrutacyjne34[[#This Row],[pkt os.]:[pkt. Oce.]])</f>
        <v>63.9</v>
      </c>
      <c r="R436" s="1">
        <f>AVERAGE(punkty_rekrutacyjne34[[#This Row],[JP]:[Geog]])</f>
        <v>5.25</v>
      </c>
      <c r="S436" s="1" t="b">
        <f>AND(punkty_rekrutacyjne34[[#This Row],[Osiagniecia]]=0,punkty_rekrutacyjne34[[#This Row],[Zachowanie]]&gt;=5,punkty_rekrutacyjne34[[#This Row],[avg. Przd.]]&gt;4)</f>
        <v>0</v>
      </c>
      <c r="T436" s="1">
        <f>COUNTIF(Q:Q,punkty_rekrutacyjne34[[#This Row],[razem pkt.]])</f>
        <v>1</v>
      </c>
    </row>
    <row r="437" spans="1:20" x14ac:dyDescent="0.25">
      <c r="A437" s="1" t="s">
        <v>658</v>
      </c>
      <c r="B437" s="1" t="s">
        <v>16</v>
      </c>
      <c r="C437">
        <v>4</v>
      </c>
      <c r="D437">
        <v>6</v>
      </c>
      <c r="E437">
        <v>6</v>
      </c>
      <c r="F437">
        <v>3</v>
      </c>
      <c r="G437">
        <v>6</v>
      </c>
      <c r="H437">
        <v>2</v>
      </c>
      <c r="I437">
        <v>69</v>
      </c>
      <c r="J437">
        <v>78</v>
      </c>
      <c r="K437">
        <v>32</v>
      </c>
      <c r="L437">
        <v>73</v>
      </c>
      <c r="M437">
        <v>93</v>
      </c>
      <c r="N437">
        <f>punkty_rekrutacyjne34[[#This Row],[Osiagniecia]]+(punkty_rekrutacyjne34[[#This Row],[Zachowanie]]=6)*2</f>
        <v>6</v>
      </c>
      <c r="O437">
        <f>punkty_rekrutacyjne34[[#This Row],[GHP]]/10+punkty_rekrutacyjne34[[#This Row],[GHH]]/10+punkty_rekrutacyjne34[[#This Row],[GMM]]/10+punkty_rekrutacyjne34[[#This Row],[GMP]]/10+punkty_rekrutacyjne34[[#This Row],[GJP]]/10</f>
        <v>34.5</v>
      </c>
      <c r="P43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37" s="1">
        <f>SUM(punkty_rekrutacyjne34[[#This Row],[pkt os.]:[pkt. Oce.]])</f>
        <v>64.5</v>
      </c>
      <c r="R437" s="1">
        <f>AVERAGE(punkty_rekrutacyjne34[[#This Row],[JP]:[Geog]])</f>
        <v>4.25</v>
      </c>
      <c r="S437" s="1" t="b">
        <f>AND(punkty_rekrutacyjne34[[#This Row],[Osiagniecia]]=0,punkty_rekrutacyjne34[[#This Row],[Zachowanie]]&gt;=5,punkty_rekrutacyjne34[[#This Row],[avg. Przd.]]&gt;4)</f>
        <v>0</v>
      </c>
      <c r="T437" s="1">
        <f>COUNTIF(Q:Q,punkty_rekrutacyjne34[[#This Row],[razem pkt.]])</f>
        <v>1</v>
      </c>
    </row>
    <row r="438" spans="1:20" x14ac:dyDescent="0.25">
      <c r="A438" s="1" t="s">
        <v>365</v>
      </c>
      <c r="B438" s="1" t="s">
        <v>16</v>
      </c>
      <c r="C438">
        <v>8</v>
      </c>
      <c r="D438">
        <v>5</v>
      </c>
      <c r="E438">
        <v>4</v>
      </c>
      <c r="F438">
        <v>4</v>
      </c>
      <c r="G438">
        <v>4</v>
      </c>
      <c r="H438">
        <v>3</v>
      </c>
      <c r="I438">
        <v>39</v>
      </c>
      <c r="J438">
        <v>45</v>
      </c>
      <c r="K438">
        <v>68</v>
      </c>
      <c r="L438">
        <v>26</v>
      </c>
      <c r="M438">
        <v>30</v>
      </c>
      <c r="N438">
        <f>punkty_rekrutacyjne34[[#This Row],[Osiagniecia]]+(punkty_rekrutacyjne34[[#This Row],[Zachowanie]]=6)*2</f>
        <v>8</v>
      </c>
      <c r="O438">
        <f>punkty_rekrutacyjne34[[#This Row],[GHP]]/10+punkty_rekrutacyjne34[[#This Row],[GHH]]/10+punkty_rekrutacyjne34[[#This Row],[GMM]]/10+punkty_rekrutacyjne34[[#This Row],[GMP]]/10+punkty_rekrutacyjne34[[#This Row],[GJP]]/10</f>
        <v>20.8</v>
      </c>
      <c r="P43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438" s="1">
        <f>SUM(punkty_rekrutacyjne34[[#This Row],[pkt os.]:[pkt. Oce.]])</f>
        <v>50.8</v>
      </c>
      <c r="R438" s="1">
        <f>AVERAGE(punkty_rekrutacyjne34[[#This Row],[JP]:[Geog]])</f>
        <v>3.75</v>
      </c>
      <c r="S438" s="1" t="b">
        <f>AND(punkty_rekrutacyjne34[[#This Row],[Osiagniecia]]=0,punkty_rekrutacyjne34[[#This Row],[Zachowanie]]&gt;=5,punkty_rekrutacyjne34[[#This Row],[avg. Przd.]]&gt;4)</f>
        <v>0</v>
      </c>
      <c r="T438" s="1">
        <f>COUNTIF(Q:Q,punkty_rekrutacyjne34[[#This Row],[razem pkt.]])</f>
        <v>1</v>
      </c>
    </row>
    <row r="439" spans="1:20" x14ac:dyDescent="0.25">
      <c r="A439" s="1" t="s">
        <v>423</v>
      </c>
      <c r="B439" s="1" t="s">
        <v>76</v>
      </c>
      <c r="C439">
        <v>5</v>
      </c>
      <c r="D439">
        <v>3</v>
      </c>
      <c r="E439">
        <v>3</v>
      </c>
      <c r="F439">
        <v>3</v>
      </c>
      <c r="G439">
        <v>4</v>
      </c>
      <c r="H439">
        <v>3</v>
      </c>
      <c r="I439">
        <v>97</v>
      </c>
      <c r="J439">
        <v>83</v>
      </c>
      <c r="K439">
        <v>27</v>
      </c>
      <c r="L439">
        <v>61</v>
      </c>
      <c r="M439">
        <v>34</v>
      </c>
      <c r="N439">
        <f>punkty_rekrutacyjne34[[#This Row],[Osiagniecia]]+(punkty_rekrutacyjne34[[#This Row],[Zachowanie]]=6)*2</f>
        <v>5</v>
      </c>
      <c r="O439">
        <f>punkty_rekrutacyjne34[[#This Row],[GHP]]/10+punkty_rekrutacyjne34[[#This Row],[GHH]]/10+punkty_rekrutacyjne34[[#This Row],[GMM]]/10+punkty_rekrutacyjne34[[#This Row],[GMP]]/10+punkty_rekrutacyjne34[[#This Row],[GJP]]/10</f>
        <v>30.199999999999996</v>
      </c>
      <c r="P43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39" s="1">
        <f>SUM(punkty_rekrutacyjne34[[#This Row],[pkt os.]:[pkt. Oce.]])</f>
        <v>53.199999999999996</v>
      </c>
      <c r="R439" s="1">
        <f>AVERAGE(punkty_rekrutacyjne34[[#This Row],[JP]:[Geog]])</f>
        <v>3.25</v>
      </c>
      <c r="S439" s="1" t="b">
        <f>AND(punkty_rekrutacyjne34[[#This Row],[Osiagniecia]]=0,punkty_rekrutacyjne34[[#This Row],[Zachowanie]]&gt;=5,punkty_rekrutacyjne34[[#This Row],[avg. Przd.]]&gt;4)</f>
        <v>0</v>
      </c>
      <c r="T439" s="1">
        <f>COUNTIF(Q:Q,punkty_rekrutacyjne34[[#This Row],[razem pkt.]])</f>
        <v>1</v>
      </c>
    </row>
    <row r="440" spans="1:20" x14ac:dyDescent="0.25">
      <c r="A440" s="1" t="s">
        <v>219</v>
      </c>
      <c r="B440" s="1" t="s">
        <v>16</v>
      </c>
      <c r="C440">
        <v>6</v>
      </c>
      <c r="D440">
        <v>2</v>
      </c>
      <c r="E440">
        <v>4</v>
      </c>
      <c r="F440">
        <v>5</v>
      </c>
      <c r="G440">
        <v>6</v>
      </c>
      <c r="H440">
        <v>4</v>
      </c>
      <c r="I440">
        <v>21</v>
      </c>
      <c r="J440">
        <v>73</v>
      </c>
      <c r="K440">
        <v>39</v>
      </c>
      <c r="L440">
        <v>28</v>
      </c>
      <c r="M440">
        <v>25</v>
      </c>
      <c r="N440">
        <f>punkty_rekrutacyjne34[[#This Row],[Osiagniecia]]+(punkty_rekrutacyjne34[[#This Row],[Zachowanie]]=6)*2</f>
        <v>6</v>
      </c>
      <c r="O440">
        <f>punkty_rekrutacyjne34[[#This Row],[GHP]]/10+punkty_rekrutacyjne34[[#This Row],[GHH]]/10+punkty_rekrutacyjne34[[#This Row],[GMM]]/10+punkty_rekrutacyjne34[[#This Row],[GMP]]/10+punkty_rekrutacyjne34[[#This Row],[GJP]]/10</f>
        <v>18.600000000000001</v>
      </c>
      <c r="P44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40" s="1">
        <f>SUM(punkty_rekrutacyjne34[[#This Row],[pkt os.]:[pkt. Oce.]])</f>
        <v>54.6</v>
      </c>
      <c r="R440" s="1">
        <f>AVERAGE(punkty_rekrutacyjne34[[#This Row],[JP]:[Geog]])</f>
        <v>4.75</v>
      </c>
      <c r="S440" s="1" t="b">
        <f>AND(punkty_rekrutacyjne34[[#This Row],[Osiagniecia]]=0,punkty_rekrutacyjne34[[#This Row],[Zachowanie]]&gt;=5,punkty_rekrutacyjne34[[#This Row],[avg. Przd.]]&gt;4)</f>
        <v>0</v>
      </c>
      <c r="T440" s="1">
        <f>COUNTIF(Q:Q,punkty_rekrutacyjne34[[#This Row],[razem pkt.]])</f>
        <v>1</v>
      </c>
    </row>
    <row r="441" spans="1:20" x14ac:dyDescent="0.25">
      <c r="A441" s="1" t="s">
        <v>563</v>
      </c>
      <c r="B441" s="1" t="s">
        <v>101</v>
      </c>
      <c r="C441">
        <v>0</v>
      </c>
      <c r="D441">
        <v>5</v>
      </c>
      <c r="E441">
        <v>2</v>
      </c>
      <c r="F441">
        <v>4</v>
      </c>
      <c r="G441">
        <v>2</v>
      </c>
      <c r="H441">
        <v>6</v>
      </c>
      <c r="I441">
        <v>27</v>
      </c>
      <c r="J441">
        <v>56</v>
      </c>
      <c r="K441">
        <v>54</v>
      </c>
      <c r="L441">
        <v>99</v>
      </c>
      <c r="M441">
        <v>27</v>
      </c>
      <c r="N441">
        <f>punkty_rekrutacyjne34[[#This Row],[Osiagniecia]]+(punkty_rekrutacyjne34[[#This Row],[Zachowanie]]=6)*2</f>
        <v>0</v>
      </c>
      <c r="O441">
        <f>punkty_rekrutacyjne34[[#This Row],[GHP]]/10+punkty_rekrutacyjne34[[#This Row],[GHH]]/10+punkty_rekrutacyjne34[[#This Row],[GMM]]/10+punkty_rekrutacyjne34[[#This Row],[GMP]]/10+punkty_rekrutacyjne34[[#This Row],[GJP]]/10</f>
        <v>26.3</v>
      </c>
      <c r="P44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441" s="1">
        <f>SUM(punkty_rekrutacyjne34[[#This Row],[pkt os.]:[pkt. Oce.]])</f>
        <v>42.3</v>
      </c>
      <c r="R441" s="1">
        <f>AVERAGE(punkty_rekrutacyjne34[[#This Row],[JP]:[Geog]])</f>
        <v>3.5</v>
      </c>
      <c r="S441" s="1" t="b">
        <f>AND(punkty_rekrutacyjne34[[#This Row],[Osiagniecia]]=0,punkty_rekrutacyjne34[[#This Row],[Zachowanie]]&gt;=5,punkty_rekrutacyjne34[[#This Row],[avg. Przd.]]&gt;4)</f>
        <v>0</v>
      </c>
      <c r="T441" s="1">
        <f>COUNTIF(Q:Q,punkty_rekrutacyjne34[[#This Row],[razem pkt.]])</f>
        <v>1</v>
      </c>
    </row>
    <row r="442" spans="1:20" x14ac:dyDescent="0.25">
      <c r="A442" s="1" t="s">
        <v>190</v>
      </c>
      <c r="B442" s="1" t="s">
        <v>101</v>
      </c>
      <c r="C442">
        <v>3</v>
      </c>
      <c r="D442">
        <v>3</v>
      </c>
      <c r="E442">
        <v>3</v>
      </c>
      <c r="F442">
        <v>6</v>
      </c>
      <c r="G442">
        <v>2</v>
      </c>
      <c r="H442">
        <v>2</v>
      </c>
      <c r="I442">
        <v>80</v>
      </c>
      <c r="J442">
        <v>5</v>
      </c>
      <c r="K442">
        <v>4</v>
      </c>
      <c r="L442">
        <v>59</v>
      </c>
      <c r="M442">
        <v>5</v>
      </c>
      <c r="N442">
        <f>punkty_rekrutacyjne34[[#This Row],[Osiagniecia]]+(punkty_rekrutacyjne34[[#This Row],[Zachowanie]]=6)*2</f>
        <v>3</v>
      </c>
      <c r="O442">
        <f>punkty_rekrutacyjne34[[#This Row],[GHP]]/10+punkty_rekrutacyjne34[[#This Row],[GHH]]/10+punkty_rekrutacyjne34[[#This Row],[GMM]]/10+punkty_rekrutacyjne34[[#This Row],[GMP]]/10+punkty_rekrutacyjne34[[#This Row],[GJP]]/10</f>
        <v>15.3</v>
      </c>
      <c r="P44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442" s="1">
        <f>SUM(punkty_rekrutacyjne34[[#This Row],[pkt os.]:[pkt. Oce.]])</f>
        <v>32.299999999999997</v>
      </c>
      <c r="R442" s="1">
        <f>AVERAGE(punkty_rekrutacyjne34[[#This Row],[JP]:[Geog]])</f>
        <v>3.25</v>
      </c>
      <c r="S442" s="1" t="b">
        <f>AND(punkty_rekrutacyjne34[[#This Row],[Osiagniecia]]=0,punkty_rekrutacyjne34[[#This Row],[Zachowanie]]&gt;=5,punkty_rekrutacyjne34[[#This Row],[avg. Przd.]]&gt;4)</f>
        <v>0</v>
      </c>
      <c r="T442" s="1">
        <f>COUNTIF(Q:Q,punkty_rekrutacyjne34[[#This Row],[razem pkt.]])</f>
        <v>1</v>
      </c>
    </row>
    <row r="443" spans="1:20" x14ac:dyDescent="0.25">
      <c r="A443" s="1" t="s">
        <v>643</v>
      </c>
      <c r="B443" s="1" t="s">
        <v>72</v>
      </c>
      <c r="C443">
        <v>7</v>
      </c>
      <c r="D443">
        <v>6</v>
      </c>
      <c r="E443">
        <v>3</v>
      </c>
      <c r="F443">
        <v>6</v>
      </c>
      <c r="G443">
        <v>4</v>
      </c>
      <c r="H443">
        <v>2</v>
      </c>
      <c r="I443">
        <v>11</v>
      </c>
      <c r="J443">
        <v>8</v>
      </c>
      <c r="K443">
        <v>29</v>
      </c>
      <c r="L443">
        <v>7</v>
      </c>
      <c r="M443">
        <v>38</v>
      </c>
      <c r="N443">
        <f>punkty_rekrutacyjne34[[#This Row],[Osiagniecia]]+(punkty_rekrutacyjne34[[#This Row],[Zachowanie]]=6)*2</f>
        <v>9</v>
      </c>
      <c r="O443">
        <f>punkty_rekrutacyjne34[[#This Row],[GHP]]/10+punkty_rekrutacyjne34[[#This Row],[GHH]]/10+punkty_rekrutacyjne34[[#This Row],[GMM]]/10+punkty_rekrutacyjne34[[#This Row],[GMP]]/10+punkty_rekrutacyjne34[[#This Row],[GJP]]/10</f>
        <v>9.3000000000000007</v>
      </c>
      <c r="P44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43" s="1">
        <f>SUM(punkty_rekrutacyjne34[[#This Row],[pkt os.]:[pkt. Oce.]])</f>
        <v>38.299999999999997</v>
      </c>
      <c r="R443" s="1">
        <f>AVERAGE(punkty_rekrutacyjne34[[#This Row],[JP]:[Geog]])</f>
        <v>3.75</v>
      </c>
      <c r="S443" s="1" t="b">
        <f>AND(punkty_rekrutacyjne34[[#This Row],[Osiagniecia]]=0,punkty_rekrutacyjne34[[#This Row],[Zachowanie]]&gt;=5,punkty_rekrutacyjne34[[#This Row],[avg. Przd.]]&gt;4)</f>
        <v>0</v>
      </c>
      <c r="T443" s="1">
        <f>COUNTIF(Q:Q,punkty_rekrutacyjne34[[#This Row],[razem pkt.]])</f>
        <v>1</v>
      </c>
    </row>
    <row r="444" spans="1:20" x14ac:dyDescent="0.25">
      <c r="A444" s="1" t="s">
        <v>100</v>
      </c>
      <c r="B444" s="1" t="s">
        <v>101</v>
      </c>
      <c r="C444">
        <v>7</v>
      </c>
      <c r="D444">
        <v>3</v>
      </c>
      <c r="E444">
        <v>4</v>
      </c>
      <c r="F444">
        <v>4</v>
      </c>
      <c r="G444">
        <v>5</v>
      </c>
      <c r="H444">
        <v>6</v>
      </c>
      <c r="I444">
        <v>54</v>
      </c>
      <c r="J444">
        <v>42</v>
      </c>
      <c r="K444">
        <v>82</v>
      </c>
      <c r="L444">
        <v>99</v>
      </c>
      <c r="M444">
        <v>81</v>
      </c>
      <c r="N444">
        <f>punkty_rekrutacyjne34[[#This Row],[Osiagniecia]]+(punkty_rekrutacyjne34[[#This Row],[Zachowanie]]=6)*2</f>
        <v>7</v>
      </c>
      <c r="O444">
        <f>punkty_rekrutacyjne34[[#This Row],[GHP]]/10+punkty_rekrutacyjne34[[#This Row],[GHH]]/10+punkty_rekrutacyjne34[[#This Row],[GMM]]/10+punkty_rekrutacyjne34[[#This Row],[GMP]]/10+punkty_rekrutacyjne34[[#This Row],[GJP]]/10</f>
        <v>35.800000000000004</v>
      </c>
      <c r="P44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44" s="1">
        <f>SUM(punkty_rekrutacyjne34[[#This Row],[pkt os.]:[pkt. Oce.]])</f>
        <v>72.800000000000011</v>
      </c>
      <c r="R444" s="1">
        <f>AVERAGE(punkty_rekrutacyjne34[[#This Row],[JP]:[Geog]])</f>
        <v>4.75</v>
      </c>
      <c r="S444" s="1" t="b">
        <f>AND(punkty_rekrutacyjne34[[#This Row],[Osiagniecia]]=0,punkty_rekrutacyjne34[[#This Row],[Zachowanie]]&gt;=5,punkty_rekrutacyjne34[[#This Row],[avg. Przd.]]&gt;4)</f>
        <v>0</v>
      </c>
      <c r="T444" s="1">
        <f>COUNTIF(Q:Q,punkty_rekrutacyjne34[[#This Row],[razem pkt.]])</f>
        <v>1</v>
      </c>
    </row>
    <row r="445" spans="1:20" x14ac:dyDescent="0.25">
      <c r="A445" s="1" t="s">
        <v>400</v>
      </c>
      <c r="B445" s="1" t="s">
        <v>101</v>
      </c>
      <c r="C445">
        <v>6</v>
      </c>
      <c r="D445">
        <v>4</v>
      </c>
      <c r="E445">
        <v>6</v>
      </c>
      <c r="F445">
        <v>6</v>
      </c>
      <c r="G445">
        <v>4</v>
      </c>
      <c r="H445">
        <v>4</v>
      </c>
      <c r="I445">
        <v>94</v>
      </c>
      <c r="J445">
        <v>44</v>
      </c>
      <c r="K445">
        <v>96</v>
      </c>
      <c r="L445">
        <v>9</v>
      </c>
      <c r="M445">
        <v>97</v>
      </c>
      <c r="N445">
        <f>punkty_rekrutacyjne34[[#This Row],[Osiagniecia]]+(punkty_rekrutacyjne34[[#This Row],[Zachowanie]]=6)*2</f>
        <v>6</v>
      </c>
      <c r="O445">
        <f>punkty_rekrutacyjne34[[#This Row],[GHP]]/10+punkty_rekrutacyjne34[[#This Row],[GHH]]/10+punkty_rekrutacyjne34[[#This Row],[GMM]]/10+punkty_rekrutacyjne34[[#This Row],[GMP]]/10+punkty_rekrutacyjne34[[#This Row],[GJP]]/10</f>
        <v>34</v>
      </c>
      <c r="P44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445" s="1">
        <f>SUM(punkty_rekrutacyjne34[[#This Row],[pkt os.]:[pkt. Oce.]])</f>
        <v>72</v>
      </c>
      <c r="R445" s="1">
        <f>AVERAGE(punkty_rekrutacyjne34[[#This Row],[JP]:[Geog]])</f>
        <v>5</v>
      </c>
      <c r="S445" s="1" t="b">
        <f>AND(punkty_rekrutacyjne34[[#This Row],[Osiagniecia]]=0,punkty_rekrutacyjne34[[#This Row],[Zachowanie]]&gt;=5,punkty_rekrutacyjne34[[#This Row],[avg. Przd.]]&gt;4)</f>
        <v>0</v>
      </c>
      <c r="T445" s="1">
        <f>COUNTIF(Q:Q,punkty_rekrutacyjne34[[#This Row],[razem pkt.]])</f>
        <v>1</v>
      </c>
    </row>
    <row r="446" spans="1:20" x14ac:dyDescent="0.25">
      <c r="A446" s="1" t="s">
        <v>89</v>
      </c>
      <c r="B446" s="1" t="s">
        <v>90</v>
      </c>
      <c r="C446">
        <v>2</v>
      </c>
      <c r="D446">
        <v>3</v>
      </c>
      <c r="E446">
        <v>6</v>
      </c>
      <c r="F446">
        <v>3</v>
      </c>
      <c r="G446">
        <v>6</v>
      </c>
      <c r="H446">
        <v>3</v>
      </c>
      <c r="I446">
        <v>53</v>
      </c>
      <c r="J446">
        <v>50</v>
      </c>
      <c r="K446">
        <v>16</v>
      </c>
      <c r="L446">
        <v>44</v>
      </c>
      <c r="M446">
        <v>8</v>
      </c>
      <c r="N446">
        <f>punkty_rekrutacyjne34[[#This Row],[Osiagniecia]]+(punkty_rekrutacyjne34[[#This Row],[Zachowanie]]=6)*2</f>
        <v>2</v>
      </c>
      <c r="O446">
        <f>punkty_rekrutacyjne34[[#This Row],[GHP]]/10+punkty_rekrutacyjne34[[#This Row],[GHH]]/10+punkty_rekrutacyjne34[[#This Row],[GMM]]/10+punkty_rekrutacyjne34[[#This Row],[GMP]]/10+punkty_rekrutacyjne34[[#This Row],[GJP]]/10</f>
        <v>17.100000000000001</v>
      </c>
      <c r="P44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446" s="1">
        <f>SUM(punkty_rekrutacyjne34[[#This Row],[pkt os.]:[pkt. Oce.]])</f>
        <v>47.1</v>
      </c>
      <c r="R446" s="1">
        <f>AVERAGE(punkty_rekrutacyjne34[[#This Row],[JP]:[Geog]])</f>
        <v>4.5</v>
      </c>
      <c r="S446" s="1" t="b">
        <f>AND(punkty_rekrutacyjne34[[#This Row],[Osiagniecia]]=0,punkty_rekrutacyjne34[[#This Row],[Zachowanie]]&gt;=5,punkty_rekrutacyjne34[[#This Row],[avg. Przd.]]&gt;4)</f>
        <v>0</v>
      </c>
      <c r="T446" s="1">
        <f>COUNTIF(Q:Q,punkty_rekrutacyjne34[[#This Row],[razem pkt.]])</f>
        <v>1</v>
      </c>
    </row>
    <row r="447" spans="1:20" x14ac:dyDescent="0.25">
      <c r="A447" s="1" t="s">
        <v>582</v>
      </c>
      <c r="B447" s="1" t="s">
        <v>367</v>
      </c>
      <c r="C447">
        <v>5</v>
      </c>
      <c r="D447">
        <v>3</v>
      </c>
      <c r="E447">
        <v>2</v>
      </c>
      <c r="F447">
        <v>6</v>
      </c>
      <c r="G447">
        <v>2</v>
      </c>
      <c r="H447">
        <v>2</v>
      </c>
      <c r="I447">
        <v>28</v>
      </c>
      <c r="J447">
        <v>28</v>
      </c>
      <c r="K447">
        <v>14</v>
      </c>
      <c r="L447">
        <v>52</v>
      </c>
      <c r="M447">
        <v>35</v>
      </c>
      <c r="N447">
        <f>punkty_rekrutacyjne34[[#This Row],[Osiagniecia]]+(punkty_rekrutacyjne34[[#This Row],[Zachowanie]]=6)*2</f>
        <v>5</v>
      </c>
      <c r="O447">
        <f>punkty_rekrutacyjne34[[#This Row],[GHP]]/10+punkty_rekrutacyjne34[[#This Row],[GHH]]/10+punkty_rekrutacyjne34[[#This Row],[GMM]]/10+punkty_rekrutacyjne34[[#This Row],[GMP]]/10+punkty_rekrutacyjne34[[#This Row],[GJP]]/10</f>
        <v>15.7</v>
      </c>
      <c r="P44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10</v>
      </c>
      <c r="Q447" s="1">
        <f>SUM(punkty_rekrutacyjne34[[#This Row],[pkt os.]:[pkt. Oce.]])</f>
        <v>30.7</v>
      </c>
      <c r="R447" s="1">
        <f>AVERAGE(punkty_rekrutacyjne34[[#This Row],[JP]:[Geog]])</f>
        <v>3</v>
      </c>
      <c r="S447" s="1" t="b">
        <f>AND(punkty_rekrutacyjne34[[#This Row],[Osiagniecia]]=0,punkty_rekrutacyjne34[[#This Row],[Zachowanie]]&gt;=5,punkty_rekrutacyjne34[[#This Row],[avg. Przd.]]&gt;4)</f>
        <v>0</v>
      </c>
      <c r="T447" s="1">
        <f>COUNTIF(Q:Q,punkty_rekrutacyjne34[[#This Row],[razem pkt.]])</f>
        <v>1</v>
      </c>
    </row>
    <row r="448" spans="1:20" x14ac:dyDescent="0.25">
      <c r="A448" s="1" t="s">
        <v>645</v>
      </c>
      <c r="B448" s="1" t="s">
        <v>646</v>
      </c>
      <c r="C448">
        <v>4</v>
      </c>
      <c r="D448">
        <v>4</v>
      </c>
      <c r="E448">
        <v>6</v>
      </c>
      <c r="F448">
        <v>3</v>
      </c>
      <c r="G448">
        <v>2</v>
      </c>
      <c r="H448">
        <v>3</v>
      </c>
      <c r="I448">
        <v>24</v>
      </c>
      <c r="J448">
        <v>33</v>
      </c>
      <c r="K448">
        <v>90</v>
      </c>
      <c r="L448">
        <v>28</v>
      </c>
      <c r="M448">
        <v>23</v>
      </c>
      <c r="N448">
        <f>punkty_rekrutacyjne34[[#This Row],[Osiagniecia]]+(punkty_rekrutacyjne34[[#This Row],[Zachowanie]]=6)*2</f>
        <v>4</v>
      </c>
      <c r="O448">
        <f>punkty_rekrutacyjne34[[#This Row],[GHP]]/10+punkty_rekrutacyjne34[[#This Row],[GHH]]/10+punkty_rekrutacyjne34[[#This Row],[GMM]]/10+punkty_rekrutacyjne34[[#This Row],[GMP]]/10+punkty_rekrutacyjne34[[#This Row],[GJP]]/10</f>
        <v>19.8</v>
      </c>
      <c r="P44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48" s="1">
        <f>SUM(punkty_rekrutacyjne34[[#This Row],[pkt os.]:[pkt. Oce.]])</f>
        <v>41.8</v>
      </c>
      <c r="R448" s="1">
        <f>AVERAGE(punkty_rekrutacyjne34[[#This Row],[JP]:[Geog]])</f>
        <v>3.5</v>
      </c>
      <c r="S448" s="1" t="b">
        <f>AND(punkty_rekrutacyjne34[[#This Row],[Osiagniecia]]=0,punkty_rekrutacyjne34[[#This Row],[Zachowanie]]&gt;=5,punkty_rekrutacyjne34[[#This Row],[avg. Przd.]]&gt;4)</f>
        <v>0</v>
      </c>
      <c r="T448" s="1">
        <f>COUNTIF(Q:Q,punkty_rekrutacyjne34[[#This Row],[razem pkt.]])</f>
        <v>1</v>
      </c>
    </row>
    <row r="449" spans="1:20" x14ac:dyDescent="0.25">
      <c r="A449" s="1" t="s">
        <v>619</v>
      </c>
      <c r="B449" s="1" t="s">
        <v>620</v>
      </c>
      <c r="C449">
        <v>0</v>
      </c>
      <c r="D449">
        <v>3</v>
      </c>
      <c r="E449">
        <v>6</v>
      </c>
      <c r="F449">
        <v>2</v>
      </c>
      <c r="G449">
        <v>5</v>
      </c>
      <c r="H449">
        <v>2</v>
      </c>
      <c r="I449">
        <v>72</v>
      </c>
      <c r="J449">
        <v>53</v>
      </c>
      <c r="K449">
        <v>43</v>
      </c>
      <c r="L449">
        <v>72</v>
      </c>
      <c r="M449">
        <v>52</v>
      </c>
      <c r="N449">
        <f>punkty_rekrutacyjne34[[#This Row],[Osiagniecia]]+(punkty_rekrutacyjne34[[#This Row],[Zachowanie]]=6)*2</f>
        <v>0</v>
      </c>
      <c r="O449">
        <f>punkty_rekrutacyjne34[[#This Row],[GHP]]/10+punkty_rekrutacyjne34[[#This Row],[GHH]]/10+punkty_rekrutacyjne34[[#This Row],[GMM]]/10+punkty_rekrutacyjne34[[#This Row],[GMP]]/10+punkty_rekrutacyjne34[[#This Row],[GJP]]/10</f>
        <v>29.2</v>
      </c>
      <c r="P44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49" s="1">
        <f>SUM(punkty_rekrutacyjne34[[#This Row],[pkt os.]:[pkt. Oce.]])</f>
        <v>47.2</v>
      </c>
      <c r="R449" s="1">
        <f>AVERAGE(punkty_rekrutacyjne34[[#This Row],[JP]:[Geog]])</f>
        <v>3.75</v>
      </c>
      <c r="S449" s="1" t="b">
        <f>AND(punkty_rekrutacyjne34[[#This Row],[Osiagniecia]]=0,punkty_rekrutacyjne34[[#This Row],[Zachowanie]]&gt;=5,punkty_rekrutacyjne34[[#This Row],[avg. Przd.]]&gt;4)</f>
        <v>0</v>
      </c>
      <c r="T449" s="1">
        <f>COUNTIF(Q:Q,punkty_rekrutacyjne34[[#This Row],[razem pkt.]])</f>
        <v>1</v>
      </c>
    </row>
    <row r="450" spans="1:20" x14ac:dyDescent="0.25">
      <c r="A450" s="1" t="s">
        <v>129</v>
      </c>
      <c r="B450" s="1" t="s">
        <v>130</v>
      </c>
      <c r="C450">
        <v>1</v>
      </c>
      <c r="D450">
        <v>5</v>
      </c>
      <c r="E450">
        <v>2</v>
      </c>
      <c r="F450">
        <v>2</v>
      </c>
      <c r="G450">
        <v>3</v>
      </c>
      <c r="H450">
        <v>5</v>
      </c>
      <c r="I450">
        <v>11</v>
      </c>
      <c r="J450">
        <v>24</v>
      </c>
      <c r="K450">
        <v>35</v>
      </c>
      <c r="L450">
        <v>70</v>
      </c>
      <c r="M450">
        <v>6</v>
      </c>
      <c r="N450">
        <f>punkty_rekrutacyjne34[[#This Row],[Osiagniecia]]+(punkty_rekrutacyjne34[[#This Row],[Zachowanie]]=6)*2</f>
        <v>1</v>
      </c>
      <c r="O450">
        <f>punkty_rekrutacyjne34[[#This Row],[GHP]]/10+punkty_rekrutacyjne34[[#This Row],[GHH]]/10+punkty_rekrutacyjne34[[#This Row],[GMM]]/10+punkty_rekrutacyjne34[[#This Row],[GMP]]/10+punkty_rekrutacyjne34[[#This Row],[GJP]]/10</f>
        <v>14.6</v>
      </c>
      <c r="P45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450" s="1">
        <f>SUM(punkty_rekrutacyjne34[[#This Row],[pkt os.]:[pkt. Oce.]])</f>
        <v>27.6</v>
      </c>
      <c r="R450" s="1">
        <f>AVERAGE(punkty_rekrutacyjne34[[#This Row],[JP]:[Geog]])</f>
        <v>3</v>
      </c>
      <c r="S450" s="1" t="b">
        <f>AND(punkty_rekrutacyjne34[[#This Row],[Osiagniecia]]=0,punkty_rekrutacyjne34[[#This Row],[Zachowanie]]&gt;=5,punkty_rekrutacyjne34[[#This Row],[avg. Przd.]]&gt;4)</f>
        <v>0</v>
      </c>
      <c r="T450" s="1">
        <f>COUNTIF(Q:Q,punkty_rekrutacyjne34[[#This Row],[razem pkt.]])</f>
        <v>1</v>
      </c>
    </row>
    <row r="451" spans="1:20" x14ac:dyDescent="0.25">
      <c r="A451" s="1" t="s">
        <v>460</v>
      </c>
      <c r="B451" s="1" t="s">
        <v>130</v>
      </c>
      <c r="C451">
        <v>4</v>
      </c>
      <c r="D451">
        <v>4</v>
      </c>
      <c r="E451">
        <v>4</v>
      </c>
      <c r="F451">
        <v>6</v>
      </c>
      <c r="G451">
        <v>6</v>
      </c>
      <c r="H451">
        <v>2</v>
      </c>
      <c r="I451">
        <v>80</v>
      </c>
      <c r="J451">
        <v>75</v>
      </c>
      <c r="K451">
        <v>57</v>
      </c>
      <c r="L451">
        <v>43</v>
      </c>
      <c r="M451">
        <v>92</v>
      </c>
      <c r="N451">
        <f>punkty_rekrutacyjne34[[#This Row],[Osiagniecia]]+(punkty_rekrutacyjne34[[#This Row],[Zachowanie]]=6)*2</f>
        <v>4</v>
      </c>
      <c r="O451">
        <f>punkty_rekrutacyjne34[[#This Row],[GHP]]/10+punkty_rekrutacyjne34[[#This Row],[GHH]]/10+punkty_rekrutacyjne34[[#This Row],[GMM]]/10+punkty_rekrutacyjne34[[#This Row],[GMP]]/10+punkty_rekrutacyjne34[[#This Row],[GJP]]/10</f>
        <v>34.700000000000003</v>
      </c>
      <c r="P45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451" s="1">
        <f>SUM(punkty_rekrutacyjne34[[#This Row],[pkt os.]:[pkt. Oce.]])</f>
        <v>64.7</v>
      </c>
      <c r="R451" s="1">
        <f>AVERAGE(punkty_rekrutacyjne34[[#This Row],[JP]:[Geog]])</f>
        <v>4.5</v>
      </c>
      <c r="S451" s="1" t="b">
        <f>AND(punkty_rekrutacyjne34[[#This Row],[Osiagniecia]]=0,punkty_rekrutacyjne34[[#This Row],[Zachowanie]]&gt;=5,punkty_rekrutacyjne34[[#This Row],[avg. Przd.]]&gt;4)</f>
        <v>0</v>
      </c>
      <c r="T451" s="1">
        <f>COUNTIF(Q:Q,punkty_rekrutacyjne34[[#This Row],[razem pkt.]])</f>
        <v>1</v>
      </c>
    </row>
    <row r="452" spans="1:20" x14ac:dyDescent="0.25">
      <c r="A452" s="1" t="s">
        <v>459</v>
      </c>
      <c r="B452" s="1" t="s">
        <v>130</v>
      </c>
      <c r="C452">
        <v>6</v>
      </c>
      <c r="D452">
        <v>4</v>
      </c>
      <c r="E452">
        <v>4</v>
      </c>
      <c r="F452">
        <v>2</v>
      </c>
      <c r="G452">
        <v>4</v>
      </c>
      <c r="H452">
        <v>2</v>
      </c>
      <c r="I452">
        <v>30</v>
      </c>
      <c r="J452">
        <v>28</v>
      </c>
      <c r="K452">
        <v>30</v>
      </c>
      <c r="L452">
        <v>66</v>
      </c>
      <c r="M452">
        <v>98</v>
      </c>
      <c r="N452">
        <f>punkty_rekrutacyjne34[[#This Row],[Osiagniecia]]+(punkty_rekrutacyjne34[[#This Row],[Zachowanie]]=6)*2</f>
        <v>6</v>
      </c>
      <c r="O452">
        <f>punkty_rekrutacyjne34[[#This Row],[GHP]]/10+punkty_rekrutacyjne34[[#This Row],[GHH]]/10+punkty_rekrutacyjne34[[#This Row],[GMM]]/10+punkty_rekrutacyjne34[[#This Row],[GMP]]/10+punkty_rekrutacyjne34[[#This Row],[GJP]]/10</f>
        <v>25.200000000000003</v>
      </c>
      <c r="P45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452" s="1">
        <f>SUM(punkty_rekrutacyjne34[[#This Row],[pkt os.]:[pkt. Oce.]])</f>
        <v>43.2</v>
      </c>
      <c r="R452" s="1">
        <f>AVERAGE(punkty_rekrutacyjne34[[#This Row],[JP]:[Geog]])</f>
        <v>3</v>
      </c>
      <c r="S452" s="1" t="b">
        <f>AND(punkty_rekrutacyjne34[[#This Row],[Osiagniecia]]=0,punkty_rekrutacyjne34[[#This Row],[Zachowanie]]&gt;=5,punkty_rekrutacyjne34[[#This Row],[avg. Przd.]]&gt;4)</f>
        <v>0</v>
      </c>
      <c r="T452" s="1">
        <f>COUNTIF(Q:Q,punkty_rekrutacyjne34[[#This Row],[razem pkt.]])</f>
        <v>1</v>
      </c>
    </row>
    <row r="453" spans="1:20" x14ac:dyDescent="0.25">
      <c r="A453" s="1" t="s">
        <v>209</v>
      </c>
      <c r="B453" s="1" t="s">
        <v>210</v>
      </c>
      <c r="C453">
        <v>8</v>
      </c>
      <c r="D453">
        <v>3</v>
      </c>
      <c r="E453">
        <v>2</v>
      </c>
      <c r="F453">
        <v>3</v>
      </c>
      <c r="G453">
        <v>5</v>
      </c>
      <c r="H453">
        <v>5</v>
      </c>
      <c r="I453">
        <v>31</v>
      </c>
      <c r="J453">
        <v>75</v>
      </c>
      <c r="K453">
        <v>10</v>
      </c>
      <c r="L453">
        <v>37</v>
      </c>
      <c r="M453">
        <v>48</v>
      </c>
      <c r="N453">
        <f>punkty_rekrutacyjne34[[#This Row],[Osiagniecia]]+(punkty_rekrutacyjne34[[#This Row],[Zachowanie]]=6)*2</f>
        <v>8</v>
      </c>
      <c r="O453">
        <f>punkty_rekrutacyjne34[[#This Row],[GHP]]/10+punkty_rekrutacyjne34[[#This Row],[GHH]]/10+punkty_rekrutacyjne34[[#This Row],[GMM]]/10+punkty_rekrutacyjne34[[#This Row],[GMP]]/10+punkty_rekrutacyjne34[[#This Row],[GJP]]/10</f>
        <v>20.100000000000001</v>
      </c>
      <c r="P45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53" s="1">
        <f>SUM(punkty_rekrutacyjne34[[#This Row],[pkt os.]:[pkt. Oce.]])</f>
        <v>48.1</v>
      </c>
      <c r="R453" s="1">
        <f>AVERAGE(punkty_rekrutacyjne34[[#This Row],[JP]:[Geog]])</f>
        <v>3.75</v>
      </c>
      <c r="S453" s="1" t="b">
        <f>AND(punkty_rekrutacyjne34[[#This Row],[Osiagniecia]]=0,punkty_rekrutacyjne34[[#This Row],[Zachowanie]]&gt;=5,punkty_rekrutacyjne34[[#This Row],[avg. Przd.]]&gt;4)</f>
        <v>0</v>
      </c>
      <c r="T453" s="1">
        <f>COUNTIF(Q:Q,punkty_rekrutacyjne34[[#This Row],[razem pkt.]])</f>
        <v>1</v>
      </c>
    </row>
    <row r="454" spans="1:20" x14ac:dyDescent="0.25">
      <c r="A454" s="1" t="s">
        <v>469</v>
      </c>
      <c r="B454" s="1" t="s">
        <v>130</v>
      </c>
      <c r="C454">
        <v>5</v>
      </c>
      <c r="D454">
        <v>2</v>
      </c>
      <c r="E454">
        <v>2</v>
      </c>
      <c r="F454">
        <v>2</v>
      </c>
      <c r="G454">
        <v>4</v>
      </c>
      <c r="H454">
        <v>2</v>
      </c>
      <c r="I454">
        <v>27</v>
      </c>
      <c r="J454">
        <v>64</v>
      </c>
      <c r="K454">
        <v>22</v>
      </c>
      <c r="L454">
        <v>32</v>
      </c>
      <c r="M454">
        <v>91</v>
      </c>
      <c r="N454">
        <f>punkty_rekrutacyjne34[[#This Row],[Osiagniecia]]+(punkty_rekrutacyjne34[[#This Row],[Zachowanie]]=6)*2</f>
        <v>5</v>
      </c>
      <c r="O454">
        <f>punkty_rekrutacyjne34[[#This Row],[GHP]]/10+punkty_rekrutacyjne34[[#This Row],[GHH]]/10+punkty_rekrutacyjne34[[#This Row],[GMM]]/10+punkty_rekrutacyjne34[[#This Row],[GMP]]/10+punkty_rekrutacyjne34[[#This Row],[GJP]]/10</f>
        <v>23.6</v>
      </c>
      <c r="P45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6</v>
      </c>
      <c r="Q454" s="1">
        <f>SUM(punkty_rekrutacyjne34[[#This Row],[pkt os.]:[pkt. Oce.]])</f>
        <v>34.6</v>
      </c>
      <c r="R454" s="1">
        <f>AVERAGE(punkty_rekrutacyjne34[[#This Row],[JP]:[Geog]])</f>
        <v>2.5</v>
      </c>
      <c r="S454" s="1" t="b">
        <f>AND(punkty_rekrutacyjne34[[#This Row],[Osiagniecia]]=0,punkty_rekrutacyjne34[[#This Row],[Zachowanie]]&gt;=5,punkty_rekrutacyjne34[[#This Row],[avg. Przd.]]&gt;4)</f>
        <v>0</v>
      </c>
      <c r="T454" s="1">
        <f>COUNTIF(Q:Q,punkty_rekrutacyjne34[[#This Row],[razem pkt.]])</f>
        <v>1</v>
      </c>
    </row>
    <row r="455" spans="1:20" x14ac:dyDescent="0.25">
      <c r="A455" s="1" t="s">
        <v>172</v>
      </c>
      <c r="B455" s="1" t="s">
        <v>130</v>
      </c>
      <c r="C455">
        <v>6</v>
      </c>
      <c r="D455">
        <v>2</v>
      </c>
      <c r="E455">
        <v>3</v>
      </c>
      <c r="F455">
        <v>2</v>
      </c>
      <c r="G455">
        <v>3</v>
      </c>
      <c r="H455">
        <v>6</v>
      </c>
      <c r="I455">
        <v>67</v>
      </c>
      <c r="J455">
        <v>74</v>
      </c>
      <c r="K455">
        <v>49</v>
      </c>
      <c r="L455">
        <v>43</v>
      </c>
      <c r="M455">
        <v>52</v>
      </c>
      <c r="N455">
        <f>punkty_rekrutacyjne34[[#This Row],[Osiagniecia]]+(punkty_rekrutacyjne34[[#This Row],[Zachowanie]]=6)*2</f>
        <v>6</v>
      </c>
      <c r="O455">
        <f>punkty_rekrutacyjne34[[#This Row],[GHP]]/10+punkty_rekrutacyjne34[[#This Row],[GHH]]/10+punkty_rekrutacyjne34[[#This Row],[GMM]]/10+punkty_rekrutacyjne34[[#This Row],[GMP]]/10+punkty_rekrutacyjne34[[#This Row],[GJP]]/10</f>
        <v>28.5</v>
      </c>
      <c r="P45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55" s="1">
        <f>SUM(punkty_rekrutacyjne34[[#This Row],[pkt os.]:[pkt. Oce.]])</f>
        <v>52.5</v>
      </c>
      <c r="R455" s="1">
        <f>AVERAGE(punkty_rekrutacyjne34[[#This Row],[JP]:[Geog]])</f>
        <v>3.5</v>
      </c>
      <c r="S455" s="1" t="b">
        <f>AND(punkty_rekrutacyjne34[[#This Row],[Osiagniecia]]=0,punkty_rekrutacyjne34[[#This Row],[Zachowanie]]&gt;=5,punkty_rekrutacyjne34[[#This Row],[avg. Przd.]]&gt;4)</f>
        <v>0</v>
      </c>
      <c r="T455" s="1">
        <f>COUNTIF(Q:Q,punkty_rekrutacyjne34[[#This Row],[razem pkt.]])</f>
        <v>1</v>
      </c>
    </row>
    <row r="456" spans="1:20" x14ac:dyDescent="0.25">
      <c r="A456" s="1" t="s">
        <v>614</v>
      </c>
      <c r="B456" s="1" t="s">
        <v>615</v>
      </c>
      <c r="C456">
        <v>7</v>
      </c>
      <c r="D456">
        <v>6</v>
      </c>
      <c r="E456">
        <v>2</v>
      </c>
      <c r="F456">
        <v>3</v>
      </c>
      <c r="G456">
        <v>2</v>
      </c>
      <c r="H456">
        <v>3</v>
      </c>
      <c r="I456">
        <v>21</v>
      </c>
      <c r="J456">
        <v>16</v>
      </c>
      <c r="K456">
        <v>9</v>
      </c>
      <c r="L456">
        <v>49</v>
      </c>
      <c r="M456">
        <v>47</v>
      </c>
      <c r="N456">
        <f>punkty_rekrutacyjne34[[#This Row],[Osiagniecia]]+(punkty_rekrutacyjne34[[#This Row],[Zachowanie]]=6)*2</f>
        <v>9</v>
      </c>
      <c r="O456">
        <f>punkty_rekrutacyjne34[[#This Row],[GHP]]/10+punkty_rekrutacyjne34[[#This Row],[GHH]]/10+punkty_rekrutacyjne34[[#This Row],[GMM]]/10+punkty_rekrutacyjne34[[#This Row],[GMP]]/10+punkty_rekrutacyjne34[[#This Row],[GJP]]/10</f>
        <v>14.2</v>
      </c>
      <c r="P45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8</v>
      </c>
      <c r="Q456" s="1">
        <f>SUM(punkty_rekrutacyjne34[[#This Row],[pkt os.]:[pkt. Oce.]])</f>
        <v>31.2</v>
      </c>
      <c r="R456" s="1">
        <f>AVERAGE(punkty_rekrutacyjne34[[#This Row],[JP]:[Geog]])</f>
        <v>2.5</v>
      </c>
      <c r="S456" s="1" t="b">
        <f>AND(punkty_rekrutacyjne34[[#This Row],[Osiagniecia]]=0,punkty_rekrutacyjne34[[#This Row],[Zachowanie]]&gt;=5,punkty_rekrutacyjne34[[#This Row],[avg. Przd.]]&gt;4)</f>
        <v>0</v>
      </c>
      <c r="T456" s="1">
        <f>COUNTIF(Q:Q,punkty_rekrutacyjne34[[#This Row],[razem pkt.]])</f>
        <v>1</v>
      </c>
    </row>
    <row r="457" spans="1:20" x14ac:dyDescent="0.25">
      <c r="A457" s="1" t="s">
        <v>275</v>
      </c>
      <c r="B457" s="1" t="s">
        <v>126</v>
      </c>
      <c r="C457">
        <v>5</v>
      </c>
      <c r="D457">
        <v>2</v>
      </c>
      <c r="E457">
        <v>4</v>
      </c>
      <c r="F457">
        <v>6</v>
      </c>
      <c r="G457">
        <v>5</v>
      </c>
      <c r="H457">
        <v>3</v>
      </c>
      <c r="I457">
        <v>78</v>
      </c>
      <c r="J457">
        <v>78</v>
      </c>
      <c r="K457">
        <v>90</v>
      </c>
      <c r="L457">
        <v>83</v>
      </c>
      <c r="M457">
        <v>63</v>
      </c>
      <c r="N457">
        <f>punkty_rekrutacyjne34[[#This Row],[Osiagniecia]]+(punkty_rekrutacyjne34[[#This Row],[Zachowanie]]=6)*2</f>
        <v>5</v>
      </c>
      <c r="O457">
        <f>punkty_rekrutacyjne34[[#This Row],[GHP]]/10+punkty_rekrutacyjne34[[#This Row],[GHH]]/10+punkty_rekrutacyjne34[[#This Row],[GMM]]/10+punkty_rekrutacyjne34[[#This Row],[GMP]]/10+punkty_rekrutacyjne34[[#This Row],[GJP]]/10</f>
        <v>39.200000000000003</v>
      </c>
      <c r="P45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457" s="1">
        <f>SUM(punkty_rekrutacyjne34[[#This Row],[pkt os.]:[pkt. Oce.]])</f>
        <v>72.2</v>
      </c>
      <c r="R457" s="1">
        <f>AVERAGE(punkty_rekrutacyjne34[[#This Row],[JP]:[Geog]])</f>
        <v>4.5</v>
      </c>
      <c r="S457" s="1" t="b">
        <f>AND(punkty_rekrutacyjne34[[#This Row],[Osiagniecia]]=0,punkty_rekrutacyjne34[[#This Row],[Zachowanie]]&gt;=5,punkty_rekrutacyjne34[[#This Row],[avg. Przd.]]&gt;4)</f>
        <v>0</v>
      </c>
      <c r="T457" s="1">
        <f>COUNTIF(Q:Q,punkty_rekrutacyjne34[[#This Row],[razem pkt.]])</f>
        <v>1</v>
      </c>
    </row>
    <row r="458" spans="1:20" x14ac:dyDescent="0.25">
      <c r="A458" s="1" t="s">
        <v>670</v>
      </c>
      <c r="B458" s="1" t="s">
        <v>302</v>
      </c>
      <c r="C458">
        <v>7</v>
      </c>
      <c r="D458">
        <v>6</v>
      </c>
      <c r="E458">
        <v>4</v>
      </c>
      <c r="F458">
        <v>6</v>
      </c>
      <c r="G458">
        <v>2</v>
      </c>
      <c r="H458">
        <v>2</v>
      </c>
      <c r="I458">
        <v>29</v>
      </c>
      <c r="J458">
        <v>64</v>
      </c>
      <c r="K458">
        <v>39</v>
      </c>
      <c r="L458">
        <v>62</v>
      </c>
      <c r="M458">
        <v>1</v>
      </c>
      <c r="N458">
        <f>punkty_rekrutacyjne34[[#This Row],[Osiagniecia]]+(punkty_rekrutacyjne34[[#This Row],[Zachowanie]]=6)*2</f>
        <v>9</v>
      </c>
      <c r="O458">
        <f>punkty_rekrutacyjne34[[#This Row],[GHP]]/10+punkty_rekrutacyjne34[[#This Row],[GHH]]/10+punkty_rekrutacyjne34[[#This Row],[GMM]]/10+punkty_rekrutacyjne34[[#This Row],[GMP]]/10+punkty_rekrutacyjne34[[#This Row],[GJP]]/10</f>
        <v>19.500000000000004</v>
      </c>
      <c r="P45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458" s="1">
        <f>SUM(punkty_rekrutacyjne34[[#This Row],[pkt os.]:[pkt. Oce.]])</f>
        <v>44.5</v>
      </c>
      <c r="R458" s="1">
        <f>AVERAGE(punkty_rekrutacyjne34[[#This Row],[JP]:[Geog]])</f>
        <v>3.5</v>
      </c>
      <c r="S458" s="1" t="b">
        <f>AND(punkty_rekrutacyjne34[[#This Row],[Osiagniecia]]=0,punkty_rekrutacyjne34[[#This Row],[Zachowanie]]&gt;=5,punkty_rekrutacyjne34[[#This Row],[avg. Przd.]]&gt;4)</f>
        <v>0</v>
      </c>
      <c r="T458" s="1">
        <f>COUNTIF(Q:Q,punkty_rekrutacyjne34[[#This Row],[razem pkt.]])</f>
        <v>1</v>
      </c>
    </row>
    <row r="459" spans="1:20" x14ac:dyDescent="0.25">
      <c r="A459" s="1" t="s">
        <v>162</v>
      </c>
      <c r="B459" s="1" t="s">
        <v>30</v>
      </c>
      <c r="C459">
        <v>5</v>
      </c>
      <c r="D459">
        <v>5</v>
      </c>
      <c r="E459">
        <v>6</v>
      </c>
      <c r="F459">
        <v>6</v>
      </c>
      <c r="G459">
        <v>5</v>
      </c>
      <c r="H459">
        <v>6</v>
      </c>
      <c r="I459">
        <v>45</v>
      </c>
      <c r="J459">
        <v>97</v>
      </c>
      <c r="K459">
        <v>5</v>
      </c>
      <c r="L459">
        <v>73</v>
      </c>
      <c r="M459">
        <v>12</v>
      </c>
      <c r="N459">
        <f>punkty_rekrutacyjne34[[#This Row],[Osiagniecia]]+(punkty_rekrutacyjne34[[#This Row],[Zachowanie]]=6)*2</f>
        <v>5</v>
      </c>
      <c r="O459">
        <f>punkty_rekrutacyjne34[[#This Row],[GHP]]/10+punkty_rekrutacyjne34[[#This Row],[GHH]]/10+punkty_rekrutacyjne34[[#This Row],[GMM]]/10+punkty_rekrutacyjne34[[#This Row],[GMP]]/10+punkty_rekrutacyjne34[[#This Row],[GJP]]/10</f>
        <v>23.2</v>
      </c>
      <c r="P45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38</v>
      </c>
      <c r="Q459" s="1">
        <f>SUM(punkty_rekrutacyjne34[[#This Row],[pkt os.]:[pkt. Oce.]])</f>
        <v>66.2</v>
      </c>
      <c r="R459" s="1">
        <f>AVERAGE(punkty_rekrutacyjne34[[#This Row],[JP]:[Geog]])</f>
        <v>5.75</v>
      </c>
      <c r="S459" s="1" t="b">
        <f>AND(punkty_rekrutacyjne34[[#This Row],[Osiagniecia]]=0,punkty_rekrutacyjne34[[#This Row],[Zachowanie]]&gt;=5,punkty_rekrutacyjne34[[#This Row],[avg. Przd.]]&gt;4)</f>
        <v>0</v>
      </c>
      <c r="T459" s="1">
        <f>COUNTIF(Q:Q,punkty_rekrutacyjne34[[#This Row],[razem pkt.]])</f>
        <v>1</v>
      </c>
    </row>
    <row r="460" spans="1:20" x14ac:dyDescent="0.25">
      <c r="A460" s="1" t="s">
        <v>632</v>
      </c>
      <c r="B460" s="1" t="s">
        <v>633</v>
      </c>
      <c r="C460">
        <v>0</v>
      </c>
      <c r="D460">
        <v>4</v>
      </c>
      <c r="E460">
        <v>6</v>
      </c>
      <c r="F460">
        <v>5</v>
      </c>
      <c r="G460">
        <v>2</v>
      </c>
      <c r="H460">
        <v>4</v>
      </c>
      <c r="I460">
        <v>72</v>
      </c>
      <c r="J460">
        <v>33</v>
      </c>
      <c r="K460">
        <v>40</v>
      </c>
      <c r="L460">
        <v>62</v>
      </c>
      <c r="M460">
        <v>19</v>
      </c>
      <c r="N460">
        <f>punkty_rekrutacyjne34[[#This Row],[Osiagniecia]]+(punkty_rekrutacyjne34[[#This Row],[Zachowanie]]=6)*2</f>
        <v>0</v>
      </c>
      <c r="O460">
        <f>punkty_rekrutacyjne34[[#This Row],[GHP]]/10+punkty_rekrutacyjne34[[#This Row],[GHH]]/10+punkty_rekrutacyjne34[[#This Row],[GMM]]/10+punkty_rekrutacyjne34[[#This Row],[GMP]]/10+punkty_rekrutacyjne34[[#This Row],[GJP]]/10</f>
        <v>22.599999999999998</v>
      </c>
      <c r="P46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60" s="1">
        <f>SUM(punkty_rekrutacyjne34[[#This Row],[pkt os.]:[pkt. Oce.]])</f>
        <v>46.599999999999994</v>
      </c>
      <c r="R460" s="1">
        <f>AVERAGE(punkty_rekrutacyjne34[[#This Row],[JP]:[Geog]])</f>
        <v>4.25</v>
      </c>
      <c r="S460" s="1" t="b">
        <f>AND(punkty_rekrutacyjne34[[#This Row],[Osiagniecia]]=0,punkty_rekrutacyjne34[[#This Row],[Zachowanie]]&gt;=5,punkty_rekrutacyjne34[[#This Row],[avg. Przd.]]&gt;4)</f>
        <v>0</v>
      </c>
      <c r="T460" s="1">
        <f>COUNTIF(Q:Q,punkty_rekrutacyjne34[[#This Row],[razem pkt.]])</f>
        <v>1</v>
      </c>
    </row>
    <row r="461" spans="1:20" x14ac:dyDescent="0.25">
      <c r="A461" s="1" t="s">
        <v>378</v>
      </c>
      <c r="B461" s="1" t="s">
        <v>30</v>
      </c>
      <c r="C461">
        <v>6</v>
      </c>
      <c r="D461">
        <v>3</v>
      </c>
      <c r="E461">
        <v>3</v>
      </c>
      <c r="F461">
        <v>6</v>
      </c>
      <c r="G461">
        <v>6</v>
      </c>
      <c r="H461">
        <v>3</v>
      </c>
      <c r="I461">
        <v>78</v>
      </c>
      <c r="J461">
        <v>57</v>
      </c>
      <c r="K461">
        <v>69</v>
      </c>
      <c r="L461">
        <v>18</v>
      </c>
      <c r="M461">
        <v>87</v>
      </c>
      <c r="N461">
        <f>punkty_rekrutacyjne34[[#This Row],[Osiagniecia]]+(punkty_rekrutacyjne34[[#This Row],[Zachowanie]]=6)*2</f>
        <v>6</v>
      </c>
      <c r="O461">
        <f>punkty_rekrutacyjne34[[#This Row],[GHP]]/10+punkty_rekrutacyjne34[[#This Row],[GHH]]/10+punkty_rekrutacyjne34[[#This Row],[GMM]]/10+punkty_rekrutacyjne34[[#This Row],[GMP]]/10+punkty_rekrutacyjne34[[#This Row],[GJP]]/10</f>
        <v>30.9</v>
      </c>
      <c r="P46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461" s="1">
        <f>SUM(punkty_rekrutacyjne34[[#This Row],[pkt os.]:[pkt. Oce.]])</f>
        <v>64.900000000000006</v>
      </c>
      <c r="R461" s="1">
        <f>AVERAGE(punkty_rekrutacyjne34[[#This Row],[JP]:[Geog]])</f>
        <v>4.5</v>
      </c>
      <c r="S461" s="1" t="b">
        <f>AND(punkty_rekrutacyjne34[[#This Row],[Osiagniecia]]=0,punkty_rekrutacyjne34[[#This Row],[Zachowanie]]&gt;=5,punkty_rekrutacyjne34[[#This Row],[avg. Przd.]]&gt;4)</f>
        <v>0</v>
      </c>
      <c r="T461" s="1">
        <f>COUNTIF(Q:Q,punkty_rekrutacyjne34[[#This Row],[razem pkt.]])</f>
        <v>1</v>
      </c>
    </row>
    <row r="462" spans="1:20" x14ac:dyDescent="0.25">
      <c r="A462" s="1" t="s">
        <v>585</v>
      </c>
      <c r="B462" s="1" t="s">
        <v>586</v>
      </c>
      <c r="C462">
        <v>6</v>
      </c>
      <c r="D462">
        <v>5</v>
      </c>
      <c r="E462">
        <v>4</v>
      </c>
      <c r="F462">
        <v>5</v>
      </c>
      <c r="G462">
        <v>6</v>
      </c>
      <c r="H462">
        <v>3</v>
      </c>
      <c r="I462">
        <v>90</v>
      </c>
      <c r="J462">
        <v>98</v>
      </c>
      <c r="K462">
        <v>10</v>
      </c>
      <c r="L462">
        <v>95</v>
      </c>
      <c r="M462">
        <v>63</v>
      </c>
      <c r="N462">
        <f>punkty_rekrutacyjne34[[#This Row],[Osiagniecia]]+(punkty_rekrutacyjne34[[#This Row],[Zachowanie]]=6)*2</f>
        <v>6</v>
      </c>
      <c r="O462">
        <f>punkty_rekrutacyjne34[[#This Row],[GHP]]/10+punkty_rekrutacyjne34[[#This Row],[GHH]]/10+punkty_rekrutacyjne34[[#This Row],[GMM]]/10+punkty_rekrutacyjne34[[#This Row],[GMP]]/10+punkty_rekrutacyjne34[[#This Row],[GJP]]/10</f>
        <v>35.6</v>
      </c>
      <c r="P46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462" s="1">
        <f>SUM(punkty_rekrutacyjne34[[#This Row],[pkt os.]:[pkt. Oce.]])</f>
        <v>69.599999999999994</v>
      </c>
      <c r="R462" s="1">
        <f>AVERAGE(punkty_rekrutacyjne34[[#This Row],[JP]:[Geog]])</f>
        <v>4.5</v>
      </c>
      <c r="S462" s="1" t="b">
        <f>AND(punkty_rekrutacyjne34[[#This Row],[Osiagniecia]]=0,punkty_rekrutacyjne34[[#This Row],[Zachowanie]]&gt;=5,punkty_rekrutacyjne34[[#This Row],[avg. Przd.]]&gt;4)</f>
        <v>0</v>
      </c>
      <c r="T462" s="1">
        <f>COUNTIF(Q:Q,punkty_rekrutacyjne34[[#This Row],[razem pkt.]])</f>
        <v>1</v>
      </c>
    </row>
    <row r="463" spans="1:20" x14ac:dyDescent="0.25">
      <c r="A463" s="1" t="s">
        <v>581</v>
      </c>
      <c r="B463" s="1" t="s">
        <v>70</v>
      </c>
      <c r="C463">
        <v>6</v>
      </c>
      <c r="D463">
        <v>2</v>
      </c>
      <c r="E463">
        <v>6</v>
      </c>
      <c r="F463">
        <v>4</v>
      </c>
      <c r="G463">
        <v>4</v>
      </c>
      <c r="H463">
        <v>6</v>
      </c>
      <c r="I463">
        <v>51</v>
      </c>
      <c r="J463">
        <v>98</v>
      </c>
      <c r="K463">
        <v>20</v>
      </c>
      <c r="L463">
        <v>37</v>
      </c>
      <c r="M463">
        <v>54</v>
      </c>
      <c r="N463">
        <f>punkty_rekrutacyjne34[[#This Row],[Osiagniecia]]+(punkty_rekrutacyjne34[[#This Row],[Zachowanie]]=6)*2</f>
        <v>6</v>
      </c>
      <c r="O463">
        <f>punkty_rekrutacyjne34[[#This Row],[GHP]]/10+punkty_rekrutacyjne34[[#This Row],[GHH]]/10+punkty_rekrutacyjne34[[#This Row],[GMM]]/10+punkty_rekrutacyjne34[[#This Row],[GMP]]/10+punkty_rekrutacyjne34[[#This Row],[GJP]]/10</f>
        <v>26</v>
      </c>
      <c r="P46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463" s="1">
        <f>SUM(punkty_rekrutacyjne34[[#This Row],[pkt os.]:[pkt. Oce.]])</f>
        <v>64</v>
      </c>
      <c r="R463" s="1">
        <f>AVERAGE(punkty_rekrutacyjne34[[#This Row],[JP]:[Geog]])</f>
        <v>5</v>
      </c>
      <c r="S463" s="1" t="b">
        <f>AND(punkty_rekrutacyjne34[[#This Row],[Osiagniecia]]=0,punkty_rekrutacyjne34[[#This Row],[Zachowanie]]&gt;=5,punkty_rekrutacyjne34[[#This Row],[avg. Przd.]]&gt;4)</f>
        <v>0</v>
      </c>
      <c r="T463" s="1">
        <f>COUNTIF(Q:Q,punkty_rekrutacyjne34[[#This Row],[razem pkt.]])</f>
        <v>1</v>
      </c>
    </row>
    <row r="464" spans="1:20" x14ac:dyDescent="0.25">
      <c r="A464" s="1" t="s">
        <v>588</v>
      </c>
      <c r="B464" s="1" t="s">
        <v>586</v>
      </c>
      <c r="C464">
        <v>0</v>
      </c>
      <c r="D464">
        <v>2</v>
      </c>
      <c r="E464">
        <v>3</v>
      </c>
      <c r="F464">
        <v>3</v>
      </c>
      <c r="G464">
        <v>5</v>
      </c>
      <c r="H464">
        <v>2</v>
      </c>
      <c r="I464">
        <v>82</v>
      </c>
      <c r="J464">
        <v>61</v>
      </c>
      <c r="K464">
        <v>59</v>
      </c>
      <c r="L464">
        <v>51</v>
      </c>
      <c r="M464">
        <v>71</v>
      </c>
      <c r="N464">
        <f>punkty_rekrutacyjne34[[#This Row],[Osiagniecia]]+(punkty_rekrutacyjne34[[#This Row],[Zachowanie]]=6)*2</f>
        <v>0</v>
      </c>
      <c r="O464">
        <f>punkty_rekrutacyjne34[[#This Row],[GHP]]/10+punkty_rekrutacyjne34[[#This Row],[GHH]]/10+punkty_rekrutacyjne34[[#This Row],[GMM]]/10+punkty_rekrutacyjne34[[#This Row],[GMP]]/10+punkty_rekrutacyjne34[[#This Row],[GJP]]/10</f>
        <v>32.4</v>
      </c>
      <c r="P46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464" s="1">
        <f>SUM(punkty_rekrutacyjne34[[#This Row],[pkt os.]:[pkt. Oce.]])</f>
        <v>48.4</v>
      </c>
      <c r="R464" s="1">
        <f>AVERAGE(punkty_rekrutacyjne34[[#This Row],[JP]:[Geog]])</f>
        <v>3.25</v>
      </c>
      <c r="S464" s="1" t="b">
        <f>AND(punkty_rekrutacyjne34[[#This Row],[Osiagniecia]]=0,punkty_rekrutacyjne34[[#This Row],[Zachowanie]]&gt;=5,punkty_rekrutacyjne34[[#This Row],[avg. Przd.]]&gt;4)</f>
        <v>0</v>
      </c>
      <c r="T464" s="1">
        <f>COUNTIF(Q:Q,punkty_rekrutacyjne34[[#This Row],[razem pkt.]])</f>
        <v>1</v>
      </c>
    </row>
    <row r="465" spans="1:20" x14ac:dyDescent="0.25">
      <c r="A465" s="1" t="s">
        <v>69</v>
      </c>
      <c r="B465" s="1" t="s">
        <v>70</v>
      </c>
      <c r="C465">
        <v>6</v>
      </c>
      <c r="D465">
        <v>3</v>
      </c>
      <c r="E465">
        <v>2</v>
      </c>
      <c r="F465">
        <v>2</v>
      </c>
      <c r="G465">
        <v>2</v>
      </c>
      <c r="H465">
        <v>4</v>
      </c>
      <c r="I465">
        <v>82</v>
      </c>
      <c r="J465">
        <v>95</v>
      </c>
      <c r="K465">
        <v>8</v>
      </c>
      <c r="L465">
        <v>46</v>
      </c>
      <c r="M465">
        <v>76</v>
      </c>
      <c r="N465">
        <f>punkty_rekrutacyjne34[[#This Row],[Osiagniecia]]+(punkty_rekrutacyjne34[[#This Row],[Zachowanie]]=6)*2</f>
        <v>6</v>
      </c>
      <c r="O465">
        <f>punkty_rekrutacyjne34[[#This Row],[GHP]]/10+punkty_rekrutacyjne34[[#This Row],[GHH]]/10+punkty_rekrutacyjne34[[#This Row],[GMM]]/10+punkty_rekrutacyjne34[[#This Row],[GMP]]/10+punkty_rekrutacyjne34[[#This Row],[GJP]]/10</f>
        <v>30.700000000000003</v>
      </c>
      <c r="P46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6</v>
      </c>
      <c r="Q465" s="1">
        <f>SUM(punkty_rekrutacyjne34[[#This Row],[pkt os.]:[pkt. Oce.]])</f>
        <v>42.7</v>
      </c>
      <c r="R465" s="1">
        <f>AVERAGE(punkty_rekrutacyjne34[[#This Row],[JP]:[Geog]])</f>
        <v>2.5</v>
      </c>
      <c r="S465" s="1" t="b">
        <f>AND(punkty_rekrutacyjne34[[#This Row],[Osiagniecia]]=0,punkty_rekrutacyjne34[[#This Row],[Zachowanie]]&gt;=5,punkty_rekrutacyjne34[[#This Row],[avg. Przd.]]&gt;4)</f>
        <v>0</v>
      </c>
      <c r="T465" s="1">
        <f>COUNTIF(Q:Q,punkty_rekrutacyjne34[[#This Row],[razem pkt.]])</f>
        <v>1</v>
      </c>
    </row>
    <row r="466" spans="1:20" x14ac:dyDescent="0.25">
      <c r="A466" s="1" t="s">
        <v>189</v>
      </c>
      <c r="B466" s="1" t="s">
        <v>70</v>
      </c>
      <c r="C466">
        <v>5</v>
      </c>
      <c r="D466">
        <v>6</v>
      </c>
      <c r="E466">
        <v>4</v>
      </c>
      <c r="F466">
        <v>3</v>
      </c>
      <c r="G466">
        <v>5</v>
      </c>
      <c r="H466">
        <v>2</v>
      </c>
      <c r="I466">
        <v>18</v>
      </c>
      <c r="J466">
        <v>29</v>
      </c>
      <c r="K466">
        <v>18</v>
      </c>
      <c r="L466">
        <v>5</v>
      </c>
      <c r="M466">
        <v>64</v>
      </c>
      <c r="N466">
        <f>punkty_rekrutacyjne34[[#This Row],[Osiagniecia]]+(punkty_rekrutacyjne34[[#This Row],[Zachowanie]]=6)*2</f>
        <v>7</v>
      </c>
      <c r="O466">
        <f>punkty_rekrutacyjne34[[#This Row],[GHP]]/10+punkty_rekrutacyjne34[[#This Row],[GHH]]/10+punkty_rekrutacyjne34[[#This Row],[GMM]]/10+punkty_rekrutacyjne34[[#This Row],[GMP]]/10+punkty_rekrutacyjne34[[#This Row],[GJP]]/10</f>
        <v>13.4</v>
      </c>
      <c r="P46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66" s="1">
        <f>SUM(punkty_rekrutacyjne34[[#This Row],[pkt os.]:[pkt. Oce.]])</f>
        <v>38.4</v>
      </c>
      <c r="R466" s="1">
        <f>AVERAGE(punkty_rekrutacyjne34[[#This Row],[JP]:[Geog]])</f>
        <v>3.5</v>
      </c>
      <c r="S466" s="1" t="b">
        <f>AND(punkty_rekrutacyjne34[[#This Row],[Osiagniecia]]=0,punkty_rekrutacyjne34[[#This Row],[Zachowanie]]&gt;=5,punkty_rekrutacyjne34[[#This Row],[avg. Przd.]]&gt;4)</f>
        <v>0</v>
      </c>
      <c r="T466" s="1">
        <f>COUNTIF(Q:Q,punkty_rekrutacyjne34[[#This Row],[razem pkt.]])</f>
        <v>1</v>
      </c>
    </row>
    <row r="467" spans="1:20" x14ac:dyDescent="0.25">
      <c r="A467" s="1" t="s">
        <v>406</v>
      </c>
      <c r="B467" s="1" t="s">
        <v>38</v>
      </c>
      <c r="C467">
        <v>0</v>
      </c>
      <c r="D467">
        <v>5</v>
      </c>
      <c r="E467">
        <v>6</v>
      </c>
      <c r="F467">
        <v>2</v>
      </c>
      <c r="G467">
        <v>2</v>
      </c>
      <c r="H467">
        <v>3</v>
      </c>
      <c r="I467">
        <v>50</v>
      </c>
      <c r="J467">
        <v>5</v>
      </c>
      <c r="K467">
        <v>14</v>
      </c>
      <c r="L467">
        <v>44</v>
      </c>
      <c r="M467">
        <v>45</v>
      </c>
      <c r="N467">
        <f>punkty_rekrutacyjne34[[#This Row],[Osiagniecia]]+(punkty_rekrutacyjne34[[#This Row],[Zachowanie]]=6)*2</f>
        <v>0</v>
      </c>
      <c r="O467">
        <f>punkty_rekrutacyjne34[[#This Row],[GHP]]/10+punkty_rekrutacyjne34[[#This Row],[GHH]]/10+punkty_rekrutacyjne34[[#This Row],[GMM]]/10+punkty_rekrutacyjne34[[#This Row],[GMP]]/10+punkty_rekrutacyjne34[[#This Row],[GJP]]/10</f>
        <v>15.8</v>
      </c>
      <c r="P46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467" s="1">
        <f>SUM(punkty_rekrutacyjne34[[#This Row],[pkt os.]:[pkt. Oce.]])</f>
        <v>29.8</v>
      </c>
      <c r="R467" s="1">
        <f>AVERAGE(punkty_rekrutacyjne34[[#This Row],[JP]:[Geog]])</f>
        <v>3.25</v>
      </c>
      <c r="S467" s="1" t="b">
        <f>AND(punkty_rekrutacyjne34[[#This Row],[Osiagniecia]]=0,punkty_rekrutacyjne34[[#This Row],[Zachowanie]]&gt;=5,punkty_rekrutacyjne34[[#This Row],[avg. Przd.]]&gt;4)</f>
        <v>0</v>
      </c>
      <c r="T467" s="1">
        <f>COUNTIF(Q:Q,punkty_rekrutacyjne34[[#This Row],[razem pkt.]])</f>
        <v>1</v>
      </c>
    </row>
    <row r="468" spans="1:20" x14ac:dyDescent="0.25">
      <c r="A468" s="1" t="s">
        <v>135</v>
      </c>
      <c r="B468" s="1" t="s">
        <v>38</v>
      </c>
      <c r="C468">
        <v>3</v>
      </c>
      <c r="D468">
        <v>6</v>
      </c>
      <c r="E468">
        <v>3</v>
      </c>
      <c r="F468">
        <v>6</v>
      </c>
      <c r="G468">
        <v>3</v>
      </c>
      <c r="H468">
        <v>5</v>
      </c>
      <c r="I468">
        <v>66</v>
      </c>
      <c r="J468">
        <v>42</v>
      </c>
      <c r="K468">
        <v>40</v>
      </c>
      <c r="L468">
        <v>91</v>
      </c>
      <c r="M468">
        <v>74</v>
      </c>
      <c r="N468">
        <f>punkty_rekrutacyjne34[[#This Row],[Osiagniecia]]+(punkty_rekrutacyjne34[[#This Row],[Zachowanie]]=6)*2</f>
        <v>5</v>
      </c>
      <c r="O468">
        <f>punkty_rekrutacyjne34[[#This Row],[GHP]]/10+punkty_rekrutacyjne34[[#This Row],[GHH]]/10+punkty_rekrutacyjne34[[#This Row],[GMM]]/10+punkty_rekrutacyjne34[[#This Row],[GMP]]/10+punkty_rekrutacyjne34[[#This Row],[GJP]]/10</f>
        <v>31.299999999999997</v>
      </c>
      <c r="P46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468" s="1">
        <f>SUM(punkty_rekrutacyjne34[[#This Row],[pkt os.]:[pkt. Oce.]])</f>
        <v>62.3</v>
      </c>
      <c r="R468" s="1">
        <f>AVERAGE(punkty_rekrutacyjne34[[#This Row],[JP]:[Geog]])</f>
        <v>4.25</v>
      </c>
      <c r="S468" s="1" t="b">
        <f>AND(punkty_rekrutacyjne34[[#This Row],[Osiagniecia]]=0,punkty_rekrutacyjne34[[#This Row],[Zachowanie]]&gt;=5,punkty_rekrutacyjne34[[#This Row],[avg. Przd.]]&gt;4)</f>
        <v>0</v>
      </c>
      <c r="T468" s="1">
        <f>COUNTIF(Q:Q,punkty_rekrutacyjne34[[#This Row],[razem pkt.]])</f>
        <v>1</v>
      </c>
    </row>
    <row r="469" spans="1:20" x14ac:dyDescent="0.25">
      <c r="A469" s="1" t="s">
        <v>102</v>
      </c>
      <c r="B469" s="1" t="s">
        <v>70</v>
      </c>
      <c r="C469">
        <v>3</v>
      </c>
      <c r="D469">
        <v>6</v>
      </c>
      <c r="E469">
        <v>5</v>
      </c>
      <c r="F469">
        <v>2</v>
      </c>
      <c r="G469">
        <v>4</v>
      </c>
      <c r="H469">
        <v>6</v>
      </c>
      <c r="I469">
        <v>51</v>
      </c>
      <c r="J469">
        <v>96</v>
      </c>
      <c r="K469">
        <v>78</v>
      </c>
      <c r="L469">
        <v>72</v>
      </c>
      <c r="M469">
        <v>39</v>
      </c>
      <c r="N469">
        <f>punkty_rekrutacyjne34[[#This Row],[Osiagniecia]]+(punkty_rekrutacyjne34[[#This Row],[Zachowanie]]=6)*2</f>
        <v>5</v>
      </c>
      <c r="O469">
        <f>punkty_rekrutacyjne34[[#This Row],[GHP]]/10+punkty_rekrutacyjne34[[#This Row],[GHH]]/10+punkty_rekrutacyjne34[[#This Row],[GMM]]/10+punkty_rekrutacyjne34[[#This Row],[GMP]]/10+punkty_rekrutacyjne34[[#This Row],[GJP]]/10</f>
        <v>33.6</v>
      </c>
      <c r="P46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24</v>
      </c>
      <c r="Q469" s="1">
        <f>SUM(punkty_rekrutacyjne34[[#This Row],[pkt os.]:[pkt. Oce.]])</f>
        <v>62.6</v>
      </c>
      <c r="R469" s="1">
        <f>AVERAGE(punkty_rekrutacyjne34[[#This Row],[JP]:[Geog]])</f>
        <v>4.25</v>
      </c>
      <c r="S469" s="1" t="b">
        <f>AND(punkty_rekrutacyjne34[[#This Row],[Osiagniecia]]=0,punkty_rekrutacyjne34[[#This Row],[Zachowanie]]&gt;=5,punkty_rekrutacyjne34[[#This Row],[avg. Przd.]]&gt;4)</f>
        <v>0</v>
      </c>
      <c r="T469" s="1">
        <f>COUNTIF(Q:Q,punkty_rekrutacyjne34[[#This Row],[razem pkt.]])</f>
        <v>1</v>
      </c>
    </row>
    <row r="470" spans="1:20" x14ac:dyDescent="0.25">
      <c r="A470" s="1" t="s">
        <v>514</v>
      </c>
      <c r="B470" s="1" t="s">
        <v>316</v>
      </c>
      <c r="C470">
        <v>3</v>
      </c>
      <c r="D470">
        <v>5</v>
      </c>
      <c r="E470">
        <v>5</v>
      </c>
      <c r="F470">
        <v>3</v>
      </c>
      <c r="G470">
        <v>2</v>
      </c>
      <c r="H470">
        <v>2</v>
      </c>
      <c r="I470">
        <v>53</v>
      </c>
      <c r="J470">
        <v>89</v>
      </c>
      <c r="K470">
        <v>16</v>
      </c>
      <c r="L470">
        <v>27</v>
      </c>
      <c r="M470">
        <v>62</v>
      </c>
      <c r="N470">
        <f>punkty_rekrutacyjne34[[#This Row],[Osiagniecia]]+(punkty_rekrutacyjne34[[#This Row],[Zachowanie]]=6)*2</f>
        <v>3</v>
      </c>
      <c r="O470">
        <f>punkty_rekrutacyjne34[[#This Row],[GHP]]/10+punkty_rekrutacyjne34[[#This Row],[GHH]]/10+punkty_rekrutacyjne34[[#This Row],[GMM]]/10+punkty_rekrutacyjne34[[#This Row],[GMP]]/10+punkty_rekrutacyjne34[[#This Row],[GJP]]/10</f>
        <v>24.7</v>
      </c>
      <c r="P47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470" s="1">
        <f>SUM(punkty_rekrutacyjne34[[#This Row],[pkt os.]:[pkt. Oce.]])</f>
        <v>39.700000000000003</v>
      </c>
      <c r="R470" s="1">
        <f>AVERAGE(punkty_rekrutacyjne34[[#This Row],[JP]:[Geog]])</f>
        <v>3</v>
      </c>
      <c r="S470" s="1" t="b">
        <f>AND(punkty_rekrutacyjne34[[#This Row],[Osiagniecia]]=0,punkty_rekrutacyjne34[[#This Row],[Zachowanie]]&gt;=5,punkty_rekrutacyjne34[[#This Row],[avg. Przd.]]&gt;4)</f>
        <v>0</v>
      </c>
      <c r="T470" s="1">
        <f>COUNTIF(Q:Q,punkty_rekrutacyjne34[[#This Row],[razem pkt.]])</f>
        <v>1</v>
      </c>
    </row>
    <row r="471" spans="1:20" x14ac:dyDescent="0.25">
      <c r="A471" s="1" t="s">
        <v>514</v>
      </c>
      <c r="B471" s="1" t="s">
        <v>38</v>
      </c>
      <c r="C471">
        <v>0</v>
      </c>
      <c r="D471">
        <v>5</v>
      </c>
      <c r="E471">
        <v>5</v>
      </c>
      <c r="F471">
        <v>4</v>
      </c>
      <c r="G471">
        <v>5</v>
      </c>
      <c r="H471">
        <v>5</v>
      </c>
      <c r="I471">
        <v>100</v>
      </c>
      <c r="J471">
        <v>100</v>
      </c>
      <c r="K471">
        <v>68</v>
      </c>
      <c r="L471">
        <v>69</v>
      </c>
      <c r="M471">
        <v>46</v>
      </c>
      <c r="N471">
        <f>punkty_rekrutacyjne34[[#This Row],[Osiagniecia]]+(punkty_rekrutacyjne34[[#This Row],[Zachowanie]]=6)*2</f>
        <v>0</v>
      </c>
      <c r="O471">
        <f>punkty_rekrutacyjne34[[#This Row],[GHP]]/10+punkty_rekrutacyjne34[[#This Row],[GHH]]/10+punkty_rekrutacyjne34[[#This Row],[GMM]]/10+punkty_rekrutacyjne34[[#This Row],[GMP]]/10+punkty_rekrutacyjne34[[#This Row],[GJP]]/10</f>
        <v>38.300000000000004</v>
      </c>
      <c r="P47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71" s="1">
        <f>SUM(punkty_rekrutacyjne34[[#This Row],[pkt os.]:[pkt. Oce.]])</f>
        <v>68.300000000000011</v>
      </c>
      <c r="R471" s="1">
        <f>AVERAGE(punkty_rekrutacyjne34[[#This Row],[JP]:[Geog]])</f>
        <v>4.75</v>
      </c>
      <c r="S471" s="1" t="b">
        <f>AND(punkty_rekrutacyjne34[[#This Row],[Osiagniecia]]=0,punkty_rekrutacyjne34[[#This Row],[Zachowanie]]&gt;=5,punkty_rekrutacyjne34[[#This Row],[avg. Przd.]]&gt;4)</f>
        <v>1</v>
      </c>
      <c r="T471" s="1">
        <f>COUNTIF(Q:Q,punkty_rekrutacyjne34[[#This Row],[razem pkt.]])</f>
        <v>1</v>
      </c>
    </row>
    <row r="472" spans="1:20" x14ac:dyDescent="0.25">
      <c r="A472" s="1" t="s">
        <v>269</v>
      </c>
      <c r="B472" s="1" t="s">
        <v>171</v>
      </c>
      <c r="C472">
        <v>3</v>
      </c>
      <c r="D472">
        <v>5</v>
      </c>
      <c r="E472">
        <v>2</v>
      </c>
      <c r="F472">
        <v>3</v>
      </c>
      <c r="G472">
        <v>2</v>
      </c>
      <c r="H472">
        <v>6</v>
      </c>
      <c r="I472">
        <v>81</v>
      </c>
      <c r="J472">
        <v>8</v>
      </c>
      <c r="K472">
        <v>48</v>
      </c>
      <c r="L472">
        <v>7</v>
      </c>
      <c r="M472">
        <v>21</v>
      </c>
      <c r="N472">
        <f>punkty_rekrutacyjne34[[#This Row],[Osiagniecia]]+(punkty_rekrutacyjne34[[#This Row],[Zachowanie]]=6)*2</f>
        <v>3</v>
      </c>
      <c r="O472">
        <f>punkty_rekrutacyjne34[[#This Row],[GHP]]/10+punkty_rekrutacyjne34[[#This Row],[GHH]]/10+punkty_rekrutacyjne34[[#This Row],[GMM]]/10+punkty_rekrutacyjne34[[#This Row],[GMP]]/10+punkty_rekrutacyjne34[[#This Row],[GJP]]/10</f>
        <v>16.5</v>
      </c>
      <c r="P47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472" s="1">
        <f>SUM(punkty_rekrutacyjne34[[#This Row],[pkt os.]:[pkt. Oce.]])</f>
        <v>33.5</v>
      </c>
      <c r="R472" s="1">
        <f>AVERAGE(punkty_rekrutacyjne34[[#This Row],[JP]:[Geog]])</f>
        <v>3.25</v>
      </c>
      <c r="S472" s="1" t="b">
        <f>AND(punkty_rekrutacyjne34[[#This Row],[Osiagniecia]]=0,punkty_rekrutacyjne34[[#This Row],[Zachowanie]]&gt;=5,punkty_rekrutacyjne34[[#This Row],[avg. Przd.]]&gt;4)</f>
        <v>0</v>
      </c>
      <c r="T472" s="1">
        <f>COUNTIF(Q:Q,punkty_rekrutacyjne34[[#This Row],[razem pkt.]])</f>
        <v>1</v>
      </c>
    </row>
    <row r="473" spans="1:20" x14ac:dyDescent="0.25">
      <c r="A473" s="1" t="s">
        <v>269</v>
      </c>
      <c r="B473" s="1" t="s">
        <v>205</v>
      </c>
      <c r="C473">
        <v>1</v>
      </c>
      <c r="D473">
        <v>2</v>
      </c>
      <c r="E473">
        <v>6</v>
      </c>
      <c r="F473">
        <v>4</v>
      </c>
      <c r="G473">
        <v>6</v>
      </c>
      <c r="H473">
        <v>5</v>
      </c>
      <c r="I473">
        <v>5</v>
      </c>
      <c r="J473">
        <v>79</v>
      </c>
      <c r="K473">
        <v>31</v>
      </c>
      <c r="L473">
        <v>60</v>
      </c>
      <c r="M473">
        <v>44</v>
      </c>
      <c r="N473">
        <f>punkty_rekrutacyjne34[[#This Row],[Osiagniecia]]+(punkty_rekrutacyjne34[[#This Row],[Zachowanie]]=6)*2</f>
        <v>1</v>
      </c>
      <c r="O473">
        <f>punkty_rekrutacyjne34[[#This Row],[GHP]]/10+punkty_rekrutacyjne34[[#This Row],[GHH]]/10+punkty_rekrutacyjne34[[#This Row],[GMM]]/10+punkty_rekrutacyjne34[[#This Row],[GMP]]/10+punkty_rekrutacyjne34[[#This Row],[GJP]]/10</f>
        <v>21.9</v>
      </c>
      <c r="P47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473" s="1">
        <f>SUM(punkty_rekrutacyjne34[[#This Row],[pkt os.]:[pkt. Oce.]])</f>
        <v>56.9</v>
      </c>
      <c r="R473" s="1">
        <f>AVERAGE(punkty_rekrutacyjne34[[#This Row],[JP]:[Geog]])</f>
        <v>5.25</v>
      </c>
      <c r="S473" s="1" t="b">
        <f>AND(punkty_rekrutacyjne34[[#This Row],[Osiagniecia]]=0,punkty_rekrutacyjne34[[#This Row],[Zachowanie]]&gt;=5,punkty_rekrutacyjne34[[#This Row],[avg. Przd.]]&gt;4)</f>
        <v>0</v>
      </c>
      <c r="T473" s="1">
        <f>COUNTIF(Q:Q,punkty_rekrutacyjne34[[#This Row],[razem pkt.]])</f>
        <v>1</v>
      </c>
    </row>
    <row r="474" spans="1:20" x14ac:dyDescent="0.25">
      <c r="A474" s="1" t="s">
        <v>79</v>
      </c>
      <c r="B474" s="1" t="s">
        <v>80</v>
      </c>
      <c r="C474">
        <v>2</v>
      </c>
      <c r="D474">
        <v>2</v>
      </c>
      <c r="E474">
        <v>4</v>
      </c>
      <c r="F474">
        <v>4</v>
      </c>
      <c r="G474">
        <v>4</v>
      </c>
      <c r="H474">
        <v>6</v>
      </c>
      <c r="I474">
        <v>30</v>
      </c>
      <c r="J474">
        <v>55</v>
      </c>
      <c r="K474">
        <v>59</v>
      </c>
      <c r="L474">
        <v>77</v>
      </c>
      <c r="M474">
        <v>58</v>
      </c>
      <c r="N474">
        <f>punkty_rekrutacyjne34[[#This Row],[Osiagniecia]]+(punkty_rekrutacyjne34[[#This Row],[Zachowanie]]=6)*2</f>
        <v>2</v>
      </c>
      <c r="O474">
        <f>punkty_rekrutacyjne34[[#This Row],[GHP]]/10+punkty_rekrutacyjne34[[#This Row],[GHH]]/10+punkty_rekrutacyjne34[[#This Row],[GMM]]/10+punkty_rekrutacyjne34[[#This Row],[GMP]]/10+punkty_rekrutacyjne34[[#This Row],[GJP]]/10</f>
        <v>27.900000000000002</v>
      </c>
      <c r="P47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474" s="1">
        <f>SUM(punkty_rekrutacyjne34[[#This Row],[pkt os.]:[pkt. Oce.]])</f>
        <v>57.900000000000006</v>
      </c>
      <c r="R474" s="1">
        <f>AVERAGE(punkty_rekrutacyjne34[[#This Row],[JP]:[Geog]])</f>
        <v>4.5</v>
      </c>
      <c r="S474" s="1" t="b">
        <f>AND(punkty_rekrutacyjne34[[#This Row],[Osiagniecia]]=0,punkty_rekrutacyjne34[[#This Row],[Zachowanie]]&gt;=5,punkty_rekrutacyjne34[[#This Row],[avg. Przd.]]&gt;4)</f>
        <v>0</v>
      </c>
      <c r="T474" s="1">
        <f>COUNTIF(Q:Q,punkty_rekrutacyjne34[[#This Row],[razem pkt.]])</f>
        <v>1</v>
      </c>
    </row>
    <row r="475" spans="1:20" x14ac:dyDescent="0.25">
      <c r="A475" s="1" t="s">
        <v>62</v>
      </c>
      <c r="B475" s="1" t="s">
        <v>38</v>
      </c>
      <c r="C475">
        <v>5</v>
      </c>
      <c r="D475">
        <v>3</v>
      </c>
      <c r="E475">
        <v>3</v>
      </c>
      <c r="F475">
        <v>4</v>
      </c>
      <c r="G475">
        <v>6</v>
      </c>
      <c r="H475">
        <v>6</v>
      </c>
      <c r="I475">
        <v>84</v>
      </c>
      <c r="J475">
        <v>87</v>
      </c>
      <c r="K475">
        <v>96</v>
      </c>
      <c r="L475">
        <v>8</v>
      </c>
      <c r="M475">
        <v>17</v>
      </c>
      <c r="N475">
        <f>punkty_rekrutacyjne34[[#This Row],[Osiagniecia]]+(punkty_rekrutacyjne34[[#This Row],[Zachowanie]]=6)*2</f>
        <v>5</v>
      </c>
      <c r="O475">
        <f>punkty_rekrutacyjne34[[#This Row],[GHP]]/10+punkty_rekrutacyjne34[[#This Row],[GHH]]/10+punkty_rekrutacyjne34[[#This Row],[GMM]]/10+punkty_rekrutacyjne34[[#This Row],[GMP]]/10+punkty_rekrutacyjne34[[#This Row],[GJP]]/10</f>
        <v>29.200000000000003</v>
      </c>
      <c r="P47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75" s="1">
        <f>SUM(punkty_rekrutacyjne34[[#This Row],[pkt os.]:[pkt. Oce.]])</f>
        <v>64.2</v>
      </c>
      <c r="R475" s="1">
        <f>AVERAGE(punkty_rekrutacyjne34[[#This Row],[JP]:[Geog]])</f>
        <v>4.75</v>
      </c>
      <c r="S475" s="1" t="b">
        <f>AND(punkty_rekrutacyjne34[[#This Row],[Osiagniecia]]=0,punkty_rekrutacyjne34[[#This Row],[Zachowanie]]&gt;=5,punkty_rekrutacyjne34[[#This Row],[avg. Przd.]]&gt;4)</f>
        <v>0</v>
      </c>
      <c r="T475" s="1">
        <f>COUNTIF(Q:Q,punkty_rekrutacyjne34[[#This Row],[razem pkt.]])</f>
        <v>1</v>
      </c>
    </row>
    <row r="476" spans="1:20" x14ac:dyDescent="0.25">
      <c r="A476" s="1" t="s">
        <v>387</v>
      </c>
      <c r="B476" s="1" t="s">
        <v>388</v>
      </c>
      <c r="C476">
        <v>8</v>
      </c>
      <c r="D476">
        <v>2</v>
      </c>
      <c r="E476">
        <v>6</v>
      </c>
      <c r="F476">
        <v>4</v>
      </c>
      <c r="G476">
        <v>3</v>
      </c>
      <c r="H476">
        <v>2</v>
      </c>
      <c r="I476">
        <v>77</v>
      </c>
      <c r="J476">
        <v>98</v>
      </c>
      <c r="K476">
        <v>4</v>
      </c>
      <c r="L476">
        <v>85</v>
      </c>
      <c r="M476">
        <v>63</v>
      </c>
      <c r="N476">
        <f>punkty_rekrutacyjne34[[#This Row],[Osiagniecia]]+(punkty_rekrutacyjne34[[#This Row],[Zachowanie]]=6)*2</f>
        <v>8</v>
      </c>
      <c r="O476">
        <f>punkty_rekrutacyjne34[[#This Row],[GHP]]/10+punkty_rekrutacyjne34[[#This Row],[GHH]]/10+punkty_rekrutacyjne34[[#This Row],[GMM]]/10+punkty_rekrutacyjne34[[#This Row],[GMP]]/10+punkty_rekrutacyjne34[[#This Row],[GJP]]/10</f>
        <v>32.699999999999996</v>
      </c>
      <c r="P47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76" s="1">
        <f>SUM(punkty_rekrutacyjne34[[#This Row],[pkt os.]:[pkt. Oce.]])</f>
        <v>60.699999999999996</v>
      </c>
      <c r="R476" s="1">
        <f>AVERAGE(punkty_rekrutacyjne34[[#This Row],[JP]:[Geog]])</f>
        <v>3.75</v>
      </c>
      <c r="S476" s="1" t="b">
        <f>AND(punkty_rekrutacyjne34[[#This Row],[Osiagniecia]]=0,punkty_rekrutacyjne34[[#This Row],[Zachowanie]]&gt;=5,punkty_rekrutacyjne34[[#This Row],[avg. Przd.]]&gt;4)</f>
        <v>0</v>
      </c>
      <c r="T476" s="1">
        <f>COUNTIF(Q:Q,punkty_rekrutacyjne34[[#This Row],[razem pkt.]])</f>
        <v>1</v>
      </c>
    </row>
    <row r="477" spans="1:20" x14ac:dyDescent="0.25">
      <c r="A477" s="1" t="s">
        <v>25</v>
      </c>
      <c r="B477" s="1" t="s">
        <v>26</v>
      </c>
      <c r="C477">
        <v>6</v>
      </c>
      <c r="D477">
        <v>6</v>
      </c>
      <c r="E477">
        <v>2</v>
      </c>
      <c r="F477">
        <v>5</v>
      </c>
      <c r="G477">
        <v>5</v>
      </c>
      <c r="H477">
        <v>3</v>
      </c>
      <c r="I477">
        <v>12</v>
      </c>
      <c r="J477">
        <v>17</v>
      </c>
      <c r="K477">
        <v>14</v>
      </c>
      <c r="L477">
        <v>4</v>
      </c>
      <c r="M477">
        <v>3</v>
      </c>
      <c r="N477">
        <f>punkty_rekrutacyjne34[[#This Row],[Osiagniecia]]+(punkty_rekrutacyjne34[[#This Row],[Zachowanie]]=6)*2</f>
        <v>8</v>
      </c>
      <c r="O477">
        <f>punkty_rekrutacyjne34[[#This Row],[GHP]]/10+punkty_rekrutacyjne34[[#This Row],[GHH]]/10+punkty_rekrutacyjne34[[#This Row],[GMM]]/10+punkty_rekrutacyjne34[[#This Row],[GMP]]/10+punkty_rekrutacyjne34[[#This Row],[GJP]]/10</f>
        <v>5</v>
      </c>
      <c r="P47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77" s="1">
        <f>SUM(punkty_rekrutacyjne34[[#This Row],[pkt os.]:[pkt. Oce.]])</f>
        <v>33</v>
      </c>
      <c r="R477" s="1">
        <f>AVERAGE(punkty_rekrutacyjne34[[#This Row],[JP]:[Geog]])</f>
        <v>3.75</v>
      </c>
      <c r="S477" s="1" t="b">
        <f>AND(punkty_rekrutacyjne34[[#This Row],[Osiagniecia]]=0,punkty_rekrutacyjne34[[#This Row],[Zachowanie]]&gt;=5,punkty_rekrutacyjne34[[#This Row],[avg. Przd.]]&gt;4)</f>
        <v>0</v>
      </c>
      <c r="T477" s="1">
        <f>COUNTIF(Q:Q,punkty_rekrutacyjne34[[#This Row],[razem pkt.]])</f>
        <v>1</v>
      </c>
    </row>
    <row r="478" spans="1:20" x14ac:dyDescent="0.25">
      <c r="A478" s="1" t="s">
        <v>57</v>
      </c>
      <c r="B478" s="1" t="s">
        <v>58</v>
      </c>
      <c r="C478">
        <v>3</v>
      </c>
      <c r="D478">
        <v>5</v>
      </c>
      <c r="E478">
        <v>2</v>
      </c>
      <c r="F478">
        <v>4</v>
      </c>
      <c r="G478">
        <v>3</v>
      </c>
      <c r="H478">
        <v>6</v>
      </c>
      <c r="I478">
        <v>41</v>
      </c>
      <c r="J478">
        <v>37</v>
      </c>
      <c r="K478">
        <v>5</v>
      </c>
      <c r="L478">
        <v>34</v>
      </c>
      <c r="M478">
        <v>93</v>
      </c>
      <c r="N478">
        <f>punkty_rekrutacyjne34[[#This Row],[Osiagniecia]]+(punkty_rekrutacyjne34[[#This Row],[Zachowanie]]=6)*2</f>
        <v>3</v>
      </c>
      <c r="O478">
        <f>punkty_rekrutacyjne34[[#This Row],[GHP]]/10+punkty_rekrutacyjne34[[#This Row],[GHH]]/10+punkty_rekrutacyjne34[[#This Row],[GMM]]/10+punkty_rekrutacyjne34[[#This Row],[GMP]]/10+punkty_rekrutacyjne34[[#This Row],[GJP]]/10</f>
        <v>21</v>
      </c>
      <c r="P47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78" s="1">
        <f>SUM(punkty_rekrutacyjne34[[#This Row],[pkt os.]:[pkt. Oce.]])</f>
        <v>44</v>
      </c>
      <c r="R478" s="1">
        <f>AVERAGE(punkty_rekrutacyjne34[[#This Row],[JP]:[Geog]])</f>
        <v>3.75</v>
      </c>
      <c r="S478" s="1" t="b">
        <f>AND(punkty_rekrutacyjne34[[#This Row],[Osiagniecia]]=0,punkty_rekrutacyjne34[[#This Row],[Zachowanie]]&gt;=5,punkty_rekrutacyjne34[[#This Row],[avg. Przd.]]&gt;4)</f>
        <v>0</v>
      </c>
      <c r="T478" s="1">
        <f>COUNTIF(Q:Q,punkty_rekrutacyjne34[[#This Row],[razem pkt.]])</f>
        <v>1</v>
      </c>
    </row>
    <row r="479" spans="1:20" x14ac:dyDescent="0.25">
      <c r="A479" s="1" t="s">
        <v>613</v>
      </c>
      <c r="B479" s="1" t="s">
        <v>412</v>
      </c>
      <c r="C479">
        <v>0</v>
      </c>
      <c r="D479">
        <v>6</v>
      </c>
      <c r="E479">
        <v>3</v>
      </c>
      <c r="F479">
        <v>6</v>
      </c>
      <c r="G479">
        <v>6</v>
      </c>
      <c r="H479">
        <v>4</v>
      </c>
      <c r="I479">
        <v>74</v>
      </c>
      <c r="J479">
        <v>60</v>
      </c>
      <c r="K479">
        <v>83</v>
      </c>
      <c r="L479">
        <v>39</v>
      </c>
      <c r="M479">
        <v>97</v>
      </c>
      <c r="N479">
        <f>punkty_rekrutacyjne34[[#This Row],[Osiagniecia]]+(punkty_rekrutacyjne34[[#This Row],[Zachowanie]]=6)*2</f>
        <v>2</v>
      </c>
      <c r="O479">
        <f>punkty_rekrutacyjne34[[#This Row],[GHP]]/10+punkty_rekrutacyjne34[[#This Row],[GHH]]/10+punkty_rekrutacyjne34[[#This Row],[GMM]]/10+punkty_rekrutacyjne34[[#This Row],[GMP]]/10+punkty_rekrutacyjne34[[#This Row],[GJP]]/10</f>
        <v>35.299999999999997</v>
      </c>
      <c r="P47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479" s="1">
        <f>SUM(punkty_rekrutacyjne34[[#This Row],[pkt os.]:[pkt. Oce.]])</f>
        <v>67.3</v>
      </c>
      <c r="R479" s="1">
        <f>AVERAGE(punkty_rekrutacyjne34[[#This Row],[JP]:[Geog]])</f>
        <v>4.75</v>
      </c>
      <c r="S479" s="1" t="b">
        <f>AND(punkty_rekrutacyjne34[[#This Row],[Osiagniecia]]=0,punkty_rekrutacyjne34[[#This Row],[Zachowanie]]&gt;=5,punkty_rekrutacyjne34[[#This Row],[avg. Przd.]]&gt;4)</f>
        <v>1</v>
      </c>
      <c r="T479" s="1">
        <f>COUNTIF(Q:Q,punkty_rekrutacyjne34[[#This Row],[razem pkt.]])</f>
        <v>1</v>
      </c>
    </row>
    <row r="480" spans="1:20" x14ac:dyDescent="0.25">
      <c r="A480" s="1" t="s">
        <v>411</v>
      </c>
      <c r="B480" s="1" t="s">
        <v>412</v>
      </c>
      <c r="C480">
        <v>3</v>
      </c>
      <c r="D480">
        <v>2</v>
      </c>
      <c r="E480">
        <v>4</v>
      </c>
      <c r="F480">
        <v>2</v>
      </c>
      <c r="G480">
        <v>6</v>
      </c>
      <c r="H480">
        <v>6</v>
      </c>
      <c r="I480">
        <v>85</v>
      </c>
      <c r="J480">
        <v>91</v>
      </c>
      <c r="K480">
        <v>9</v>
      </c>
      <c r="L480">
        <v>9</v>
      </c>
      <c r="M480">
        <v>53</v>
      </c>
      <c r="N480">
        <f>punkty_rekrutacyjne34[[#This Row],[Osiagniecia]]+(punkty_rekrutacyjne34[[#This Row],[Zachowanie]]=6)*2</f>
        <v>3</v>
      </c>
      <c r="O480">
        <f>punkty_rekrutacyjne34[[#This Row],[GHP]]/10+punkty_rekrutacyjne34[[#This Row],[GHH]]/10+punkty_rekrutacyjne34[[#This Row],[GMM]]/10+punkty_rekrutacyjne34[[#This Row],[GMP]]/10+punkty_rekrutacyjne34[[#This Row],[GJP]]/10</f>
        <v>24.7</v>
      </c>
      <c r="P48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480" s="1">
        <f>SUM(punkty_rekrutacyjne34[[#This Row],[pkt os.]:[pkt. Oce.]])</f>
        <v>53.7</v>
      </c>
      <c r="R480" s="1">
        <f>AVERAGE(punkty_rekrutacyjne34[[#This Row],[JP]:[Geog]])</f>
        <v>4.5</v>
      </c>
      <c r="S480" s="1" t="b">
        <f>AND(punkty_rekrutacyjne34[[#This Row],[Osiagniecia]]=0,punkty_rekrutacyjne34[[#This Row],[Zachowanie]]&gt;=5,punkty_rekrutacyjne34[[#This Row],[avg. Przd.]]&gt;4)</f>
        <v>0</v>
      </c>
      <c r="T480" s="1">
        <f>COUNTIF(Q:Q,punkty_rekrutacyjne34[[#This Row],[razem pkt.]])</f>
        <v>1</v>
      </c>
    </row>
    <row r="481" spans="1:20" x14ac:dyDescent="0.25">
      <c r="A481" s="1" t="s">
        <v>44</v>
      </c>
      <c r="B481" s="1" t="s">
        <v>45</v>
      </c>
      <c r="C481">
        <v>8</v>
      </c>
      <c r="D481">
        <v>4</v>
      </c>
      <c r="E481">
        <v>3</v>
      </c>
      <c r="F481">
        <v>4</v>
      </c>
      <c r="G481">
        <v>6</v>
      </c>
      <c r="H481">
        <v>2</v>
      </c>
      <c r="I481">
        <v>23</v>
      </c>
      <c r="J481">
        <v>49</v>
      </c>
      <c r="K481">
        <v>16</v>
      </c>
      <c r="L481">
        <v>3</v>
      </c>
      <c r="M481">
        <v>81</v>
      </c>
      <c r="N481">
        <f>punkty_rekrutacyjne34[[#This Row],[Osiagniecia]]+(punkty_rekrutacyjne34[[#This Row],[Zachowanie]]=6)*2</f>
        <v>8</v>
      </c>
      <c r="O481">
        <f>punkty_rekrutacyjne34[[#This Row],[GHP]]/10+punkty_rekrutacyjne34[[#This Row],[GHH]]/10+punkty_rekrutacyjne34[[#This Row],[GMM]]/10+punkty_rekrutacyjne34[[#This Row],[GMP]]/10+punkty_rekrutacyjne34[[#This Row],[GJP]]/10</f>
        <v>17.200000000000003</v>
      </c>
      <c r="P48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81" s="1">
        <f>SUM(punkty_rekrutacyjne34[[#This Row],[pkt os.]:[pkt. Oce.]])</f>
        <v>45.2</v>
      </c>
      <c r="R481" s="1">
        <f>AVERAGE(punkty_rekrutacyjne34[[#This Row],[JP]:[Geog]])</f>
        <v>3.75</v>
      </c>
      <c r="S481" s="1" t="b">
        <f>AND(punkty_rekrutacyjne34[[#This Row],[Osiagniecia]]=0,punkty_rekrutacyjne34[[#This Row],[Zachowanie]]&gt;=5,punkty_rekrutacyjne34[[#This Row],[avg. Przd.]]&gt;4)</f>
        <v>0</v>
      </c>
      <c r="T481" s="1">
        <f>COUNTIF(Q:Q,punkty_rekrutacyjne34[[#This Row],[razem pkt.]])</f>
        <v>1</v>
      </c>
    </row>
    <row r="482" spans="1:20" x14ac:dyDescent="0.25">
      <c r="A482" s="1" t="s">
        <v>351</v>
      </c>
      <c r="B482" s="1" t="s">
        <v>45</v>
      </c>
      <c r="C482">
        <v>2</v>
      </c>
      <c r="D482">
        <v>2</v>
      </c>
      <c r="E482">
        <v>3</v>
      </c>
      <c r="F482">
        <v>4</v>
      </c>
      <c r="G482">
        <v>2</v>
      </c>
      <c r="H482">
        <v>6</v>
      </c>
      <c r="I482">
        <v>43</v>
      </c>
      <c r="J482">
        <v>45</v>
      </c>
      <c r="K482">
        <v>16</v>
      </c>
      <c r="L482">
        <v>56</v>
      </c>
      <c r="M482">
        <v>7</v>
      </c>
      <c r="N482">
        <f>punkty_rekrutacyjne34[[#This Row],[Osiagniecia]]+(punkty_rekrutacyjne34[[#This Row],[Zachowanie]]=6)*2</f>
        <v>2</v>
      </c>
      <c r="O482">
        <f>punkty_rekrutacyjne34[[#This Row],[GHP]]/10+punkty_rekrutacyjne34[[#This Row],[GHH]]/10+punkty_rekrutacyjne34[[#This Row],[GMM]]/10+punkty_rekrutacyjne34[[#This Row],[GMP]]/10+punkty_rekrutacyjne34[[#This Row],[GJP]]/10</f>
        <v>16.7</v>
      </c>
      <c r="P48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82" s="1">
        <f>SUM(punkty_rekrutacyjne34[[#This Row],[pkt os.]:[pkt. Oce.]])</f>
        <v>38.700000000000003</v>
      </c>
      <c r="R482" s="1">
        <f>AVERAGE(punkty_rekrutacyjne34[[#This Row],[JP]:[Geog]])</f>
        <v>3.75</v>
      </c>
      <c r="S482" s="1" t="b">
        <f>AND(punkty_rekrutacyjne34[[#This Row],[Osiagniecia]]=0,punkty_rekrutacyjne34[[#This Row],[Zachowanie]]&gt;=5,punkty_rekrutacyjne34[[#This Row],[avg. Przd.]]&gt;4)</f>
        <v>0</v>
      </c>
      <c r="T482" s="1">
        <f>COUNTIF(Q:Q,punkty_rekrutacyjne34[[#This Row],[razem pkt.]])</f>
        <v>1</v>
      </c>
    </row>
    <row r="483" spans="1:20" x14ac:dyDescent="0.25">
      <c r="A483" s="1" t="s">
        <v>576</v>
      </c>
      <c r="B483" s="1" t="s">
        <v>430</v>
      </c>
      <c r="C483">
        <v>7</v>
      </c>
      <c r="D483">
        <v>2</v>
      </c>
      <c r="E483">
        <v>2</v>
      </c>
      <c r="F483">
        <v>2</v>
      </c>
      <c r="G483">
        <v>2</v>
      </c>
      <c r="H483">
        <v>2</v>
      </c>
      <c r="I483">
        <v>1</v>
      </c>
      <c r="J483">
        <v>25</v>
      </c>
      <c r="K483">
        <v>33</v>
      </c>
      <c r="L483">
        <v>91</v>
      </c>
      <c r="M483">
        <v>60</v>
      </c>
      <c r="N483">
        <f>punkty_rekrutacyjne34[[#This Row],[Osiagniecia]]+(punkty_rekrutacyjne34[[#This Row],[Zachowanie]]=6)*2</f>
        <v>7</v>
      </c>
      <c r="O483">
        <f>punkty_rekrutacyjne34[[#This Row],[GHP]]/10+punkty_rekrutacyjne34[[#This Row],[GHH]]/10+punkty_rekrutacyjne34[[#This Row],[GMM]]/10+punkty_rekrutacyjne34[[#This Row],[GMP]]/10+punkty_rekrutacyjne34[[#This Row],[GJP]]/10</f>
        <v>21</v>
      </c>
      <c r="P48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0</v>
      </c>
      <c r="Q483" s="1">
        <f>SUM(punkty_rekrutacyjne34[[#This Row],[pkt os.]:[pkt. Oce.]])</f>
        <v>28</v>
      </c>
      <c r="R483" s="1">
        <f>AVERAGE(punkty_rekrutacyjne34[[#This Row],[JP]:[Geog]])</f>
        <v>2</v>
      </c>
      <c r="S483" s="1" t="b">
        <f>AND(punkty_rekrutacyjne34[[#This Row],[Osiagniecia]]=0,punkty_rekrutacyjne34[[#This Row],[Zachowanie]]&gt;=5,punkty_rekrutacyjne34[[#This Row],[avg. Przd.]]&gt;4)</f>
        <v>0</v>
      </c>
      <c r="T483" s="1">
        <f>COUNTIF(Q:Q,punkty_rekrutacyjne34[[#This Row],[razem pkt.]])</f>
        <v>1</v>
      </c>
    </row>
    <row r="484" spans="1:20" x14ac:dyDescent="0.25">
      <c r="A484" s="1" t="s">
        <v>92</v>
      </c>
      <c r="B484" s="1" t="s">
        <v>45</v>
      </c>
      <c r="C484">
        <v>6</v>
      </c>
      <c r="D484">
        <v>6</v>
      </c>
      <c r="E484">
        <v>4</v>
      </c>
      <c r="F484">
        <v>6</v>
      </c>
      <c r="G484">
        <v>5</v>
      </c>
      <c r="H484">
        <v>3</v>
      </c>
      <c r="I484">
        <v>99</v>
      </c>
      <c r="J484">
        <v>95</v>
      </c>
      <c r="K484">
        <v>48</v>
      </c>
      <c r="L484">
        <v>16</v>
      </c>
      <c r="M484">
        <v>11</v>
      </c>
      <c r="N484">
        <f>punkty_rekrutacyjne34[[#This Row],[Osiagniecia]]+(punkty_rekrutacyjne34[[#This Row],[Zachowanie]]=6)*2</f>
        <v>8</v>
      </c>
      <c r="O484">
        <f>punkty_rekrutacyjne34[[#This Row],[GHP]]/10+punkty_rekrutacyjne34[[#This Row],[GHH]]/10+punkty_rekrutacyjne34[[#This Row],[GMM]]/10+punkty_rekrutacyjne34[[#This Row],[GMP]]/10+punkty_rekrutacyjne34[[#This Row],[GJP]]/10</f>
        <v>26.900000000000002</v>
      </c>
      <c r="P48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28</v>
      </c>
      <c r="Q484" s="1">
        <f>SUM(punkty_rekrutacyjne34[[#This Row],[pkt os.]:[pkt. Oce.]])</f>
        <v>62.900000000000006</v>
      </c>
      <c r="R484" s="1">
        <f>AVERAGE(punkty_rekrutacyjne34[[#This Row],[JP]:[Geog]])</f>
        <v>4.5</v>
      </c>
      <c r="S484" s="1" t="b">
        <f>AND(punkty_rekrutacyjne34[[#This Row],[Osiagniecia]]=0,punkty_rekrutacyjne34[[#This Row],[Zachowanie]]&gt;=5,punkty_rekrutacyjne34[[#This Row],[avg. Przd.]]&gt;4)</f>
        <v>0</v>
      </c>
      <c r="T484" s="1">
        <f>COUNTIF(Q:Q,punkty_rekrutacyjne34[[#This Row],[razem pkt.]])</f>
        <v>1</v>
      </c>
    </row>
    <row r="485" spans="1:20" x14ac:dyDescent="0.25">
      <c r="A485" s="1" t="s">
        <v>432</v>
      </c>
      <c r="B485" s="1" t="s">
        <v>429</v>
      </c>
      <c r="C485">
        <v>8</v>
      </c>
      <c r="D485">
        <v>5</v>
      </c>
      <c r="E485">
        <v>5</v>
      </c>
      <c r="F485">
        <v>5</v>
      </c>
      <c r="G485">
        <v>4</v>
      </c>
      <c r="H485">
        <v>6</v>
      </c>
      <c r="I485">
        <v>65</v>
      </c>
      <c r="J485">
        <v>57</v>
      </c>
      <c r="K485">
        <v>24</v>
      </c>
      <c r="L485">
        <v>97</v>
      </c>
      <c r="M485">
        <v>47</v>
      </c>
      <c r="N485">
        <f>punkty_rekrutacyjne34[[#This Row],[Osiagniecia]]+(punkty_rekrutacyjne34[[#This Row],[Zachowanie]]=6)*2</f>
        <v>8</v>
      </c>
      <c r="O485">
        <f>punkty_rekrutacyjne34[[#This Row],[GHP]]/10+punkty_rekrutacyjne34[[#This Row],[GHH]]/10+punkty_rekrutacyjne34[[#This Row],[GMM]]/10+punkty_rekrutacyjne34[[#This Row],[GMP]]/10+punkty_rekrutacyjne34[[#This Row],[GJP]]/10</f>
        <v>28.999999999999996</v>
      </c>
      <c r="P48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485" s="1">
        <f>SUM(punkty_rekrutacyjne34[[#This Row],[pkt os.]:[pkt. Oce.]])</f>
        <v>69</v>
      </c>
      <c r="R485" s="1">
        <f>AVERAGE(punkty_rekrutacyjne34[[#This Row],[JP]:[Geog]])</f>
        <v>5</v>
      </c>
      <c r="S485" s="1" t="b">
        <f>AND(punkty_rekrutacyjne34[[#This Row],[Osiagniecia]]=0,punkty_rekrutacyjne34[[#This Row],[Zachowanie]]&gt;=5,punkty_rekrutacyjne34[[#This Row],[avg. Przd.]]&gt;4)</f>
        <v>0</v>
      </c>
      <c r="T485" s="1">
        <f>COUNTIF(Q:Q,punkty_rekrutacyjne34[[#This Row],[razem pkt.]])</f>
        <v>1</v>
      </c>
    </row>
    <row r="486" spans="1:20" x14ac:dyDescent="0.25">
      <c r="A486" s="1" t="s">
        <v>54</v>
      </c>
      <c r="B486" s="1" t="s">
        <v>55</v>
      </c>
      <c r="C486">
        <v>3</v>
      </c>
      <c r="D486">
        <v>3</v>
      </c>
      <c r="E486">
        <v>5</v>
      </c>
      <c r="F486">
        <v>5</v>
      </c>
      <c r="G486">
        <v>2</v>
      </c>
      <c r="H486">
        <v>6</v>
      </c>
      <c r="I486">
        <v>26</v>
      </c>
      <c r="J486">
        <v>14</v>
      </c>
      <c r="K486">
        <v>18</v>
      </c>
      <c r="L486">
        <v>96</v>
      </c>
      <c r="M486">
        <v>41</v>
      </c>
      <c r="N486">
        <f>punkty_rekrutacyjne34[[#This Row],[Osiagniecia]]+(punkty_rekrutacyjne34[[#This Row],[Zachowanie]]=6)*2</f>
        <v>3</v>
      </c>
      <c r="O486">
        <f>punkty_rekrutacyjne34[[#This Row],[GHP]]/10+punkty_rekrutacyjne34[[#This Row],[GHH]]/10+punkty_rekrutacyjne34[[#This Row],[GMM]]/10+punkty_rekrutacyjne34[[#This Row],[GMP]]/10+punkty_rekrutacyjne34[[#This Row],[GJP]]/10</f>
        <v>19.5</v>
      </c>
      <c r="P48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486" s="1">
        <f>SUM(punkty_rekrutacyjne34[[#This Row],[pkt os.]:[pkt. Oce.]])</f>
        <v>48.5</v>
      </c>
      <c r="R486" s="1">
        <f>AVERAGE(punkty_rekrutacyjne34[[#This Row],[JP]:[Geog]])</f>
        <v>4.5</v>
      </c>
      <c r="S486" s="1" t="b">
        <f>AND(punkty_rekrutacyjne34[[#This Row],[Osiagniecia]]=0,punkty_rekrutacyjne34[[#This Row],[Zachowanie]]&gt;=5,punkty_rekrutacyjne34[[#This Row],[avg. Przd.]]&gt;4)</f>
        <v>0</v>
      </c>
      <c r="T486" s="1">
        <f>COUNTIF(Q:Q,punkty_rekrutacyjne34[[#This Row],[razem pkt.]])</f>
        <v>1</v>
      </c>
    </row>
    <row r="487" spans="1:20" x14ac:dyDescent="0.25">
      <c r="A487" s="1" t="s">
        <v>547</v>
      </c>
      <c r="B487" s="1" t="s">
        <v>526</v>
      </c>
      <c r="C487">
        <v>6</v>
      </c>
      <c r="D487">
        <v>2</v>
      </c>
      <c r="E487">
        <v>4</v>
      </c>
      <c r="F487">
        <v>2</v>
      </c>
      <c r="G487">
        <v>3</v>
      </c>
      <c r="H487">
        <v>2</v>
      </c>
      <c r="I487">
        <v>63</v>
      </c>
      <c r="J487">
        <v>31</v>
      </c>
      <c r="K487">
        <v>2</v>
      </c>
      <c r="L487">
        <v>74</v>
      </c>
      <c r="M487">
        <v>15</v>
      </c>
      <c r="N487">
        <f>punkty_rekrutacyjne34[[#This Row],[Osiagniecia]]+(punkty_rekrutacyjne34[[#This Row],[Zachowanie]]=6)*2</f>
        <v>6</v>
      </c>
      <c r="O487">
        <f>punkty_rekrutacyjne34[[#This Row],[GHP]]/10+punkty_rekrutacyjne34[[#This Row],[GHH]]/10+punkty_rekrutacyjne34[[#This Row],[GMM]]/10+punkty_rekrutacyjne34[[#This Row],[GMP]]/10+punkty_rekrutacyjne34[[#This Row],[GJP]]/10</f>
        <v>18.5</v>
      </c>
      <c r="P48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10</v>
      </c>
      <c r="Q487" s="1">
        <f>SUM(punkty_rekrutacyjne34[[#This Row],[pkt os.]:[pkt. Oce.]])</f>
        <v>34.5</v>
      </c>
      <c r="R487" s="1">
        <f>AVERAGE(punkty_rekrutacyjne34[[#This Row],[JP]:[Geog]])</f>
        <v>2.75</v>
      </c>
      <c r="S487" s="1" t="b">
        <f>AND(punkty_rekrutacyjne34[[#This Row],[Osiagniecia]]=0,punkty_rekrutacyjne34[[#This Row],[Zachowanie]]&gt;=5,punkty_rekrutacyjne34[[#This Row],[avg. Przd.]]&gt;4)</f>
        <v>0</v>
      </c>
      <c r="T487" s="1">
        <f>COUNTIF(Q:Q,punkty_rekrutacyjne34[[#This Row],[razem pkt.]])</f>
        <v>1</v>
      </c>
    </row>
    <row r="488" spans="1:20" x14ac:dyDescent="0.25">
      <c r="A488" s="1" t="s">
        <v>537</v>
      </c>
      <c r="B488" s="1" t="s">
        <v>538</v>
      </c>
      <c r="C488">
        <v>0</v>
      </c>
      <c r="D488">
        <v>5</v>
      </c>
      <c r="E488">
        <v>2</v>
      </c>
      <c r="F488">
        <v>2</v>
      </c>
      <c r="G488">
        <v>5</v>
      </c>
      <c r="H488">
        <v>3</v>
      </c>
      <c r="I488">
        <v>45</v>
      </c>
      <c r="J488">
        <v>52</v>
      </c>
      <c r="K488">
        <v>32</v>
      </c>
      <c r="L488">
        <v>42</v>
      </c>
      <c r="M488">
        <v>33</v>
      </c>
      <c r="N488">
        <f>punkty_rekrutacyjne34[[#This Row],[Osiagniecia]]+(punkty_rekrutacyjne34[[#This Row],[Zachowanie]]=6)*2</f>
        <v>0</v>
      </c>
      <c r="O488">
        <f>punkty_rekrutacyjne34[[#This Row],[GHP]]/10+punkty_rekrutacyjne34[[#This Row],[GHH]]/10+punkty_rekrutacyjne34[[#This Row],[GMM]]/10+punkty_rekrutacyjne34[[#This Row],[GMP]]/10+punkty_rekrutacyjne34[[#This Row],[GJP]]/10</f>
        <v>20.399999999999999</v>
      </c>
      <c r="P48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488" s="1">
        <f>SUM(punkty_rekrutacyjne34[[#This Row],[pkt os.]:[pkt. Oce.]])</f>
        <v>32.4</v>
      </c>
      <c r="R488" s="1">
        <f>AVERAGE(punkty_rekrutacyjne34[[#This Row],[JP]:[Geog]])</f>
        <v>3</v>
      </c>
      <c r="S488" s="1" t="b">
        <f>AND(punkty_rekrutacyjne34[[#This Row],[Osiagniecia]]=0,punkty_rekrutacyjne34[[#This Row],[Zachowanie]]&gt;=5,punkty_rekrutacyjne34[[#This Row],[avg. Przd.]]&gt;4)</f>
        <v>0</v>
      </c>
      <c r="T488" s="1">
        <f>COUNTIF(Q:Q,punkty_rekrutacyjne34[[#This Row],[razem pkt.]])</f>
        <v>1</v>
      </c>
    </row>
    <row r="489" spans="1:20" x14ac:dyDescent="0.25">
      <c r="A489" s="1" t="s">
        <v>570</v>
      </c>
      <c r="B489" s="1" t="s">
        <v>571</v>
      </c>
      <c r="C489">
        <v>5</v>
      </c>
      <c r="D489">
        <v>3</v>
      </c>
      <c r="E489">
        <v>5</v>
      </c>
      <c r="F489">
        <v>5</v>
      </c>
      <c r="G489">
        <v>3</v>
      </c>
      <c r="H489">
        <v>2</v>
      </c>
      <c r="I489">
        <v>25</v>
      </c>
      <c r="J489">
        <v>24</v>
      </c>
      <c r="K489">
        <v>28</v>
      </c>
      <c r="L489">
        <v>21</v>
      </c>
      <c r="M489">
        <v>24</v>
      </c>
      <c r="N489">
        <f>punkty_rekrutacyjne34[[#This Row],[Osiagniecia]]+(punkty_rekrutacyjne34[[#This Row],[Zachowanie]]=6)*2</f>
        <v>5</v>
      </c>
      <c r="O489">
        <f>punkty_rekrutacyjne34[[#This Row],[GHP]]/10+punkty_rekrutacyjne34[[#This Row],[GHH]]/10+punkty_rekrutacyjne34[[#This Row],[GMM]]/10+punkty_rekrutacyjne34[[#This Row],[GMP]]/10+punkty_rekrutacyjne34[[#This Row],[GJP]]/10</f>
        <v>12.200000000000001</v>
      </c>
      <c r="P48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89" s="1">
        <f>SUM(punkty_rekrutacyjne34[[#This Row],[pkt os.]:[pkt. Oce.]])</f>
        <v>37.200000000000003</v>
      </c>
      <c r="R489" s="1">
        <f>AVERAGE(punkty_rekrutacyjne34[[#This Row],[JP]:[Geog]])</f>
        <v>3.75</v>
      </c>
      <c r="S489" s="1" t="b">
        <f>AND(punkty_rekrutacyjne34[[#This Row],[Osiagniecia]]=0,punkty_rekrutacyjne34[[#This Row],[Zachowanie]]&gt;=5,punkty_rekrutacyjne34[[#This Row],[avg. Przd.]]&gt;4)</f>
        <v>0</v>
      </c>
      <c r="T489" s="1">
        <f>COUNTIF(Q:Q,punkty_rekrutacyjne34[[#This Row],[razem pkt.]])</f>
        <v>1</v>
      </c>
    </row>
    <row r="490" spans="1:20" x14ac:dyDescent="0.25">
      <c r="A490" s="1" t="s">
        <v>390</v>
      </c>
      <c r="B490" s="1" t="s">
        <v>391</v>
      </c>
      <c r="C490">
        <v>0</v>
      </c>
      <c r="D490">
        <v>5</v>
      </c>
      <c r="E490">
        <v>3</v>
      </c>
      <c r="F490">
        <v>3</v>
      </c>
      <c r="G490">
        <v>3</v>
      </c>
      <c r="H490">
        <v>5</v>
      </c>
      <c r="I490">
        <v>27</v>
      </c>
      <c r="J490">
        <v>30</v>
      </c>
      <c r="K490">
        <v>23</v>
      </c>
      <c r="L490">
        <v>16</v>
      </c>
      <c r="M490">
        <v>21</v>
      </c>
      <c r="N490">
        <f>punkty_rekrutacyjne34[[#This Row],[Osiagniecia]]+(punkty_rekrutacyjne34[[#This Row],[Zachowanie]]=6)*2</f>
        <v>0</v>
      </c>
      <c r="O490">
        <f>punkty_rekrutacyjne34[[#This Row],[GHP]]/10+punkty_rekrutacyjne34[[#This Row],[GHH]]/10+punkty_rekrutacyjne34[[#This Row],[GMM]]/10+punkty_rekrutacyjne34[[#This Row],[GMP]]/10+punkty_rekrutacyjne34[[#This Row],[GJP]]/10</f>
        <v>11.7</v>
      </c>
      <c r="P49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20</v>
      </c>
      <c r="Q490" s="1">
        <f>SUM(punkty_rekrutacyjne34[[#This Row],[pkt os.]:[pkt. Oce.]])</f>
        <v>31.7</v>
      </c>
      <c r="R490" s="1">
        <f>AVERAGE(punkty_rekrutacyjne34[[#This Row],[JP]:[Geog]])</f>
        <v>3.5</v>
      </c>
      <c r="S490" s="1" t="b">
        <f>AND(punkty_rekrutacyjne34[[#This Row],[Osiagniecia]]=0,punkty_rekrutacyjne34[[#This Row],[Zachowanie]]&gt;=5,punkty_rekrutacyjne34[[#This Row],[avg. Przd.]]&gt;4)</f>
        <v>0</v>
      </c>
      <c r="T490" s="1">
        <f>COUNTIF(Q:Q,punkty_rekrutacyjne34[[#This Row],[razem pkt.]])</f>
        <v>1</v>
      </c>
    </row>
    <row r="491" spans="1:20" x14ac:dyDescent="0.25">
      <c r="A491" s="1" t="s">
        <v>349</v>
      </c>
      <c r="B491" s="1" t="s">
        <v>350</v>
      </c>
      <c r="C491">
        <v>8</v>
      </c>
      <c r="D491">
        <v>3</v>
      </c>
      <c r="E491">
        <v>5</v>
      </c>
      <c r="F491">
        <v>3</v>
      </c>
      <c r="G491">
        <v>6</v>
      </c>
      <c r="H491">
        <v>6</v>
      </c>
      <c r="I491">
        <v>98</v>
      </c>
      <c r="J491">
        <v>27</v>
      </c>
      <c r="K491">
        <v>75</v>
      </c>
      <c r="L491">
        <v>69</v>
      </c>
      <c r="M491">
        <v>29</v>
      </c>
      <c r="N491">
        <f>punkty_rekrutacyjne34[[#This Row],[Osiagniecia]]+(punkty_rekrutacyjne34[[#This Row],[Zachowanie]]=6)*2</f>
        <v>8</v>
      </c>
      <c r="O491">
        <f>punkty_rekrutacyjne34[[#This Row],[GHP]]/10+punkty_rekrutacyjne34[[#This Row],[GHH]]/10+punkty_rekrutacyjne34[[#This Row],[GMM]]/10+punkty_rekrutacyjne34[[#This Row],[GMP]]/10+punkty_rekrutacyjne34[[#This Row],[GJP]]/10</f>
        <v>29.799999999999997</v>
      </c>
      <c r="P49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491" s="1">
        <f>SUM(punkty_rekrutacyjne34[[#This Row],[pkt os.]:[pkt. Oce.]])</f>
        <v>69.8</v>
      </c>
      <c r="R491" s="1">
        <f>AVERAGE(punkty_rekrutacyjne34[[#This Row],[JP]:[Geog]])</f>
        <v>5</v>
      </c>
      <c r="S491" s="1" t="b">
        <f>AND(punkty_rekrutacyjne34[[#This Row],[Osiagniecia]]=0,punkty_rekrutacyjne34[[#This Row],[Zachowanie]]&gt;=5,punkty_rekrutacyjne34[[#This Row],[avg. Przd.]]&gt;4)</f>
        <v>0</v>
      </c>
      <c r="T491" s="1">
        <f>COUNTIF(Q:Q,punkty_rekrutacyjne34[[#This Row],[razem pkt.]])</f>
        <v>1</v>
      </c>
    </row>
    <row r="492" spans="1:20" x14ac:dyDescent="0.25">
      <c r="A492" s="1" t="s">
        <v>196</v>
      </c>
      <c r="B492" s="1" t="s">
        <v>197</v>
      </c>
      <c r="C492">
        <v>2</v>
      </c>
      <c r="D492">
        <v>2</v>
      </c>
      <c r="E492">
        <v>2</v>
      </c>
      <c r="F492">
        <v>2</v>
      </c>
      <c r="G492">
        <v>2</v>
      </c>
      <c r="H492">
        <v>2</v>
      </c>
      <c r="I492">
        <v>10</v>
      </c>
      <c r="J492">
        <v>93</v>
      </c>
      <c r="K492">
        <v>88</v>
      </c>
      <c r="L492">
        <v>23</v>
      </c>
      <c r="M492">
        <v>43</v>
      </c>
      <c r="N492">
        <f>punkty_rekrutacyjne34[[#This Row],[Osiagniecia]]+(punkty_rekrutacyjne34[[#This Row],[Zachowanie]]=6)*2</f>
        <v>2</v>
      </c>
      <c r="O492">
        <f>punkty_rekrutacyjne34[[#This Row],[GHP]]/10+punkty_rekrutacyjne34[[#This Row],[GHH]]/10+punkty_rekrutacyjne34[[#This Row],[GMM]]/10+punkty_rekrutacyjne34[[#This Row],[GMP]]/10+punkty_rekrutacyjne34[[#This Row],[GJP]]/10</f>
        <v>25.700000000000003</v>
      </c>
      <c r="P49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0</v>
      </c>
      <c r="Q492" s="1">
        <f>SUM(punkty_rekrutacyjne34[[#This Row],[pkt os.]:[pkt. Oce.]])</f>
        <v>27.700000000000003</v>
      </c>
      <c r="R492" s="1">
        <f>AVERAGE(punkty_rekrutacyjne34[[#This Row],[JP]:[Geog]])</f>
        <v>2</v>
      </c>
      <c r="S492" s="1" t="b">
        <f>AND(punkty_rekrutacyjne34[[#This Row],[Osiagniecia]]=0,punkty_rekrutacyjne34[[#This Row],[Zachowanie]]&gt;=5,punkty_rekrutacyjne34[[#This Row],[avg. Przd.]]&gt;4)</f>
        <v>0</v>
      </c>
      <c r="T492" s="1">
        <f>COUNTIF(Q:Q,punkty_rekrutacyjne34[[#This Row],[razem pkt.]])</f>
        <v>1</v>
      </c>
    </row>
    <row r="493" spans="1:20" x14ac:dyDescent="0.25">
      <c r="A493" s="1" t="s">
        <v>591</v>
      </c>
      <c r="B493" s="1" t="s">
        <v>197</v>
      </c>
      <c r="C493">
        <v>6</v>
      </c>
      <c r="D493">
        <v>3</v>
      </c>
      <c r="E493">
        <v>3</v>
      </c>
      <c r="F493">
        <v>3</v>
      </c>
      <c r="G493">
        <v>2</v>
      </c>
      <c r="H493">
        <v>3</v>
      </c>
      <c r="I493">
        <v>53</v>
      </c>
      <c r="J493">
        <v>53</v>
      </c>
      <c r="K493">
        <v>15</v>
      </c>
      <c r="L493">
        <v>53</v>
      </c>
      <c r="M493">
        <v>80</v>
      </c>
      <c r="N493">
        <f>punkty_rekrutacyjne34[[#This Row],[Osiagniecia]]+(punkty_rekrutacyjne34[[#This Row],[Zachowanie]]=6)*2</f>
        <v>6</v>
      </c>
      <c r="O493">
        <f>punkty_rekrutacyjne34[[#This Row],[GHP]]/10+punkty_rekrutacyjne34[[#This Row],[GHH]]/10+punkty_rekrutacyjne34[[#This Row],[GMM]]/10+punkty_rekrutacyjne34[[#This Row],[GMP]]/10+punkty_rekrutacyjne34[[#This Row],[GJP]]/10</f>
        <v>25.4</v>
      </c>
      <c r="P49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493" s="1">
        <f>SUM(punkty_rekrutacyjne34[[#This Row],[pkt os.]:[pkt. Oce.]])</f>
        <v>43.4</v>
      </c>
      <c r="R493" s="1">
        <f>AVERAGE(punkty_rekrutacyjne34[[#This Row],[JP]:[Geog]])</f>
        <v>2.75</v>
      </c>
      <c r="S493" s="1" t="b">
        <f>AND(punkty_rekrutacyjne34[[#This Row],[Osiagniecia]]=0,punkty_rekrutacyjne34[[#This Row],[Zachowanie]]&gt;=5,punkty_rekrutacyjne34[[#This Row],[avg. Przd.]]&gt;4)</f>
        <v>0</v>
      </c>
      <c r="T493" s="1">
        <f>COUNTIF(Q:Q,punkty_rekrutacyjne34[[#This Row],[razem pkt.]])</f>
        <v>1</v>
      </c>
    </row>
    <row r="494" spans="1:20" x14ac:dyDescent="0.25">
      <c r="A494" s="1" t="s">
        <v>451</v>
      </c>
      <c r="B494" s="1" t="s">
        <v>23</v>
      </c>
      <c r="C494">
        <v>6</v>
      </c>
      <c r="D494">
        <v>4</v>
      </c>
      <c r="E494">
        <v>2</v>
      </c>
      <c r="F494">
        <v>3</v>
      </c>
      <c r="G494">
        <v>5</v>
      </c>
      <c r="H494">
        <v>4</v>
      </c>
      <c r="I494">
        <v>50</v>
      </c>
      <c r="J494">
        <v>3</v>
      </c>
      <c r="K494">
        <v>27</v>
      </c>
      <c r="L494">
        <v>70</v>
      </c>
      <c r="M494">
        <v>25</v>
      </c>
      <c r="N494">
        <f>punkty_rekrutacyjne34[[#This Row],[Osiagniecia]]+(punkty_rekrutacyjne34[[#This Row],[Zachowanie]]=6)*2</f>
        <v>6</v>
      </c>
      <c r="O494">
        <f>punkty_rekrutacyjne34[[#This Row],[GHP]]/10+punkty_rekrutacyjne34[[#This Row],[GHH]]/10+punkty_rekrutacyjne34[[#This Row],[GMM]]/10+punkty_rekrutacyjne34[[#This Row],[GMP]]/10+punkty_rekrutacyjne34[[#This Row],[GJP]]/10</f>
        <v>17.5</v>
      </c>
      <c r="P49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94" s="1">
        <f>SUM(punkty_rekrutacyjne34[[#This Row],[pkt os.]:[pkt. Oce.]])</f>
        <v>41.5</v>
      </c>
      <c r="R494" s="1">
        <f>AVERAGE(punkty_rekrutacyjne34[[#This Row],[JP]:[Geog]])</f>
        <v>3.5</v>
      </c>
      <c r="S494" s="1" t="b">
        <f>AND(punkty_rekrutacyjne34[[#This Row],[Osiagniecia]]=0,punkty_rekrutacyjne34[[#This Row],[Zachowanie]]&gt;=5,punkty_rekrutacyjne34[[#This Row],[avg. Przd.]]&gt;4)</f>
        <v>0</v>
      </c>
      <c r="T494" s="1">
        <f>COUNTIF(Q:Q,punkty_rekrutacyjne34[[#This Row],[razem pkt.]])</f>
        <v>1</v>
      </c>
    </row>
    <row r="495" spans="1:20" x14ac:dyDescent="0.25">
      <c r="A495" s="1" t="s">
        <v>592</v>
      </c>
      <c r="B495" s="1" t="s">
        <v>593</v>
      </c>
      <c r="C495">
        <v>3</v>
      </c>
      <c r="D495">
        <v>3</v>
      </c>
      <c r="E495">
        <v>4</v>
      </c>
      <c r="F495">
        <v>2</v>
      </c>
      <c r="G495">
        <v>6</v>
      </c>
      <c r="H495">
        <v>4</v>
      </c>
      <c r="I495">
        <v>22</v>
      </c>
      <c r="J495">
        <v>48</v>
      </c>
      <c r="K495">
        <v>26</v>
      </c>
      <c r="L495">
        <v>43</v>
      </c>
      <c r="M495">
        <v>10</v>
      </c>
      <c r="N495">
        <f>punkty_rekrutacyjne34[[#This Row],[Osiagniecia]]+(punkty_rekrutacyjne34[[#This Row],[Zachowanie]]=6)*2</f>
        <v>3</v>
      </c>
      <c r="O495">
        <f>punkty_rekrutacyjne34[[#This Row],[GHP]]/10+punkty_rekrutacyjne34[[#This Row],[GHH]]/10+punkty_rekrutacyjne34[[#This Row],[GMM]]/10+punkty_rekrutacyjne34[[#This Row],[GMP]]/10+punkty_rekrutacyjne34[[#This Row],[GJP]]/10</f>
        <v>14.899999999999999</v>
      </c>
      <c r="P49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495" s="1">
        <f>SUM(punkty_rekrutacyjne34[[#This Row],[pkt os.]:[pkt. Oce.]])</f>
        <v>39.9</v>
      </c>
      <c r="R495" s="1">
        <f>AVERAGE(punkty_rekrutacyjne34[[#This Row],[JP]:[Geog]])</f>
        <v>4</v>
      </c>
      <c r="S495" s="1" t="b">
        <f>AND(punkty_rekrutacyjne34[[#This Row],[Osiagniecia]]=0,punkty_rekrutacyjne34[[#This Row],[Zachowanie]]&gt;=5,punkty_rekrutacyjne34[[#This Row],[avg. Przd.]]&gt;4)</f>
        <v>0</v>
      </c>
      <c r="T495" s="1">
        <f>COUNTIF(Q:Q,punkty_rekrutacyjne34[[#This Row],[razem pkt.]])</f>
        <v>1</v>
      </c>
    </row>
    <row r="496" spans="1:20" x14ac:dyDescent="0.25">
      <c r="A496" s="1" t="s">
        <v>255</v>
      </c>
      <c r="B496" s="1" t="s">
        <v>222</v>
      </c>
      <c r="C496">
        <v>1</v>
      </c>
      <c r="D496">
        <v>2</v>
      </c>
      <c r="E496">
        <v>6</v>
      </c>
      <c r="F496">
        <v>4</v>
      </c>
      <c r="G496">
        <v>2</v>
      </c>
      <c r="H496">
        <v>2</v>
      </c>
      <c r="I496">
        <v>32</v>
      </c>
      <c r="J496">
        <v>18</v>
      </c>
      <c r="K496">
        <v>1</v>
      </c>
      <c r="L496">
        <v>56</v>
      </c>
      <c r="M496">
        <v>7</v>
      </c>
      <c r="N496">
        <f>punkty_rekrutacyjne34[[#This Row],[Osiagniecia]]+(punkty_rekrutacyjne34[[#This Row],[Zachowanie]]=6)*2</f>
        <v>1</v>
      </c>
      <c r="O496">
        <f>punkty_rekrutacyjne34[[#This Row],[GHP]]/10+punkty_rekrutacyjne34[[#This Row],[GHH]]/10+punkty_rekrutacyjne34[[#This Row],[GMM]]/10+punkty_rekrutacyjne34[[#This Row],[GMP]]/10+punkty_rekrutacyjne34[[#This Row],[GJP]]/10</f>
        <v>11.399999999999999</v>
      </c>
      <c r="P49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16</v>
      </c>
      <c r="Q496" s="1">
        <f>SUM(punkty_rekrutacyjne34[[#This Row],[pkt os.]:[pkt. Oce.]])</f>
        <v>28.4</v>
      </c>
      <c r="R496" s="1">
        <f>AVERAGE(punkty_rekrutacyjne34[[#This Row],[JP]:[Geog]])</f>
        <v>3.5</v>
      </c>
      <c r="S496" s="1" t="b">
        <f>AND(punkty_rekrutacyjne34[[#This Row],[Osiagniecia]]=0,punkty_rekrutacyjne34[[#This Row],[Zachowanie]]&gt;=5,punkty_rekrutacyjne34[[#This Row],[avg. Przd.]]&gt;4)</f>
        <v>0</v>
      </c>
      <c r="T496" s="1">
        <f>COUNTIF(Q:Q,punkty_rekrutacyjne34[[#This Row],[razem pkt.]])</f>
        <v>1</v>
      </c>
    </row>
    <row r="497" spans="1:20" x14ac:dyDescent="0.25">
      <c r="A497" s="1" t="s">
        <v>661</v>
      </c>
      <c r="B497" s="1" t="s">
        <v>83</v>
      </c>
      <c r="C497">
        <v>5</v>
      </c>
      <c r="D497">
        <v>2</v>
      </c>
      <c r="E497">
        <v>5</v>
      </c>
      <c r="F497">
        <v>6</v>
      </c>
      <c r="G497">
        <v>3</v>
      </c>
      <c r="H497">
        <v>3</v>
      </c>
      <c r="I497">
        <v>90</v>
      </c>
      <c r="J497">
        <v>70</v>
      </c>
      <c r="K497">
        <v>84</v>
      </c>
      <c r="L497">
        <v>62</v>
      </c>
      <c r="M497">
        <v>20</v>
      </c>
      <c r="N497">
        <f>punkty_rekrutacyjne34[[#This Row],[Osiagniecia]]+(punkty_rekrutacyjne34[[#This Row],[Zachowanie]]=6)*2</f>
        <v>5</v>
      </c>
      <c r="O497">
        <f>punkty_rekrutacyjne34[[#This Row],[GHP]]/10+punkty_rekrutacyjne34[[#This Row],[GHH]]/10+punkty_rekrutacyjne34[[#This Row],[GMM]]/10+punkty_rekrutacyjne34[[#This Row],[GMP]]/10+punkty_rekrutacyjne34[[#This Row],[GJP]]/10</f>
        <v>32.599999999999994</v>
      </c>
      <c r="P49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497" s="1">
        <f>SUM(punkty_rekrutacyjne34[[#This Row],[pkt os.]:[pkt. Oce.]])</f>
        <v>63.599999999999994</v>
      </c>
      <c r="R497" s="1">
        <f>AVERAGE(punkty_rekrutacyjne34[[#This Row],[JP]:[Geog]])</f>
        <v>4.25</v>
      </c>
      <c r="S497" s="1" t="b">
        <f>AND(punkty_rekrutacyjne34[[#This Row],[Osiagniecia]]=0,punkty_rekrutacyjne34[[#This Row],[Zachowanie]]&gt;=5,punkty_rekrutacyjne34[[#This Row],[avg. Przd.]]&gt;4)</f>
        <v>0</v>
      </c>
      <c r="T497" s="1">
        <f>COUNTIF(Q:Q,punkty_rekrutacyjne34[[#This Row],[razem pkt.]])</f>
        <v>1</v>
      </c>
    </row>
    <row r="498" spans="1:20" x14ac:dyDescent="0.25">
      <c r="A498" s="1" t="s">
        <v>82</v>
      </c>
      <c r="B498" s="1" t="s">
        <v>83</v>
      </c>
      <c r="C498">
        <v>6</v>
      </c>
      <c r="D498">
        <v>2</v>
      </c>
      <c r="E498">
        <v>5</v>
      </c>
      <c r="F498">
        <v>3</v>
      </c>
      <c r="G498">
        <v>3</v>
      </c>
      <c r="H498">
        <v>6</v>
      </c>
      <c r="I498">
        <v>67</v>
      </c>
      <c r="J498">
        <v>98</v>
      </c>
      <c r="K498">
        <v>28</v>
      </c>
      <c r="L498">
        <v>6</v>
      </c>
      <c r="M498">
        <v>20</v>
      </c>
      <c r="N498">
        <f>punkty_rekrutacyjne34[[#This Row],[Osiagniecia]]+(punkty_rekrutacyjne34[[#This Row],[Zachowanie]]=6)*2</f>
        <v>6</v>
      </c>
      <c r="O498">
        <f>punkty_rekrutacyjne34[[#This Row],[GHP]]/10+punkty_rekrutacyjne34[[#This Row],[GHH]]/10+punkty_rekrutacyjne34[[#This Row],[GMM]]/10+punkty_rekrutacyjne34[[#This Row],[GMP]]/10+punkty_rekrutacyjne34[[#This Row],[GJP]]/10</f>
        <v>21.900000000000002</v>
      </c>
      <c r="P49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498" s="1">
        <f>SUM(punkty_rekrutacyjne34[[#This Row],[pkt os.]:[pkt. Oce.]])</f>
        <v>53.900000000000006</v>
      </c>
      <c r="R498" s="1">
        <f>AVERAGE(punkty_rekrutacyjne34[[#This Row],[JP]:[Geog]])</f>
        <v>4.25</v>
      </c>
      <c r="S498" s="1" t="b">
        <f>AND(punkty_rekrutacyjne34[[#This Row],[Osiagniecia]]=0,punkty_rekrutacyjne34[[#This Row],[Zachowanie]]&gt;=5,punkty_rekrutacyjne34[[#This Row],[avg. Przd.]]&gt;4)</f>
        <v>0</v>
      </c>
      <c r="T498" s="1">
        <f>COUNTIF(Q:Q,punkty_rekrutacyjne34[[#This Row],[razem pkt.]])</f>
        <v>1</v>
      </c>
    </row>
    <row r="499" spans="1:20" x14ac:dyDescent="0.25">
      <c r="A499" s="1" t="s">
        <v>221</v>
      </c>
      <c r="B499" s="1" t="s">
        <v>222</v>
      </c>
      <c r="C499">
        <v>1</v>
      </c>
      <c r="D499">
        <v>2</v>
      </c>
      <c r="E499">
        <v>2</v>
      </c>
      <c r="F499">
        <v>4</v>
      </c>
      <c r="G499">
        <v>5</v>
      </c>
      <c r="H499">
        <v>3</v>
      </c>
      <c r="I499">
        <v>97</v>
      </c>
      <c r="J499">
        <v>51</v>
      </c>
      <c r="K499">
        <v>38</v>
      </c>
      <c r="L499">
        <v>17</v>
      </c>
      <c r="M499">
        <v>5</v>
      </c>
      <c r="N499">
        <f>punkty_rekrutacyjne34[[#This Row],[Osiagniecia]]+(punkty_rekrutacyjne34[[#This Row],[Zachowanie]]=6)*2</f>
        <v>1</v>
      </c>
      <c r="O499">
        <f>punkty_rekrutacyjne34[[#This Row],[GHP]]/10+punkty_rekrutacyjne34[[#This Row],[GHH]]/10+punkty_rekrutacyjne34[[#This Row],[GMM]]/10+punkty_rekrutacyjne34[[#This Row],[GMP]]/10+punkty_rekrutacyjne34[[#This Row],[GJP]]/10</f>
        <v>20.799999999999997</v>
      </c>
      <c r="P49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499" s="1">
        <f>SUM(punkty_rekrutacyjne34[[#This Row],[pkt os.]:[pkt. Oce.]])</f>
        <v>39.799999999999997</v>
      </c>
      <c r="R499" s="1">
        <f>AVERAGE(punkty_rekrutacyjne34[[#This Row],[JP]:[Geog]])</f>
        <v>3.5</v>
      </c>
      <c r="S499" s="1" t="b">
        <f>AND(punkty_rekrutacyjne34[[#This Row],[Osiagniecia]]=0,punkty_rekrutacyjne34[[#This Row],[Zachowanie]]&gt;=5,punkty_rekrutacyjne34[[#This Row],[avg. Przd.]]&gt;4)</f>
        <v>0</v>
      </c>
      <c r="T499" s="1">
        <f>COUNTIF(Q:Q,punkty_rekrutacyjne34[[#This Row],[razem pkt.]])</f>
        <v>1</v>
      </c>
    </row>
    <row r="500" spans="1:20" x14ac:dyDescent="0.25">
      <c r="A500" s="1" t="s">
        <v>641</v>
      </c>
      <c r="B500" s="1" t="s">
        <v>222</v>
      </c>
      <c r="C500">
        <v>5</v>
      </c>
      <c r="D500">
        <v>2</v>
      </c>
      <c r="E500">
        <v>5</v>
      </c>
      <c r="F500">
        <v>6</v>
      </c>
      <c r="G500">
        <v>2</v>
      </c>
      <c r="H500">
        <v>5</v>
      </c>
      <c r="I500">
        <v>39</v>
      </c>
      <c r="J500">
        <v>77</v>
      </c>
      <c r="K500">
        <v>37</v>
      </c>
      <c r="L500">
        <v>72</v>
      </c>
      <c r="M500">
        <v>32</v>
      </c>
      <c r="N500">
        <f>punkty_rekrutacyjne34[[#This Row],[Osiagniecia]]+(punkty_rekrutacyjne34[[#This Row],[Zachowanie]]=6)*2</f>
        <v>5</v>
      </c>
      <c r="O500">
        <f>punkty_rekrutacyjne34[[#This Row],[GHP]]/10+punkty_rekrutacyjne34[[#This Row],[GHH]]/10+punkty_rekrutacyjne34[[#This Row],[GMM]]/10+punkty_rekrutacyjne34[[#This Row],[GMP]]/10+punkty_rekrutacyjne34[[#This Row],[GJP]]/10</f>
        <v>25.7</v>
      </c>
      <c r="P50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500" s="1">
        <f>SUM(punkty_rekrutacyjne34[[#This Row],[pkt os.]:[pkt. Oce.]])</f>
        <v>56.7</v>
      </c>
      <c r="R500" s="1">
        <f>AVERAGE(punkty_rekrutacyjne34[[#This Row],[JP]:[Geog]])</f>
        <v>4.5</v>
      </c>
      <c r="S500" s="1" t="b">
        <f>AND(punkty_rekrutacyjne34[[#This Row],[Osiagniecia]]=0,punkty_rekrutacyjne34[[#This Row],[Zachowanie]]&gt;=5,punkty_rekrutacyjne34[[#This Row],[avg. Przd.]]&gt;4)</f>
        <v>0</v>
      </c>
      <c r="T500" s="1">
        <f>COUNTIF(Q:Q,punkty_rekrutacyjne34[[#This Row],[razem pkt.]])</f>
        <v>1</v>
      </c>
    </row>
    <row r="501" spans="1:20" x14ac:dyDescent="0.25">
      <c r="A501" s="1" t="s">
        <v>374</v>
      </c>
      <c r="B501" s="1" t="s">
        <v>327</v>
      </c>
      <c r="C501">
        <v>6</v>
      </c>
      <c r="D501">
        <v>4</v>
      </c>
      <c r="E501">
        <v>5</v>
      </c>
      <c r="F501">
        <v>3</v>
      </c>
      <c r="G501">
        <v>2</v>
      </c>
      <c r="H501">
        <v>2</v>
      </c>
      <c r="I501">
        <v>38</v>
      </c>
      <c r="J501">
        <v>13</v>
      </c>
      <c r="K501">
        <v>62</v>
      </c>
      <c r="L501">
        <v>22</v>
      </c>
      <c r="M501">
        <v>14</v>
      </c>
      <c r="N501">
        <f>punkty_rekrutacyjne34[[#This Row],[Osiagniecia]]+(punkty_rekrutacyjne34[[#This Row],[Zachowanie]]=6)*2</f>
        <v>6</v>
      </c>
      <c r="O501">
        <f>punkty_rekrutacyjne34[[#This Row],[GHP]]/10+punkty_rekrutacyjne34[[#This Row],[GHH]]/10+punkty_rekrutacyjne34[[#This Row],[GMM]]/10+punkty_rekrutacyjne34[[#This Row],[GMP]]/10+punkty_rekrutacyjne34[[#This Row],[GJP]]/10</f>
        <v>14.9</v>
      </c>
      <c r="P50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501" s="1">
        <f>SUM(punkty_rekrutacyjne34[[#This Row],[pkt os.]:[pkt. Oce.]])</f>
        <v>32.9</v>
      </c>
      <c r="R501" s="1">
        <f>AVERAGE(punkty_rekrutacyjne34[[#This Row],[JP]:[Geog]])</f>
        <v>3</v>
      </c>
      <c r="S501" s="1" t="b">
        <f>AND(punkty_rekrutacyjne34[[#This Row],[Osiagniecia]]=0,punkty_rekrutacyjne34[[#This Row],[Zachowanie]]&gt;=5,punkty_rekrutacyjne34[[#This Row],[avg. Przd.]]&gt;4)</f>
        <v>0</v>
      </c>
      <c r="T501" s="1">
        <f>COUNTIF(Q:Q,punkty_rekrutacyjne34[[#This Row],[razem pkt.]])</f>
        <v>1</v>
      </c>
    </row>
    <row r="502" spans="1:20" x14ac:dyDescent="0.25">
      <c r="A502" s="1" t="s">
        <v>181</v>
      </c>
      <c r="B502" s="1" t="s">
        <v>182</v>
      </c>
      <c r="C502">
        <v>7</v>
      </c>
      <c r="D502">
        <v>4</v>
      </c>
      <c r="E502">
        <v>6</v>
      </c>
      <c r="F502">
        <v>2</v>
      </c>
      <c r="G502">
        <v>5</v>
      </c>
      <c r="H502">
        <v>5</v>
      </c>
      <c r="I502">
        <v>90</v>
      </c>
      <c r="J502">
        <v>9</v>
      </c>
      <c r="K502">
        <v>61</v>
      </c>
      <c r="L502">
        <v>28</v>
      </c>
      <c r="M502">
        <v>92</v>
      </c>
      <c r="N502">
        <f>punkty_rekrutacyjne34[[#This Row],[Osiagniecia]]+(punkty_rekrutacyjne34[[#This Row],[Zachowanie]]=6)*2</f>
        <v>7</v>
      </c>
      <c r="O502">
        <f>punkty_rekrutacyjne34[[#This Row],[GHP]]/10+punkty_rekrutacyjne34[[#This Row],[GHH]]/10+punkty_rekrutacyjne34[[#This Row],[GMM]]/10+punkty_rekrutacyjne34[[#This Row],[GMP]]/10+punkty_rekrutacyjne34[[#This Row],[GJP]]/10</f>
        <v>28</v>
      </c>
      <c r="P50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26</v>
      </c>
      <c r="Q502" s="1">
        <f>SUM(punkty_rekrutacyjne34[[#This Row],[pkt os.]:[pkt. Oce.]])</f>
        <v>61</v>
      </c>
      <c r="R502" s="1">
        <f>AVERAGE(punkty_rekrutacyjne34[[#This Row],[JP]:[Geog]])</f>
        <v>4.5</v>
      </c>
      <c r="S502" s="1" t="b">
        <f>AND(punkty_rekrutacyjne34[[#This Row],[Osiagniecia]]=0,punkty_rekrutacyjne34[[#This Row],[Zachowanie]]&gt;=5,punkty_rekrutacyjne34[[#This Row],[avg. Przd.]]&gt;4)</f>
        <v>0</v>
      </c>
      <c r="T502" s="1">
        <f>COUNTIF(Q:Q,punkty_rekrutacyjne34[[#This Row],[razem pkt.]])</f>
        <v>1</v>
      </c>
    </row>
    <row r="503" spans="1:20" x14ac:dyDescent="0.25">
      <c r="A503" s="1" t="s">
        <v>108</v>
      </c>
      <c r="B503" s="1" t="s">
        <v>327</v>
      </c>
      <c r="C503">
        <v>1</v>
      </c>
      <c r="D503">
        <v>5</v>
      </c>
      <c r="E503">
        <v>3</v>
      </c>
      <c r="F503">
        <v>5</v>
      </c>
      <c r="G503">
        <v>2</v>
      </c>
      <c r="H503">
        <v>4</v>
      </c>
      <c r="I503">
        <v>42</v>
      </c>
      <c r="J503">
        <v>82</v>
      </c>
      <c r="K503">
        <v>89</v>
      </c>
      <c r="L503">
        <v>2</v>
      </c>
      <c r="M503">
        <v>41</v>
      </c>
      <c r="N503">
        <f>punkty_rekrutacyjne34[[#This Row],[Osiagniecia]]+(punkty_rekrutacyjne34[[#This Row],[Zachowanie]]=6)*2</f>
        <v>1</v>
      </c>
      <c r="O503">
        <f>punkty_rekrutacyjne34[[#This Row],[GHP]]/10+punkty_rekrutacyjne34[[#This Row],[GHH]]/10+punkty_rekrutacyjne34[[#This Row],[GMM]]/10+punkty_rekrutacyjne34[[#This Row],[GMP]]/10+punkty_rekrutacyjne34[[#This Row],[GJP]]/10</f>
        <v>25.599999999999994</v>
      </c>
      <c r="P50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503" s="1">
        <f>SUM(punkty_rekrutacyjne34[[#This Row],[pkt os.]:[pkt. Oce.]])</f>
        <v>44.599999999999994</v>
      </c>
      <c r="R503" s="1">
        <f>AVERAGE(punkty_rekrutacyjne34[[#This Row],[JP]:[Geog]])</f>
        <v>3.5</v>
      </c>
      <c r="S503" s="1" t="b">
        <f>AND(punkty_rekrutacyjne34[[#This Row],[Osiagniecia]]=0,punkty_rekrutacyjne34[[#This Row],[Zachowanie]]&gt;=5,punkty_rekrutacyjne34[[#This Row],[avg. Przd.]]&gt;4)</f>
        <v>0</v>
      </c>
      <c r="T503" s="1">
        <f>COUNTIF(Q:Q,punkty_rekrutacyjne34[[#This Row],[razem pkt.]])</f>
        <v>1</v>
      </c>
    </row>
    <row r="504" spans="1:20" x14ac:dyDescent="0.25">
      <c r="A504" s="1" t="s">
        <v>50</v>
      </c>
      <c r="B504" s="1" t="s">
        <v>51</v>
      </c>
      <c r="C504">
        <v>7</v>
      </c>
      <c r="D504">
        <v>4</v>
      </c>
      <c r="E504">
        <v>6</v>
      </c>
      <c r="F504">
        <v>4</v>
      </c>
      <c r="G504">
        <v>6</v>
      </c>
      <c r="H504">
        <v>5</v>
      </c>
      <c r="I504">
        <v>95</v>
      </c>
      <c r="J504">
        <v>100</v>
      </c>
      <c r="K504">
        <v>100</v>
      </c>
      <c r="L504">
        <v>40</v>
      </c>
      <c r="M504">
        <v>100</v>
      </c>
      <c r="N504">
        <f>punkty_rekrutacyjne34[[#This Row],[Osiagniecia]]+(punkty_rekrutacyjne34[[#This Row],[Zachowanie]]=6)*2</f>
        <v>7</v>
      </c>
      <c r="O504">
        <f>punkty_rekrutacyjne34[[#This Row],[GHP]]/10+punkty_rekrutacyjne34[[#This Row],[GHH]]/10+punkty_rekrutacyjne34[[#This Row],[GMM]]/10+punkty_rekrutacyjne34[[#This Row],[GMP]]/10+punkty_rekrutacyjne34[[#This Row],[GJP]]/10</f>
        <v>43.5</v>
      </c>
      <c r="P50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34</v>
      </c>
      <c r="Q504" s="1">
        <f>SUM(punkty_rekrutacyjne34[[#This Row],[pkt os.]:[pkt. Oce.]])</f>
        <v>84.5</v>
      </c>
      <c r="R504" s="1">
        <f>AVERAGE(punkty_rekrutacyjne34[[#This Row],[JP]:[Geog]])</f>
        <v>5.25</v>
      </c>
      <c r="S504" s="1" t="b">
        <f>AND(punkty_rekrutacyjne34[[#This Row],[Osiagniecia]]=0,punkty_rekrutacyjne34[[#This Row],[Zachowanie]]&gt;=5,punkty_rekrutacyjne34[[#This Row],[avg. Przd.]]&gt;4)</f>
        <v>0</v>
      </c>
      <c r="T504" s="1">
        <f>COUNTIF(Q:Q,punkty_rekrutacyjne34[[#This Row],[razem pkt.]])</f>
        <v>1</v>
      </c>
    </row>
    <row r="505" spans="1:20" x14ac:dyDescent="0.25">
      <c r="A505" s="1" t="s">
        <v>160</v>
      </c>
      <c r="B505" s="1" t="s">
        <v>161</v>
      </c>
      <c r="C505">
        <v>2</v>
      </c>
      <c r="D505">
        <v>3</v>
      </c>
      <c r="E505">
        <v>2</v>
      </c>
      <c r="F505">
        <v>2</v>
      </c>
      <c r="G505">
        <v>3</v>
      </c>
      <c r="H505">
        <v>2</v>
      </c>
      <c r="I505">
        <v>56</v>
      </c>
      <c r="J505">
        <v>63</v>
      </c>
      <c r="K505">
        <v>26</v>
      </c>
      <c r="L505">
        <v>92</v>
      </c>
      <c r="M505">
        <v>13</v>
      </c>
      <c r="N505">
        <f>punkty_rekrutacyjne34[[#This Row],[Osiagniecia]]+(punkty_rekrutacyjne34[[#This Row],[Zachowanie]]=6)*2</f>
        <v>2</v>
      </c>
      <c r="O505">
        <f>punkty_rekrutacyjne34[[#This Row],[GHP]]/10+punkty_rekrutacyjne34[[#This Row],[GHH]]/10+punkty_rekrutacyjne34[[#This Row],[GMM]]/10+punkty_rekrutacyjne34[[#This Row],[GMP]]/10+punkty_rekrutacyjne34[[#This Row],[GJP]]/10</f>
        <v>24.999999999999996</v>
      </c>
      <c r="P50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4</v>
      </c>
      <c r="Q505" s="1">
        <f>SUM(punkty_rekrutacyjne34[[#This Row],[pkt os.]:[pkt. Oce.]])</f>
        <v>30.999999999999996</v>
      </c>
      <c r="R505" s="1">
        <f>AVERAGE(punkty_rekrutacyjne34[[#This Row],[JP]:[Geog]])</f>
        <v>2.25</v>
      </c>
      <c r="S505" s="1" t="b">
        <f>AND(punkty_rekrutacyjne34[[#This Row],[Osiagniecia]]=0,punkty_rekrutacyjne34[[#This Row],[Zachowanie]]&gt;=5,punkty_rekrutacyjne34[[#This Row],[avg. Przd.]]&gt;4)</f>
        <v>0</v>
      </c>
      <c r="T505" s="1">
        <f>COUNTIF(Q:Q,punkty_rekrutacyjne34[[#This Row],[razem pkt.]])</f>
        <v>1</v>
      </c>
    </row>
    <row r="506" spans="1:20" x14ac:dyDescent="0.25">
      <c r="A506" s="1" t="s">
        <v>231</v>
      </c>
      <c r="B506" s="1" t="s">
        <v>232</v>
      </c>
      <c r="C506">
        <v>8</v>
      </c>
      <c r="D506">
        <v>4</v>
      </c>
      <c r="E506">
        <v>3</v>
      </c>
      <c r="F506">
        <v>2</v>
      </c>
      <c r="G506">
        <v>3</v>
      </c>
      <c r="H506">
        <v>4</v>
      </c>
      <c r="I506">
        <v>37</v>
      </c>
      <c r="J506">
        <v>69</v>
      </c>
      <c r="K506">
        <v>12</v>
      </c>
      <c r="L506">
        <v>17</v>
      </c>
      <c r="M506">
        <v>48</v>
      </c>
      <c r="N506">
        <f>punkty_rekrutacyjne34[[#This Row],[Osiagniecia]]+(punkty_rekrutacyjne34[[#This Row],[Zachowanie]]=6)*2</f>
        <v>8</v>
      </c>
      <c r="O506">
        <f>punkty_rekrutacyjne34[[#This Row],[GHP]]/10+punkty_rekrutacyjne34[[#This Row],[GHH]]/10+punkty_rekrutacyjne34[[#This Row],[GMM]]/10+punkty_rekrutacyjne34[[#This Row],[GMP]]/10+punkty_rekrutacyjne34[[#This Row],[GJP]]/10</f>
        <v>18.3</v>
      </c>
      <c r="P506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14</v>
      </c>
      <c r="Q506" s="1">
        <f>SUM(punkty_rekrutacyjne34[[#This Row],[pkt os.]:[pkt. Oce.]])</f>
        <v>40.299999999999997</v>
      </c>
      <c r="R506" s="1">
        <f>AVERAGE(punkty_rekrutacyjne34[[#This Row],[JP]:[Geog]])</f>
        <v>3</v>
      </c>
      <c r="S506" s="1" t="b">
        <f>AND(punkty_rekrutacyjne34[[#This Row],[Osiagniecia]]=0,punkty_rekrutacyjne34[[#This Row],[Zachowanie]]&gt;=5,punkty_rekrutacyjne34[[#This Row],[avg. Przd.]]&gt;4)</f>
        <v>0</v>
      </c>
      <c r="T506" s="1">
        <f>COUNTIF(Q:Q,punkty_rekrutacyjne34[[#This Row],[razem pkt.]])</f>
        <v>1</v>
      </c>
    </row>
    <row r="507" spans="1:20" x14ac:dyDescent="0.25">
      <c r="A507" s="1" t="s">
        <v>475</v>
      </c>
      <c r="B507" s="1" t="s">
        <v>232</v>
      </c>
      <c r="C507">
        <v>5</v>
      </c>
      <c r="D507">
        <v>5</v>
      </c>
      <c r="E507">
        <v>6</v>
      </c>
      <c r="F507">
        <v>4</v>
      </c>
      <c r="G507">
        <v>5</v>
      </c>
      <c r="H507">
        <v>5</v>
      </c>
      <c r="I507">
        <v>53</v>
      </c>
      <c r="J507">
        <v>97</v>
      </c>
      <c r="K507">
        <v>28</v>
      </c>
      <c r="L507">
        <v>88</v>
      </c>
      <c r="M507">
        <v>87</v>
      </c>
      <c r="N507">
        <f>punkty_rekrutacyjne34[[#This Row],[Osiagniecia]]+(punkty_rekrutacyjne34[[#This Row],[Zachowanie]]=6)*2</f>
        <v>5</v>
      </c>
      <c r="O507">
        <f>punkty_rekrutacyjne34[[#This Row],[GHP]]/10+punkty_rekrutacyjne34[[#This Row],[GHH]]/10+punkty_rekrutacyjne34[[#This Row],[GMM]]/10+punkty_rekrutacyjne34[[#This Row],[GMP]]/10+punkty_rekrutacyjne34[[#This Row],[GJP]]/10</f>
        <v>35.299999999999997</v>
      </c>
      <c r="P507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507" s="1">
        <f>SUM(punkty_rekrutacyjne34[[#This Row],[pkt os.]:[pkt. Oce.]])</f>
        <v>72.3</v>
      </c>
      <c r="R507" s="1">
        <f>AVERAGE(punkty_rekrutacyjne34[[#This Row],[JP]:[Geog]])</f>
        <v>5</v>
      </c>
      <c r="S507" s="1" t="b">
        <f>AND(punkty_rekrutacyjne34[[#This Row],[Osiagniecia]]=0,punkty_rekrutacyjne34[[#This Row],[Zachowanie]]&gt;=5,punkty_rekrutacyjne34[[#This Row],[avg. Przd.]]&gt;4)</f>
        <v>0</v>
      </c>
      <c r="T507" s="1">
        <f>COUNTIF(Q:Q,punkty_rekrutacyjne34[[#This Row],[razem pkt.]])</f>
        <v>1</v>
      </c>
    </row>
    <row r="508" spans="1:20" x14ac:dyDescent="0.25">
      <c r="A508" s="1" t="s">
        <v>240</v>
      </c>
      <c r="B508" s="1" t="s">
        <v>232</v>
      </c>
      <c r="C508">
        <v>6</v>
      </c>
      <c r="D508">
        <v>6</v>
      </c>
      <c r="E508">
        <v>6</v>
      </c>
      <c r="F508">
        <v>4</v>
      </c>
      <c r="G508">
        <v>4</v>
      </c>
      <c r="H508">
        <v>5</v>
      </c>
      <c r="I508">
        <v>77</v>
      </c>
      <c r="J508">
        <v>40</v>
      </c>
      <c r="K508">
        <v>93</v>
      </c>
      <c r="L508">
        <v>80</v>
      </c>
      <c r="M508">
        <v>71</v>
      </c>
      <c r="N508">
        <f>punkty_rekrutacyjne34[[#This Row],[Osiagniecia]]+(punkty_rekrutacyjne34[[#This Row],[Zachowanie]]=6)*2</f>
        <v>8</v>
      </c>
      <c r="O508">
        <f>punkty_rekrutacyjne34[[#This Row],[GHP]]/10+punkty_rekrutacyjne34[[#This Row],[GHH]]/10+punkty_rekrutacyjne34[[#This Row],[GMM]]/10+punkty_rekrutacyjne34[[#This Row],[GMP]]/10+punkty_rekrutacyjne34[[#This Row],[GJP]]/10</f>
        <v>36.1</v>
      </c>
      <c r="P508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508" s="1">
        <f>SUM(punkty_rekrutacyjne34[[#This Row],[pkt os.]:[pkt. Oce.]])</f>
        <v>74.099999999999994</v>
      </c>
      <c r="R508" s="1">
        <f>AVERAGE(punkty_rekrutacyjne34[[#This Row],[JP]:[Geog]])</f>
        <v>4.75</v>
      </c>
      <c r="S508" s="1" t="b">
        <f>AND(punkty_rekrutacyjne34[[#This Row],[Osiagniecia]]=0,punkty_rekrutacyjne34[[#This Row],[Zachowanie]]&gt;=5,punkty_rekrutacyjne34[[#This Row],[avg. Przd.]]&gt;4)</f>
        <v>0</v>
      </c>
      <c r="T508" s="1">
        <f>COUNTIF(Q:Q,punkty_rekrutacyjne34[[#This Row],[razem pkt.]])</f>
        <v>1</v>
      </c>
    </row>
    <row r="509" spans="1:20" x14ac:dyDescent="0.25">
      <c r="A509" s="1" t="s">
        <v>178</v>
      </c>
      <c r="B509" s="1" t="s">
        <v>119</v>
      </c>
      <c r="C509">
        <v>1</v>
      </c>
      <c r="D509">
        <v>3</v>
      </c>
      <c r="E509">
        <v>2</v>
      </c>
      <c r="F509">
        <v>3</v>
      </c>
      <c r="G509">
        <v>5</v>
      </c>
      <c r="H509">
        <v>2</v>
      </c>
      <c r="I509">
        <v>11</v>
      </c>
      <c r="J509">
        <v>23</v>
      </c>
      <c r="K509">
        <v>92</v>
      </c>
      <c r="L509">
        <v>50</v>
      </c>
      <c r="M509">
        <v>36</v>
      </c>
      <c r="N509">
        <f>punkty_rekrutacyjne34[[#This Row],[Osiagniecia]]+(punkty_rekrutacyjne34[[#This Row],[Zachowanie]]=6)*2</f>
        <v>1</v>
      </c>
      <c r="O509">
        <f>punkty_rekrutacyjne34[[#This Row],[GHP]]/10+punkty_rekrutacyjne34[[#This Row],[GHH]]/10+punkty_rekrutacyjne34[[#This Row],[GMM]]/10+punkty_rekrutacyjne34[[#This Row],[GMP]]/10+punkty_rekrutacyjne34[[#This Row],[GJP]]/10</f>
        <v>21.200000000000003</v>
      </c>
      <c r="P509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509" s="1">
        <f>SUM(punkty_rekrutacyjne34[[#This Row],[pkt os.]:[pkt. Oce.]])</f>
        <v>34.200000000000003</v>
      </c>
      <c r="R509" s="1">
        <f>AVERAGE(punkty_rekrutacyjne34[[#This Row],[JP]:[Geog]])</f>
        <v>3</v>
      </c>
      <c r="S509" s="1" t="b">
        <f>AND(punkty_rekrutacyjne34[[#This Row],[Osiagniecia]]=0,punkty_rekrutacyjne34[[#This Row],[Zachowanie]]&gt;=5,punkty_rekrutacyjne34[[#This Row],[avg. Przd.]]&gt;4)</f>
        <v>0</v>
      </c>
      <c r="T509" s="1">
        <f>COUNTIF(Q:Q,punkty_rekrutacyjne34[[#This Row],[razem pkt.]])</f>
        <v>1</v>
      </c>
    </row>
    <row r="510" spans="1:20" x14ac:dyDescent="0.25">
      <c r="A510" s="1" t="s">
        <v>500</v>
      </c>
      <c r="B510" s="1" t="s">
        <v>121</v>
      </c>
      <c r="C510">
        <v>7</v>
      </c>
      <c r="D510">
        <v>5</v>
      </c>
      <c r="E510">
        <v>5</v>
      </c>
      <c r="F510">
        <v>4</v>
      </c>
      <c r="G510">
        <v>5</v>
      </c>
      <c r="H510">
        <v>6</v>
      </c>
      <c r="I510">
        <v>97</v>
      </c>
      <c r="J510">
        <v>45</v>
      </c>
      <c r="K510">
        <v>42</v>
      </c>
      <c r="L510">
        <v>25</v>
      </c>
      <c r="M510">
        <v>51</v>
      </c>
      <c r="N510">
        <f>punkty_rekrutacyjne34[[#This Row],[Osiagniecia]]+(punkty_rekrutacyjne34[[#This Row],[Zachowanie]]=6)*2</f>
        <v>7</v>
      </c>
      <c r="O510">
        <f>punkty_rekrutacyjne34[[#This Row],[GHP]]/10+punkty_rekrutacyjne34[[#This Row],[GHH]]/10+punkty_rekrutacyjne34[[#This Row],[GMM]]/10+punkty_rekrutacyjne34[[#This Row],[GMP]]/10+punkty_rekrutacyjne34[[#This Row],[GJP]]/10</f>
        <v>26</v>
      </c>
      <c r="P510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32</v>
      </c>
      <c r="Q510" s="1">
        <f>SUM(punkty_rekrutacyjne34[[#This Row],[pkt os.]:[pkt. Oce.]])</f>
        <v>65</v>
      </c>
      <c r="R510" s="1">
        <f>AVERAGE(punkty_rekrutacyjne34[[#This Row],[JP]:[Geog]])</f>
        <v>5</v>
      </c>
      <c r="S510" s="1" t="b">
        <f>AND(punkty_rekrutacyjne34[[#This Row],[Osiagniecia]]=0,punkty_rekrutacyjne34[[#This Row],[Zachowanie]]&gt;=5,punkty_rekrutacyjne34[[#This Row],[avg. Przd.]]&gt;4)</f>
        <v>0</v>
      </c>
      <c r="T510" s="1">
        <f>COUNTIF(Q:Q,punkty_rekrutacyjne34[[#This Row],[razem pkt.]])</f>
        <v>1</v>
      </c>
    </row>
    <row r="511" spans="1:20" x14ac:dyDescent="0.25">
      <c r="A511" s="1" t="s">
        <v>408</v>
      </c>
      <c r="B511" s="1" t="s">
        <v>409</v>
      </c>
      <c r="C511">
        <v>6</v>
      </c>
      <c r="D511">
        <v>4</v>
      </c>
      <c r="E511">
        <v>4</v>
      </c>
      <c r="F511">
        <v>3</v>
      </c>
      <c r="G511">
        <v>2</v>
      </c>
      <c r="H511">
        <v>5</v>
      </c>
      <c r="I511">
        <v>52</v>
      </c>
      <c r="J511">
        <v>46</v>
      </c>
      <c r="K511">
        <v>54</v>
      </c>
      <c r="L511">
        <v>22</v>
      </c>
      <c r="M511">
        <v>42</v>
      </c>
      <c r="N511">
        <f>punkty_rekrutacyjne34[[#This Row],[Osiagniecia]]+(punkty_rekrutacyjne34[[#This Row],[Zachowanie]]=6)*2</f>
        <v>6</v>
      </c>
      <c r="O511">
        <f>punkty_rekrutacyjne34[[#This Row],[GHP]]/10+punkty_rekrutacyjne34[[#This Row],[GHH]]/10+punkty_rekrutacyjne34[[#This Row],[GMM]]/10+punkty_rekrutacyjne34[[#This Row],[GMP]]/10+punkty_rekrutacyjne34[[#This Row],[GJP]]/10</f>
        <v>21.6</v>
      </c>
      <c r="P511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18</v>
      </c>
      <c r="Q511" s="1">
        <f>SUM(punkty_rekrutacyjne34[[#This Row],[pkt os.]:[pkt. Oce.]])</f>
        <v>45.6</v>
      </c>
      <c r="R511" s="1">
        <f>AVERAGE(punkty_rekrutacyjne34[[#This Row],[JP]:[Geog]])</f>
        <v>3.5</v>
      </c>
      <c r="S511" s="1" t="b">
        <f>AND(punkty_rekrutacyjne34[[#This Row],[Osiagniecia]]=0,punkty_rekrutacyjne34[[#This Row],[Zachowanie]]&gt;=5,punkty_rekrutacyjne34[[#This Row],[avg. Przd.]]&gt;4)</f>
        <v>0</v>
      </c>
      <c r="T511" s="1">
        <f>COUNTIF(Q:Q,punkty_rekrutacyjne34[[#This Row],[razem pkt.]])</f>
        <v>1</v>
      </c>
    </row>
    <row r="512" spans="1:20" x14ac:dyDescent="0.25">
      <c r="A512" s="1" t="s">
        <v>656</v>
      </c>
      <c r="B512" s="1" t="s">
        <v>119</v>
      </c>
      <c r="C512">
        <v>5</v>
      </c>
      <c r="D512">
        <v>4</v>
      </c>
      <c r="E512">
        <v>6</v>
      </c>
      <c r="F512">
        <v>5</v>
      </c>
      <c r="G512">
        <v>4</v>
      </c>
      <c r="H512">
        <v>4</v>
      </c>
      <c r="I512">
        <v>44</v>
      </c>
      <c r="J512">
        <v>95</v>
      </c>
      <c r="K512">
        <v>15</v>
      </c>
      <c r="L512">
        <v>66</v>
      </c>
      <c r="M512">
        <v>82</v>
      </c>
      <c r="N512">
        <f>punkty_rekrutacyjne34[[#This Row],[Osiagniecia]]+(punkty_rekrutacyjne34[[#This Row],[Zachowanie]]=6)*2</f>
        <v>5</v>
      </c>
      <c r="O512">
        <f>punkty_rekrutacyjne34[[#This Row],[GHP]]/10+punkty_rekrutacyjne34[[#This Row],[GHH]]/10+punkty_rekrutacyjne34[[#This Row],[GMM]]/10+punkty_rekrutacyjne34[[#This Row],[GMP]]/10+punkty_rekrutacyjne34[[#This Row],[GJP]]/10</f>
        <v>30.2</v>
      </c>
      <c r="P512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30</v>
      </c>
      <c r="Q512" s="1">
        <f>SUM(punkty_rekrutacyjne34[[#This Row],[pkt os.]:[pkt. Oce.]])</f>
        <v>65.2</v>
      </c>
      <c r="R512" s="1">
        <f>AVERAGE(punkty_rekrutacyjne34[[#This Row],[JP]:[Geog]])</f>
        <v>4.75</v>
      </c>
      <c r="S512" s="1" t="b">
        <f>AND(punkty_rekrutacyjne34[[#This Row],[Osiagniecia]]=0,punkty_rekrutacyjne34[[#This Row],[Zachowanie]]&gt;=5,punkty_rekrutacyjne34[[#This Row],[avg. Przd.]]&gt;4)</f>
        <v>0</v>
      </c>
      <c r="T512" s="1">
        <f>COUNTIF(Q:Q,punkty_rekrutacyjne34[[#This Row],[razem pkt.]])</f>
        <v>1</v>
      </c>
    </row>
    <row r="513" spans="1:20" x14ac:dyDescent="0.25">
      <c r="A513" s="1" t="s">
        <v>601</v>
      </c>
      <c r="B513" s="1" t="s">
        <v>121</v>
      </c>
      <c r="C513">
        <v>0</v>
      </c>
      <c r="D513">
        <v>4</v>
      </c>
      <c r="E513">
        <v>2</v>
      </c>
      <c r="F513">
        <v>2</v>
      </c>
      <c r="G513">
        <v>2</v>
      </c>
      <c r="H513">
        <v>6</v>
      </c>
      <c r="I513">
        <v>88</v>
      </c>
      <c r="J513">
        <v>43</v>
      </c>
      <c r="K513">
        <v>91</v>
      </c>
      <c r="L513">
        <v>4</v>
      </c>
      <c r="M513">
        <v>78</v>
      </c>
      <c r="N513">
        <f>punkty_rekrutacyjne34[[#This Row],[Osiagniecia]]+(punkty_rekrutacyjne34[[#This Row],[Zachowanie]]=6)*2</f>
        <v>0</v>
      </c>
      <c r="O513">
        <f>punkty_rekrutacyjne34[[#This Row],[GHP]]/10+punkty_rekrutacyjne34[[#This Row],[GHH]]/10+punkty_rekrutacyjne34[[#This Row],[GMM]]/10+punkty_rekrutacyjne34[[#This Row],[GMP]]/10+punkty_rekrutacyjne34[[#This Row],[GJP]]/10</f>
        <v>30.400000000000002</v>
      </c>
      <c r="P513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10</v>
      </c>
      <c r="Q513" s="1">
        <f>SUM(punkty_rekrutacyjne34[[#This Row],[pkt os.]:[pkt. Oce.]])</f>
        <v>40.400000000000006</v>
      </c>
      <c r="R513" s="1">
        <f>AVERAGE(punkty_rekrutacyjne34[[#This Row],[JP]:[Geog]])</f>
        <v>3</v>
      </c>
      <c r="S513" s="1" t="b">
        <f>AND(punkty_rekrutacyjne34[[#This Row],[Osiagniecia]]=0,punkty_rekrutacyjne34[[#This Row],[Zachowanie]]&gt;=5,punkty_rekrutacyjne34[[#This Row],[avg. Przd.]]&gt;4)</f>
        <v>0</v>
      </c>
      <c r="T513" s="1">
        <f>COUNTIF(Q:Q,punkty_rekrutacyjne34[[#This Row],[razem pkt.]])</f>
        <v>1</v>
      </c>
    </row>
    <row r="514" spans="1:20" x14ac:dyDescent="0.25">
      <c r="A514" s="1" t="s">
        <v>120</v>
      </c>
      <c r="B514" s="1" t="s">
        <v>121</v>
      </c>
      <c r="C514">
        <v>0</v>
      </c>
      <c r="D514">
        <v>5</v>
      </c>
      <c r="E514">
        <v>5</v>
      </c>
      <c r="F514">
        <v>3</v>
      </c>
      <c r="G514">
        <v>2</v>
      </c>
      <c r="H514">
        <v>6</v>
      </c>
      <c r="I514">
        <v>26</v>
      </c>
      <c r="J514">
        <v>23</v>
      </c>
      <c r="K514">
        <v>48</v>
      </c>
      <c r="L514">
        <v>73</v>
      </c>
      <c r="M514">
        <v>63</v>
      </c>
      <c r="N514">
        <f>punkty_rekrutacyjne34[[#This Row],[Osiagniecia]]+(punkty_rekrutacyjne34[[#This Row],[Zachowanie]]=6)*2</f>
        <v>0</v>
      </c>
      <c r="O514">
        <f>punkty_rekrutacyjne34[[#This Row],[GHP]]/10+punkty_rekrutacyjne34[[#This Row],[GHH]]/10+punkty_rekrutacyjne34[[#This Row],[GMM]]/10+punkty_rekrutacyjne34[[#This Row],[GMP]]/10+punkty_rekrutacyjne34[[#This Row],[GJP]]/10</f>
        <v>23.3</v>
      </c>
      <c r="P514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22</v>
      </c>
      <c r="Q514" s="1">
        <f>SUM(punkty_rekrutacyjne34[[#This Row],[pkt os.]:[pkt. Oce.]])</f>
        <v>45.3</v>
      </c>
      <c r="R514" s="1">
        <f>AVERAGE(punkty_rekrutacyjne34[[#This Row],[JP]:[Geog]])</f>
        <v>4</v>
      </c>
      <c r="S514" s="1" t="b">
        <f>AND(punkty_rekrutacyjne34[[#This Row],[Osiagniecia]]=0,punkty_rekrutacyjne34[[#This Row],[Zachowanie]]&gt;=5,punkty_rekrutacyjne34[[#This Row],[avg. Przd.]]&gt;4)</f>
        <v>0</v>
      </c>
      <c r="T514" s="1">
        <f>COUNTIF(Q:Q,punkty_rekrutacyjne34[[#This Row],[razem pkt.]])</f>
        <v>1</v>
      </c>
    </row>
    <row r="515" spans="1:20" x14ac:dyDescent="0.25">
      <c r="A515" s="1" t="s">
        <v>470</v>
      </c>
      <c r="B515" s="1" t="s">
        <v>32</v>
      </c>
      <c r="C515">
        <v>1</v>
      </c>
      <c r="D515">
        <v>3</v>
      </c>
      <c r="E515">
        <v>3</v>
      </c>
      <c r="F515">
        <v>2</v>
      </c>
      <c r="G515">
        <v>5</v>
      </c>
      <c r="H515">
        <v>2</v>
      </c>
      <c r="I515">
        <v>84</v>
      </c>
      <c r="J515">
        <v>92</v>
      </c>
      <c r="K515">
        <v>92</v>
      </c>
      <c r="L515">
        <v>81</v>
      </c>
      <c r="M515">
        <v>68</v>
      </c>
      <c r="N515">
        <f>punkty_rekrutacyjne34[[#This Row],[Osiagniecia]]+(punkty_rekrutacyjne34[[#This Row],[Zachowanie]]=6)*2</f>
        <v>1</v>
      </c>
      <c r="O515">
        <f>punkty_rekrutacyjne34[[#This Row],[GHP]]/10+punkty_rekrutacyjne34[[#This Row],[GHH]]/10+punkty_rekrutacyjne34[[#This Row],[GMM]]/10+punkty_rekrutacyjne34[[#This Row],[GMP]]/10+punkty_rekrutacyjne34[[#This Row],[GJP]]/10</f>
        <v>41.699999999999996</v>
      </c>
      <c r="P515">
        <f>VLOOKUP(punkty_rekrutacyjne34[[#This Row],[JP]], $W$3:$X$7,2) + VLOOKUP(punkty_rekrutacyjne34[[#This Row],[Mat]], $W$3:$X$7,2) + VLOOKUP(punkty_rekrutacyjne34[[#This Row],[Biol]], $W$3:$X$7,2) + VLOOKUP(punkty_rekrutacyjne34[[#This Row],[Geog]], $W$3:$X$7,2)</f>
        <v>12</v>
      </c>
      <c r="Q515" s="1">
        <f>SUM(punkty_rekrutacyjne34[[#This Row],[pkt os.]:[pkt. Oce.]])</f>
        <v>54.699999999999996</v>
      </c>
      <c r="R515" s="1">
        <f>AVERAGE(punkty_rekrutacyjne34[[#This Row],[JP]:[Geog]])</f>
        <v>3</v>
      </c>
      <c r="S515" s="1" t="b">
        <f>AND(punkty_rekrutacyjne34[[#This Row],[Osiagniecia]]=0,punkty_rekrutacyjne34[[#This Row],[Zachowanie]]&gt;=5,punkty_rekrutacyjne34[[#This Row],[avg. Przd.]]&gt;4)</f>
        <v>0</v>
      </c>
      <c r="T515" s="1">
        <f>COUNTIF(Q:Q,punkty_rekrutacyjne34[[#This Row],[razem pkt.]])</f>
        <v>1</v>
      </c>
    </row>
  </sheetData>
  <conditionalFormatting sqref="S1:S1048576">
    <cfRule type="cellIs" dxfId="21" priority="2" operator="equal">
      <formula>TRUE</formula>
    </cfRule>
  </conditionalFormatting>
  <conditionalFormatting sqref="Q1:Q1048576">
    <cfRule type="cellIs" dxfId="20" priority="1" operator="equal">
      <formula>55.6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2 p F 9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2 p F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R f V c Y k L E K 3 g E A A E Y S A A A T A B w A R m 9 y b X V s Y X M v U 2 V j d G l v b j E u b S C i G A A o o B Q A A A A A A A A A A A A A A A A A A A A A A A A A A A D t k 8 9 r 2 z A U x + + B / A 9 C v T h g z N J f b C s + Z M n W d J C u a 9 J L q x F U + y 3 V L O s Z S W 5 q h 1 7 6 L / U 0 2 K 3 k / 5 q a j L U k P u w + G Y y t 7 9 P 7 6 r 0 n P g Y S K 1 C R 8 f r b P W q 3 2 i 1 z w z W k p C h V Z q u p h k y X l i f V D w U k J h J s u 0 X c s / y p n x 7 T 5 Q M 6 s W 9 u o w E m Z Q 7 K B p + E h K i P y r q F C W j / P b s w o A 0 7 R y N K N g C T W S y Y S W 4 Q 5 T T F x L B R b 3 J x 3 m N C f U e d c 1 t l n N X X o t T T m q d c M f c C e / u O N R Q U 2 T t L O + H V A K T I h Q U d 0 y M a k j 7 K M l c m 7 u 6 F 5 K N K M B V q F n d 3 D 9 6 E 5 G u J F s a 2 k h C / / E a n q O B b J 1 x 3 t k N P + W z 5 8 P Q 4 z w R B U m A 6 r 5 a / T I 2 q y t 2 q F p g L o K 7 t C b 9 2 u W c a c 2 c 0 B J 6 6 N o O / c w n J 1 Z 9 Q T 8 p x w i X X J r a 6 f H 3 Q p X N S b v B I b F W 8 W E 4 0 V + Z 5 G O t G J l U B J v i 3 s s L F w u 2 r 5 8 J k 6 C b h b I F Y u L P 3 I V n Q k 9 W O D f G L E X y m B C S C u 9 i J s o f 7 0 f O J q + A l d / c 0 5 2 q V t x H 7 f L a t j b j d F j 8 I l N v q M e C s Q R 0 2 u B 4 P h w 3 i a N Q k N q V v V n r f a b e E a r 6 E 1 w j s 0 C Y I g t 0 O 9 S R 4 E j w J w Z 4 n w Z P g S X A k 7 H s S P A m e B E f C g S f B k + B J c C Q c e h I 8 C f 8 B C b 8 B U E s B A i 0 A F A A C A A g A 2 p F 9 V 2 v S q B G k A A A A 9 w A A A B I A A A A A A A A A A A A A A A A A A A A A A E N v b m Z p Z y 9 Q Y W N r Y W d l L n h t b F B L A Q I t A B Q A A g A I A N q R f V c P y u m r p A A A A O k A A A A T A A A A A A A A A A A A A A A A A P A A A A B b Q 2 9 u d G V u d F 9 U e X B l c 1 0 u e G 1 s U E s B A i 0 A F A A C A A g A 2 p F 9 V x i Q s Q r e A Q A A R h I A A B M A A A A A A A A A A A A A A A A A 4 Q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V s A A A A A A A C f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5 r d H l f c m V r c n V 0 Y W N 5 a m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N j o 0 N j o z M y 4 y N D E w O D M 4 W i I g L z 4 8 R W 5 0 c n k g V H l w Z T 0 i R m l s b E N v b H V t b l R 5 c G V z I i B W Y W x 1 Z T 0 i c 0 J n W U R B d 0 1 E Q X d N R E F 3 T U R B d z 0 9 I i A v P j x F b n R y e S B U e X B l P S J G a W x s Q 2 9 s d W 1 u T m F t Z X M i I F Z h b H V l P S J z W y Z x d W 9 0 O 0 5 h e n d p c 2 t v J n F 1 b 3 Q 7 L C Z x d W 9 0 O 0 l t a W U m c X V v d D s s J n F 1 b 3 Q 7 T 3 N p Y W d u a W V j a W E m c X V v d D s s J n F 1 b 3 Q 7 W m F j a G 9 3 Y W 5 p Z S Z x d W 9 0 O y w m c X V v d D t K U C Z x d W 9 0 O y w m c X V v d D t N Y X Q m c X V v d D s s J n F 1 b 3 Q 7 Q m l v b C Z x d W 9 0 O y w m c X V v d D t H Z W 9 n J n F 1 b 3 Q 7 L C Z x d W 9 0 O 0 d I U C Z x d W 9 0 O y w m c X V v d D t H S E g m c X V v d D s s J n F 1 b 3 Q 7 R 0 1 N J n F 1 b 3 Q 7 L C Z x d W 9 0 O 0 d N U C Z x d W 9 0 O y w m c X V v d D t H S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X 3 J l a 3 J 1 d G F j e W p u Z S 9 B d X R v U m V t b 3 Z l Z E N v b H V t b n M x L n t O Y X p 3 a X N r b y w w f S Z x d W 9 0 O y w m c X V v d D t T Z W N 0 a W 9 u M S 9 w d W 5 r d H l f c m V r c n V 0 Y W N 5 a m 5 l L 0 F 1 d G 9 S Z W 1 v d m V k Q 2 9 s d W 1 u c z E u e 0 l t a W U s M X 0 m c X V v d D s s J n F 1 b 3 Q 7 U 2 V j d G l v b j E v c H V u a 3 R 5 X 3 J l a 3 J 1 d G F j e W p u Z S 9 B d X R v U m V t b 3 Z l Z E N v b H V t b n M x L n t P c 2 l h Z 2 5 p Z W N p Y S w y f S Z x d W 9 0 O y w m c X V v d D t T Z W N 0 a W 9 u M S 9 w d W 5 r d H l f c m V r c n V 0 Y W N 5 a m 5 l L 0 F 1 d G 9 S Z W 1 v d m V k Q 2 9 s d W 1 u c z E u e 1 p h Y 2 h v d 2 F u a W U s M 3 0 m c X V v d D s s J n F 1 b 3 Q 7 U 2 V j d G l v b j E v c H V u a 3 R 5 X 3 J l a 3 J 1 d G F j e W p u Z S 9 B d X R v U m V t b 3 Z l Z E N v b H V t b n M x L n t K U C w 0 f S Z x d W 9 0 O y w m c X V v d D t T Z W N 0 a W 9 u M S 9 w d W 5 r d H l f c m V r c n V 0 Y W N 5 a m 5 l L 0 F 1 d G 9 S Z W 1 v d m V k Q 2 9 s d W 1 u c z E u e 0 1 h d C w 1 f S Z x d W 9 0 O y w m c X V v d D t T Z W N 0 a W 9 u M S 9 w d W 5 r d H l f c m V r c n V 0 Y W N 5 a m 5 l L 0 F 1 d G 9 S Z W 1 v d m V k Q 2 9 s d W 1 u c z E u e 0 J p b 2 w s N n 0 m c X V v d D s s J n F 1 b 3 Q 7 U 2 V j d G l v b j E v c H V u a 3 R 5 X 3 J l a 3 J 1 d G F j e W p u Z S 9 B d X R v U m V t b 3 Z l Z E N v b H V t b n M x L n t H Z W 9 n L D d 9 J n F 1 b 3 Q 7 L C Z x d W 9 0 O 1 N l Y 3 R p b 2 4 x L 3 B 1 b m t 0 e V 9 y Z W t y d X R h Y 3 l q b m U v Q X V 0 b 1 J l b W 9 2 Z W R D b 2 x 1 b W 5 z M S 5 7 R 0 h Q L D h 9 J n F 1 b 3 Q 7 L C Z x d W 9 0 O 1 N l Y 3 R p b 2 4 x L 3 B 1 b m t 0 e V 9 y Z W t y d X R h Y 3 l q b m U v Q X V 0 b 1 J l b W 9 2 Z W R D b 2 x 1 b W 5 z M S 5 7 R 0 h I L D l 9 J n F 1 b 3 Q 7 L C Z x d W 9 0 O 1 N l Y 3 R p b 2 4 x L 3 B 1 b m t 0 e V 9 y Z W t y d X R h Y 3 l q b m U v Q X V 0 b 1 J l b W 9 2 Z W R D b 2 x 1 b W 5 z M S 5 7 R 0 1 N L D E w f S Z x d W 9 0 O y w m c X V v d D t T Z W N 0 a W 9 u M S 9 w d W 5 r d H l f c m V r c n V 0 Y W N 5 a m 5 l L 0 F 1 d G 9 S Z W 1 v d m V k Q 2 9 s d W 1 u c z E u e 0 d N U C w x M X 0 m c X V v d D s s J n F 1 b 3 Q 7 U 2 V j d G l v b j E v c H V u a 3 R 5 X 3 J l a 3 J 1 d G F j e W p u Z S 9 B d X R v U m V t b 3 Z l Z E N v b H V t b n M x L n t H S l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b m t 0 e V 9 y Z W t y d X R h Y 3 l q b m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N j o 0 N j o z M y 4 y N D E w O D M 4 W i I g L z 4 8 R W 5 0 c n k g V H l w Z T 0 i R m l s b E N v b H V t b l R 5 c G V z I i B W Y W x 1 Z T 0 i c 0 J n W U R B d 0 1 E Q X d N R E F 3 T U R B d z 0 9 I i A v P j x F b n R y e S B U e X B l P S J G a W x s Q 2 9 s d W 1 u T m F t Z X M i I F Z h b H V l P S J z W y Z x d W 9 0 O 0 5 h e n d p c 2 t v J n F 1 b 3 Q 7 L C Z x d W 9 0 O 0 l t a W U m c X V v d D s s J n F 1 b 3 Q 7 T 3 N p Y W d u a W V j a W E m c X V v d D s s J n F 1 b 3 Q 7 W m F j a G 9 3 Y W 5 p Z S Z x d W 9 0 O y w m c X V v d D t K U C Z x d W 9 0 O y w m c X V v d D t N Y X Q m c X V v d D s s J n F 1 b 3 Q 7 Q m l v b C Z x d W 9 0 O y w m c X V v d D t H Z W 9 n J n F 1 b 3 Q 7 L C Z x d W 9 0 O 0 d I U C Z x d W 9 0 O y w m c X V v d D t H S E g m c X V v d D s s J n F 1 b 3 Q 7 R 0 1 N J n F 1 b 3 Q 7 L C Z x d W 9 0 O 0 d N U C Z x d W 9 0 O y w m c X V v d D t H S l A m c X V v d D t d I i A v P j x F b n R y e S B U e X B l P S J G a W x s U 3 R h d H V z I i B W Y W x 1 Z T 0 i c 0 N v b X B s Z X R l I i A v P j x F b n R y e S B U e X B l P S J G a W x s Q 2 9 1 b n Q i I F Z h b H V l P S J s N T E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X 3 J l a 3 J 1 d G F j e W p u Z S 9 B d X R v U m V t b 3 Z l Z E N v b H V t b n M x L n t O Y X p 3 a X N r b y w w f S Z x d W 9 0 O y w m c X V v d D t T Z W N 0 a W 9 u M S 9 w d W 5 r d H l f c m V r c n V 0 Y W N 5 a m 5 l L 0 F 1 d G 9 S Z W 1 v d m V k Q 2 9 s d W 1 u c z E u e 0 l t a W U s M X 0 m c X V v d D s s J n F 1 b 3 Q 7 U 2 V j d G l v b j E v c H V u a 3 R 5 X 3 J l a 3 J 1 d G F j e W p u Z S 9 B d X R v U m V t b 3 Z l Z E N v b H V t b n M x L n t P c 2 l h Z 2 5 p Z W N p Y S w y f S Z x d W 9 0 O y w m c X V v d D t T Z W N 0 a W 9 u M S 9 w d W 5 r d H l f c m V r c n V 0 Y W N 5 a m 5 l L 0 F 1 d G 9 S Z W 1 v d m V k Q 2 9 s d W 1 u c z E u e 1 p h Y 2 h v d 2 F u a W U s M 3 0 m c X V v d D s s J n F 1 b 3 Q 7 U 2 V j d G l v b j E v c H V u a 3 R 5 X 3 J l a 3 J 1 d G F j e W p u Z S 9 B d X R v U m V t b 3 Z l Z E N v b H V t b n M x L n t K U C w 0 f S Z x d W 9 0 O y w m c X V v d D t T Z W N 0 a W 9 u M S 9 w d W 5 r d H l f c m V r c n V 0 Y W N 5 a m 5 l L 0 F 1 d G 9 S Z W 1 v d m V k Q 2 9 s d W 1 u c z E u e 0 1 h d C w 1 f S Z x d W 9 0 O y w m c X V v d D t T Z W N 0 a W 9 u M S 9 w d W 5 r d H l f c m V r c n V 0 Y W N 5 a m 5 l L 0 F 1 d G 9 S Z W 1 v d m V k Q 2 9 s d W 1 u c z E u e 0 J p b 2 w s N n 0 m c X V v d D s s J n F 1 b 3 Q 7 U 2 V j d G l v b j E v c H V u a 3 R 5 X 3 J l a 3 J 1 d G F j e W p u Z S 9 B d X R v U m V t b 3 Z l Z E N v b H V t b n M x L n t H Z W 9 n L D d 9 J n F 1 b 3 Q 7 L C Z x d W 9 0 O 1 N l Y 3 R p b 2 4 x L 3 B 1 b m t 0 e V 9 y Z W t y d X R h Y 3 l q b m U v Q X V 0 b 1 J l b W 9 2 Z W R D b 2 x 1 b W 5 z M S 5 7 R 0 h Q L D h 9 J n F 1 b 3 Q 7 L C Z x d W 9 0 O 1 N l Y 3 R p b 2 4 x L 3 B 1 b m t 0 e V 9 y Z W t y d X R h Y 3 l q b m U v Q X V 0 b 1 J l b W 9 2 Z W R D b 2 x 1 b W 5 z M S 5 7 R 0 h I L D l 9 J n F 1 b 3 Q 7 L C Z x d W 9 0 O 1 N l Y 3 R p b 2 4 x L 3 B 1 b m t 0 e V 9 y Z W t y d X R h Y 3 l q b m U v Q X V 0 b 1 J l b W 9 2 Z W R D b 2 x 1 b W 5 z M S 5 7 R 0 1 N L D E w f S Z x d W 9 0 O y w m c X V v d D t T Z W N 0 a W 9 u M S 9 w d W 5 r d H l f c m V r c n V 0 Y W N 5 a m 5 l L 0 F 1 d G 9 S Z W 1 v d m V k Q 2 9 s d W 1 u c z E u e 0 d N U C w x M X 0 m c X V v d D s s J n F 1 b 3 Q 7 U 2 V j d G l v b j E v c H V u a 3 R 5 X 3 J l a 3 J 1 d G F j e W p u Z S 9 B d X R v U m V t b 3 Z l Z E N v b H V t b n M x L n t H S l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5 r d H l f c m V r c n V 0 Y W N 5 a m 5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w d W 5 r d H l f c m V r c n V 0 Y W N 5 a m 5 l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x M S 0 y O V Q x N j o 0 N j o z M y 4 y N D E w O D M 4 W i I g L z 4 8 R W 5 0 c n k g V H l w Z T 0 i R m l s b E N v b H V t b l R 5 c G V z I i B W Y W x 1 Z T 0 i c 0 J n W U R B d 0 1 E Q X d N R E F 3 T U R B d z 0 9 I i A v P j x F b n R y e S B U e X B l P S J G a W x s Q 2 9 s d W 1 u T m F t Z X M i I F Z h b H V l P S J z W y Z x d W 9 0 O 0 5 h e n d p c 2 t v J n F 1 b 3 Q 7 L C Z x d W 9 0 O 0 l t a W U m c X V v d D s s J n F 1 b 3 Q 7 T 3 N p Y W d u a W V j a W E m c X V v d D s s J n F 1 b 3 Q 7 W m F j a G 9 3 Y W 5 p Z S Z x d W 9 0 O y w m c X V v d D t K U C Z x d W 9 0 O y w m c X V v d D t N Y X Q m c X V v d D s s J n F 1 b 3 Q 7 Q m l v b C Z x d W 9 0 O y w m c X V v d D t H Z W 9 n J n F 1 b 3 Q 7 L C Z x d W 9 0 O 0 d I U C Z x d W 9 0 O y w m c X V v d D t H S E g m c X V v d D s s J n F 1 b 3 Q 7 R 0 1 N J n F 1 b 3 Q 7 L C Z x d W 9 0 O 0 d N U C Z x d W 9 0 O y w m c X V v d D t H S l A m c X V v d D t d I i A v P j x F b n R y e S B U e X B l P S J G a W x s U 3 R h d H V z I i B W Y W x 1 Z T 0 i c 0 N v b X B s Z X R l I i A v P j x F b n R y e S B U e X B l P S J G a W x s Q 2 9 1 b n Q i I F Z h b H V l P S J s N T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b m t 0 e V 9 y Z W t y d X R h Y 3 l q b m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N j o 0 N j o z M y 4 y N D E w O D M 4 W i I g L z 4 8 R W 5 0 c n k g V H l w Z T 0 i R m l s b E N v b H V t b l R 5 c G V z I i B W Y W x 1 Z T 0 i c 0 J n W U R B d 0 1 E Q X d N R E F 3 T U R B d z 0 9 I i A v P j x F b n R y e S B U e X B l P S J G a W x s Q 2 9 s d W 1 u T m F t Z X M i I F Z h b H V l P S J z W y Z x d W 9 0 O 0 5 h e n d p c 2 t v J n F 1 b 3 Q 7 L C Z x d W 9 0 O 0 l t a W U m c X V v d D s s J n F 1 b 3 Q 7 T 3 N p Y W d u a W V j a W E m c X V v d D s s J n F 1 b 3 Q 7 W m F j a G 9 3 Y W 5 p Z S Z x d W 9 0 O y w m c X V v d D t K U C Z x d W 9 0 O y w m c X V v d D t N Y X Q m c X V v d D s s J n F 1 b 3 Q 7 Q m l v b C Z x d W 9 0 O y w m c X V v d D t H Z W 9 n J n F 1 b 3 Q 7 L C Z x d W 9 0 O 0 d I U C Z x d W 9 0 O y w m c X V v d D t H S E g m c X V v d D s s J n F 1 b 3 Q 7 R 0 1 N J n F 1 b 3 Q 7 L C Z x d W 9 0 O 0 d N U C Z x d W 9 0 O y w m c X V v d D t H S l A m c X V v d D t d I i A v P j x F b n R y e S B U e X B l P S J G a W x s U 3 R h d H V z I i B W Y W x 1 Z T 0 i c 0 N v b X B s Z X R l I i A v P j x F b n R y e S B U e X B l P S J G a W x s Q 2 9 1 b n Q i I F Z h b H V l P S J s N T E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X 3 J l a 3 J 1 d G F j e W p u Z S 9 B d X R v U m V t b 3 Z l Z E N v b H V t b n M x L n t O Y X p 3 a X N r b y w w f S Z x d W 9 0 O y w m c X V v d D t T Z W N 0 a W 9 u M S 9 w d W 5 r d H l f c m V r c n V 0 Y W N 5 a m 5 l L 0 F 1 d G 9 S Z W 1 v d m V k Q 2 9 s d W 1 u c z E u e 0 l t a W U s M X 0 m c X V v d D s s J n F 1 b 3 Q 7 U 2 V j d G l v b j E v c H V u a 3 R 5 X 3 J l a 3 J 1 d G F j e W p u Z S 9 B d X R v U m V t b 3 Z l Z E N v b H V t b n M x L n t P c 2 l h Z 2 5 p Z W N p Y S w y f S Z x d W 9 0 O y w m c X V v d D t T Z W N 0 a W 9 u M S 9 w d W 5 r d H l f c m V r c n V 0 Y W N 5 a m 5 l L 0 F 1 d G 9 S Z W 1 v d m V k Q 2 9 s d W 1 u c z E u e 1 p h Y 2 h v d 2 F u a W U s M 3 0 m c X V v d D s s J n F 1 b 3 Q 7 U 2 V j d G l v b j E v c H V u a 3 R 5 X 3 J l a 3 J 1 d G F j e W p u Z S 9 B d X R v U m V t b 3 Z l Z E N v b H V t b n M x L n t K U C w 0 f S Z x d W 9 0 O y w m c X V v d D t T Z W N 0 a W 9 u M S 9 w d W 5 r d H l f c m V r c n V 0 Y W N 5 a m 5 l L 0 F 1 d G 9 S Z W 1 v d m V k Q 2 9 s d W 1 u c z E u e 0 1 h d C w 1 f S Z x d W 9 0 O y w m c X V v d D t T Z W N 0 a W 9 u M S 9 w d W 5 r d H l f c m V r c n V 0 Y W N 5 a m 5 l L 0 F 1 d G 9 S Z W 1 v d m V k Q 2 9 s d W 1 u c z E u e 0 J p b 2 w s N n 0 m c X V v d D s s J n F 1 b 3 Q 7 U 2 V j d G l v b j E v c H V u a 3 R 5 X 3 J l a 3 J 1 d G F j e W p u Z S 9 B d X R v U m V t b 3 Z l Z E N v b H V t b n M x L n t H Z W 9 n L D d 9 J n F 1 b 3 Q 7 L C Z x d W 9 0 O 1 N l Y 3 R p b 2 4 x L 3 B 1 b m t 0 e V 9 y Z W t y d X R h Y 3 l q b m U v Q X V 0 b 1 J l b W 9 2 Z W R D b 2 x 1 b W 5 z M S 5 7 R 0 h Q L D h 9 J n F 1 b 3 Q 7 L C Z x d W 9 0 O 1 N l Y 3 R p b 2 4 x L 3 B 1 b m t 0 e V 9 y Z W t y d X R h Y 3 l q b m U v Q X V 0 b 1 J l b W 9 2 Z W R D b 2 x 1 b W 5 z M S 5 7 R 0 h I L D l 9 J n F 1 b 3 Q 7 L C Z x d W 9 0 O 1 N l Y 3 R p b 2 4 x L 3 B 1 b m t 0 e V 9 y Z W t y d X R h Y 3 l q b m U v Q X V 0 b 1 J l b W 9 2 Z W R D b 2 x 1 b W 5 z M S 5 7 R 0 1 N L D E w f S Z x d W 9 0 O y w m c X V v d D t T Z W N 0 a W 9 u M S 9 w d W 5 r d H l f c m V r c n V 0 Y W N 5 a m 5 l L 0 F 1 d G 9 S Z W 1 v d m V k Q 2 9 s d W 1 u c z E u e 0 d N U C w x M X 0 m c X V v d D s s J n F 1 b 3 Q 7 U 2 V j d G l v b j E v c H V u a 3 R 5 X 3 J l a 3 J 1 d G F j e W p u Z S 9 B d X R v U m V t b 3 Z l Z E N v b H V t b n M x L n t H S l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5 r d H l f c m V r c n V 0 Y W N 5 a m 5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d W 5 r d H l f c m V r c n V 0 Y W N 5 a m 5 l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Y 6 N D Y 6 M z M u M j Q x M D g z O F o i I C 8 + P E V u d H J 5 I F R 5 c G U 9 I k Z p b G x D b 2 x 1 b W 5 U e X B l c y I g V m F s d W U 9 I n N C Z 1 l E Q X d N R E F 3 T U R B d 0 1 E Q X c 9 P S I g L z 4 8 R W 5 0 c n k g V H l w Z T 0 i R m l s b E N v b H V t b k 5 h b W V z I i B W Y W x 1 Z T 0 i c 1 s m c X V v d D t O Y X p 3 a X N r b y Z x d W 9 0 O y w m c X V v d D t J b W l l J n F 1 b 3 Q 7 L C Z x d W 9 0 O 0 9 z a W F n b m l l Y 2 l h J n F 1 b 3 Q 7 L C Z x d W 9 0 O 1 p h Y 2 h v d 2 F u a W U m c X V v d D s s J n F 1 b 3 Q 7 S l A m c X V v d D s s J n F 1 b 3 Q 7 T W F 0 J n F 1 b 3 Q 7 L C Z x d W 9 0 O 0 J p b 2 w m c X V v d D s s J n F 1 b 3 Q 7 R 2 V v Z y Z x d W 9 0 O y w m c X V v d D t H S F A m c X V v d D s s J n F 1 b 3 Q 7 R 0 h I J n F 1 b 3 Q 7 L C Z x d W 9 0 O 0 d N T S Z x d W 9 0 O y w m c X V v d D t H T V A m c X V v d D s s J n F 1 b 3 Q 7 R 0 p Q J n F 1 b 3 Q 7 X S I g L z 4 8 R W 5 0 c n k g V H l w Z T 0 i R m l s b F N 0 Y X R 1 c y I g V m F s d W U 9 I n N D b 2 1 w b G V 0 Z S I g L z 4 8 R W 5 0 c n k g V H l w Z T 0 i R m l s b E N v d W 5 0 I i B W Y W x 1 Z T 0 i b D U x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u a 3 R 5 X 3 J l a 3 J 1 d G F j e W p u Z S 9 B d X R v U m V t b 3 Z l Z E N v b H V t b n M x L n t O Y X p 3 a X N r b y w w f S Z x d W 9 0 O y w m c X V v d D t T Z W N 0 a W 9 u M S 9 w d W 5 r d H l f c m V r c n V 0 Y W N 5 a m 5 l L 0 F 1 d G 9 S Z W 1 v d m V k Q 2 9 s d W 1 u c z E u e 0 l t a W U s M X 0 m c X V v d D s s J n F 1 b 3 Q 7 U 2 V j d G l v b j E v c H V u a 3 R 5 X 3 J l a 3 J 1 d G F j e W p u Z S 9 B d X R v U m V t b 3 Z l Z E N v b H V t b n M x L n t P c 2 l h Z 2 5 p Z W N p Y S w y f S Z x d W 9 0 O y w m c X V v d D t T Z W N 0 a W 9 u M S 9 w d W 5 r d H l f c m V r c n V 0 Y W N 5 a m 5 l L 0 F 1 d G 9 S Z W 1 v d m V k Q 2 9 s d W 1 u c z E u e 1 p h Y 2 h v d 2 F u a W U s M 3 0 m c X V v d D s s J n F 1 b 3 Q 7 U 2 V j d G l v b j E v c H V u a 3 R 5 X 3 J l a 3 J 1 d G F j e W p u Z S 9 B d X R v U m V t b 3 Z l Z E N v b H V t b n M x L n t K U C w 0 f S Z x d W 9 0 O y w m c X V v d D t T Z W N 0 a W 9 u M S 9 w d W 5 r d H l f c m V r c n V 0 Y W N 5 a m 5 l L 0 F 1 d G 9 S Z W 1 v d m V k Q 2 9 s d W 1 u c z E u e 0 1 h d C w 1 f S Z x d W 9 0 O y w m c X V v d D t T Z W N 0 a W 9 u M S 9 w d W 5 r d H l f c m V r c n V 0 Y W N 5 a m 5 l L 0 F 1 d G 9 S Z W 1 v d m V k Q 2 9 s d W 1 u c z E u e 0 J p b 2 w s N n 0 m c X V v d D s s J n F 1 b 3 Q 7 U 2 V j d G l v b j E v c H V u a 3 R 5 X 3 J l a 3 J 1 d G F j e W p u Z S 9 B d X R v U m V t b 3 Z l Z E N v b H V t b n M x L n t H Z W 9 n L D d 9 J n F 1 b 3 Q 7 L C Z x d W 9 0 O 1 N l Y 3 R p b 2 4 x L 3 B 1 b m t 0 e V 9 y Z W t y d X R h Y 3 l q b m U v Q X V 0 b 1 J l b W 9 2 Z W R D b 2 x 1 b W 5 z M S 5 7 R 0 h Q L D h 9 J n F 1 b 3 Q 7 L C Z x d W 9 0 O 1 N l Y 3 R p b 2 4 x L 3 B 1 b m t 0 e V 9 y Z W t y d X R h Y 3 l q b m U v Q X V 0 b 1 J l b W 9 2 Z W R D b 2 x 1 b W 5 z M S 5 7 R 0 h I L D l 9 J n F 1 b 3 Q 7 L C Z x d W 9 0 O 1 N l Y 3 R p b 2 4 x L 3 B 1 b m t 0 e V 9 y Z W t y d X R h Y 3 l q b m U v Q X V 0 b 1 J l b W 9 2 Z W R D b 2 x 1 b W 5 z M S 5 7 R 0 1 N L D E w f S Z x d W 9 0 O y w m c X V v d D t T Z W N 0 a W 9 u M S 9 w d W 5 r d H l f c m V r c n V 0 Y W N 5 a m 5 l L 0 F 1 d G 9 S Z W 1 v d m V k Q 2 9 s d W 1 u c z E u e 0 d N U C w x M X 0 m c X V v d D s s J n F 1 b 3 Q 7 U 2 V j d G l v b j E v c H V u a 3 R 5 X 3 J l a 3 J 1 d G F j e W p u Z S 9 B d X R v U m V t b 3 Z l Z E N v b H V t b n M x L n t H S l A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u a 3 R 5 X 3 J l a 3 J 1 d G F j e W p u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V u a 3 R 5 X 3 J l a 3 J 1 d G F j e W p u Z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2 O j Q 2 O j M z L j I 0 M T A 4 M z h a I i A v P j x F b n R y e S B U e X B l P S J G a W x s Q 2 9 s d W 1 u V H l w Z X M i I F Z h b H V l P S J z Q m d Z R E F 3 T U R B d 0 1 E Q X d N R E F 3 P T 0 i I C 8 + P E V u d H J 5 I F R 5 c G U 9 I k Z p b G x D b 2 x 1 b W 5 O Y W 1 l c y I g V m F s d W U 9 I n N b J n F 1 b 3 Q 7 T m F 6 d 2 l z a 2 8 m c X V v d D s s J n F 1 b 3 Q 7 S W 1 p Z S Z x d W 9 0 O y w m c X V v d D t P c 2 l h Z 2 5 p Z W N p Y S Z x d W 9 0 O y w m c X V v d D t a Y W N o b 3 d h b m l l J n F 1 b 3 Q 7 L C Z x d W 9 0 O 0 p Q J n F 1 b 3 Q 7 L C Z x d W 9 0 O 0 1 h d C Z x d W 9 0 O y w m c X V v d D t C a W 9 s J n F 1 b 3 Q 7 L C Z x d W 9 0 O 0 d l b 2 c m c X V v d D s s J n F 1 b 3 Q 7 R 0 h Q J n F 1 b 3 Q 7 L C Z x d W 9 0 O 0 d I S C Z x d W 9 0 O y w m c X V v d D t H T U 0 m c X V v d D s s J n F 1 b 3 Q 7 R 0 1 Q J n F 1 b 3 Q 7 L C Z x d W 9 0 O 0 d K U C Z x d W 9 0 O 1 0 i I C 8 + P E V u d H J 5 I F R 5 c G U 9 I k Z p b G x T d G F 0 d X M i I F Z h b H V l P S J z Q 2 9 t c G x l d G U i I C 8 + P E V u d H J 5 I F R 5 c G U 9 I k Z p b G x D b 3 V u d C I g V m F s d W U 9 I m w 1 M T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l f c m V r c n V 0 Y W N 5 a m 5 l L 0 F 1 d G 9 S Z W 1 v d m V k Q 2 9 s d W 1 u c z E u e 0 5 h e n d p c 2 t v L D B 9 J n F 1 b 3 Q 7 L C Z x d W 9 0 O 1 N l Y 3 R p b 2 4 x L 3 B 1 b m t 0 e V 9 y Z W t y d X R h Y 3 l q b m U v Q X V 0 b 1 J l b W 9 2 Z W R D b 2 x 1 b W 5 z M S 5 7 S W 1 p Z S w x f S Z x d W 9 0 O y w m c X V v d D t T Z W N 0 a W 9 u M S 9 w d W 5 r d H l f c m V r c n V 0 Y W N 5 a m 5 l L 0 F 1 d G 9 S Z W 1 v d m V k Q 2 9 s d W 1 u c z E u e 0 9 z a W F n b m l l Y 2 l h L D J 9 J n F 1 b 3 Q 7 L C Z x d W 9 0 O 1 N l Y 3 R p b 2 4 x L 3 B 1 b m t 0 e V 9 y Z W t y d X R h Y 3 l q b m U v Q X V 0 b 1 J l b W 9 2 Z W R D b 2 x 1 b W 5 z M S 5 7 W m F j a G 9 3 Y W 5 p Z S w z f S Z x d W 9 0 O y w m c X V v d D t T Z W N 0 a W 9 u M S 9 w d W 5 r d H l f c m V r c n V 0 Y W N 5 a m 5 l L 0 F 1 d G 9 S Z W 1 v d m V k Q 2 9 s d W 1 u c z E u e 0 p Q L D R 9 J n F 1 b 3 Q 7 L C Z x d W 9 0 O 1 N l Y 3 R p b 2 4 x L 3 B 1 b m t 0 e V 9 y Z W t y d X R h Y 3 l q b m U v Q X V 0 b 1 J l b W 9 2 Z W R D b 2 x 1 b W 5 z M S 5 7 T W F 0 L D V 9 J n F 1 b 3 Q 7 L C Z x d W 9 0 O 1 N l Y 3 R p b 2 4 x L 3 B 1 b m t 0 e V 9 y Z W t y d X R h Y 3 l q b m U v Q X V 0 b 1 J l b W 9 2 Z W R D b 2 x 1 b W 5 z M S 5 7 Q m l v b C w 2 f S Z x d W 9 0 O y w m c X V v d D t T Z W N 0 a W 9 u M S 9 w d W 5 r d H l f c m V r c n V 0 Y W N 5 a m 5 l L 0 F 1 d G 9 S Z W 1 v d m V k Q 2 9 s d W 1 u c z E u e 0 d l b 2 c s N 3 0 m c X V v d D s s J n F 1 b 3 Q 7 U 2 V j d G l v b j E v c H V u a 3 R 5 X 3 J l a 3 J 1 d G F j e W p u Z S 9 B d X R v U m V t b 3 Z l Z E N v b H V t b n M x L n t H S F A s O H 0 m c X V v d D s s J n F 1 b 3 Q 7 U 2 V j d G l v b j E v c H V u a 3 R 5 X 3 J l a 3 J 1 d G F j e W p u Z S 9 B d X R v U m V t b 3 Z l Z E N v b H V t b n M x L n t H S E g s O X 0 m c X V v d D s s J n F 1 b 3 Q 7 U 2 V j d G l v b j E v c H V u a 3 R 5 X 3 J l a 3 J 1 d G F j e W p u Z S 9 B d X R v U m V t b 3 Z l Z E N v b H V t b n M x L n t H T U 0 s M T B 9 J n F 1 b 3 Q 7 L C Z x d W 9 0 O 1 N l Y 3 R p b 2 4 x L 3 B 1 b m t 0 e V 9 y Z W t y d X R h Y 3 l q b m U v Q X V 0 b 1 J l b W 9 2 Z W R D b 2 x 1 b W 5 z M S 5 7 R 0 1 Q L D E x f S Z x d W 9 0 O y w m c X V v d D t T Z W N 0 a W 9 u M S 9 w d W 5 r d H l f c m V r c n V 0 Y W N 5 a m 5 l L 0 F 1 d G 9 S Z W 1 v d m V k Q 2 9 s d W 1 u c z E u e 0 d K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m t 0 e V 9 y Z W t y d X R h Y 3 l q b m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u a 3 R 5 X 3 J l a 3 J 1 d G F j e W p u Z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9 f X 2 e k v S J K i y w Z W s c A + 2 Q A A A A A A g A A A A A A E G Y A A A A B A A A g A A A A n t O b W U P 6 9 c c 3 t 4 u K u n s M d q h 2 8 E y K X n 1 V g L P q P 4 G G h 7 k A A A A A D o A A A A A C A A A g A A A A m p g g r A l T N p L w G y U 7 X / Z P 5 Q P G o X t L G r m 9 z F t K g c C j K C l Q A A A A p w A M 8 i A 3 Q 0 K B p 0 f X b m D / S Q 8 1 j I f r 0 W n o v r j A O Q S h L 6 s s k u 6 K t X o P X V R B s y + 0 R B d x Y A 5 a O D 4 9 Q W t c 0 7 s 3 J 8 v q z K O z e C w W L s Y 4 R O e D r N v u I I x A A A A A A k / O T P H z 7 O M r V x b d W O 4 2 U 0 q 5 H a e F P o Y V c c t d Q P z Y 7 S t 0 F o Y P l u H X B j B S F h I X z 1 h L V M o S B G 6 s 2 5 L d J Y b X G m E L Y Q = = < / D a t a M a s h u p > 
</file>

<file path=customXml/itemProps1.xml><?xml version="1.0" encoding="utf-8"?>
<ds:datastoreItem xmlns:ds="http://schemas.openxmlformats.org/officeDocument/2006/customXml" ds:itemID="{E969C006-6127-4E83-9BDA-2753F665F7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punkty_rekrutacyjne</vt:lpstr>
      <vt:lpstr>zad5</vt:lpstr>
      <vt:lpstr>zad4</vt:lpstr>
      <vt:lpstr>zad1</vt:lpstr>
      <vt:lpstr>zad3</vt:lpstr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2023-11-29T17:17:05Z</dcterms:modified>
</cp:coreProperties>
</file>