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Rosiu\Desktop\school_docs\MATURA\informatyka\zbiur_zadan\rozw\92\"/>
    </mc:Choice>
  </mc:AlternateContent>
  <xr:revisionPtr revIDLastSave="0" documentId="13_ncr:1_{53D0561E-4728-433B-97A6-CC8185E358B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ne_medale" sheetId="2" r:id="rId1"/>
    <sheet name="Arkusz1" sheetId="1" r:id="rId2"/>
  </sheets>
  <definedNames>
    <definedName name="ExternalData_1" localSheetId="0" hidden="1">dane_medale!$A$1:$J$139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C33" i="2" l="1"/>
  <c r="AB33" i="2"/>
  <c r="R2" i="2"/>
  <c r="R3" i="2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R35" i="2"/>
  <c r="R36" i="2"/>
  <c r="R37" i="2"/>
  <c r="R38" i="2"/>
  <c r="R39" i="2"/>
  <c r="R40" i="2"/>
  <c r="R41" i="2"/>
  <c r="R42" i="2"/>
  <c r="R43" i="2"/>
  <c r="R44" i="2"/>
  <c r="R45" i="2"/>
  <c r="R46" i="2"/>
  <c r="R47" i="2"/>
  <c r="R48" i="2"/>
  <c r="R49" i="2"/>
  <c r="R50" i="2"/>
  <c r="R51" i="2"/>
  <c r="R52" i="2"/>
  <c r="R53" i="2"/>
  <c r="R54" i="2"/>
  <c r="R55" i="2"/>
  <c r="R56" i="2"/>
  <c r="R57" i="2"/>
  <c r="R58" i="2"/>
  <c r="R59" i="2"/>
  <c r="R60" i="2"/>
  <c r="R61" i="2"/>
  <c r="R62" i="2"/>
  <c r="R63" i="2"/>
  <c r="R64" i="2"/>
  <c r="R65" i="2"/>
  <c r="R66" i="2"/>
  <c r="R67" i="2"/>
  <c r="R68" i="2"/>
  <c r="R69" i="2"/>
  <c r="R70" i="2"/>
  <c r="R71" i="2"/>
  <c r="R72" i="2"/>
  <c r="R73" i="2"/>
  <c r="R74" i="2"/>
  <c r="R75" i="2"/>
  <c r="R76" i="2"/>
  <c r="R77" i="2"/>
  <c r="R78" i="2"/>
  <c r="R79" i="2"/>
  <c r="R80" i="2"/>
  <c r="R81" i="2"/>
  <c r="R82" i="2"/>
  <c r="R83" i="2"/>
  <c r="R84" i="2"/>
  <c r="R85" i="2"/>
  <c r="R86" i="2"/>
  <c r="R87" i="2"/>
  <c r="R88" i="2"/>
  <c r="R89" i="2"/>
  <c r="R90" i="2"/>
  <c r="R91" i="2"/>
  <c r="R92" i="2"/>
  <c r="R93" i="2"/>
  <c r="R94" i="2"/>
  <c r="R95" i="2"/>
  <c r="R96" i="2"/>
  <c r="R97" i="2"/>
  <c r="R98" i="2"/>
  <c r="R99" i="2"/>
  <c r="R100" i="2"/>
  <c r="R101" i="2"/>
  <c r="R102" i="2"/>
  <c r="R103" i="2"/>
  <c r="R104" i="2"/>
  <c r="R105" i="2"/>
  <c r="R106" i="2"/>
  <c r="R107" i="2"/>
  <c r="R108" i="2"/>
  <c r="R109" i="2"/>
  <c r="R110" i="2"/>
  <c r="R111" i="2"/>
  <c r="R112" i="2"/>
  <c r="R113" i="2"/>
  <c r="R114" i="2"/>
  <c r="R115" i="2"/>
  <c r="R116" i="2"/>
  <c r="R117" i="2"/>
  <c r="R118" i="2"/>
  <c r="R119" i="2"/>
  <c r="R120" i="2"/>
  <c r="R121" i="2"/>
  <c r="R122" i="2"/>
  <c r="R123" i="2"/>
  <c r="R124" i="2"/>
  <c r="R125" i="2"/>
  <c r="R126" i="2"/>
  <c r="R127" i="2"/>
  <c r="R128" i="2"/>
  <c r="R129" i="2"/>
  <c r="R130" i="2"/>
  <c r="R131" i="2"/>
  <c r="R132" i="2"/>
  <c r="R133" i="2"/>
  <c r="R134" i="2"/>
  <c r="R135" i="2"/>
  <c r="R136" i="2"/>
  <c r="R137" i="2"/>
  <c r="R138" i="2"/>
  <c r="R139" i="2"/>
  <c r="Q2" i="2"/>
  <c r="Q3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35" i="2"/>
  <c r="Q36" i="2"/>
  <c r="Q37" i="2"/>
  <c r="Q38" i="2"/>
  <c r="Q39" i="2"/>
  <c r="Q40" i="2"/>
  <c r="Q41" i="2"/>
  <c r="Q42" i="2"/>
  <c r="Q43" i="2"/>
  <c r="Q44" i="2"/>
  <c r="Q45" i="2"/>
  <c r="Q46" i="2"/>
  <c r="Q47" i="2"/>
  <c r="Q48" i="2"/>
  <c r="Q49" i="2"/>
  <c r="Q50" i="2"/>
  <c r="Q51" i="2"/>
  <c r="Q52" i="2"/>
  <c r="Q53" i="2"/>
  <c r="Q54" i="2"/>
  <c r="Q55" i="2"/>
  <c r="Q56" i="2"/>
  <c r="Q57" i="2"/>
  <c r="Q58" i="2"/>
  <c r="Q59" i="2"/>
  <c r="Q60" i="2"/>
  <c r="Q61" i="2"/>
  <c r="Q62" i="2"/>
  <c r="Q63" i="2"/>
  <c r="Q64" i="2"/>
  <c r="Q65" i="2"/>
  <c r="Q66" i="2"/>
  <c r="Q67" i="2"/>
  <c r="Q68" i="2"/>
  <c r="Q69" i="2"/>
  <c r="Q70" i="2"/>
  <c r="Q71" i="2"/>
  <c r="Q72" i="2"/>
  <c r="Q73" i="2"/>
  <c r="Q74" i="2"/>
  <c r="Q75" i="2"/>
  <c r="Q76" i="2"/>
  <c r="Q77" i="2"/>
  <c r="Q78" i="2"/>
  <c r="Q79" i="2"/>
  <c r="Q80" i="2"/>
  <c r="Q81" i="2"/>
  <c r="Q82" i="2"/>
  <c r="Q83" i="2"/>
  <c r="Q84" i="2"/>
  <c r="Q85" i="2"/>
  <c r="Q86" i="2"/>
  <c r="Q87" i="2"/>
  <c r="Q88" i="2"/>
  <c r="Q89" i="2"/>
  <c r="Q90" i="2"/>
  <c r="Q91" i="2"/>
  <c r="Q92" i="2"/>
  <c r="Q93" i="2"/>
  <c r="Q94" i="2"/>
  <c r="Q95" i="2"/>
  <c r="Q96" i="2"/>
  <c r="Q97" i="2"/>
  <c r="Q98" i="2"/>
  <c r="Q99" i="2"/>
  <c r="Q100" i="2"/>
  <c r="Q101" i="2"/>
  <c r="Q102" i="2"/>
  <c r="Q103" i="2"/>
  <c r="Q104" i="2"/>
  <c r="Q105" i="2"/>
  <c r="Q106" i="2"/>
  <c r="Q107" i="2"/>
  <c r="Q108" i="2"/>
  <c r="Q109" i="2"/>
  <c r="Q110" i="2"/>
  <c r="Q111" i="2"/>
  <c r="Q112" i="2"/>
  <c r="Q113" i="2"/>
  <c r="Q114" i="2"/>
  <c r="Q115" i="2"/>
  <c r="Q116" i="2"/>
  <c r="Q117" i="2"/>
  <c r="Q118" i="2"/>
  <c r="Q119" i="2"/>
  <c r="Q120" i="2"/>
  <c r="Q121" i="2"/>
  <c r="Q122" i="2"/>
  <c r="Q123" i="2"/>
  <c r="Q124" i="2"/>
  <c r="Q125" i="2"/>
  <c r="Q126" i="2"/>
  <c r="Q127" i="2"/>
  <c r="Q128" i="2"/>
  <c r="Q129" i="2"/>
  <c r="Q130" i="2"/>
  <c r="Q131" i="2"/>
  <c r="Q132" i="2"/>
  <c r="Q133" i="2"/>
  <c r="Q134" i="2"/>
  <c r="Q135" i="2"/>
  <c r="Q136" i="2"/>
  <c r="Q137" i="2"/>
  <c r="Q138" i="2"/>
  <c r="Q139" i="2"/>
  <c r="P2" i="2"/>
  <c r="P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63" i="2"/>
  <c r="P64" i="2"/>
  <c r="P65" i="2"/>
  <c r="P66" i="2"/>
  <c r="P67" i="2"/>
  <c r="P68" i="2"/>
  <c r="P69" i="2"/>
  <c r="P70" i="2"/>
  <c r="P71" i="2"/>
  <c r="P72" i="2"/>
  <c r="P73" i="2"/>
  <c r="P74" i="2"/>
  <c r="P75" i="2"/>
  <c r="P76" i="2"/>
  <c r="P77" i="2"/>
  <c r="P78" i="2"/>
  <c r="P79" i="2"/>
  <c r="P80" i="2"/>
  <c r="P81" i="2"/>
  <c r="P82" i="2"/>
  <c r="P83" i="2"/>
  <c r="P84" i="2"/>
  <c r="P85" i="2"/>
  <c r="P86" i="2"/>
  <c r="P87" i="2"/>
  <c r="P88" i="2"/>
  <c r="P89" i="2"/>
  <c r="P90" i="2"/>
  <c r="P91" i="2"/>
  <c r="P92" i="2"/>
  <c r="P93" i="2"/>
  <c r="P94" i="2"/>
  <c r="P95" i="2"/>
  <c r="P96" i="2"/>
  <c r="P97" i="2"/>
  <c r="P98" i="2"/>
  <c r="P99" i="2"/>
  <c r="P100" i="2"/>
  <c r="P101" i="2"/>
  <c r="P102" i="2"/>
  <c r="P103" i="2"/>
  <c r="P104" i="2"/>
  <c r="P105" i="2"/>
  <c r="P106" i="2"/>
  <c r="P107" i="2"/>
  <c r="P108" i="2"/>
  <c r="P109" i="2"/>
  <c r="P110" i="2"/>
  <c r="P111" i="2"/>
  <c r="P112" i="2"/>
  <c r="P113" i="2"/>
  <c r="P114" i="2"/>
  <c r="P115" i="2"/>
  <c r="P116" i="2"/>
  <c r="P117" i="2"/>
  <c r="P118" i="2"/>
  <c r="P119" i="2"/>
  <c r="P120" i="2"/>
  <c r="P121" i="2"/>
  <c r="P122" i="2"/>
  <c r="P123" i="2"/>
  <c r="P124" i="2"/>
  <c r="P125" i="2"/>
  <c r="P126" i="2"/>
  <c r="P127" i="2"/>
  <c r="P128" i="2"/>
  <c r="P129" i="2"/>
  <c r="P130" i="2"/>
  <c r="P131" i="2"/>
  <c r="P132" i="2"/>
  <c r="P133" i="2"/>
  <c r="P134" i="2"/>
  <c r="P135" i="2"/>
  <c r="P136" i="2"/>
  <c r="P137" i="2"/>
  <c r="P138" i="2"/>
  <c r="P139" i="2"/>
  <c r="O2" i="2"/>
  <c r="O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O58" i="2"/>
  <c r="O59" i="2"/>
  <c r="O60" i="2"/>
  <c r="O61" i="2"/>
  <c r="O62" i="2"/>
  <c r="O63" i="2"/>
  <c r="O64" i="2"/>
  <c r="O65" i="2"/>
  <c r="O66" i="2"/>
  <c r="O67" i="2"/>
  <c r="O68" i="2"/>
  <c r="O69" i="2"/>
  <c r="O70" i="2"/>
  <c r="O71" i="2"/>
  <c r="O72" i="2"/>
  <c r="O73" i="2"/>
  <c r="O74" i="2"/>
  <c r="O75" i="2"/>
  <c r="O76" i="2"/>
  <c r="O77" i="2"/>
  <c r="O78" i="2"/>
  <c r="O79" i="2"/>
  <c r="O80" i="2"/>
  <c r="O81" i="2"/>
  <c r="O82" i="2"/>
  <c r="O83" i="2"/>
  <c r="O84" i="2"/>
  <c r="O85" i="2"/>
  <c r="O86" i="2"/>
  <c r="O87" i="2"/>
  <c r="O88" i="2"/>
  <c r="O89" i="2"/>
  <c r="O90" i="2"/>
  <c r="O91" i="2"/>
  <c r="O92" i="2"/>
  <c r="O93" i="2"/>
  <c r="O94" i="2"/>
  <c r="O95" i="2"/>
  <c r="O96" i="2"/>
  <c r="O97" i="2"/>
  <c r="O98" i="2"/>
  <c r="O99" i="2"/>
  <c r="O100" i="2"/>
  <c r="O101" i="2"/>
  <c r="O102" i="2"/>
  <c r="O103" i="2"/>
  <c r="O104" i="2"/>
  <c r="O105" i="2"/>
  <c r="O106" i="2"/>
  <c r="O107" i="2"/>
  <c r="O108" i="2"/>
  <c r="O109" i="2"/>
  <c r="O110" i="2"/>
  <c r="O111" i="2"/>
  <c r="O112" i="2"/>
  <c r="O113" i="2"/>
  <c r="O114" i="2"/>
  <c r="O115" i="2"/>
  <c r="O116" i="2"/>
  <c r="O117" i="2"/>
  <c r="O118" i="2"/>
  <c r="O119" i="2"/>
  <c r="O120" i="2"/>
  <c r="O121" i="2"/>
  <c r="O122" i="2"/>
  <c r="O123" i="2"/>
  <c r="O124" i="2"/>
  <c r="O125" i="2"/>
  <c r="O126" i="2"/>
  <c r="O127" i="2"/>
  <c r="O128" i="2"/>
  <c r="O129" i="2"/>
  <c r="O130" i="2"/>
  <c r="O131" i="2"/>
  <c r="O132" i="2"/>
  <c r="O133" i="2"/>
  <c r="O134" i="2"/>
  <c r="O135" i="2"/>
  <c r="O136" i="2"/>
  <c r="O137" i="2"/>
  <c r="O138" i="2"/>
  <c r="O139" i="2"/>
  <c r="T32" i="2" a="1"/>
  <c r="T32" i="2" s="1"/>
  <c r="M2" i="2"/>
  <c r="N2" i="2" s="1"/>
  <c r="M3" i="2"/>
  <c r="N3" i="2" s="1"/>
  <c r="M4" i="2"/>
  <c r="N4" i="2" s="1"/>
  <c r="M5" i="2"/>
  <c r="N5" i="2" s="1"/>
  <c r="M6" i="2"/>
  <c r="N6" i="2" s="1"/>
  <c r="M7" i="2"/>
  <c r="N7" i="2" s="1"/>
  <c r="M8" i="2"/>
  <c r="N8" i="2" s="1"/>
  <c r="M9" i="2"/>
  <c r="N9" i="2" s="1"/>
  <c r="M10" i="2"/>
  <c r="N10" i="2" s="1"/>
  <c r="M11" i="2"/>
  <c r="N11" i="2" s="1"/>
  <c r="M12" i="2"/>
  <c r="N12" i="2" s="1"/>
  <c r="M13" i="2"/>
  <c r="N13" i="2" s="1"/>
  <c r="M14" i="2"/>
  <c r="N14" i="2" s="1"/>
  <c r="M15" i="2"/>
  <c r="N15" i="2" s="1"/>
  <c r="M16" i="2"/>
  <c r="N16" i="2" s="1"/>
  <c r="M17" i="2"/>
  <c r="N17" i="2" s="1"/>
  <c r="M18" i="2"/>
  <c r="N18" i="2" s="1"/>
  <c r="M19" i="2"/>
  <c r="N19" i="2" s="1"/>
  <c r="M20" i="2"/>
  <c r="N20" i="2" s="1"/>
  <c r="M21" i="2"/>
  <c r="N21" i="2" s="1"/>
  <c r="M22" i="2"/>
  <c r="N22" i="2" s="1"/>
  <c r="M23" i="2"/>
  <c r="N23" i="2" s="1"/>
  <c r="M24" i="2"/>
  <c r="N24" i="2" s="1"/>
  <c r="M25" i="2"/>
  <c r="N25" i="2" s="1"/>
  <c r="M26" i="2"/>
  <c r="N26" i="2" s="1"/>
  <c r="M27" i="2"/>
  <c r="N27" i="2" s="1"/>
  <c r="M28" i="2"/>
  <c r="N28" i="2" s="1"/>
  <c r="M29" i="2"/>
  <c r="N29" i="2" s="1"/>
  <c r="M30" i="2"/>
  <c r="N30" i="2" s="1"/>
  <c r="M31" i="2"/>
  <c r="N31" i="2" s="1"/>
  <c r="M32" i="2"/>
  <c r="N32" i="2" s="1"/>
  <c r="M33" i="2"/>
  <c r="N33" i="2" s="1"/>
  <c r="M34" i="2"/>
  <c r="N34" i="2" s="1"/>
  <c r="M35" i="2"/>
  <c r="N35" i="2" s="1"/>
  <c r="M36" i="2"/>
  <c r="N36" i="2" s="1"/>
  <c r="M37" i="2"/>
  <c r="N37" i="2" s="1"/>
  <c r="M38" i="2"/>
  <c r="N38" i="2" s="1"/>
  <c r="M39" i="2"/>
  <c r="N39" i="2" s="1"/>
  <c r="M40" i="2"/>
  <c r="N40" i="2" s="1"/>
  <c r="M41" i="2"/>
  <c r="N41" i="2" s="1"/>
  <c r="M42" i="2"/>
  <c r="N42" i="2" s="1"/>
  <c r="M43" i="2"/>
  <c r="N43" i="2" s="1"/>
  <c r="M44" i="2"/>
  <c r="N44" i="2" s="1"/>
  <c r="M45" i="2"/>
  <c r="N45" i="2" s="1"/>
  <c r="M46" i="2"/>
  <c r="N46" i="2" s="1"/>
  <c r="M47" i="2"/>
  <c r="N47" i="2" s="1"/>
  <c r="M48" i="2"/>
  <c r="N48" i="2" s="1"/>
  <c r="M49" i="2"/>
  <c r="N49" i="2" s="1"/>
  <c r="M50" i="2"/>
  <c r="N50" i="2" s="1"/>
  <c r="M51" i="2"/>
  <c r="N51" i="2" s="1"/>
  <c r="M52" i="2"/>
  <c r="N52" i="2" s="1"/>
  <c r="M53" i="2"/>
  <c r="N53" i="2" s="1"/>
  <c r="M54" i="2"/>
  <c r="N54" i="2" s="1"/>
  <c r="M55" i="2"/>
  <c r="N55" i="2" s="1"/>
  <c r="M56" i="2"/>
  <c r="N56" i="2" s="1"/>
  <c r="M57" i="2"/>
  <c r="N57" i="2" s="1"/>
  <c r="M58" i="2"/>
  <c r="N58" i="2" s="1"/>
  <c r="M59" i="2"/>
  <c r="N59" i="2" s="1"/>
  <c r="M60" i="2"/>
  <c r="N60" i="2" s="1"/>
  <c r="M61" i="2"/>
  <c r="N61" i="2" s="1"/>
  <c r="M62" i="2"/>
  <c r="N62" i="2" s="1"/>
  <c r="M63" i="2"/>
  <c r="N63" i="2" s="1"/>
  <c r="M64" i="2"/>
  <c r="N64" i="2" s="1"/>
  <c r="M65" i="2"/>
  <c r="N65" i="2" s="1"/>
  <c r="M66" i="2"/>
  <c r="N66" i="2" s="1"/>
  <c r="M67" i="2"/>
  <c r="N67" i="2" s="1"/>
  <c r="M68" i="2"/>
  <c r="N68" i="2" s="1"/>
  <c r="M69" i="2"/>
  <c r="N69" i="2" s="1"/>
  <c r="M70" i="2"/>
  <c r="N70" i="2" s="1"/>
  <c r="M71" i="2"/>
  <c r="N71" i="2" s="1"/>
  <c r="M72" i="2"/>
  <c r="N72" i="2" s="1"/>
  <c r="M73" i="2"/>
  <c r="N73" i="2" s="1"/>
  <c r="M74" i="2"/>
  <c r="N74" i="2" s="1"/>
  <c r="M75" i="2"/>
  <c r="N75" i="2" s="1"/>
  <c r="M76" i="2"/>
  <c r="N76" i="2" s="1"/>
  <c r="M77" i="2"/>
  <c r="N77" i="2" s="1"/>
  <c r="M78" i="2"/>
  <c r="N78" i="2" s="1"/>
  <c r="M79" i="2"/>
  <c r="N79" i="2" s="1"/>
  <c r="M80" i="2"/>
  <c r="N80" i="2" s="1"/>
  <c r="M81" i="2"/>
  <c r="N81" i="2" s="1"/>
  <c r="M82" i="2"/>
  <c r="N82" i="2" s="1"/>
  <c r="M83" i="2"/>
  <c r="N83" i="2" s="1"/>
  <c r="M84" i="2"/>
  <c r="N84" i="2" s="1"/>
  <c r="M85" i="2"/>
  <c r="N85" i="2" s="1"/>
  <c r="M86" i="2"/>
  <c r="N86" i="2" s="1"/>
  <c r="M87" i="2"/>
  <c r="N87" i="2" s="1"/>
  <c r="M88" i="2"/>
  <c r="N88" i="2" s="1"/>
  <c r="M89" i="2"/>
  <c r="N89" i="2" s="1"/>
  <c r="M90" i="2"/>
  <c r="N90" i="2" s="1"/>
  <c r="M91" i="2"/>
  <c r="N91" i="2" s="1"/>
  <c r="M92" i="2"/>
  <c r="N92" i="2" s="1"/>
  <c r="M93" i="2"/>
  <c r="N93" i="2" s="1"/>
  <c r="M94" i="2"/>
  <c r="N94" i="2" s="1"/>
  <c r="M95" i="2"/>
  <c r="N95" i="2" s="1"/>
  <c r="M96" i="2"/>
  <c r="N96" i="2" s="1"/>
  <c r="M97" i="2"/>
  <c r="N97" i="2" s="1"/>
  <c r="M98" i="2"/>
  <c r="N98" i="2" s="1"/>
  <c r="M99" i="2"/>
  <c r="N99" i="2" s="1"/>
  <c r="M100" i="2"/>
  <c r="N100" i="2" s="1"/>
  <c r="M101" i="2"/>
  <c r="N101" i="2" s="1"/>
  <c r="M102" i="2"/>
  <c r="N102" i="2" s="1"/>
  <c r="M103" i="2"/>
  <c r="N103" i="2" s="1"/>
  <c r="M104" i="2"/>
  <c r="N104" i="2" s="1"/>
  <c r="M105" i="2"/>
  <c r="N105" i="2" s="1"/>
  <c r="M106" i="2"/>
  <c r="N106" i="2" s="1"/>
  <c r="M107" i="2"/>
  <c r="N107" i="2" s="1"/>
  <c r="M108" i="2"/>
  <c r="N108" i="2" s="1"/>
  <c r="M109" i="2"/>
  <c r="N109" i="2" s="1"/>
  <c r="M110" i="2"/>
  <c r="N110" i="2" s="1"/>
  <c r="M111" i="2"/>
  <c r="N111" i="2" s="1"/>
  <c r="M112" i="2"/>
  <c r="N112" i="2" s="1"/>
  <c r="M113" i="2"/>
  <c r="N113" i="2" s="1"/>
  <c r="M114" i="2"/>
  <c r="N114" i="2" s="1"/>
  <c r="M115" i="2"/>
  <c r="N115" i="2" s="1"/>
  <c r="M116" i="2"/>
  <c r="N116" i="2" s="1"/>
  <c r="M117" i="2"/>
  <c r="N117" i="2" s="1"/>
  <c r="M118" i="2"/>
  <c r="N118" i="2" s="1"/>
  <c r="M119" i="2"/>
  <c r="N119" i="2" s="1"/>
  <c r="M120" i="2"/>
  <c r="N120" i="2" s="1"/>
  <c r="M121" i="2"/>
  <c r="N121" i="2" s="1"/>
  <c r="M122" i="2"/>
  <c r="N122" i="2" s="1"/>
  <c r="M123" i="2"/>
  <c r="N123" i="2" s="1"/>
  <c r="M124" i="2"/>
  <c r="N124" i="2" s="1"/>
  <c r="M125" i="2"/>
  <c r="N125" i="2" s="1"/>
  <c r="M126" i="2"/>
  <c r="N126" i="2" s="1"/>
  <c r="M127" i="2"/>
  <c r="N127" i="2" s="1"/>
  <c r="M128" i="2"/>
  <c r="N128" i="2" s="1"/>
  <c r="M129" i="2"/>
  <c r="N129" i="2" s="1"/>
  <c r="M130" i="2"/>
  <c r="N130" i="2" s="1"/>
  <c r="M131" i="2"/>
  <c r="N131" i="2" s="1"/>
  <c r="M132" i="2"/>
  <c r="N132" i="2" s="1"/>
  <c r="M133" i="2"/>
  <c r="N133" i="2" s="1"/>
  <c r="M134" i="2"/>
  <c r="N134" i="2" s="1"/>
  <c r="M135" i="2"/>
  <c r="N135" i="2" s="1"/>
  <c r="M136" i="2"/>
  <c r="N136" i="2" s="1"/>
  <c r="M137" i="2"/>
  <c r="N137" i="2" s="1"/>
  <c r="M138" i="2"/>
  <c r="N138" i="2" s="1"/>
  <c r="M139" i="2"/>
  <c r="N139" i="2" s="1"/>
  <c r="T12" i="2" a="1"/>
  <c r="T12" i="2" s="1"/>
  <c r="L2" i="2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103" i="2"/>
  <c r="L104" i="2"/>
  <c r="L105" i="2"/>
  <c r="L106" i="2"/>
  <c r="L107" i="2"/>
  <c r="L108" i="2"/>
  <c r="L109" i="2"/>
  <c r="L110" i="2"/>
  <c r="L111" i="2"/>
  <c r="L112" i="2"/>
  <c r="L113" i="2"/>
  <c r="L114" i="2"/>
  <c r="L115" i="2"/>
  <c r="L116" i="2"/>
  <c r="L117" i="2"/>
  <c r="L118" i="2"/>
  <c r="L119" i="2"/>
  <c r="L120" i="2"/>
  <c r="L121" i="2"/>
  <c r="L122" i="2"/>
  <c r="L123" i="2"/>
  <c r="L124" i="2"/>
  <c r="L125" i="2"/>
  <c r="L126" i="2"/>
  <c r="L127" i="2"/>
  <c r="L128" i="2"/>
  <c r="L129" i="2"/>
  <c r="L130" i="2"/>
  <c r="L131" i="2"/>
  <c r="L132" i="2"/>
  <c r="L133" i="2"/>
  <c r="L134" i="2"/>
  <c r="L135" i="2"/>
  <c r="L136" i="2"/>
  <c r="L137" i="2"/>
  <c r="L138" i="2"/>
  <c r="L139" i="2"/>
  <c r="K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110" i="2"/>
  <c r="K111" i="2"/>
  <c r="K112" i="2"/>
  <c r="K113" i="2"/>
  <c r="K114" i="2"/>
  <c r="K115" i="2"/>
  <c r="K116" i="2"/>
  <c r="K117" i="2"/>
  <c r="K118" i="2"/>
  <c r="K119" i="2"/>
  <c r="K120" i="2"/>
  <c r="K121" i="2"/>
  <c r="K122" i="2"/>
  <c r="K123" i="2"/>
  <c r="K124" i="2"/>
  <c r="K125" i="2"/>
  <c r="K126" i="2"/>
  <c r="K127" i="2"/>
  <c r="K128" i="2"/>
  <c r="K129" i="2"/>
  <c r="K130" i="2"/>
  <c r="K131" i="2"/>
  <c r="K132" i="2"/>
  <c r="K133" i="2"/>
  <c r="K134" i="2"/>
  <c r="K135" i="2"/>
  <c r="K136" i="2"/>
  <c r="K137" i="2"/>
  <c r="K138" i="2"/>
  <c r="K139" i="2"/>
  <c r="U33" i="2" l="1"/>
  <c r="V33" i="2" s="1"/>
  <c r="U38" i="2"/>
  <c r="V38" i="2" s="1"/>
  <c r="U37" i="2"/>
  <c r="V37" i="2" s="1"/>
  <c r="U36" i="2"/>
  <c r="V36" i="2" s="1"/>
  <c r="U35" i="2"/>
  <c r="V35" i="2" s="1"/>
  <c r="U34" i="2"/>
  <c r="V34" i="2" s="1"/>
  <c r="T25" i="2" a="1"/>
  <c r="T25" i="2" s="1"/>
  <c r="V4" i="2"/>
  <c r="U13" i="2"/>
  <c r="U18" i="2"/>
  <c r="U17" i="2"/>
  <c r="U16" i="2"/>
  <c r="U15" i="2"/>
  <c r="U14" i="2"/>
  <c r="V13" i="2"/>
  <c r="V18" i="2"/>
  <c r="V17" i="2"/>
  <c r="V16" i="2"/>
  <c r="V15" i="2"/>
  <c r="V14" i="2"/>
  <c r="V3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08B6632-409C-485D-B675-C76145CD04DE}" keepAlive="1" name="Zapytanie — dane_medale" description="Połączenie z zapytaniem „dane_medale” w skoroszycie." type="5" refreshedVersion="8" background="1" saveData="1">
    <dbPr connection="Provider=Microsoft.Mashup.OleDb.1;Data Source=$Workbook$;Location=dane_medale;Extended Properties=&quot;&quot;" command="SELECT * FROM [dane_medale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<sst xmlns="http://schemas.openxmlformats.org/spreadsheetml/2006/main" count="305" uniqueCount="169">
  <si>
    <t>Panstwo</t>
  </si>
  <si>
    <t>Kontynent</t>
  </si>
  <si>
    <t>OL_letnie</t>
  </si>
  <si>
    <t>Zloty</t>
  </si>
  <si>
    <t>Srebrny</t>
  </si>
  <si>
    <t>Brazowy</t>
  </si>
  <si>
    <t>OL_zimowe</t>
  </si>
  <si>
    <t>Zloty_1</t>
  </si>
  <si>
    <t>Srebrny_2</t>
  </si>
  <si>
    <t>Brazowy_3</t>
  </si>
  <si>
    <t>Afganistan</t>
  </si>
  <si>
    <t>Azja</t>
  </si>
  <si>
    <t>Algieria</t>
  </si>
  <si>
    <t>Afryka</t>
  </si>
  <si>
    <t>Antyle Holenderskie</t>
  </si>
  <si>
    <t>Ameryka Pld.</t>
  </si>
  <si>
    <t>Arabia Saudyjska</t>
  </si>
  <si>
    <t>Argentyna</t>
  </si>
  <si>
    <t>Armenia</t>
  </si>
  <si>
    <t>Australia</t>
  </si>
  <si>
    <t>Australia i Oc.</t>
  </si>
  <si>
    <t>Austria</t>
  </si>
  <si>
    <t>Europa</t>
  </si>
  <si>
    <t>Azerbejdzan</t>
  </si>
  <si>
    <t>Bahamy</t>
  </si>
  <si>
    <t>Ameryka Pln.</t>
  </si>
  <si>
    <t>Bahrajn</t>
  </si>
  <si>
    <t>Barbados</t>
  </si>
  <si>
    <t>Belgia</t>
  </si>
  <si>
    <t>Bermudy</t>
  </si>
  <si>
    <t>Bialorus</t>
  </si>
  <si>
    <t>Botswana</t>
  </si>
  <si>
    <t>Brazylia</t>
  </si>
  <si>
    <t>Bulgaria</t>
  </si>
  <si>
    <t>Burundi</t>
  </si>
  <si>
    <t>Chile</t>
  </si>
  <si>
    <t>Chiny</t>
  </si>
  <si>
    <t>Chorwacja</t>
  </si>
  <si>
    <t>Cypr</t>
  </si>
  <si>
    <t>Czarnogora</t>
  </si>
  <si>
    <t>Czechoslowacja</t>
  </si>
  <si>
    <t>Czechy</t>
  </si>
  <si>
    <t>Dania</t>
  </si>
  <si>
    <t>Dominikana</t>
  </si>
  <si>
    <t>Dzibuti</t>
  </si>
  <si>
    <t>Egipt</t>
  </si>
  <si>
    <t>Ekwador</t>
  </si>
  <si>
    <t>Erytrea</t>
  </si>
  <si>
    <t>Estonia</t>
  </si>
  <si>
    <t>Etiopia</t>
  </si>
  <si>
    <t>Filipiny</t>
  </si>
  <si>
    <t>Finlandia</t>
  </si>
  <si>
    <t>Francja</t>
  </si>
  <si>
    <t>Gabon</t>
  </si>
  <si>
    <t>Ghana</t>
  </si>
  <si>
    <t>Grecja</t>
  </si>
  <si>
    <t>Gruzja</t>
  </si>
  <si>
    <t>Gujana</t>
  </si>
  <si>
    <t>Haiti</t>
  </si>
  <si>
    <t>Hiszpania</t>
  </si>
  <si>
    <t>Holandia</t>
  </si>
  <si>
    <t>Hongkong</t>
  </si>
  <si>
    <t>Indie</t>
  </si>
  <si>
    <t>Indonezja</t>
  </si>
  <si>
    <t>Irak</t>
  </si>
  <si>
    <t>Iran</t>
  </si>
  <si>
    <t>Irlandia</t>
  </si>
  <si>
    <t>Islandia</t>
  </si>
  <si>
    <t>Izrael</t>
  </si>
  <si>
    <t>Jamajka</t>
  </si>
  <si>
    <t>Japonia</t>
  </si>
  <si>
    <t>Jugoslawia</t>
  </si>
  <si>
    <t>Kamerun</t>
  </si>
  <si>
    <t>Kanada</t>
  </si>
  <si>
    <t>Katar</t>
  </si>
  <si>
    <t>Kazachstan</t>
  </si>
  <si>
    <t>Kenia</t>
  </si>
  <si>
    <t>Kirgistan</t>
  </si>
  <si>
    <t>Kolumbia</t>
  </si>
  <si>
    <t>Korea Poludniowa</t>
  </si>
  <si>
    <t>Korea Polnocna</t>
  </si>
  <si>
    <t>Kostaryka</t>
  </si>
  <si>
    <t>Kuba</t>
  </si>
  <si>
    <t>Kuwejt</t>
  </si>
  <si>
    <t>Liban</t>
  </si>
  <si>
    <t>Liechtenstein</t>
  </si>
  <si>
    <t>Litwa</t>
  </si>
  <si>
    <t>Luksemburg</t>
  </si>
  <si>
    <t>Lotwa</t>
  </si>
  <si>
    <t>Macedonia</t>
  </si>
  <si>
    <t>Malezja</t>
  </si>
  <si>
    <t>Maroko</t>
  </si>
  <si>
    <t>Mauritius</t>
  </si>
  <si>
    <t>Meksyk</t>
  </si>
  <si>
    <t>Moldawia</t>
  </si>
  <si>
    <t>Mongolia</t>
  </si>
  <si>
    <t>Mozambik</t>
  </si>
  <si>
    <t>Namibia</t>
  </si>
  <si>
    <t>Niemcy</t>
  </si>
  <si>
    <t>RFN</t>
  </si>
  <si>
    <t>Wspolna Reprezentacja Niemiec</t>
  </si>
  <si>
    <t>NRD</t>
  </si>
  <si>
    <t>Niger</t>
  </si>
  <si>
    <t>Nigeria</t>
  </si>
  <si>
    <t>Norwegia</t>
  </si>
  <si>
    <t>Nowa Zelandia</t>
  </si>
  <si>
    <t>Pakistan</t>
  </si>
  <si>
    <t>Panama</t>
  </si>
  <si>
    <t>Paragwaj</t>
  </si>
  <si>
    <t>Peru</t>
  </si>
  <si>
    <t>Polska</t>
  </si>
  <si>
    <t>Portoryko</t>
  </si>
  <si>
    <t>Portugalia</t>
  </si>
  <si>
    <t>Republika Poludniowej Afryki</t>
  </si>
  <si>
    <t>Rosja</t>
  </si>
  <si>
    <t>Imperium Rosyjskie</t>
  </si>
  <si>
    <t>Rumunia</t>
  </si>
  <si>
    <t>Senegal</t>
  </si>
  <si>
    <t>Serbia</t>
  </si>
  <si>
    <t>Serbia i Czarnogora</t>
  </si>
  <si>
    <t>Singapur</t>
  </si>
  <si>
    <t>Slowacja</t>
  </si>
  <si>
    <t>Slowenia</t>
  </si>
  <si>
    <t>Sri Lanka</t>
  </si>
  <si>
    <t>StanyZjednoczone</t>
  </si>
  <si>
    <t>Sudan</t>
  </si>
  <si>
    <t>Surinam</t>
  </si>
  <si>
    <t>Syria</t>
  </si>
  <si>
    <t>Szwajcaria</t>
  </si>
  <si>
    <t>Szwecja</t>
  </si>
  <si>
    <t>Tadzykistan</t>
  </si>
  <si>
    <t>Tajlandia</t>
  </si>
  <si>
    <t>Tanzania</t>
  </si>
  <si>
    <t>Togo</t>
  </si>
  <si>
    <t>Tonga</t>
  </si>
  <si>
    <t>Trynidad i Tobago</t>
  </si>
  <si>
    <t>Tunezja</t>
  </si>
  <si>
    <t>Turcja</t>
  </si>
  <si>
    <t>Uganda</t>
  </si>
  <si>
    <t>Ukraina</t>
  </si>
  <si>
    <t>Urugwaj</t>
  </si>
  <si>
    <t>Uzbekistan</t>
  </si>
  <si>
    <t>Wenezuela</t>
  </si>
  <si>
    <t>Wegry</t>
  </si>
  <si>
    <t>Wielka Brytania</t>
  </si>
  <si>
    <t>Wietnam</t>
  </si>
  <si>
    <t>Wlochy</t>
  </si>
  <si>
    <t>WNP</t>
  </si>
  <si>
    <t>Wybrzeze Kosci Sloniowej</t>
  </si>
  <si>
    <t>Wyspy Dziewicze Stanow Zjednoczonych</t>
  </si>
  <si>
    <t>Zambia</t>
  </si>
  <si>
    <t>Zimbabwe</t>
  </si>
  <si>
    <t>Zjednoczone Emiraty Arabskie</t>
  </si>
  <si>
    <t>ZSRR</t>
  </si>
  <si>
    <t>zad1_if</t>
  </si>
  <si>
    <t>zad1_med</t>
  </si>
  <si>
    <t>zad1_sum</t>
  </si>
  <si>
    <t>kontynent</t>
  </si>
  <si>
    <t>Letnie</t>
  </si>
  <si>
    <t>Zimowe</t>
  </si>
  <si>
    <t>zad3_if</t>
  </si>
  <si>
    <t>zad3_kraj</t>
  </si>
  <si>
    <t>kraj</t>
  </si>
  <si>
    <t>max_medali</t>
  </si>
  <si>
    <t>Razem_medali</t>
  </si>
  <si>
    <t>letni?</t>
  </si>
  <si>
    <t>zimowy</t>
  </si>
  <si>
    <t>letnich</t>
  </si>
  <si>
    <t>zimowych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</si>
</sst>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0" fontId="0" fillId="0" borderId="0" xfId="0" applyNumberFormat="1"/>
    <xf numFmtId="0" fontId="1" fillId="2" borderId="1" xfId="1"/>
  </cellXfs>
  <cellStyles count="2">
    <cellStyle name="Dane wyjściowe" xfId="1" builtinId="21"/>
    <cellStyle name="Normalny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Liczba zdobytych punktów</a:t>
            </a:r>
            <a:r>
              <a:rPr lang="pl-PL" baseline="0"/>
              <a:t> za igrzystka letnie i zimowe dla każdego kontynentu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percentStacked"/>
        <c:varyColors val="0"/>
        <c:ser>
          <c:idx val="0"/>
          <c:order val="0"/>
          <c:tx>
            <c:v>Igrz. letnie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dane_medale!$T$13:$T$18</c:f>
              <c:strCache>
                <c:ptCount val="6"/>
                <c:pt idx="0">
                  <c:v>Azja</c:v>
                </c:pt>
                <c:pt idx="1">
                  <c:v>Afryka</c:v>
                </c:pt>
                <c:pt idx="2">
                  <c:v>Ameryka Pld.</c:v>
                </c:pt>
                <c:pt idx="3">
                  <c:v>Australia i Oc.</c:v>
                </c:pt>
                <c:pt idx="4">
                  <c:v>Europa</c:v>
                </c:pt>
                <c:pt idx="5">
                  <c:v>Ameryka Pln.</c:v>
                </c:pt>
              </c:strCache>
            </c:strRef>
          </c:cat>
          <c:val>
            <c:numRef>
              <c:f>dane_medale!$U$13:$U$18</c:f>
              <c:numCache>
                <c:formatCode>General</c:formatCode>
                <c:ptCount val="6"/>
                <c:pt idx="0">
                  <c:v>422</c:v>
                </c:pt>
                <c:pt idx="1">
                  <c:v>297</c:v>
                </c:pt>
                <c:pt idx="2">
                  <c:v>218</c:v>
                </c:pt>
                <c:pt idx="3">
                  <c:v>55</c:v>
                </c:pt>
                <c:pt idx="4">
                  <c:v>682</c:v>
                </c:pt>
                <c:pt idx="5">
                  <c:v>236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111-4E84-8D20-561C048F016B}"/>
            </c:ext>
          </c:extLst>
        </c:ser>
        <c:ser>
          <c:idx val="1"/>
          <c:order val="1"/>
          <c:tx>
            <c:v>Igrz. zimowe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dane_medale!$T$13:$T$18</c:f>
              <c:strCache>
                <c:ptCount val="6"/>
                <c:pt idx="0">
                  <c:v>Azja</c:v>
                </c:pt>
                <c:pt idx="1">
                  <c:v>Afryka</c:v>
                </c:pt>
                <c:pt idx="2">
                  <c:v>Ameryka Pld.</c:v>
                </c:pt>
                <c:pt idx="3">
                  <c:v>Australia i Oc.</c:v>
                </c:pt>
                <c:pt idx="4">
                  <c:v>Europa</c:v>
                </c:pt>
                <c:pt idx="5">
                  <c:v>Ameryka Pln.</c:v>
                </c:pt>
              </c:strCache>
            </c:strRef>
          </c:cat>
          <c:val>
            <c:numRef>
              <c:f>dane_medale!$V$13:$V$18</c:f>
              <c:numCache>
                <c:formatCode>General</c:formatCode>
                <c:ptCount val="6"/>
                <c:pt idx="0">
                  <c:v>177</c:v>
                </c:pt>
                <c:pt idx="1">
                  <c:v>30</c:v>
                </c:pt>
                <c:pt idx="2">
                  <c:v>52</c:v>
                </c:pt>
                <c:pt idx="3">
                  <c:v>34</c:v>
                </c:pt>
                <c:pt idx="4">
                  <c:v>571</c:v>
                </c:pt>
                <c:pt idx="5">
                  <c:v>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11-4E84-8D20-561C048F016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1226824688"/>
        <c:axId val="1226821328"/>
      </c:barChart>
      <c:catAx>
        <c:axId val="122682468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6821328"/>
        <c:crosses val="autoZero"/>
        <c:auto val="1"/>
        <c:lblAlgn val="ctr"/>
        <c:lblOffset val="100"/>
        <c:noMultiLvlLbl val="0"/>
      </c:catAx>
      <c:valAx>
        <c:axId val="12268213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Liczba medali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68246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285749</xdr:colOff>
      <xdr:row>1</xdr:row>
      <xdr:rowOff>23812</xdr:rowOff>
    </xdr:from>
    <xdr:to>
      <xdr:col>34</xdr:col>
      <xdr:colOff>0</xdr:colOff>
      <xdr:row>22</xdr:row>
      <xdr:rowOff>0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244EF259-F770-E0FA-E966-3A1115EE34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FFE6A74-58A9-427C-87A8-984BBB53F2C6}" autoFormatId="16" applyNumberFormats="0" applyBorderFormats="0" applyFontFormats="0" applyPatternFormats="0" applyAlignmentFormats="0" applyWidthHeightFormats="0">
  <queryTableRefresh nextId="19" unboundColumnsRight="8">
    <queryTableFields count="18">
      <queryTableField id="1" name="Panstwo" tableColumnId="1"/>
      <queryTableField id="2" name="Kontynent" tableColumnId="2"/>
      <queryTableField id="3" name="OL_letnie" tableColumnId="3"/>
      <queryTableField id="4" name="Zloty" tableColumnId="4"/>
      <queryTableField id="5" name="Srebrny" tableColumnId="5"/>
      <queryTableField id="6" name="Brazowy" tableColumnId="6"/>
      <queryTableField id="7" name="OL_zimowe" tableColumnId="7"/>
      <queryTableField id="8" name="Zloty_1" tableColumnId="8"/>
      <queryTableField id="9" name="Srebrny_2" tableColumnId="9"/>
      <queryTableField id="10" name="Brazowy_3" tableColumnId="10"/>
      <queryTableField id="11" dataBound="0" tableColumnId="11"/>
      <queryTableField id="12" dataBound="0" tableColumnId="12"/>
      <queryTableField id="13" dataBound="0" tableColumnId="13"/>
      <queryTableField id="14" dataBound="0" tableColumnId="14"/>
      <queryTableField id="15" dataBound="0" tableColumnId="15"/>
      <queryTableField id="16" dataBound="0" tableColumnId="16"/>
      <queryTableField id="17" dataBound="0" tableColumnId="17"/>
      <queryTableField id="18" dataBound="0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E7E24F3-6C9C-4BA7-BA7B-5D0CF6D40B12}" name="dane_medale" displayName="dane_medale" ref="A1:R139" tableType="queryTable" totalsRowShown="0">
  <autoFilter ref="A1:R139" xr:uid="{5E7E24F3-6C9C-4BA7-BA7B-5D0CF6D40B12}"/>
  <tableColumns count="18">
    <tableColumn id="1" xr3:uid="{92F43B54-600D-4A25-B08A-A6CC798FE211}" uniqueName="1" name="Panstwo" queryTableFieldId="1" dataDxfId="9"/>
    <tableColumn id="2" xr3:uid="{D5EC0F0A-A251-490A-AB3C-7BA2EAEA17F9}" uniqueName="2" name="Kontynent" queryTableFieldId="2" dataDxfId="8"/>
    <tableColumn id="3" xr3:uid="{8589A766-9EE8-4072-922F-9CDD24A685B5}" uniqueName="3" name="OL_letnie" queryTableFieldId="3"/>
    <tableColumn id="4" xr3:uid="{BA09FE05-7215-4CED-BD54-B0CFF6FD5269}" uniqueName="4" name="Zloty" queryTableFieldId="4"/>
    <tableColumn id="5" xr3:uid="{44767338-0C1D-4DF3-BBB6-D02A117EFBDA}" uniqueName="5" name="Srebrny" queryTableFieldId="5"/>
    <tableColumn id="6" xr3:uid="{D22F7286-DC82-47A9-86A1-338218F1D647}" uniqueName="6" name="Brazowy" queryTableFieldId="6"/>
    <tableColumn id="7" xr3:uid="{BFD1C2D9-0D72-47F7-8AD5-FF20FBDA924F}" uniqueName="7" name="OL_zimowe" queryTableFieldId="7"/>
    <tableColumn id="8" xr3:uid="{DEB940BF-3DFC-4AE5-AFA2-0F226B68493A}" uniqueName="8" name="Zloty_1" queryTableFieldId="8"/>
    <tableColumn id="9" xr3:uid="{A3E2E0D4-A329-4731-BD64-4D05D041C8A3}" uniqueName="9" name="Srebrny_2" queryTableFieldId="9"/>
    <tableColumn id="10" xr3:uid="{9E1D686C-28C6-4268-AA40-9C41C8F63357}" uniqueName="10" name="Brazowy_3" queryTableFieldId="10"/>
    <tableColumn id="11" xr3:uid="{2C63E854-BED6-4587-9EE6-DFA6E09E9520}" uniqueName="11" name="zad1_if" queryTableFieldId="11" dataDxfId="7">
      <calculatedColumnFormula>AND(dane_medale[[#This Row],[OL_letnie]]&gt;0,dane_medale[[#This Row],[OL_zimowe]]&gt;0,SUM(dane_medale[[#This Row],[Zloty]:[Brazowy]])&gt;0, SUM(dane_medale[[#This Row],[Zloty_1]:[Brazowy_3]]) =0)</calculatedColumnFormula>
    </tableColumn>
    <tableColumn id="12" xr3:uid="{A2FD12AA-9372-4998-8DEB-FF093D7FA98A}" uniqueName="12" name="zad1_med" queryTableFieldId="12" dataDxfId="6">
      <calculatedColumnFormula>SUM(dane_medale[[#This Row],[Zloty]:[Brazowy]])</calculatedColumnFormula>
    </tableColumn>
    <tableColumn id="13" xr3:uid="{04412C22-D22F-40A4-A20E-72677915A593}" uniqueName="13" name="zad3_if" queryTableFieldId="13" dataDxfId="5">
      <calculatedColumnFormula>(dane_medale[[#This Row],[Zloty]]+dane_medale[[#This Row],[Zloty_1]])&gt;SUM(dane_medale[[#This Row],[Srebrny]:[Brazowy]])+SUM(dane_medale[[#This Row],[Srebrny_2]:[Brazowy_3]])</calculatedColumnFormula>
    </tableColumn>
    <tableColumn id="14" xr3:uid="{F0EA3D39-5215-4186-A3DE-42E05159A66B}" uniqueName="14" name="zad3_kraj" queryTableFieldId="14" dataDxfId="4">
      <calculatedColumnFormula>IF(dane_medale[[#This Row],[zad3_if]],dane_medale[[#This Row],[Panstwo]],"")</calculatedColumnFormula>
    </tableColumn>
    <tableColumn id="15" xr3:uid="{3F5E8DA0-F757-46B8-931D-97C547B83519}" uniqueName="15" name="Razem_medali" queryTableFieldId="15" dataDxfId="3">
      <calculatedColumnFormula>SUM(dane_medale[[#This Row],[Zloty]:[Brazowy]])+SUM(dane_medale[[#This Row],[Zloty_1]:[Brazowy_3]])</calculatedColumnFormula>
    </tableColumn>
    <tableColumn id="16" xr3:uid="{66D27126-49EB-45ED-AC64-4A7F2381DBAC}" uniqueName="16" name="kraj" queryTableFieldId="16" dataDxfId="2">
      <calculatedColumnFormula>dane_medale[[#This Row],[Panstwo]]</calculatedColumnFormula>
    </tableColumn>
    <tableColumn id="17" xr3:uid="{81FE5A1B-95D3-4B25-B136-BFFC25C86659}" uniqueName="17" name="letni?" queryTableFieldId="17" dataDxfId="1">
      <calculatedColumnFormula>AND(dane_medale[[#This Row],[Zloty]]&gt;dane_medale[[#This Row],[Zloty_1]],dane_medale[[#This Row],[Srebrny]]&gt;dane_medale[[#This Row],[Srebrny_2]],dane_medale[[#This Row],[Brazowy]]&gt;dane_medale[[#This Row],[Brazowy_3]])</calculatedColumnFormula>
    </tableColumn>
    <tableColumn id="18" xr3:uid="{F3C05D4E-CAFD-477D-B75A-429DFC269576}" uniqueName="18" name="zimowy" queryTableFieldId="18" dataDxfId="0">
      <calculatedColumnFormula>AND(dane_medale[[#This Row],[Zloty]]&lt;dane_medale[[#This Row],[Zloty_1]],dane_medale[[#This Row],[Srebrny]]&lt;dane_medale[[#This Row],[Srebrny_2]],dane_medale[[#This Row],[Brazowy]]&lt;dane_medale[[#This Row],[Brazowy_3]])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0F258-73FB-48DF-A292-DC8E33B7312D}">
  <dimension ref="A1:AC139"/>
  <sheetViews>
    <sheetView tabSelected="1" topLeftCell="F1" workbookViewId="0">
      <selection activeCell="Y30" sqref="Y30"/>
    </sheetView>
  </sheetViews>
  <sheetFormatPr defaultRowHeight="15" x14ac:dyDescent="0.25"/>
  <cols>
    <col min="1" max="1" width="37.5703125" bestFit="1" customWidth="1"/>
    <col min="2" max="2" width="13.28515625" bestFit="1" customWidth="1"/>
    <col min="3" max="3" width="11.85546875" bestFit="1" customWidth="1"/>
    <col min="4" max="4" width="7.7109375" bestFit="1" customWidth="1"/>
    <col min="5" max="5" width="10.140625" bestFit="1" customWidth="1"/>
    <col min="6" max="6" width="10.7109375" bestFit="1" customWidth="1"/>
    <col min="7" max="7" width="13.5703125" bestFit="1" customWidth="1"/>
    <col min="8" max="8" width="9.7109375" bestFit="1" customWidth="1"/>
    <col min="9" max="9" width="12.140625" bestFit="1" customWidth="1"/>
    <col min="10" max="10" width="12.7109375" bestFit="1" customWidth="1"/>
    <col min="11" max="11" width="9.5703125" customWidth="1"/>
    <col min="12" max="12" width="11.7109375" customWidth="1"/>
    <col min="20" max="20" width="13.140625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154</v>
      </c>
      <c r="L1" t="s">
        <v>155</v>
      </c>
      <c r="M1" t="s">
        <v>160</v>
      </c>
      <c r="N1" t="s">
        <v>161</v>
      </c>
      <c r="O1" t="s">
        <v>164</v>
      </c>
      <c r="P1" t="s">
        <v>162</v>
      </c>
      <c r="Q1" t="s">
        <v>165</v>
      </c>
      <c r="R1" t="s">
        <v>166</v>
      </c>
    </row>
    <row r="2" spans="1:22" x14ac:dyDescent="0.25">
      <c r="A2" s="1" t="s">
        <v>10</v>
      </c>
      <c r="B2" s="1" t="s">
        <v>11</v>
      </c>
      <c r="C2">
        <v>13</v>
      </c>
      <c r="D2">
        <v>0</v>
      </c>
      <c r="E2">
        <v>0</v>
      </c>
      <c r="F2">
        <v>2</v>
      </c>
      <c r="G2">
        <v>0</v>
      </c>
      <c r="H2">
        <v>0</v>
      </c>
      <c r="I2">
        <v>0</v>
      </c>
      <c r="J2">
        <v>0</v>
      </c>
      <c r="K2" t="b">
        <f>AND(dane_medale[[#This Row],[OL_letnie]]&gt;0,dane_medale[[#This Row],[OL_zimowe]]&gt;0,SUM(dane_medale[[#This Row],[Zloty]:[Brazowy]])&gt;0, SUM(dane_medale[[#This Row],[Zloty_1]:[Brazowy_3]]) =0)</f>
        <v>0</v>
      </c>
      <c r="L2">
        <f>SUM(dane_medale[[#This Row],[Zloty]:[Brazowy]])</f>
        <v>2</v>
      </c>
      <c r="M2" t="b">
        <f>(dane_medale[[#This Row],[Zloty]]+dane_medale[[#This Row],[Zloty_1]])&gt;SUM(dane_medale[[#This Row],[Srebrny]:[Brazowy]])+SUM(dane_medale[[#This Row],[Srebrny_2]:[Brazowy_3]])</f>
        <v>0</v>
      </c>
      <c r="N2" s="1" t="str">
        <f>IF(dane_medale[[#This Row],[zad3_if]],dane_medale[[#This Row],[Panstwo]],"")</f>
        <v/>
      </c>
      <c r="O2" s="1">
        <f>SUM(dane_medale[[#This Row],[Zloty]:[Brazowy]])+SUM(dane_medale[[#This Row],[Zloty_1]:[Brazowy_3]])</f>
        <v>2</v>
      </c>
      <c r="P2" s="1" t="str">
        <f>dane_medale[[#This Row],[Panstwo]]</f>
        <v>Afganistan</v>
      </c>
      <c r="Q2" s="1" t="b">
        <f>AND(dane_medale[[#This Row],[Zloty]]&gt;dane_medale[[#This Row],[Zloty_1]],dane_medale[[#This Row],[Srebrny]]&gt;dane_medale[[#This Row],[Srebrny_2]],dane_medale[[#This Row],[Brazowy]]&gt;dane_medale[[#This Row],[Brazowy_3]])</f>
        <v>0</v>
      </c>
      <c r="R2" s="1" t="b">
        <f>AND(dane_medale[[#This Row],[Zloty]]&lt;dane_medale[[#This Row],[Zloty_1]],dane_medale[[#This Row],[Srebrny]]&lt;dane_medale[[#This Row],[Srebrny_2]],dane_medale[[#This Row],[Brazowy]]&lt;dane_medale[[#This Row],[Brazowy_3]])</f>
        <v>0</v>
      </c>
    </row>
    <row r="3" spans="1:22" x14ac:dyDescent="0.25">
      <c r="A3" s="1" t="s">
        <v>12</v>
      </c>
      <c r="B3" s="1" t="s">
        <v>13</v>
      </c>
      <c r="C3">
        <v>12</v>
      </c>
      <c r="D3">
        <v>5</v>
      </c>
      <c r="E3">
        <v>2</v>
      </c>
      <c r="F3">
        <v>8</v>
      </c>
      <c r="G3">
        <v>3</v>
      </c>
      <c r="H3">
        <v>0</v>
      </c>
      <c r="I3">
        <v>0</v>
      </c>
      <c r="J3">
        <v>0</v>
      </c>
      <c r="K3" t="b">
        <f>AND(dane_medale[[#This Row],[OL_letnie]]&gt;0,dane_medale[[#This Row],[OL_zimowe]]&gt;0,SUM(dane_medale[[#This Row],[Zloty]:[Brazowy]])&gt;0, SUM(dane_medale[[#This Row],[Zloty_1]:[Brazowy_3]]) =0)</f>
        <v>1</v>
      </c>
      <c r="L3">
        <f>SUM(dane_medale[[#This Row],[Zloty]:[Brazowy]])</f>
        <v>15</v>
      </c>
      <c r="M3" t="b">
        <f>(dane_medale[[#This Row],[Zloty]]+dane_medale[[#This Row],[Zloty_1]])&gt;SUM(dane_medale[[#This Row],[Srebrny]:[Brazowy]])+SUM(dane_medale[[#This Row],[Srebrny_2]:[Brazowy_3]])</f>
        <v>0</v>
      </c>
      <c r="N3" s="1" t="str">
        <f>IF(dane_medale[[#This Row],[zad3_if]],dane_medale[[#This Row],[Panstwo]],"")</f>
        <v/>
      </c>
      <c r="O3" s="1">
        <f>SUM(dane_medale[[#This Row],[Zloty]:[Brazowy]])+SUM(dane_medale[[#This Row],[Zloty_1]:[Brazowy_3]])</f>
        <v>15</v>
      </c>
      <c r="P3" s="1" t="str">
        <f>dane_medale[[#This Row],[Panstwo]]</f>
        <v>Algieria</v>
      </c>
      <c r="Q3" s="1" t="b">
        <f>AND(dane_medale[[#This Row],[Zloty]]&gt;dane_medale[[#This Row],[Zloty_1]],dane_medale[[#This Row],[Srebrny]]&gt;dane_medale[[#This Row],[Srebrny_2]],dane_medale[[#This Row],[Brazowy]]&gt;dane_medale[[#This Row],[Brazowy_3]])</f>
        <v>1</v>
      </c>
      <c r="R3" s="1" t="b">
        <f>AND(dane_medale[[#This Row],[Zloty]]&lt;dane_medale[[#This Row],[Zloty_1]],dane_medale[[#This Row],[Srebrny]]&lt;dane_medale[[#This Row],[Srebrny_2]],dane_medale[[#This Row],[Brazowy]]&lt;dane_medale[[#This Row],[Brazowy_3]])</f>
        <v>0</v>
      </c>
      <c r="U3" s="2" t="s">
        <v>154</v>
      </c>
      <c r="V3" s="2">
        <f>COUNTIF(K:K, TRUE)</f>
        <v>54</v>
      </c>
    </row>
    <row r="4" spans="1:22" x14ac:dyDescent="0.25">
      <c r="A4" s="1" t="s">
        <v>14</v>
      </c>
      <c r="B4" s="1" t="s">
        <v>15</v>
      </c>
      <c r="C4">
        <v>13</v>
      </c>
      <c r="D4">
        <v>0</v>
      </c>
      <c r="E4">
        <v>1</v>
      </c>
      <c r="F4">
        <v>0</v>
      </c>
      <c r="G4">
        <v>2</v>
      </c>
      <c r="H4">
        <v>0</v>
      </c>
      <c r="I4">
        <v>0</v>
      </c>
      <c r="J4">
        <v>0</v>
      </c>
      <c r="K4" t="b">
        <f>AND(dane_medale[[#This Row],[OL_letnie]]&gt;0,dane_medale[[#This Row],[OL_zimowe]]&gt;0,SUM(dane_medale[[#This Row],[Zloty]:[Brazowy]])&gt;0, SUM(dane_medale[[#This Row],[Zloty_1]:[Brazowy_3]]) =0)</f>
        <v>1</v>
      </c>
      <c r="L4">
        <f>SUM(dane_medale[[#This Row],[Zloty]:[Brazowy]])</f>
        <v>1</v>
      </c>
      <c r="M4" t="b">
        <f>(dane_medale[[#This Row],[Zloty]]+dane_medale[[#This Row],[Zloty_1]])&gt;SUM(dane_medale[[#This Row],[Srebrny]:[Brazowy]])+SUM(dane_medale[[#This Row],[Srebrny_2]:[Brazowy_3]])</f>
        <v>0</v>
      </c>
      <c r="N4" s="1" t="str">
        <f>IF(dane_medale[[#This Row],[zad3_if]],dane_medale[[#This Row],[Panstwo]],"")</f>
        <v/>
      </c>
      <c r="O4" s="1">
        <f>SUM(dane_medale[[#This Row],[Zloty]:[Brazowy]])+SUM(dane_medale[[#This Row],[Zloty_1]:[Brazowy_3]])</f>
        <v>1</v>
      </c>
      <c r="P4" s="1" t="str">
        <f>dane_medale[[#This Row],[Panstwo]]</f>
        <v>Antyle Holenderskie</v>
      </c>
      <c r="Q4" s="1" t="b">
        <f>AND(dane_medale[[#This Row],[Zloty]]&gt;dane_medale[[#This Row],[Zloty_1]],dane_medale[[#This Row],[Srebrny]]&gt;dane_medale[[#This Row],[Srebrny_2]],dane_medale[[#This Row],[Brazowy]]&gt;dane_medale[[#This Row],[Brazowy_3]])</f>
        <v>0</v>
      </c>
      <c r="R4" s="1" t="b">
        <f>AND(dane_medale[[#This Row],[Zloty]]&lt;dane_medale[[#This Row],[Zloty_1]],dane_medale[[#This Row],[Srebrny]]&lt;dane_medale[[#This Row],[Srebrny_2]],dane_medale[[#This Row],[Brazowy]]&lt;dane_medale[[#This Row],[Brazowy_3]])</f>
        <v>0</v>
      </c>
      <c r="U4" s="2" t="s">
        <v>156</v>
      </c>
      <c r="V4" s="2">
        <f>SUMIF(K:K,TRUE,L:L)</f>
        <v>1218</v>
      </c>
    </row>
    <row r="5" spans="1:22" x14ac:dyDescent="0.25">
      <c r="A5" s="1" t="s">
        <v>16</v>
      </c>
      <c r="B5" s="1" t="s">
        <v>11</v>
      </c>
      <c r="C5">
        <v>10</v>
      </c>
      <c r="D5">
        <v>0</v>
      </c>
      <c r="E5">
        <v>1</v>
      </c>
      <c r="F5">
        <v>2</v>
      </c>
      <c r="G5">
        <v>0</v>
      </c>
      <c r="H5">
        <v>0</v>
      </c>
      <c r="I5">
        <v>0</v>
      </c>
      <c r="J5">
        <v>0</v>
      </c>
      <c r="K5" t="b">
        <f>AND(dane_medale[[#This Row],[OL_letnie]]&gt;0,dane_medale[[#This Row],[OL_zimowe]]&gt;0,SUM(dane_medale[[#This Row],[Zloty]:[Brazowy]])&gt;0, SUM(dane_medale[[#This Row],[Zloty_1]:[Brazowy_3]]) =0)</f>
        <v>0</v>
      </c>
      <c r="L5">
        <f>SUM(dane_medale[[#This Row],[Zloty]:[Brazowy]])</f>
        <v>3</v>
      </c>
      <c r="M5" t="b">
        <f>(dane_medale[[#This Row],[Zloty]]+dane_medale[[#This Row],[Zloty_1]])&gt;SUM(dane_medale[[#This Row],[Srebrny]:[Brazowy]])+SUM(dane_medale[[#This Row],[Srebrny_2]:[Brazowy_3]])</f>
        <v>0</v>
      </c>
      <c r="N5" s="1" t="str">
        <f>IF(dane_medale[[#This Row],[zad3_if]],dane_medale[[#This Row],[Panstwo]],"")</f>
        <v/>
      </c>
      <c r="O5" s="1">
        <f>SUM(dane_medale[[#This Row],[Zloty]:[Brazowy]])+SUM(dane_medale[[#This Row],[Zloty_1]:[Brazowy_3]])</f>
        <v>3</v>
      </c>
      <c r="P5" s="1" t="str">
        <f>dane_medale[[#This Row],[Panstwo]]</f>
        <v>Arabia Saudyjska</v>
      </c>
      <c r="Q5" s="1" t="b">
        <f>AND(dane_medale[[#This Row],[Zloty]]&gt;dane_medale[[#This Row],[Zloty_1]],dane_medale[[#This Row],[Srebrny]]&gt;dane_medale[[#This Row],[Srebrny_2]],dane_medale[[#This Row],[Brazowy]]&gt;dane_medale[[#This Row],[Brazowy_3]])</f>
        <v>0</v>
      </c>
      <c r="R5" s="1" t="b">
        <f>AND(dane_medale[[#This Row],[Zloty]]&lt;dane_medale[[#This Row],[Zloty_1]],dane_medale[[#This Row],[Srebrny]]&lt;dane_medale[[#This Row],[Srebrny_2]],dane_medale[[#This Row],[Brazowy]]&lt;dane_medale[[#This Row],[Brazowy_3]])</f>
        <v>0</v>
      </c>
    </row>
    <row r="6" spans="1:22" x14ac:dyDescent="0.25">
      <c r="A6" s="1" t="s">
        <v>17</v>
      </c>
      <c r="B6" s="1" t="s">
        <v>15</v>
      </c>
      <c r="C6">
        <v>23</v>
      </c>
      <c r="D6">
        <v>18</v>
      </c>
      <c r="E6">
        <v>24</v>
      </c>
      <c r="F6">
        <v>28</v>
      </c>
      <c r="G6">
        <v>18</v>
      </c>
      <c r="H6">
        <v>0</v>
      </c>
      <c r="I6">
        <v>0</v>
      </c>
      <c r="J6">
        <v>0</v>
      </c>
      <c r="K6" t="b">
        <f>AND(dane_medale[[#This Row],[OL_letnie]]&gt;0,dane_medale[[#This Row],[OL_zimowe]]&gt;0,SUM(dane_medale[[#This Row],[Zloty]:[Brazowy]])&gt;0, SUM(dane_medale[[#This Row],[Zloty_1]:[Brazowy_3]]) =0)</f>
        <v>1</v>
      </c>
      <c r="L6">
        <f>SUM(dane_medale[[#This Row],[Zloty]:[Brazowy]])</f>
        <v>70</v>
      </c>
      <c r="M6" t="b">
        <f>(dane_medale[[#This Row],[Zloty]]+dane_medale[[#This Row],[Zloty_1]])&gt;SUM(dane_medale[[#This Row],[Srebrny]:[Brazowy]])+SUM(dane_medale[[#This Row],[Srebrny_2]:[Brazowy_3]])</f>
        <v>0</v>
      </c>
      <c r="N6" s="1" t="str">
        <f>IF(dane_medale[[#This Row],[zad3_if]],dane_medale[[#This Row],[Panstwo]],"")</f>
        <v/>
      </c>
      <c r="O6" s="1">
        <f>SUM(dane_medale[[#This Row],[Zloty]:[Brazowy]])+SUM(dane_medale[[#This Row],[Zloty_1]:[Brazowy_3]])</f>
        <v>70</v>
      </c>
      <c r="P6" s="1" t="str">
        <f>dane_medale[[#This Row],[Panstwo]]</f>
        <v>Argentyna</v>
      </c>
      <c r="Q6" s="1" t="b">
        <f>AND(dane_medale[[#This Row],[Zloty]]&gt;dane_medale[[#This Row],[Zloty_1]],dane_medale[[#This Row],[Srebrny]]&gt;dane_medale[[#This Row],[Srebrny_2]],dane_medale[[#This Row],[Brazowy]]&gt;dane_medale[[#This Row],[Brazowy_3]])</f>
        <v>1</v>
      </c>
      <c r="R6" s="1" t="b">
        <f>AND(dane_medale[[#This Row],[Zloty]]&lt;dane_medale[[#This Row],[Zloty_1]],dane_medale[[#This Row],[Srebrny]]&lt;dane_medale[[#This Row],[Srebrny_2]],dane_medale[[#This Row],[Brazowy]]&lt;dane_medale[[#This Row],[Brazowy_3]])</f>
        <v>0</v>
      </c>
    </row>
    <row r="7" spans="1:22" x14ac:dyDescent="0.25">
      <c r="A7" s="1" t="s">
        <v>18</v>
      </c>
      <c r="B7" s="1" t="s">
        <v>11</v>
      </c>
      <c r="C7">
        <v>5</v>
      </c>
      <c r="D7">
        <v>1</v>
      </c>
      <c r="E7">
        <v>2</v>
      </c>
      <c r="F7">
        <v>9</v>
      </c>
      <c r="G7">
        <v>6</v>
      </c>
      <c r="H7">
        <v>0</v>
      </c>
      <c r="I7">
        <v>0</v>
      </c>
      <c r="J7">
        <v>0</v>
      </c>
      <c r="K7" t="b">
        <f>AND(dane_medale[[#This Row],[OL_letnie]]&gt;0,dane_medale[[#This Row],[OL_zimowe]]&gt;0,SUM(dane_medale[[#This Row],[Zloty]:[Brazowy]])&gt;0, SUM(dane_medale[[#This Row],[Zloty_1]:[Brazowy_3]]) =0)</f>
        <v>1</v>
      </c>
      <c r="L7">
        <f>SUM(dane_medale[[#This Row],[Zloty]:[Brazowy]])</f>
        <v>12</v>
      </c>
      <c r="M7" t="b">
        <f>(dane_medale[[#This Row],[Zloty]]+dane_medale[[#This Row],[Zloty_1]])&gt;SUM(dane_medale[[#This Row],[Srebrny]:[Brazowy]])+SUM(dane_medale[[#This Row],[Srebrny_2]:[Brazowy_3]])</f>
        <v>0</v>
      </c>
      <c r="N7" s="1" t="str">
        <f>IF(dane_medale[[#This Row],[zad3_if]],dane_medale[[#This Row],[Panstwo]],"")</f>
        <v/>
      </c>
      <c r="O7" s="1">
        <f>SUM(dane_medale[[#This Row],[Zloty]:[Brazowy]])+SUM(dane_medale[[#This Row],[Zloty_1]:[Brazowy_3]])</f>
        <v>12</v>
      </c>
      <c r="P7" s="1" t="str">
        <f>dane_medale[[#This Row],[Panstwo]]</f>
        <v>Armenia</v>
      </c>
      <c r="Q7" s="1" t="b">
        <f>AND(dane_medale[[#This Row],[Zloty]]&gt;dane_medale[[#This Row],[Zloty_1]],dane_medale[[#This Row],[Srebrny]]&gt;dane_medale[[#This Row],[Srebrny_2]],dane_medale[[#This Row],[Brazowy]]&gt;dane_medale[[#This Row],[Brazowy_3]])</f>
        <v>1</v>
      </c>
      <c r="R7" s="1" t="b">
        <f>AND(dane_medale[[#This Row],[Zloty]]&lt;dane_medale[[#This Row],[Zloty_1]],dane_medale[[#This Row],[Srebrny]]&lt;dane_medale[[#This Row],[Srebrny_2]],dane_medale[[#This Row],[Brazowy]]&lt;dane_medale[[#This Row],[Brazowy_3]])</f>
        <v>0</v>
      </c>
    </row>
    <row r="8" spans="1:22" x14ac:dyDescent="0.25">
      <c r="A8" s="1" t="s">
        <v>19</v>
      </c>
      <c r="B8" s="1" t="s">
        <v>20</v>
      </c>
      <c r="C8">
        <v>25</v>
      </c>
      <c r="D8">
        <v>138</v>
      </c>
      <c r="E8">
        <v>153</v>
      </c>
      <c r="F8">
        <v>177</v>
      </c>
      <c r="G8">
        <v>18</v>
      </c>
      <c r="H8">
        <v>5</v>
      </c>
      <c r="I8">
        <v>3</v>
      </c>
      <c r="J8">
        <v>4</v>
      </c>
      <c r="K8" t="b">
        <f>AND(dane_medale[[#This Row],[OL_letnie]]&gt;0,dane_medale[[#This Row],[OL_zimowe]]&gt;0,SUM(dane_medale[[#This Row],[Zloty]:[Brazowy]])&gt;0, SUM(dane_medale[[#This Row],[Zloty_1]:[Brazowy_3]]) =0)</f>
        <v>0</v>
      </c>
      <c r="L8">
        <f>SUM(dane_medale[[#This Row],[Zloty]:[Brazowy]])</f>
        <v>468</v>
      </c>
      <c r="M8" t="b">
        <f>(dane_medale[[#This Row],[Zloty]]+dane_medale[[#This Row],[Zloty_1]])&gt;SUM(dane_medale[[#This Row],[Srebrny]:[Brazowy]])+SUM(dane_medale[[#This Row],[Srebrny_2]:[Brazowy_3]])</f>
        <v>0</v>
      </c>
      <c r="N8" s="1" t="str">
        <f>IF(dane_medale[[#This Row],[zad3_if]],dane_medale[[#This Row],[Panstwo]],"")</f>
        <v/>
      </c>
      <c r="O8" s="1">
        <f>SUM(dane_medale[[#This Row],[Zloty]:[Brazowy]])+SUM(dane_medale[[#This Row],[Zloty_1]:[Brazowy_3]])</f>
        <v>480</v>
      </c>
      <c r="P8" s="1" t="str">
        <f>dane_medale[[#This Row],[Panstwo]]</f>
        <v>Australia</v>
      </c>
      <c r="Q8" s="1" t="b">
        <f>AND(dane_medale[[#This Row],[Zloty]]&gt;dane_medale[[#This Row],[Zloty_1]],dane_medale[[#This Row],[Srebrny]]&gt;dane_medale[[#This Row],[Srebrny_2]],dane_medale[[#This Row],[Brazowy]]&gt;dane_medale[[#This Row],[Brazowy_3]])</f>
        <v>1</v>
      </c>
      <c r="R8" s="1" t="b">
        <f>AND(dane_medale[[#This Row],[Zloty]]&lt;dane_medale[[#This Row],[Zloty_1]],dane_medale[[#This Row],[Srebrny]]&lt;dane_medale[[#This Row],[Srebrny_2]],dane_medale[[#This Row],[Brazowy]]&lt;dane_medale[[#This Row],[Brazowy_3]])</f>
        <v>0</v>
      </c>
    </row>
    <row r="9" spans="1:22" x14ac:dyDescent="0.25">
      <c r="A9" s="1" t="s">
        <v>21</v>
      </c>
      <c r="B9" s="1" t="s">
        <v>22</v>
      </c>
      <c r="C9">
        <v>26</v>
      </c>
      <c r="D9">
        <v>18</v>
      </c>
      <c r="E9">
        <v>33</v>
      </c>
      <c r="F9">
        <v>35</v>
      </c>
      <c r="G9">
        <v>22</v>
      </c>
      <c r="H9">
        <v>59</v>
      </c>
      <c r="I9">
        <v>78</v>
      </c>
      <c r="J9">
        <v>81</v>
      </c>
      <c r="K9" t="b">
        <f>AND(dane_medale[[#This Row],[OL_letnie]]&gt;0,dane_medale[[#This Row],[OL_zimowe]]&gt;0,SUM(dane_medale[[#This Row],[Zloty]:[Brazowy]])&gt;0, SUM(dane_medale[[#This Row],[Zloty_1]:[Brazowy_3]]) =0)</f>
        <v>0</v>
      </c>
      <c r="L9">
        <f>SUM(dane_medale[[#This Row],[Zloty]:[Brazowy]])</f>
        <v>86</v>
      </c>
      <c r="M9" t="b">
        <f>(dane_medale[[#This Row],[Zloty]]+dane_medale[[#This Row],[Zloty_1]])&gt;SUM(dane_medale[[#This Row],[Srebrny]:[Brazowy]])+SUM(dane_medale[[#This Row],[Srebrny_2]:[Brazowy_3]])</f>
        <v>0</v>
      </c>
      <c r="N9" s="1" t="str">
        <f>IF(dane_medale[[#This Row],[zad3_if]],dane_medale[[#This Row],[Panstwo]],"")</f>
        <v/>
      </c>
      <c r="O9" s="1">
        <f>SUM(dane_medale[[#This Row],[Zloty]:[Brazowy]])+SUM(dane_medale[[#This Row],[Zloty_1]:[Brazowy_3]])</f>
        <v>304</v>
      </c>
      <c r="P9" s="1" t="str">
        <f>dane_medale[[#This Row],[Panstwo]]</f>
        <v>Austria</v>
      </c>
      <c r="Q9" s="1" t="b">
        <f>AND(dane_medale[[#This Row],[Zloty]]&gt;dane_medale[[#This Row],[Zloty_1]],dane_medale[[#This Row],[Srebrny]]&gt;dane_medale[[#This Row],[Srebrny_2]],dane_medale[[#This Row],[Brazowy]]&gt;dane_medale[[#This Row],[Brazowy_3]])</f>
        <v>0</v>
      </c>
      <c r="R9" s="1" t="b">
        <f>AND(dane_medale[[#This Row],[Zloty]]&lt;dane_medale[[#This Row],[Zloty_1]],dane_medale[[#This Row],[Srebrny]]&lt;dane_medale[[#This Row],[Srebrny_2]],dane_medale[[#This Row],[Brazowy]]&lt;dane_medale[[#This Row],[Brazowy_3]])</f>
        <v>1</v>
      </c>
    </row>
    <row r="10" spans="1:22" x14ac:dyDescent="0.25">
      <c r="A10" s="1" t="s">
        <v>23</v>
      </c>
      <c r="B10" s="1" t="s">
        <v>11</v>
      </c>
      <c r="C10">
        <v>5</v>
      </c>
      <c r="D10">
        <v>6</v>
      </c>
      <c r="E10">
        <v>5</v>
      </c>
      <c r="F10">
        <v>15</v>
      </c>
      <c r="G10">
        <v>5</v>
      </c>
      <c r="H10">
        <v>0</v>
      </c>
      <c r="I10">
        <v>0</v>
      </c>
      <c r="J10">
        <v>0</v>
      </c>
      <c r="K10" t="b">
        <f>AND(dane_medale[[#This Row],[OL_letnie]]&gt;0,dane_medale[[#This Row],[OL_zimowe]]&gt;0,SUM(dane_medale[[#This Row],[Zloty]:[Brazowy]])&gt;0, SUM(dane_medale[[#This Row],[Zloty_1]:[Brazowy_3]]) =0)</f>
        <v>1</v>
      </c>
      <c r="L10">
        <f>SUM(dane_medale[[#This Row],[Zloty]:[Brazowy]])</f>
        <v>26</v>
      </c>
      <c r="M10" t="b">
        <f>(dane_medale[[#This Row],[Zloty]]+dane_medale[[#This Row],[Zloty_1]])&gt;SUM(dane_medale[[#This Row],[Srebrny]:[Brazowy]])+SUM(dane_medale[[#This Row],[Srebrny_2]:[Brazowy_3]])</f>
        <v>0</v>
      </c>
      <c r="N10" s="1" t="str">
        <f>IF(dane_medale[[#This Row],[zad3_if]],dane_medale[[#This Row],[Panstwo]],"")</f>
        <v/>
      </c>
      <c r="O10" s="1">
        <f>SUM(dane_medale[[#This Row],[Zloty]:[Brazowy]])+SUM(dane_medale[[#This Row],[Zloty_1]:[Brazowy_3]])</f>
        <v>26</v>
      </c>
      <c r="P10" s="1" t="str">
        <f>dane_medale[[#This Row],[Panstwo]]</f>
        <v>Azerbejdzan</v>
      </c>
      <c r="Q10" s="1" t="b">
        <f>AND(dane_medale[[#This Row],[Zloty]]&gt;dane_medale[[#This Row],[Zloty_1]],dane_medale[[#This Row],[Srebrny]]&gt;dane_medale[[#This Row],[Srebrny_2]],dane_medale[[#This Row],[Brazowy]]&gt;dane_medale[[#This Row],[Brazowy_3]])</f>
        <v>1</v>
      </c>
      <c r="R10" s="1" t="b">
        <f>AND(dane_medale[[#This Row],[Zloty]]&lt;dane_medale[[#This Row],[Zloty_1]],dane_medale[[#This Row],[Srebrny]]&lt;dane_medale[[#This Row],[Srebrny_2]],dane_medale[[#This Row],[Brazowy]]&lt;dane_medale[[#This Row],[Brazowy_3]])</f>
        <v>0</v>
      </c>
    </row>
    <row r="11" spans="1:22" x14ac:dyDescent="0.25">
      <c r="A11" s="1" t="s">
        <v>24</v>
      </c>
      <c r="B11" s="1" t="s">
        <v>25</v>
      </c>
      <c r="C11">
        <v>15</v>
      </c>
      <c r="D11">
        <v>5</v>
      </c>
      <c r="E11">
        <v>2</v>
      </c>
      <c r="F11">
        <v>5</v>
      </c>
      <c r="G11">
        <v>0</v>
      </c>
      <c r="H11">
        <v>0</v>
      </c>
      <c r="I11">
        <v>0</v>
      </c>
      <c r="J11">
        <v>0</v>
      </c>
      <c r="K11" t="b">
        <f>AND(dane_medale[[#This Row],[OL_letnie]]&gt;0,dane_medale[[#This Row],[OL_zimowe]]&gt;0,SUM(dane_medale[[#This Row],[Zloty]:[Brazowy]])&gt;0, SUM(dane_medale[[#This Row],[Zloty_1]:[Brazowy_3]]) =0)</f>
        <v>0</v>
      </c>
      <c r="L11">
        <f>SUM(dane_medale[[#This Row],[Zloty]:[Brazowy]])</f>
        <v>12</v>
      </c>
      <c r="M11" t="b">
        <f>(dane_medale[[#This Row],[Zloty]]+dane_medale[[#This Row],[Zloty_1]])&gt;SUM(dane_medale[[#This Row],[Srebrny]:[Brazowy]])+SUM(dane_medale[[#This Row],[Srebrny_2]:[Brazowy_3]])</f>
        <v>0</v>
      </c>
      <c r="N11" s="1" t="str">
        <f>IF(dane_medale[[#This Row],[zad3_if]],dane_medale[[#This Row],[Panstwo]],"")</f>
        <v/>
      </c>
      <c r="O11" s="1">
        <f>SUM(dane_medale[[#This Row],[Zloty]:[Brazowy]])+SUM(dane_medale[[#This Row],[Zloty_1]:[Brazowy_3]])</f>
        <v>12</v>
      </c>
      <c r="P11" s="1" t="str">
        <f>dane_medale[[#This Row],[Panstwo]]</f>
        <v>Bahamy</v>
      </c>
      <c r="Q11" s="1" t="b">
        <f>AND(dane_medale[[#This Row],[Zloty]]&gt;dane_medale[[#This Row],[Zloty_1]],dane_medale[[#This Row],[Srebrny]]&gt;dane_medale[[#This Row],[Srebrny_2]],dane_medale[[#This Row],[Brazowy]]&gt;dane_medale[[#This Row],[Brazowy_3]])</f>
        <v>1</v>
      </c>
      <c r="R11" s="1" t="b">
        <f>AND(dane_medale[[#This Row],[Zloty]]&lt;dane_medale[[#This Row],[Zloty_1]],dane_medale[[#This Row],[Srebrny]]&lt;dane_medale[[#This Row],[Srebrny_2]],dane_medale[[#This Row],[Brazowy]]&lt;dane_medale[[#This Row],[Brazowy_3]])</f>
        <v>0</v>
      </c>
    </row>
    <row r="12" spans="1:22" x14ac:dyDescent="0.25">
      <c r="A12" s="1" t="s">
        <v>26</v>
      </c>
      <c r="B12" s="1" t="s">
        <v>11</v>
      </c>
      <c r="C12">
        <v>8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 t="b">
        <f>AND(dane_medale[[#This Row],[OL_letnie]]&gt;0,dane_medale[[#This Row],[OL_zimowe]]&gt;0,SUM(dane_medale[[#This Row],[Zloty]:[Brazowy]])&gt;0, SUM(dane_medale[[#This Row],[Zloty_1]:[Brazowy_3]]) =0)</f>
        <v>0</v>
      </c>
      <c r="L12">
        <f>SUM(dane_medale[[#This Row],[Zloty]:[Brazowy]])</f>
        <v>1</v>
      </c>
      <c r="M12" t="b">
        <f>(dane_medale[[#This Row],[Zloty]]+dane_medale[[#This Row],[Zloty_1]])&gt;SUM(dane_medale[[#This Row],[Srebrny]:[Brazowy]])+SUM(dane_medale[[#This Row],[Srebrny_2]:[Brazowy_3]])</f>
        <v>0</v>
      </c>
      <c r="N12" s="1" t="str">
        <f>IF(dane_medale[[#This Row],[zad3_if]],dane_medale[[#This Row],[Panstwo]],"")</f>
        <v/>
      </c>
      <c r="O12" s="1">
        <f>SUM(dane_medale[[#This Row],[Zloty]:[Brazowy]])+SUM(dane_medale[[#This Row],[Zloty_1]:[Brazowy_3]])</f>
        <v>1</v>
      </c>
      <c r="P12" s="1" t="str">
        <f>dane_medale[[#This Row],[Panstwo]]</f>
        <v>Bahrajn</v>
      </c>
      <c r="Q12" s="1" t="b">
        <f>AND(dane_medale[[#This Row],[Zloty]]&gt;dane_medale[[#This Row],[Zloty_1]],dane_medale[[#This Row],[Srebrny]]&gt;dane_medale[[#This Row],[Srebrny_2]],dane_medale[[#This Row],[Brazowy]]&gt;dane_medale[[#This Row],[Brazowy_3]])</f>
        <v>0</v>
      </c>
      <c r="R12" s="1" t="b">
        <f>AND(dane_medale[[#This Row],[Zloty]]&lt;dane_medale[[#This Row],[Zloty_1]],dane_medale[[#This Row],[Srebrny]]&lt;dane_medale[[#This Row],[Srebrny_2]],dane_medale[[#This Row],[Brazowy]]&lt;dane_medale[[#This Row],[Brazowy_3]])</f>
        <v>0</v>
      </c>
      <c r="T12" s="2" t="str" cm="1">
        <f t="array" ref="T12:T19">_xlfn.UNIQUE(B:B)</f>
        <v>Kontynent</v>
      </c>
      <c r="U12" s="2" t="s">
        <v>158</v>
      </c>
      <c r="V12" s="2" t="s">
        <v>159</v>
      </c>
    </row>
    <row r="13" spans="1:22" x14ac:dyDescent="0.25">
      <c r="A13" s="1" t="s">
        <v>27</v>
      </c>
      <c r="B13" s="1" t="s">
        <v>25</v>
      </c>
      <c r="C13">
        <v>11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 t="b">
        <f>AND(dane_medale[[#This Row],[OL_letnie]]&gt;0,dane_medale[[#This Row],[OL_zimowe]]&gt;0,SUM(dane_medale[[#This Row],[Zloty]:[Brazowy]])&gt;0, SUM(dane_medale[[#This Row],[Zloty_1]:[Brazowy_3]]) =0)</f>
        <v>0</v>
      </c>
      <c r="L13">
        <f>SUM(dane_medale[[#This Row],[Zloty]:[Brazowy]])</f>
        <v>1</v>
      </c>
      <c r="M13" t="b">
        <f>(dane_medale[[#This Row],[Zloty]]+dane_medale[[#This Row],[Zloty_1]])&gt;SUM(dane_medale[[#This Row],[Srebrny]:[Brazowy]])+SUM(dane_medale[[#This Row],[Srebrny_2]:[Brazowy_3]])</f>
        <v>0</v>
      </c>
      <c r="N13" s="1" t="str">
        <f>IF(dane_medale[[#This Row],[zad3_if]],dane_medale[[#This Row],[Panstwo]],"")</f>
        <v/>
      </c>
      <c r="O13" s="1">
        <f>SUM(dane_medale[[#This Row],[Zloty]:[Brazowy]])+SUM(dane_medale[[#This Row],[Zloty_1]:[Brazowy_3]])</f>
        <v>1</v>
      </c>
      <c r="P13" s="1" t="str">
        <f>dane_medale[[#This Row],[Panstwo]]</f>
        <v>Barbados</v>
      </c>
      <c r="Q13" s="1" t="b">
        <f>AND(dane_medale[[#This Row],[Zloty]]&gt;dane_medale[[#This Row],[Zloty_1]],dane_medale[[#This Row],[Srebrny]]&gt;dane_medale[[#This Row],[Srebrny_2]],dane_medale[[#This Row],[Brazowy]]&gt;dane_medale[[#This Row],[Brazowy_3]])</f>
        <v>0</v>
      </c>
      <c r="R13" s="1" t="b">
        <f>AND(dane_medale[[#This Row],[Zloty]]&lt;dane_medale[[#This Row],[Zloty_1]],dane_medale[[#This Row],[Srebrny]]&lt;dane_medale[[#This Row],[Srebrny_2]],dane_medale[[#This Row],[Brazowy]]&lt;dane_medale[[#This Row],[Brazowy_3]])</f>
        <v>0</v>
      </c>
      <c r="T13" s="2" t="str">
        <v>Azja</v>
      </c>
      <c r="U13" s="2">
        <f>SUMIF(B:B,T13,C:C)</f>
        <v>422</v>
      </c>
      <c r="V13" s="2">
        <f>SUMIF(B:B,T13,G:G)</f>
        <v>177</v>
      </c>
    </row>
    <row r="14" spans="1:22" x14ac:dyDescent="0.25">
      <c r="A14" s="1" t="s">
        <v>28</v>
      </c>
      <c r="B14" s="1" t="s">
        <v>22</v>
      </c>
      <c r="C14">
        <v>25</v>
      </c>
      <c r="D14">
        <v>37</v>
      </c>
      <c r="E14">
        <v>52</v>
      </c>
      <c r="F14">
        <v>53</v>
      </c>
      <c r="G14">
        <v>20</v>
      </c>
      <c r="H14">
        <v>1</v>
      </c>
      <c r="I14">
        <v>1</v>
      </c>
      <c r="J14">
        <v>3</v>
      </c>
      <c r="K14" t="b">
        <f>AND(dane_medale[[#This Row],[OL_letnie]]&gt;0,dane_medale[[#This Row],[OL_zimowe]]&gt;0,SUM(dane_medale[[#This Row],[Zloty]:[Brazowy]])&gt;0, SUM(dane_medale[[#This Row],[Zloty_1]:[Brazowy_3]]) =0)</f>
        <v>0</v>
      </c>
      <c r="L14">
        <f>SUM(dane_medale[[#This Row],[Zloty]:[Brazowy]])</f>
        <v>142</v>
      </c>
      <c r="M14" t="b">
        <f>(dane_medale[[#This Row],[Zloty]]+dane_medale[[#This Row],[Zloty_1]])&gt;SUM(dane_medale[[#This Row],[Srebrny]:[Brazowy]])+SUM(dane_medale[[#This Row],[Srebrny_2]:[Brazowy_3]])</f>
        <v>0</v>
      </c>
      <c r="N14" s="1" t="str">
        <f>IF(dane_medale[[#This Row],[zad3_if]],dane_medale[[#This Row],[Panstwo]],"")</f>
        <v/>
      </c>
      <c r="O14" s="1">
        <f>SUM(dane_medale[[#This Row],[Zloty]:[Brazowy]])+SUM(dane_medale[[#This Row],[Zloty_1]:[Brazowy_3]])</f>
        <v>147</v>
      </c>
      <c r="P14" s="1" t="str">
        <f>dane_medale[[#This Row],[Panstwo]]</f>
        <v>Belgia</v>
      </c>
      <c r="Q14" s="1" t="b">
        <f>AND(dane_medale[[#This Row],[Zloty]]&gt;dane_medale[[#This Row],[Zloty_1]],dane_medale[[#This Row],[Srebrny]]&gt;dane_medale[[#This Row],[Srebrny_2]],dane_medale[[#This Row],[Brazowy]]&gt;dane_medale[[#This Row],[Brazowy_3]])</f>
        <v>1</v>
      </c>
      <c r="R14" s="1" t="b">
        <f>AND(dane_medale[[#This Row],[Zloty]]&lt;dane_medale[[#This Row],[Zloty_1]],dane_medale[[#This Row],[Srebrny]]&lt;dane_medale[[#This Row],[Srebrny_2]],dane_medale[[#This Row],[Brazowy]]&lt;dane_medale[[#This Row],[Brazowy_3]])</f>
        <v>0</v>
      </c>
      <c r="T14" s="2" t="str">
        <v>Afryka</v>
      </c>
      <c r="U14" s="2">
        <f t="shared" ref="U14:U18" si="0">SUMIF(B:B,T14,C:C)</f>
        <v>297</v>
      </c>
      <c r="V14" s="2">
        <f t="shared" ref="V14:V18" si="1">SUMIF(B:B,T14,G:G)</f>
        <v>30</v>
      </c>
    </row>
    <row r="15" spans="1:22" x14ac:dyDescent="0.25">
      <c r="A15" s="1" t="s">
        <v>29</v>
      </c>
      <c r="B15" s="1" t="s">
        <v>25</v>
      </c>
      <c r="C15">
        <v>17</v>
      </c>
      <c r="D15">
        <v>0</v>
      </c>
      <c r="E15">
        <v>0</v>
      </c>
      <c r="F15">
        <v>1</v>
      </c>
      <c r="G15">
        <v>7</v>
      </c>
      <c r="H15">
        <v>0</v>
      </c>
      <c r="I15">
        <v>0</v>
      </c>
      <c r="J15">
        <v>0</v>
      </c>
      <c r="K15" t="b">
        <f>AND(dane_medale[[#This Row],[OL_letnie]]&gt;0,dane_medale[[#This Row],[OL_zimowe]]&gt;0,SUM(dane_medale[[#This Row],[Zloty]:[Brazowy]])&gt;0, SUM(dane_medale[[#This Row],[Zloty_1]:[Brazowy_3]]) =0)</f>
        <v>1</v>
      </c>
      <c r="L15">
        <f>SUM(dane_medale[[#This Row],[Zloty]:[Brazowy]])</f>
        <v>1</v>
      </c>
      <c r="M15" t="b">
        <f>(dane_medale[[#This Row],[Zloty]]+dane_medale[[#This Row],[Zloty_1]])&gt;SUM(dane_medale[[#This Row],[Srebrny]:[Brazowy]])+SUM(dane_medale[[#This Row],[Srebrny_2]:[Brazowy_3]])</f>
        <v>0</v>
      </c>
      <c r="N15" s="1" t="str">
        <f>IF(dane_medale[[#This Row],[zad3_if]],dane_medale[[#This Row],[Panstwo]],"")</f>
        <v/>
      </c>
      <c r="O15" s="1">
        <f>SUM(dane_medale[[#This Row],[Zloty]:[Brazowy]])+SUM(dane_medale[[#This Row],[Zloty_1]:[Brazowy_3]])</f>
        <v>1</v>
      </c>
      <c r="P15" s="1" t="str">
        <f>dane_medale[[#This Row],[Panstwo]]</f>
        <v>Bermudy</v>
      </c>
      <c r="Q15" s="1" t="b">
        <f>AND(dane_medale[[#This Row],[Zloty]]&gt;dane_medale[[#This Row],[Zloty_1]],dane_medale[[#This Row],[Srebrny]]&gt;dane_medale[[#This Row],[Srebrny_2]],dane_medale[[#This Row],[Brazowy]]&gt;dane_medale[[#This Row],[Brazowy_3]])</f>
        <v>0</v>
      </c>
      <c r="R15" s="1" t="b">
        <f>AND(dane_medale[[#This Row],[Zloty]]&lt;dane_medale[[#This Row],[Zloty_1]],dane_medale[[#This Row],[Srebrny]]&lt;dane_medale[[#This Row],[Srebrny_2]],dane_medale[[#This Row],[Brazowy]]&lt;dane_medale[[#This Row],[Brazowy_3]])</f>
        <v>0</v>
      </c>
      <c r="T15" s="2" t="str">
        <v>Ameryka Pld.</v>
      </c>
      <c r="U15" s="2">
        <f t="shared" si="0"/>
        <v>218</v>
      </c>
      <c r="V15" s="2">
        <f t="shared" si="1"/>
        <v>52</v>
      </c>
    </row>
    <row r="16" spans="1:22" x14ac:dyDescent="0.25">
      <c r="A16" s="1" t="s">
        <v>30</v>
      </c>
      <c r="B16" s="1" t="s">
        <v>22</v>
      </c>
      <c r="C16">
        <v>5</v>
      </c>
      <c r="D16">
        <v>12</v>
      </c>
      <c r="E16">
        <v>24</v>
      </c>
      <c r="F16">
        <v>40</v>
      </c>
      <c r="G16">
        <v>6</v>
      </c>
      <c r="H16">
        <v>6</v>
      </c>
      <c r="I16">
        <v>4</v>
      </c>
      <c r="J16">
        <v>5</v>
      </c>
      <c r="K16" t="b">
        <f>AND(dane_medale[[#This Row],[OL_letnie]]&gt;0,dane_medale[[#This Row],[OL_zimowe]]&gt;0,SUM(dane_medale[[#This Row],[Zloty]:[Brazowy]])&gt;0, SUM(dane_medale[[#This Row],[Zloty_1]:[Brazowy_3]]) =0)</f>
        <v>0</v>
      </c>
      <c r="L16">
        <f>SUM(dane_medale[[#This Row],[Zloty]:[Brazowy]])</f>
        <v>76</v>
      </c>
      <c r="M16" t="b">
        <f>(dane_medale[[#This Row],[Zloty]]+dane_medale[[#This Row],[Zloty_1]])&gt;SUM(dane_medale[[#This Row],[Srebrny]:[Brazowy]])+SUM(dane_medale[[#This Row],[Srebrny_2]:[Brazowy_3]])</f>
        <v>0</v>
      </c>
      <c r="N16" s="1" t="str">
        <f>IF(dane_medale[[#This Row],[zad3_if]],dane_medale[[#This Row],[Panstwo]],"")</f>
        <v/>
      </c>
      <c r="O16" s="1">
        <f>SUM(dane_medale[[#This Row],[Zloty]:[Brazowy]])+SUM(dane_medale[[#This Row],[Zloty_1]:[Brazowy_3]])</f>
        <v>91</v>
      </c>
      <c r="P16" s="1" t="str">
        <f>dane_medale[[#This Row],[Panstwo]]</f>
        <v>Bialorus</v>
      </c>
      <c r="Q16" s="1" t="b">
        <f>AND(dane_medale[[#This Row],[Zloty]]&gt;dane_medale[[#This Row],[Zloty_1]],dane_medale[[#This Row],[Srebrny]]&gt;dane_medale[[#This Row],[Srebrny_2]],dane_medale[[#This Row],[Brazowy]]&gt;dane_medale[[#This Row],[Brazowy_3]])</f>
        <v>1</v>
      </c>
      <c r="R16" s="1" t="b">
        <f>AND(dane_medale[[#This Row],[Zloty]]&lt;dane_medale[[#This Row],[Zloty_1]],dane_medale[[#This Row],[Srebrny]]&lt;dane_medale[[#This Row],[Srebrny_2]],dane_medale[[#This Row],[Brazowy]]&lt;dane_medale[[#This Row],[Brazowy_3]])</f>
        <v>0</v>
      </c>
      <c r="T16" s="2" t="str">
        <v>Australia i Oc.</v>
      </c>
      <c r="U16" s="2">
        <f t="shared" si="0"/>
        <v>55</v>
      </c>
      <c r="V16" s="2">
        <f t="shared" si="1"/>
        <v>34</v>
      </c>
    </row>
    <row r="17" spans="1:29" x14ac:dyDescent="0.25">
      <c r="A17" s="1" t="s">
        <v>31</v>
      </c>
      <c r="B17" s="1" t="s">
        <v>11</v>
      </c>
      <c r="C17">
        <v>9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 t="b">
        <f>AND(dane_medale[[#This Row],[OL_letnie]]&gt;0,dane_medale[[#This Row],[OL_zimowe]]&gt;0,SUM(dane_medale[[#This Row],[Zloty]:[Brazowy]])&gt;0, SUM(dane_medale[[#This Row],[Zloty_1]:[Brazowy_3]]) =0)</f>
        <v>0</v>
      </c>
      <c r="L17">
        <f>SUM(dane_medale[[#This Row],[Zloty]:[Brazowy]])</f>
        <v>1</v>
      </c>
      <c r="M17" t="b">
        <f>(dane_medale[[#This Row],[Zloty]]+dane_medale[[#This Row],[Zloty_1]])&gt;SUM(dane_medale[[#This Row],[Srebrny]:[Brazowy]])+SUM(dane_medale[[#This Row],[Srebrny_2]:[Brazowy_3]])</f>
        <v>0</v>
      </c>
      <c r="N17" s="1" t="str">
        <f>IF(dane_medale[[#This Row],[zad3_if]],dane_medale[[#This Row],[Panstwo]],"")</f>
        <v/>
      </c>
      <c r="O17" s="1">
        <f>SUM(dane_medale[[#This Row],[Zloty]:[Brazowy]])+SUM(dane_medale[[#This Row],[Zloty_1]:[Brazowy_3]])</f>
        <v>1</v>
      </c>
      <c r="P17" s="1" t="str">
        <f>dane_medale[[#This Row],[Panstwo]]</f>
        <v>Botswana</v>
      </c>
      <c r="Q17" s="1" t="b">
        <f>AND(dane_medale[[#This Row],[Zloty]]&gt;dane_medale[[#This Row],[Zloty_1]],dane_medale[[#This Row],[Srebrny]]&gt;dane_medale[[#This Row],[Srebrny_2]],dane_medale[[#This Row],[Brazowy]]&gt;dane_medale[[#This Row],[Brazowy_3]])</f>
        <v>0</v>
      </c>
      <c r="R17" s="1" t="b">
        <f>AND(dane_medale[[#This Row],[Zloty]]&lt;dane_medale[[#This Row],[Zloty_1]],dane_medale[[#This Row],[Srebrny]]&lt;dane_medale[[#This Row],[Srebrny_2]],dane_medale[[#This Row],[Brazowy]]&lt;dane_medale[[#This Row],[Brazowy_3]])</f>
        <v>0</v>
      </c>
      <c r="T17" s="2" t="str">
        <v>Europa</v>
      </c>
      <c r="U17" s="2">
        <f t="shared" si="0"/>
        <v>682</v>
      </c>
      <c r="V17" s="2">
        <f t="shared" si="1"/>
        <v>571</v>
      </c>
    </row>
    <row r="18" spans="1:29" x14ac:dyDescent="0.25">
      <c r="A18" s="1" t="s">
        <v>32</v>
      </c>
      <c r="B18" s="1" t="s">
        <v>15</v>
      </c>
      <c r="C18">
        <v>21</v>
      </c>
      <c r="D18">
        <v>23</v>
      </c>
      <c r="E18">
        <v>30</v>
      </c>
      <c r="F18">
        <v>55</v>
      </c>
      <c r="G18">
        <v>7</v>
      </c>
      <c r="H18">
        <v>0</v>
      </c>
      <c r="I18">
        <v>0</v>
      </c>
      <c r="J18">
        <v>0</v>
      </c>
      <c r="K18" t="b">
        <f>AND(dane_medale[[#This Row],[OL_letnie]]&gt;0,dane_medale[[#This Row],[OL_zimowe]]&gt;0,SUM(dane_medale[[#This Row],[Zloty]:[Brazowy]])&gt;0, SUM(dane_medale[[#This Row],[Zloty_1]:[Brazowy_3]]) =0)</f>
        <v>1</v>
      </c>
      <c r="L18">
        <f>SUM(dane_medale[[#This Row],[Zloty]:[Brazowy]])</f>
        <v>108</v>
      </c>
      <c r="M18" t="b">
        <f>(dane_medale[[#This Row],[Zloty]]+dane_medale[[#This Row],[Zloty_1]])&gt;SUM(dane_medale[[#This Row],[Srebrny]:[Brazowy]])+SUM(dane_medale[[#This Row],[Srebrny_2]:[Brazowy_3]])</f>
        <v>0</v>
      </c>
      <c r="N18" s="1" t="str">
        <f>IF(dane_medale[[#This Row],[zad3_if]],dane_medale[[#This Row],[Panstwo]],"")</f>
        <v/>
      </c>
      <c r="O18" s="1">
        <f>SUM(dane_medale[[#This Row],[Zloty]:[Brazowy]])+SUM(dane_medale[[#This Row],[Zloty_1]:[Brazowy_3]])</f>
        <v>108</v>
      </c>
      <c r="P18" s="1" t="str">
        <f>dane_medale[[#This Row],[Panstwo]]</f>
        <v>Brazylia</v>
      </c>
      <c r="Q18" s="1" t="b">
        <f>AND(dane_medale[[#This Row],[Zloty]]&gt;dane_medale[[#This Row],[Zloty_1]],dane_medale[[#This Row],[Srebrny]]&gt;dane_medale[[#This Row],[Srebrny_2]],dane_medale[[#This Row],[Brazowy]]&gt;dane_medale[[#This Row],[Brazowy_3]])</f>
        <v>1</v>
      </c>
      <c r="R18" s="1" t="b">
        <f>AND(dane_medale[[#This Row],[Zloty]]&lt;dane_medale[[#This Row],[Zloty_1]],dane_medale[[#This Row],[Srebrny]]&lt;dane_medale[[#This Row],[Srebrny_2]],dane_medale[[#This Row],[Brazowy]]&lt;dane_medale[[#This Row],[Brazowy_3]])</f>
        <v>0</v>
      </c>
      <c r="T18" s="2" t="str">
        <v>Ameryka Pln.</v>
      </c>
      <c r="U18" s="2">
        <f t="shared" si="0"/>
        <v>236</v>
      </c>
      <c r="V18" s="2">
        <f t="shared" si="1"/>
        <v>88</v>
      </c>
    </row>
    <row r="19" spans="1:29" x14ac:dyDescent="0.25">
      <c r="A19" s="1" t="s">
        <v>33</v>
      </c>
      <c r="B19" s="1" t="s">
        <v>22</v>
      </c>
      <c r="C19">
        <v>19</v>
      </c>
      <c r="D19">
        <v>51</v>
      </c>
      <c r="E19">
        <v>85</v>
      </c>
      <c r="F19">
        <v>78</v>
      </c>
      <c r="G19">
        <v>19</v>
      </c>
      <c r="H19">
        <v>1</v>
      </c>
      <c r="I19">
        <v>2</v>
      </c>
      <c r="J19">
        <v>3</v>
      </c>
      <c r="K19" t="b">
        <f>AND(dane_medale[[#This Row],[OL_letnie]]&gt;0,dane_medale[[#This Row],[OL_zimowe]]&gt;0,SUM(dane_medale[[#This Row],[Zloty]:[Brazowy]])&gt;0, SUM(dane_medale[[#This Row],[Zloty_1]:[Brazowy_3]]) =0)</f>
        <v>0</v>
      </c>
      <c r="L19">
        <f>SUM(dane_medale[[#This Row],[Zloty]:[Brazowy]])</f>
        <v>214</v>
      </c>
      <c r="M19" t="b">
        <f>(dane_medale[[#This Row],[Zloty]]+dane_medale[[#This Row],[Zloty_1]])&gt;SUM(dane_medale[[#This Row],[Srebrny]:[Brazowy]])+SUM(dane_medale[[#This Row],[Srebrny_2]:[Brazowy_3]])</f>
        <v>0</v>
      </c>
      <c r="N19" s="1" t="str">
        <f>IF(dane_medale[[#This Row],[zad3_if]],dane_medale[[#This Row],[Panstwo]],"")</f>
        <v/>
      </c>
      <c r="O19" s="1">
        <f>SUM(dane_medale[[#This Row],[Zloty]:[Brazowy]])+SUM(dane_medale[[#This Row],[Zloty_1]:[Brazowy_3]])</f>
        <v>220</v>
      </c>
      <c r="P19" s="1" t="str">
        <f>dane_medale[[#This Row],[Panstwo]]</f>
        <v>Bulgaria</v>
      </c>
      <c r="Q19" s="1" t="b">
        <f>AND(dane_medale[[#This Row],[Zloty]]&gt;dane_medale[[#This Row],[Zloty_1]],dane_medale[[#This Row],[Srebrny]]&gt;dane_medale[[#This Row],[Srebrny_2]],dane_medale[[#This Row],[Brazowy]]&gt;dane_medale[[#This Row],[Brazowy_3]])</f>
        <v>1</v>
      </c>
      <c r="R19" s="1" t="b">
        <f>AND(dane_medale[[#This Row],[Zloty]]&lt;dane_medale[[#This Row],[Zloty_1]],dane_medale[[#This Row],[Srebrny]]&lt;dane_medale[[#This Row],[Srebrny_2]],dane_medale[[#This Row],[Brazowy]]&lt;dane_medale[[#This Row],[Brazowy_3]])</f>
        <v>0</v>
      </c>
      <c r="T19">
        <v>0</v>
      </c>
    </row>
    <row r="20" spans="1:29" x14ac:dyDescent="0.25">
      <c r="A20" s="1" t="s">
        <v>34</v>
      </c>
      <c r="B20" s="1" t="s">
        <v>13</v>
      </c>
      <c r="C20">
        <v>5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 t="b">
        <f>AND(dane_medale[[#This Row],[OL_letnie]]&gt;0,dane_medale[[#This Row],[OL_zimowe]]&gt;0,SUM(dane_medale[[#This Row],[Zloty]:[Brazowy]])&gt;0, SUM(dane_medale[[#This Row],[Zloty_1]:[Brazowy_3]]) =0)</f>
        <v>0</v>
      </c>
      <c r="L20">
        <f>SUM(dane_medale[[#This Row],[Zloty]:[Brazowy]])</f>
        <v>1</v>
      </c>
      <c r="M20" t="b">
        <f>(dane_medale[[#This Row],[Zloty]]+dane_medale[[#This Row],[Zloty_1]])&gt;SUM(dane_medale[[#This Row],[Srebrny]:[Brazowy]])+SUM(dane_medale[[#This Row],[Srebrny_2]:[Brazowy_3]])</f>
        <v>1</v>
      </c>
      <c r="N20" s="1" t="str">
        <f>IF(dane_medale[[#This Row],[zad3_if]],dane_medale[[#This Row],[Panstwo]],"")</f>
        <v>Burundi</v>
      </c>
      <c r="O20" s="1">
        <f>SUM(dane_medale[[#This Row],[Zloty]:[Brazowy]])+SUM(dane_medale[[#This Row],[Zloty_1]:[Brazowy_3]])</f>
        <v>1</v>
      </c>
      <c r="P20" s="1" t="str">
        <f>dane_medale[[#This Row],[Panstwo]]</f>
        <v>Burundi</v>
      </c>
      <c r="Q20" s="1" t="b">
        <f>AND(dane_medale[[#This Row],[Zloty]]&gt;dane_medale[[#This Row],[Zloty_1]],dane_medale[[#This Row],[Srebrny]]&gt;dane_medale[[#This Row],[Srebrny_2]],dane_medale[[#This Row],[Brazowy]]&gt;dane_medale[[#This Row],[Brazowy_3]])</f>
        <v>0</v>
      </c>
      <c r="R20" s="1" t="b">
        <f>AND(dane_medale[[#This Row],[Zloty]]&lt;dane_medale[[#This Row],[Zloty_1]],dane_medale[[#This Row],[Srebrny]]&lt;dane_medale[[#This Row],[Srebrny_2]],dane_medale[[#This Row],[Brazowy]]&lt;dane_medale[[#This Row],[Brazowy_3]])</f>
        <v>0</v>
      </c>
    </row>
    <row r="21" spans="1:29" x14ac:dyDescent="0.25">
      <c r="A21" s="1" t="s">
        <v>35</v>
      </c>
      <c r="B21" s="1" t="s">
        <v>15</v>
      </c>
      <c r="C21">
        <v>22</v>
      </c>
      <c r="D21">
        <v>2</v>
      </c>
      <c r="E21">
        <v>7</v>
      </c>
      <c r="F21">
        <v>4</v>
      </c>
      <c r="G21">
        <v>16</v>
      </c>
      <c r="H21">
        <v>0</v>
      </c>
      <c r="I21">
        <v>0</v>
      </c>
      <c r="J21">
        <v>0</v>
      </c>
      <c r="K21" t="b">
        <f>AND(dane_medale[[#This Row],[OL_letnie]]&gt;0,dane_medale[[#This Row],[OL_zimowe]]&gt;0,SUM(dane_medale[[#This Row],[Zloty]:[Brazowy]])&gt;0, SUM(dane_medale[[#This Row],[Zloty_1]:[Brazowy_3]]) =0)</f>
        <v>1</v>
      </c>
      <c r="L21">
        <f>SUM(dane_medale[[#This Row],[Zloty]:[Brazowy]])</f>
        <v>13</v>
      </c>
      <c r="M21" t="b">
        <f>(dane_medale[[#This Row],[Zloty]]+dane_medale[[#This Row],[Zloty_1]])&gt;SUM(dane_medale[[#This Row],[Srebrny]:[Brazowy]])+SUM(dane_medale[[#This Row],[Srebrny_2]:[Brazowy_3]])</f>
        <v>0</v>
      </c>
      <c r="N21" s="1" t="str">
        <f>IF(dane_medale[[#This Row],[zad3_if]],dane_medale[[#This Row],[Panstwo]],"")</f>
        <v/>
      </c>
      <c r="O21" s="1">
        <f>SUM(dane_medale[[#This Row],[Zloty]:[Brazowy]])+SUM(dane_medale[[#This Row],[Zloty_1]:[Brazowy_3]])</f>
        <v>13</v>
      </c>
      <c r="P21" s="1" t="str">
        <f>dane_medale[[#This Row],[Panstwo]]</f>
        <v>Chile</v>
      </c>
      <c r="Q21" s="1" t="b">
        <f>AND(dane_medale[[#This Row],[Zloty]]&gt;dane_medale[[#This Row],[Zloty_1]],dane_medale[[#This Row],[Srebrny]]&gt;dane_medale[[#This Row],[Srebrny_2]],dane_medale[[#This Row],[Brazowy]]&gt;dane_medale[[#This Row],[Brazowy_3]])</f>
        <v>1</v>
      </c>
      <c r="R21" s="1" t="b">
        <f>AND(dane_medale[[#This Row],[Zloty]]&lt;dane_medale[[#This Row],[Zloty_1]],dane_medale[[#This Row],[Srebrny]]&lt;dane_medale[[#This Row],[Srebrny_2]],dane_medale[[#This Row],[Brazowy]]&lt;dane_medale[[#This Row],[Brazowy_3]])</f>
        <v>0</v>
      </c>
    </row>
    <row r="22" spans="1:29" x14ac:dyDescent="0.25">
      <c r="A22" s="1" t="s">
        <v>36</v>
      </c>
      <c r="B22" s="1" t="s">
        <v>11</v>
      </c>
      <c r="C22">
        <v>9</v>
      </c>
      <c r="D22">
        <v>201</v>
      </c>
      <c r="E22">
        <v>144</v>
      </c>
      <c r="F22">
        <v>128</v>
      </c>
      <c r="G22">
        <v>10</v>
      </c>
      <c r="H22">
        <v>12</v>
      </c>
      <c r="I22">
        <v>22</v>
      </c>
      <c r="J22">
        <v>19</v>
      </c>
      <c r="K22" t="b">
        <f>AND(dane_medale[[#This Row],[OL_letnie]]&gt;0,dane_medale[[#This Row],[OL_zimowe]]&gt;0,SUM(dane_medale[[#This Row],[Zloty]:[Brazowy]])&gt;0, SUM(dane_medale[[#This Row],[Zloty_1]:[Brazowy_3]]) =0)</f>
        <v>0</v>
      </c>
      <c r="L22">
        <f>SUM(dane_medale[[#This Row],[Zloty]:[Brazowy]])</f>
        <v>473</v>
      </c>
      <c r="M22" t="b">
        <f>(dane_medale[[#This Row],[Zloty]]+dane_medale[[#This Row],[Zloty_1]])&gt;SUM(dane_medale[[#This Row],[Srebrny]:[Brazowy]])+SUM(dane_medale[[#This Row],[Srebrny_2]:[Brazowy_3]])</f>
        <v>0</v>
      </c>
      <c r="N22" s="1" t="str">
        <f>IF(dane_medale[[#This Row],[zad3_if]],dane_medale[[#This Row],[Panstwo]],"")</f>
        <v/>
      </c>
      <c r="O22" s="1">
        <f>SUM(dane_medale[[#This Row],[Zloty]:[Brazowy]])+SUM(dane_medale[[#This Row],[Zloty_1]:[Brazowy_3]])</f>
        <v>526</v>
      </c>
      <c r="P22" s="1" t="str">
        <f>dane_medale[[#This Row],[Panstwo]]</f>
        <v>Chiny</v>
      </c>
      <c r="Q22" s="1" t="b">
        <f>AND(dane_medale[[#This Row],[Zloty]]&gt;dane_medale[[#This Row],[Zloty_1]],dane_medale[[#This Row],[Srebrny]]&gt;dane_medale[[#This Row],[Srebrny_2]],dane_medale[[#This Row],[Brazowy]]&gt;dane_medale[[#This Row],[Brazowy_3]])</f>
        <v>1</v>
      </c>
      <c r="R22" s="1" t="b">
        <f>AND(dane_medale[[#This Row],[Zloty]]&lt;dane_medale[[#This Row],[Zloty_1]],dane_medale[[#This Row],[Srebrny]]&lt;dane_medale[[#This Row],[Srebrny_2]],dane_medale[[#This Row],[Brazowy]]&lt;dane_medale[[#This Row],[Brazowy_3]])</f>
        <v>0</v>
      </c>
    </row>
    <row r="23" spans="1:29" x14ac:dyDescent="0.25">
      <c r="A23" s="1" t="s">
        <v>37</v>
      </c>
      <c r="B23" s="1" t="s">
        <v>22</v>
      </c>
      <c r="C23">
        <v>6</v>
      </c>
      <c r="D23">
        <v>6</v>
      </c>
      <c r="E23">
        <v>7</v>
      </c>
      <c r="F23">
        <v>10</v>
      </c>
      <c r="G23">
        <v>7</v>
      </c>
      <c r="H23">
        <v>4</v>
      </c>
      <c r="I23">
        <v>6</v>
      </c>
      <c r="J23">
        <v>1</v>
      </c>
      <c r="K23" t="b">
        <f>AND(dane_medale[[#This Row],[OL_letnie]]&gt;0,dane_medale[[#This Row],[OL_zimowe]]&gt;0,SUM(dane_medale[[#This Row],[Zloty]:[Brazowy]])&gt;0, SUM(dane_medale[[#This Row],[Zloty_1]:[Brazowy_3]]) =0)</f>
        <v>0</v>
      </c>
      <c r="L23">
        <f>SUM(dane_medale[[#This Row],[Zloty]:[Brazowy]])</f>
        <v>23</v>
      </c>
      <c r="M23" t="b">
        <f>(dane_medale[[#This Row],[Zloty]]+dane_medale[[#This Row],[Zloty_1]])&gt;SUM(dane_medale[[#This Row],[Srebrny]:[Brazowy]])+SUM(dane_medale[[#This Row],[Srebrny_2]:[Brazowy_3]])</f>
        <v>0</v>
      </c>
      <c r="N23" s="1" t="str">
        <f>IF(dane_medale[[#This Row],[zad3_if]],dane_medale[[#This Row],[Panstwo]],"")</f>
        <v/>
      </c>
      <c r="O23" s="1">
        <f>SUM(dane_medale[[#This Row],[Zloty]:[Brazowy]])+SUM(dane_medale[[#This Row],[Zloty_1]:[Brazowy_3]])</f>
        <v>34</v>
      </c>
      <c r="P23" s="1" t="str">
        <f>dane_medale[[#This Row],[Panstwo]]</f>
        <v>Chorwacja</v>
      </c>
      <c r="Q23" s="1" t="b">
        <f>AND(dane_medale[[#This Row],[Zloty]]&gt;dane_medale[[#This Row],[Zloty_1]],dane_medale[[#This Row],[Srebrny]]&gt;dane_medale[[#This Row],[Srebrny_2]],dane_medale[[#This Row],[Brazowy]]&gt;dane_medale[[#This Row],[Brazowy_3]])</f>
        <v>1</v>
      </c>
      <c r="R23" s="1" t="b">
        <f>AND(dane_medale[[#This Row],[Zloty]]&lt;dane_medale[[#This Row],[Zloty_1]],dane_medale[[#This Row],[Srebrny]]&lt;dane_medale[[#This Row],[Srebrny_2]],dane_medale[[#This Row],[Brazowy]]&lt;dane_medale[[#This Row],[Brazowy_3]])</f>
        <v>0</v>
      </c>
    </row>
    <row r="24" spans="1:29" x14ac:dyDescent="0.25">
      <c r="A24" s="1" t="s">
        <v>38</v>
      </c>
      <c r="B24" s="1" t="s">
        <v>22</v>
      </c>
      <c r="C24">
        <v>9</v>
      </c>
      <c r="D24">
        <v>0</v>
      </c>
      <c r="E24">
        <v>1</v>
      </c>
      <c r="F24">
        <v>0</v>
      </c>
      <c r="G24">
        <v>10</v>
      </c>
      <c r="H24">
        <v>0</v>
      </c>
      <c r="I24">
        <v>0</v>
      </c>
      <c r="J24">
        <v>0</v>
      </c>
      <c r="K24" t="b">
        <f>AND(dane_medale[[#This Row],[OL_letnie]]&gt;0,dane_medale[[#This Row],[OL_zimowe]]&gt;0,SUM(dane_medale[[#This Row],[Zloty]:[Brazowy]])&gt;0, SUM(dane_medale[[#This Row],[Zloty_1]:[Brazowy_3]]) =0)</f>
        <v>1</v>
      </c>
      <c r="L24">
        <f>SUM(dane_medale[[#This Row],[Zloty]:[Brazowy]])</f>
        <v>1</v>
      </c>
      <c r="M24" t="b">
        <f>(dane_medale[[#This Row],[Zloty]]+dane_medale[[#This Row],[Zloty_1]])&gt;SUM(dane_medale[[#This Row],[Srebrny]:[Brazowy]])+SUM(dane_medale[[#This Row],[Srebrny_2]:[Brazowy_3]])</f>
        <v>0</v>
      </c>
      <c r="N24" s="1" t="str">
        <f>IF(dane_medale[[#This Row],[zad3_if]],dane_medale[[#This Row],[Panstwo]],"")</f>
        <v/>
      </c>
      <c r="O24" s="1">
        <f>SUM(dane_medale[[#This Row],[Zloty]:[Brazowy]])+SUM(dane_medale[[#This Row],[Zloty_1]:[Brazowy_3]])</f>
        <v>1</v>
      </c>
      <c r="P24" s="1" t="str">
        <f>dane_medale[[#This Row],[Panstwo]]</f>
        <v>Cypr</v>
      </c>
      <c r="Q24" s="1" t="b">
        <f>AND(dane_medale[[#This Row],[Zloty]]&gt;dane_medale[[#This Row],[Zloty_1]],dane_medale[[#This Row],[Srebrny]]&gt;dane_medale[[#This Row],[Srebrny_2]],dane_medale[[#This Row],[Brazowy]]&gt;dane_medale[[#This Row],[Brazowy_3]])</f>
        <v>0</v>
      </c>
      <c r="R24" s="1" t="b">
        <f>AND(dane_medale[[#This Row],[Zloty]]&lt;dane_medale[[#This Row],[Zloty_1]],dane_medale[[#This Row],[Srebrny]]&lt;dane_medale[[#This Row],[Srebrny_2]],dane_medale[[#This Row],[Brazowy]]&lt;dane_medale[[#This Row],[Brazowy_3]])</f>
        <v>0</v>
      </c>
      <c r="T24" s="2" t="s">
        <v>162</v>
      </c>
    </row>
    <row r="25" spans="1:29" x14ac:dyDescent="0.25">
      <c r="A25" s="1" t="s">
        <v>39</v>
      </c>
      <c r="B25" s="1" t="s">
        <v>22</v>
      </c>
      <c r="C25">
        <v>2</v>
      </c>
      <c r="D25">
        <v>0</v>
      </c>
      <c r="E25">
        <v>1</v>
      </c>
      <c r="F25">
        <v>0</v>
      </c>
      <c r="G25">
        <v>2</v>
      </c>
      <c r="H25">
        <v>0</v>
      </c>
      <c r="I25">
        <v>0</v>
      </c>
      <c r="J25">
        <v>0</v>
      </c>
      <c r="K25" t="b">
        <f>AND(dane_medale[[#This Row],[OL_letnie]]&gt;0,dane_medale[[#This Row],[OL_zimowe]]&gt;0,SUM(dane_medale[[#This Row],[Zloty]:[Brazowy]])&gt;0, SUM(dane_medale[[#This Row],[Zloty_1]:[Brazowy_3]]) =0)</f>
        <v>1</v>
      </c>
      <c r="L25">
        <f>SUM(dane_medale[[#This Row],[Zloty]:[Brazowy]])</f>
        <v>1</v>
      </c>
      <c r="M25" t="b">
        <f>(dane_medale[[#This Row],[Zloty]]+dane_medale[[#This Row],[Zloty_1]])&gt;SUM(dane_medale[[#This Row],[Srebrny]:[Brazowy]])+SUM(dane_medale[[#This Row],[Srebrny_2]:[Brazowy_3]])</f>
        <v>0</v>
      </c>
      <c r="N25" s="1" t="str">
        <f>IF(dane_medale[[#This Row],[zad3_if]],dane_medale[[#This Row],[Panstwo]],"")</f>
        <v/>
      </c>
      <c r="O25" s="1">
        <f>SUM(dane_medale[[#This Row],[Zloty]:[Brazowy]])+SUM(dane_medale[[#This Row],[Zloty_1]:[Brazowy_3]])</f>
        <v>1</v>
      </c>
      <c r="P25" s="1" t="str">
        <f>dane_medale[[#This Row],[Panstwo]]</f>
        <v>Czarnogora</v>
      </c>
      <c r="Q25" s="1" t="b">
        <f>AND(dane_medale[[#This Row],[Zloty]]&gt;dane_medale[[#This Row],[Zloty_1]],dane_medale[[#This Row],[Srebrny]]&gt;dane_medale[[#This Row],[Srebrny_2]],dane_medale[[#This Row],[Brazowy]]&gt;dane_medale[[#This Row],[Brazowy_3]])</f>
        <v>0</v>
      </c>
      <c r="R25" s="1" t="b">
        <f>AND(dane_medale[[#This Row],[Zloty]]&lt;dane_medale[[#This Row],[Zloty_1]],dane_medale[[#This Row],[Srebrny]]&lt;dane_medale[[#This Row],[Srebrny_2]],dane_medale[[#This Row],[Brazowy]]&lt;dane_medale[[#This Row],[Brazowy_3]])</f>
        <v>0</v>
      </c>
      <c r="T25" s="2" t="str" cm="1">
        <f t="array" ref="T25:T28">_xlfn.UNIQUE(dane_medale[zad3_kraj])</f>
        <v/>
      </c>
    </row>
    <row r="26" spans="1:29" x14ac:dyDescent="0.25">
      <c r="A26" s="1" t="s">
        <v>40</v>
      </c>
      <c r="B26" s="1" t="s">
        <v>22</v>
      </c>
      <c r="C26">
        <v>16</v>
      </c>
      <c r="D26">
        <v>49</v>
      </c>
      <c r="E26">
        <v>49</v>
      </c>
      <c r="F26">
        <v>45</v>
      </c>
      <c r="G26">
        <v>16</v>
      </c>
      <c r="H26">
        <v>2</v>
      </c>
      <c r="I26">
        <v>8</v>
      </c>
      <c r="J26">
        <v>15</v>
      </c>
      <c r="K26" t="b">
        <f>AND(dane_medale[[#This Row],[OL_letnie]]&gt;0,dane_medale[[#This Row],[OL_zimowe]]&gt;0,SUM(dane_medale[[#This Row],[Zloty]:[Brazowy]])&gt;0, SUM(dane_medale[[#This Row],[Zloty_1]:[Brazowy_3]]) =0)</f>
        <v>0</v>
      </c>
      <c r="L26">
        <f>SUM(dane_medale[[#This Row],[Zloty]:[Brazowy]])</f>
        <v>143</v>
      </c>
      <c r="M26" t="b">
        <f>(dane_medale[[#This Row],[Zloty]]+dane_medale[[#This Row],[Zloty_1]])&gt;SUM(dane_medale[[#This Row],[Srebrny]:[Brazowy]])+SUM(dane_medale[[#This Row],[Srebrny_2]:[Brazowy_3]])</f>
        <v>0</v>
      </c>
      <c r="N26" s="1" t="str">
        <f>IF(dane_medale[[#This Row],[zad3_if]],dane_medale[[#This Row],[Panstwo]],"")</f>
        <v/>
      </c>
      <c r="O26" s="1">
        <f>SUM(dane_medale[[#This Row],[Zloty]:[Brazowy]])+SUM(dane_medale[[#This Row],[Zloty_1]:[Brazowy_3]])</f>
        <v>168</v>
      </c>
      <c r="P26" s="1" t="str">
        <f>dane_medale[[#This Row],[Panstwo]]</f>
        <v>Czechoslowacja</v>
      </c>
      <c r="Q26" s="1" t="b">
        <f>AND(dane_medale[[#This Row],[Zloty]]&gt;dane_medale[[#This Row],[Zloty_1]],dane_medale[[#This Row],[Srebrny]]&gt;dane_medale[[#This Row],[Srebrny_2]],dane_medale[[#This Row],[Brazowy]]&gt;dane_medale[[#This Row],[Brazowy_3]])</f>
        <v>1</v>
      </c>
      <c r="R26" s="1" t="b">
        <f>AND(dane_medale[[#This Row],[Zloty]]&lt;dane_medale[[#This Row],[Zloty_1]],dane_medale[[#This Row],[Srebrny]]&lt;dane_medale[[#This Row],[Srebrny_2]],dane_medale[[#This Row],[Brazowy]]&lt;dane_medale[[#This Row],[Brazowy_3]])</f>
        <v>0</v>
      </c>
      <c r="T26" s="2" t="str">
        <v>Burundi</v>
      </c>
    </row>
    <row r="27" spans="1:29" x14ac:dyDescent="0.25">
      <c r="A27" s="1" t="s">
        <v>41</v>
      </c>
      <c r="B27" s="1" t="s">
        <v>22</v>
      </c>
      <c r="C27">
        <v>5</v>
      </c>
      <c r="D27">
        <v>14</v>
      </c>
      <c r="E27">
        <v>15</v>
      </c>
      <c r="F27">
        <v>15</v>
      </c>
      <c r="G27">
        <v>6</v>
      </c>
      <c r="H27">
        <v>7</v>
      </c>
      <c r="I27">
        <v>9</v>
      </c>
      <c r="J27">
        <v>8</v>
      </c>
      <c r="K27" t="b">
        <f>AND(dane_medale[[#This Row],[OL_letnie]]&gt;0,dane_medale[[#This Row],[OL_zimowe]]&gt;0,SUM(dane_medale[[#This Row],[Zloty]:[Brazowy]])&gt;0, SUM(dane_medale[[#This Row],[Zloty_1]:[Brazowy_3]]) =0)</f>
        <v>0</v>
      </c>
      <c r="L27">
        <f>SUM(dane_medale[[#This Row],[Zloty]:[Brazowy]])</f>
        <v>44</v>
      </c>
      <c r="M27" t="b">
        <f>(dane_medale[[#This Row],[Zloty]]+dane_medale[[#This Row],[Zloty_1]])&gt;SUM(dane_medale[[#This Row],[Srebrny]:[Brazowy]])+SUM(dane_medale[[#This Row],[Srebrny_2]:[Brazowy_3]])</f>
        <v>0</v>
      </c>
      <c r="N27" s="1" t="str">
        <f>IF(dane_medale[[#This Row],[zad3_if]],dane_medale[[#This Row],[Panstwo]],"")</f>
        <v/>
      </c>
      <c r="O27" s="1">
        <f>SUM(dane_medale[[#This Row],[Zloty]:[Brazowy]])+SUM(dane_medale[[#This Row],[Zloty_1]:[Brazowy_3]])</f>
        <v>68</v>
      </c>
      <c r="P27" s="1" t="str">
        <f>dane_medale[[#This Row],[Panstwo]]</f>
        <v>Czechy</v>
      </c>
      <c r="Q27" s="1" t="b">
        <f>AND(dane_medale[[#This Row],[Zloty]]&gt;dane_medale[[#This Row],[Zloty_1]],dane_medale[[#This Row],[Srebrny]]&gt;dane_medale[[#This Row],[Srebrny_2]],dane_medale[[#This Row],[Brazowy]]&gt;dane_medale[[#This Row],[Brazowy_3]])</f>
        <v>1</v>
      </c>
      <c r="R27" s="1" t="b">
        <f>AND(dane_medale[[#This Row],[Zloty]]&lt;dane_medale[[#This Row],[Zloty_1]],dane_medale[[#This Row],[Srebrny]]&lt;dane_medale[[#This Row],[Srebrny_2]],dane_medale[[#This Row],[Brazowy]]&lt;dane_medale[[#This Row],[Brazowy_3]])</f>
        <v>0</v>
      </c>
      <c r="T27" s="2" t="str">
        <v>Kamerun</v>
      </c>
    </row>
    <row r="28" spans="1:29" x14ac:dyDescent="0.25">
      <c r="A28" s="1" t="s">
        <v>42</v>
      </c>
      <c r="B28" s="1" t="s">
        <v>22</v>
      </c>
      <c r="C28">
        <v>26</v>
      </c>
      <c r="D28">
        <v>43</v>
      </c>
      <c r="E28">
        <v>68</v>
      </c>
      <c r="F28">
        <v>68</v>
      </c>
      <c r="G28">
        <v>13</v>
      </c>
      <c r="H28">
        <v>0</v>
      </c>
      <c r="I28">
        <v>1</v>
      </c>
      <c r="J28">
        <v>0</v>
      </c>
      <c r="K28" t="b">
        <f>AND(dane_medale[[#This Row],[OL_letnie]]&gt;0,dane_medale[[#This Row],[OL_zimowe]]&gt;0,SUM(dane_medale[[#This Row],[Zloty]:[Brazowy]])&gt;0, SUM(dane_medale[[#This Row],[Zloty_1]:[Brazowy_3]]) =0)</f>
        <v>0</v>
      </c>
      <c r="L28">
        <f>SUM(dane_medale[[#This Row],[Zloty]:[Brazowy]])</f>
        <v>179</v>
      </c>
      <c r="M28" t="b">
        <f>(dane_medale[[#This Row],[Zloty]]+dane_medale[[#This Row],[Zloty_1]])&gt;SUM(dane_medale[[#This Row],[Srebrny]:[Brazowy]])+SUM(dane_medale[[#This Row],[Srebrny_2]:[Brazowy_3]])</f>
        <v>0</v>
      </c>
      <c r="N28" s="1" t="str">
        <f>IF(dane_medale[[#This Row],[zad3_if]],dane_medale[[#This Row],[Panstwo]],"")</f>
        <v/>
      </c>
      <c r="O28" s="1">
        <f>SUM(dane_medale[[#This Row],[Zloty]:[Brazowy]])+SUM(dane_medale[[#This Row],[Zloty_1]:[Brazowy_3]])</f>
        <v>180</v>
      </c>
      <c r="P28" s="1" t="str">
        <f>dane_medale[[#This Row],[Panstwo]]</f>
        <v>Dania</v>
      </c>
      <c r="Q28" s="1" t="b">
        <f>AND(dane_medale[[#This Row],[Zloty]]&gt;dane_medale[[#This Row],[Zloty_1]],dane_medale[[#This Row],[Srebrny]]&gt;dane_medale[[#This Row],[Srebrny_2]],dane_medale[[#This Row],[Brazowy]]&gt;dane_medale[[#This Row],[Brazowy_3]])</f>
        <v>1</v>
      </c>
      <c r="R28" s="1" t="b">
        <f>AND(dane_medale[[#This Row],[Zloty]]&lt;dane_medale[[#This Row],[Zloty_1]],dane_medale[[#This Row],[Srebrny]]&lt;dane_medale[[#This Row],[Srebrny_2]],dane_medale[[#This Row],[Brazowy]]&lt;dane_medale[[#This Row],[Brazowy_3]])</f>
        <v>0</v>
      </c>
      <c r="T28" s="2" t="str">
        <v>Zjednoczone Emiraty Arabskie</v>
      </c>
    </row>
    <row r="29" spans="1:29" x14ac:dyDescent="0.25">
      <c r="A29" s="1" t="s">
        <v>43</v>
      </c>
      <c r="B29" s="1" t="s">
        <v>25</v>
      </c>
      <c r="C29">
        <v>13</v>
      </c>
      <c r="D29">
        <v>3</v>
      </c>
      <c r="E29">
        <v>2</v>
      </c>
      <c r="F29">
        <v>1</v>
      </c>
      <c r="G29">
        <v>0</v>
      </c>
      <c r="H29">
        <v>0</v>
      </c>
      <c r="I29">
        <v>0</v>
      </c>
      <c r="J29">
        <v>0</v>
      </c>
      <c r="K29" t="b">
        <f>AND(dane_medale[[#This Row],[OL_letnie]]&gt;0,dane_medale[[#This Row],[OL_zimowe]]&gt;0,SUM(dane_medale[[#This Row],[Zloty]:[Brazowy]])&gt;0, SUM(dane_medale[[#This Row],[Zloty_1]:[Brazowy_3]]) =0)</f>
        <v>0</v>
      </c>
      <c r="L29">
        <f>SUM(dane_medale[[#This Row],[Zloty]:[Brazowy]])</f>
        <v>6</v>
      </c>
      <c r="M29" t="b">
        <f>(dane_medale[[#This Row],[Zloty]]+dane_medale[[#This Row],[Zloty_1]])&gt;SUM(dane_medale[[#This Row],[Srebrny]:[Brazowy]])+SUM(dane_medale[[#This Row],[Srebrny_2]:[Brazowy_3]])</f>
        <v>0</v>
      </c>
      <c r="N29" s="1" t="str">
        <f>IF(dane_medale[[#This Row],[zad3_if]],dane_medale[[#This Row],[Panstwo]],"")</f>
        <v/>
      </c>
      <c r="O29" s="1">
        <f>SUM(dane_medale[[#This Row],[Zloty]:[Brazowy]])+SUM(dane_medale[[#This Row],[Zloty_1]:[Brazowy_3]])</f>
        <v>6</v>
      </c>
      <c r="P29" s="1" t="str">
        <f>dane_medale[[#This Row],[Panstwo]]</f>
        <v>Dominikana</v>
      </c>
      <c r="Q29" s="1" t="b">
        <f>AND(dane_medale[[#This Row],[Zloty]]&gt;dane_medale[[#This Row],[Zloty_1]],dane_medale[[#This Row],[Srebrny]]&gt;dane_medale[[#This Row],[Srebrny_2]],dane_medale[[#This Row],[Brazowy]]&gt;dane_medale[[#This Row],[Brazowy_3]])</f>
        <v>1</v>
      </c>
      <c r="R29" s="1" t="b">
        <f>AND(dane_medale[[#This Row],[Zloty]]&lt;dane_medale[[#This Row],[Zloty_1]],dane_medale[[#This Row],[Srebrny]]&lt;dane_medale[[#This Row],[Srebrny_2]],dane_medale[[#This Row],[Brazowy]]&lt;dane_medale[[#This Row],[Brazowy_3]])</f>
        <v>0</v>
      </c>
    </row>
    <row r="30" spans="1:29" x14ac:dyDescent="0.25">
      <c r="A30" s="1" t="s">
        <v>44</v>
      </c>
      <c r="B30" s="1" t="s">
        <v>13</v>
      </c>
      <c r="C30">
        <v>7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 t="b">
        <f>AND(dane_medale[[#This Row],[OL_letnie]]&gt;0,dane_medale[[#This Row],[OL_zimowe]]&gt;0,SUM(dane_medale[[#This Row],[Zloty]:[Brazowy]])&gt;0, SUM(dane_medale[[#This Row],[Zloty_1]:[Brazowy_3]]) =0)</f>
        <v>0</v>
      </c>
      <c r="L30">
        <f>SUM(dane_medale[[#This Row],[Zloty]:[Brazowy]])</f>
        <v>1</v>
      </c>
      <c r="M30" t="b">
        <f>(dane_medale[[#This Row],[Zloty]]+dane_medale[[#This Row],[Zloty_1]])&gt;SUM(dane_medale[[#This Row],[Srebrny]:[Brazowy]])+SUM(dane_medale[[#This Row],[Srebrny_2]:[Brazowy_3]])</f>
        <v>0</v>
      </c>
      <c r="N30" s="1" t="str">
        <f>IF(dane_medale[[#This Row],[zad3_if]],dane_medale[[#This Row],[Panstwo]],"")</f>
        <v/>
      </c>
      <c r="O30" s="1">
        <f>SUM(dane_medale[[#This Row],[Zloty]:[Brazowy]])+SUM(dane_medale[[#This Row],[Zloty_1]:[Brazowy_3]])</f>
        <v>1</v>
      </c>
      <c r="P30" s="1" t="str">
        <f>dane_medale[[#This Row],[Panstwo]]</f>
        <v>Dzibuti</v>
      </c>
      <c r="Q30" s="1" t="b">
        <f>AND(dane_medale[[#This Row],[Zloty]]&gt;dane_medale[[#This Row],[Zloty_1]],dane_medale[[#This Row],[Srebrny]]&gt;dane_medale[[#This Row],[Srebrny_2]],dane_medale[[#This Row],[Brazowy]]&gt;dane_medale[[#This Row],[Brazowy_3]])</f>
        <v>0</v>
      </c>
      <c r="R30" s="1" t="b">
        <f>AND(dane_medale[[#This Row],[Zloty]]&lt;dane_medale[[#This Row],[Zloty_1]],dane_medale[[#This Row],[Srebrny]]&lt;dane_medale[[#This Row],[Srebrny_2]],dane_medale[[#This Row],[Brazowy]]&lt;dane_medale[[#This Row],[Brazowy_3]])</f>
        <v>0</v>
      </c>
    </row>
    <row r="31" spans="1:29" x14ac:dyDescent="0.25">
      <c r="A31" s="1" t="s">
        <v>45</v>
      </c>
      <c r="B31" s="1" t="s">
        <v>13</v>
      </c>
      <c r="C31">
        <v>21</v>
      </c>
      <c r="D31">
        <v>7</v>
      </c>
      <c r="E31">
        <v>9</v>
      </c>
      <c r="F31">
        <v>10</v>
      </c>
      <c r="G31">
        <v>1</v>
      </c>
      <c r="H31">
        <v>0</v>
      </c>
      <c r="I31">
        <v>0</v>
      </c>
      <c r="J31">
        <v>0</v>
      </c>
      <c r="K31" t="b">
        <f>AND(dane_medale[[#This Row],[OL_letnie]]&gt;0,dane_medale[[#This Row],[OL_zimowe]]&gt;0,SUM(dane_medale[[#This Row],[Zloty]:[Brazowy]])&gt;0, SUM(dane_medale[[#This Row],[Zloty_1]:[Brazowy_3]]) =0)</f>
        <v>1</v>
      </c>
      <c r="L31">
        <f>SUM(dane_medale[[#This Row],[Zloty]:[Brazowy]])</f>
        <v>26</v>
      </c>
      <c r="M31" t="b">
        <f>(dane_medale[[#This Row],[Zloty]]+dane_medale[[#This Row],[Zloty_1]])&gt;SUM(dane_medale[[#This Row],[Srebrny]:[Brazowy]])+SUM(dane_medale[[#This Row],[Srebrny_2]:[Brazowy_3]])</f>
        <v>0</v>
      </c>
      <c r="N31" s="1" t="str">
        <f>IF(dane_medale[[#This Row],[zad3_if]],dane_medale[[#This Row],[Panstwo]],"")</f>
        <v/>
      </c>
      <c r="O31" s="1">
        <f>SUM(dane_medale[[#This Row],[Zloty]:[Brazowy]])+SUM(dane_medale[[#This Row],[Zloty_1]:[Brazowy_3]])</f>
        <v>26</v>
      </c>
      <c r="P31" s="1" t="str">
        <f>dane_medale[[#This Row],[Panstwo]]</f>
        <v>Egipt</v>
      </c>
      <c r="Q31" s="1" t="b">
        <f>AND(dane_medale[[#This Row],[Zloty]]&gt;dane_medale[[#This Row],[Zloty_1]],dane_medale[[#This Row],[Srebrny]]&gt;dane_medale[[#This Row],[Srebrny_2]],dane_medale[[#This Row],[Brazowy]]&gt;dane_medale[[#This Row],[Brazowy_3]])</f>
        <v>1</v>
      </c>
      <c r="R31" s="1" t="b">
        <f>AND(dane_medale[[#This Row],[Zloty]]&lt;dane_medale[[#This Row],[Zloty_1]],dane_medale[[#This Row],[Srebrny]]&lt;dane_medale[[#This Row],[Srebrny_2]],dane_medale[[#This Row],[Brazowy]]&lt;dane_medale[[#This Row],[Brazowy_3]])</f>
        <v>0</v>
      </c>
    </row>
    <row r="32" spans="1:29" x14ac:dyDescent="0.25">
      <c r="A32" s="1" t="s">
        <v>46</v>
      </c>
      <c r="B32" s="1" t="s">
        <v>15</v>
      </c>
      <c r="C32">
        <v>13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 t="b">
        <f>AND(dane_medale[[#This Row],[OL_letnie]]&gt;0,dane_medale[[#This Row],[OL_zimowe]]&gt;0,SUM(dane_medale[[#This Row],[Zloty]:[Brazowy]])&gt;0, SUM(dane_medale[[#This Row],[Zloty_1]:[Brazowy_3]]) =0)</f>
        <v>0</v>
      </c>
      <c r="L32">
        <f>SUM(dane_medale[[#This Row],[Zloty]:[Brazowy]])</f>
        <v>2</v>
      </c>
      <c r="M32" t="b">
        <f>(dane_medale[[#This Row],[Zloty]]+dane_medale[[#This Row],[Zloty_1]])&gt;SUM(dane_medale[[#This Row],[Srebrny]:[Brazowy]])+SUM(dane_medale[[#This Row],[Srebrny_2]:[Brazowy_3]])</f>
        <v>0</v>
      </c>
      <c r="N32" s="1" t="str">
        <f>IF(dane_medale[[#This Row],[zad3_if]],dane_medale[[#This Row],[Panstwo]],"")</f>
        <v/>
      </c>
      <c r="O32" s="1">
        <f>SUM(dane_medale[[#This Row],[Zloty]:[Brazowy]])+SUM(dane_medale[[#This Row],[Zloty_1]:[Brazowy_3]])</f>
        <v>2</v>
      </c>
      <c r="P32" s="1" t="str">
        <f>dane_medale[[#This Row],[Panstwo]]</f>
        <v>Ekwador</v>
      </c>
      <c r="Q32" s="1" t="b">
        <f>AND(dane_medale[[#This Row],[Zloty]]&gt;dane_medale[[#This Row],[Zloty_1]],dane_medale[[#This Row],[Srebrny]]&gt;dane_medale[[#This Row],[Srebrny_2]],dane_medale[[#This Row],[Brazowy]]&gt;dane_medale[[#This Row],[Brazowy_3]])</f>
        <v>0</v>
      </c>
      <c r="R32" s="1" t="b">
        <f>AND(dane_medale[[#This Row],[Zloty]]&lt;dane_medale[[#This Row],[Zloty_1]],dane_medale[[#This Row],[Srebrny]]&lt;dane_medale[[#This Row],[Srebrny_2]],dane_medale[[#This Row],[Brazowy]]&lt;dane_medale[[#This Row],[Brazowy_3]])</f>
        <v>0</v>
      </c>
      <c r="T32" s="2" t="str" cm="1">
        <f t="array" ref="T32:T39">_xlfn.UNIQUE(B:B)</f>
        <v>Kontynent</v>
      </c>
      <c r="U32" s="2" t="s">
        <v>163</v>
      </c>
      <c r="V32" s="2" t="s">
        <v>162</v>
      </c>
      <c r="AA32" t="s">
        <v>157</v>
      </c>
      <c r="AB32" t="s">
        <v>167</v>
      </c>
      <c r="AC32" t="s">
        <v>168</v>
      </c>
    </row>
    <row r="33" spans="1:29" x14ac:dyDescent="0.25">
      <c r="A33" s="1" t="s">
        <v>47</v>
      </c>
      <c r="B33" s="1" t="s">
        <v>13</v>
      </c>
      <c r="C33">
        <v>4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 t="b">
        <f>AND(dane_medale[[#This Row],[OL_letnie]]&gt;0,dane_medale[[#This Row],[OL_zimowe]]&gt;0,SUM(dane_medale[[#This Row],[Zloty]:[Brazowy]])&gt;0, SUM(dane_medale[[#This Row],[Zloty_1]:[Brazowy_3]]) =0)</f>
        <v>0</v>
      </c>
      <c r="L33">
        <f>SUM(dane_medale[[#This Row],[Zloty]:[Brazowy]])</f>
        <v>1</v>
      </c>
      <c r="M33" t="b">
        <f>(dane_medale[[#This Row],[Zloty]]+dane_medale[[#This Row],[Zloty_1]])&gt;SUM(dane_medale[[#This Row],[Srebrny]:[Brazowy]])+SUM(dane_medale[[#This Row],[Srebrny_2]:[Brazowy_3]])</f>
        <v>0</v>
      </c>
      <c r="N33" s="1" t="str">
        <f>IF(dane_medale[[#This Row],[zad3_if]],dane_medale[[#This Row],[Panstwo]],"")</f>
        <v/>
      </c>
      <c r="O33" s="1">
        <f>SUM(dane_medale[[#This Row],[Zloty]:[Brazowy]])+SUM(dane_medale[[#This Row],[Zloty_1]:[Brazowy_3]])</f>
        <v>1</v>
      </c>
      <c r="P33" s="1" t="str">
        <f>dane_medale[[#This Row],[Panstwo]]</f>
        <v>Erytrea</v>
      </c>
      <c r="Q33" s="1" t="b">
        <f>AND(dane_medale[[#This Row],[Zloty]]&gt;dane_medale[[#This Row],[Zloty_1]],dane_medale[[#This Row],[Srebrny]]&gt;dane_medale[[#This Row],[Srebrny_2]],dane_medale[[#This Row],[Brazowy]]&gt;dane_medale[[#This Row],[Brazowy_3]])</f>
        <v>0</v>
      </c>
      <c r="R33" s="1" t="b">
        <f>AND(dane_medale[[#This Row],[Zloty]]&lt;dane_medale[[#This Row],[Zloty_1]],dane_medale[[#This Row],[Srebrny]]&lt;dane_medale[[#This Row],[Srebrny_2]],dane_medale[[#This Row],[Brazowy]]&lt;dane_medale[[#This Row],[Brazowy_3]])</f>
        <v>0</v>
      </c>
      <c r="T33" s="2" t="str">
        <v>Azja</v>
      </c>
      <c r="U33" s="2">
        <f>_xlfn.MAXIFS(O:O,B:B,T33)</f>
        <v>526</v>
      </c>
      <c r="V33" s="2" t="str">
        <f>_xlfn.XLOOKUP(U33,O:O,P:P)</f>
        <v>Chiny</v>
      </c>
      <c r="AA33" t="s">
        <v>22</v>
      </c>
      <c r="AB33">
        <f>COUNTIFS($B:$B,$AA$33,Q:Q,TRUE)</f>
        <v>35</v>
      </c>
      <c r="AC33">
        <f>COUNTIFS($B:$B,$AA$33,R:R,TRUE)</f>
        <v>3</v>
      </c>
    </row>
    <row r="34" spans="1:29" x14ac:dyDescent="0.25">
      <c r="A34" s="1" t="s">
        <v>48</v>
      </c>
      <c r="B34" s="1" t="s">
        <v>22</v>
      </c>
      <c r="C34">
        <v>11</v>
      </c>
      <c r="D34">
        <v>9</v>
      </c>
      <c r="E34">
        <v>9</v>
      </c>
      <c r="F34">
        <v>15</v>
      </c>
      <c r="G34">
        <v>9</v>
      </c>
      <c r="H34">
        <v>4</v>
      </c>
      <c r="I34">
        <v>2</v>
      </c>
      <c r="J34">
        <v>1</v>
      </c>
      <c r="K34" t="b">
        <f>AND(dane_medale[[#This Row],[OL_letnie]]&gt;0,dane_medale[[#This Row],[OL_zimowe]]&gt;0,SUM(dane_medale[[#This Row],[Zloty]:[Brazowy]])&gt;0, SUM(dane_medale[[#This Row],[Zloty_1]:[Brazowy_3]]) =0)</f>
        <v>0</v>
      </c>
      <c r="L34">
        <f>SUM(dane_medale[[#This Row],[Zloty]:[Brazowy]])</f>
        <v>33</v>
      </c>
      <c r="M34" t="b">
        <f>(dane_medale[[#This Row],[Zloty]]+dane_medale[[#This Row],[Zloty_1]])&gt;SUM(dane_medale[[#This Row],[Srebrny]:[Brazowy]])+SUM(dane_medale[[#This Row],[Srebrny_2]:[Brazowy_3]])</f>
        <v>0</v>
      </c>
      <c r="N34" s="1" t="str">
        <f>IF(dane_medale[[#This Row],[zad3_if]],dane_medale[[#This Row],[Panstwo]],"")</f>
        <v/>
      </c>
      <c r="O34" s="1">
        <f>SUM(dane_medale[[#This Row],[Zloty]:[Brazowy]])+SUM(dane_medale[[#This Row],[Zloty_1]:[Brazowy_3]])</f>
        <v>40</v>
      </c>
      <c r="P34" s="1" t="str">
        <f>dane_medale[[#This Row],[Panstwo]]</f>
        <v>Estonia</v>
      </c>
      <c r="Q34" s="1" t="b">
        <f>AND(dane_medale[[#This Row],[Zloty]]&gt;dane_medale[[#This Row],[Zloty_1]],dane_medale[[#This Row],[Srebrny]]&gt;dane_medale[[#This Row],[Srebrny_2]],dane_medale[[#This Row],[Brazowy]]&gt;dane_medale[[#This Row],[Brazowy_3]])</f>
        <v>1</v>
      </c>
      <c r="R34" s="1" t="b">
        <f>AND(dane_medale[[#This Row],[Zloty]]&lt;dane_medale[[#This Row],[Zloty_1]],dane_medale[[#This Row],[Srebrny]]&lt;dane_medale[[#This Row],[Srebrny_2]],dane_medale[[#This Row],[Brazowy]]&lt;dane_medale[[#This Row],[Brazowy_3]])</f>
        <v>0</v>
      </c>
      <c r="T34" s="2" t="str">
        <v>Afryka</v>
      </c>
      <c r="U34" s="2">
        <f t="shared" ref="U34:U38" si="2">_xlfn.MAXIFS(O:O,B:B,T34)</f>
        <v>86</v>
      </c>
      <c r="V34" s="2" t="str">
        <f t="shared" ref="V34:V38" si="3">_xlfn.XLOOKUP(U34,O:O,P:P)</f>
        <v>Kenia</v>
      </c>
    </row>
    <row r="35" spans="1:29" x14ac:dyDescent="0.25">
      <c r="A35" s="1" t="s">
        <v>49</v>
      </c>
      <c r="B35" s="1" t="s">
        <v>13</v>
      </c>
      <c r="C35">
        <v>12</v>
      </c>
      <c r="D35">
        <v>21</v>
      </c>
      <c r="E35">
        <v>7</v>
      </c>
      <c r="F35">
        <v>17</v>
      </c>
      <c r="G35">
        <v>2</v>
      </c>
      <c r="H35">
        <v>0</v>
      </c>
      <c r="I35">
        <v>0</v>
      </c>
      <c r="J35">
        <v>0</v>
      </c>
      <c r="K35" t="b">
        <f>AND(dane_medale[[#This Row],[OL_letnie]]&gt;0,dane_medale[[#This Row],[OL_zimowe]]&gt;0,SUM(dane_medale[[#This Row],[Zloty]:[Brazowy]])&gt;0, SUM(dane_medale[[#This Row],[Zloty_1]:[Brazowy_3]]) =0)</f>
        <v>1</v>
      </c>
      <c r="L35">
        <f>SUM(dane_medale[[#This Row],[Zloty]:[Brazowy]])</f>
        <v>45</v>
      </c>
      <c r="M35" t="b">
        <f>(dane_medale[[#This Row],[Zloty]]+dane_medale[[#This Row],[Zloty_1]])&gt;SUM(dane_medale[[#This Row],[Srebrny]:[Brazowy]])+SUM(dane_medale[[#This Row],[Srebrny_2]:[Brazowy_3]])</f>
        <v>0</v>
      </c>
      <c r="N35" s="1" t="str">
        <f>IF(dane_medale[[#This Row],[zad3_if]],dane_medale[[#This Row],[Panstwo]],"")</f>
        <v/>
      </c>
      <c r="O35" s="1">
        <f>SUM(dane_medale[[#This Row],[Zloty]:[Brazowy]])+SUM(dane_medale[[#This Row],[Zloty_1]:[Brazowy_3]])</f>
        <v>45</v>
      </c>
      <c r="P35" s="1" t="str">
        <f>dane_medale[[#This Row],[Panstwo]]</f>
        <v>Etiopia</v>
      </c>
      <c r="Q35" s="1" t="b">
        <f>AND(dane_medale[[#This Row],[Zloty]]&gt;dane_medale[[#This Row],[Zloty_1]],dane_medale[[#This Row],[Srebrny]]&gt;dane_medale[[#This Row],[Srebrny_2]],dane_medale[[#This Row],[Brazowy]]&gt;dane_medale[[#This Row],[Brazowy_3]])</f>
        <v>1</v>
      </c>
      <c r="R35" s="1" t="b">
        <f>AND(dane_medale[[#This Row],[Zloty]]&lt;dane_medale[[#This Row],[Zloty_1]],dane_medale[[#This Row],[Srebrny]]&lt;dane_medale[[#This Row],[Srebrny_2]],dane_medale[[#This Row],[Brazowy]]&lt;dane_medale[[#This Row],[Brazowy_3]])</f>
        <v>0</v>
      </c>
      <c r="T35" s="2" t="str">
        <v>Ameryka Pld.</v>
      </c>
      <c r="U35" s="2">
        <f t="shared" si="2"/>
        <v>108</v>
      </c>
      <c r="V35" s="2" t="str">
        <f t="shared" si="3"/>
        <v>Brazylia</v>
      </c>
    </row>
    <row r="36" spans="1:29" x14ac:dyDescent="0.25">
      <c r="A36" s="1" t="s">
        <v>50</v>
      </c>
      <c r="B36" s="1" t="s">
        <v>11</v>
      </c>
      <c r="C36">
        <v>20</v>
      </c>
      <c r="D36">
        <v>0</v>
      </c>
      <c r="E36">
        <v>2</v>
      </c>
      <c r="F36">
        <v>7</v>
      </c>
      <c r="G36">
        <v>4</v>
      </c>
      <c r="H36">
        <v>0</v>
      </c>
      <c r="I36">
        <v>0</v>
      </c>
      <c r="J36">
        <v>0</v>
      </c>
      <c r="K36" t="b">
        <f>AND(dane_medale[[#This Row],[OL_letnie]]&gt;0,dane_medale[[#This Row],[OL_zimowe]]&gt;0,SUM(dane_medale[[#This Row],[Zloty]:[Brazowy]])&gt;0, SUM(dane_medale[[#This Row],[Zloty_1]:[Brazowy_3]]) =0)</f>
        <v>1</v>
      </c>
      <c r="L36">
        <f>SUM(dane_medale[[#This Row],[Zloty]:[Brazowy]])</f>
        <v>9</v>
      </c>
      <c r="M36" t="b">
        <f>(dane_medale[[#This Row],[Zloty]]+dane_medale[[#This Row],[Zloty_1]])&gt;SUM(dane_medale[[#This Row],[Srebrny]:[Brazowy]])+SUM(dane_medale[[#This Row],[Srebrny_2]:[Brazowy_3]])</f>
        <v>0</v>
      </c>
      <c r="N36" s="1" t="str">
        <f>IF(dane_medale[[#This Row],[zad3_if]],dane_medale[[#This Row],[Panstwo]],"")</f>
        <v/>
      </c>
      <c r="O36" s="1">
        <f>SUM(dane_medale[[#This Row],[Zloty]:[Brazowy]])+SUM(dane_medale[[#This Row],[Zloty_1]:[Brazowy_3]])</f>
        <v>9</v>
      </c>
      <c r="P36" s="1" t="str">
        <f>dane_medale[[#This Row],[Panstwo]]</f>
        <v>Filipiny</v>
      </c>
      <c r="Q36" s="1" t="b">
        <f>AND(dane_medale[[#This Row],[Zloty]]&gt;dane_medale[[#This Row],[Zloty_1]],dane_medale[[#This Row],[Srebrny]]&gt;dane_medale[[#This Row],[Srebrny_2]],dane_medale[[#This Row],[Brazowy]]&gt;dane_medale[[#This Row],[Brazowy_3]])</f>
        <v>0</v>
      </c>
      <c r="R36" s="1" t="b">
        <f>AND(dane_medale[[#This Row],[Zloty]]&lt;dane_medale[[#This Row],[Zloty_1]],dane_medale[[#This Row],[Srebrny]]&lt;dane_medale[[#This Row],[Srebrny_2]],dane_medale[[#This Row],[Brazowy]]&lt;dane_medale[[#This Row],[Brazowy_3]])</f>
        <v>0</v>
      </c>
      <c r="T36" s="2" t="str">
        <v>Australia i Oc.</v>
      </c>
      <c r="U36" s="2">
        <f t="shared" si="2"/>
        <v>480</v>
      </c>
      <c r="V36" s="2" t="str">
        <f t="shared" si="3"/>
        <v>Australia</v>
      </c>
    </row>
    <row r="37" spans="1:29" x14ac:dyDescent="0.25">
      <c r="A37" s="1" t="s">
        <v>51</v>
      </c>
      <c r="B37" s="1" t="s">
        <v>22</v>
      </c>
      <c r="C37">
        <v>24</v>
      </c>
      <c r="D37">
        <v>101</v>
      </c>
      <c r="E37">
        <v>84</v>
      </c>
      <c r="F37">
        <v>117</v>
      </c>
      <c r="G37">
        <v>22</v>
      </c>
      <c r="H37">
        <v>42</v>
      </c>
      <c r="I37">
        <v>62</v>
      </c>
      <c r="J37">
        <v>56</v>
      </c>
      <c r="K37" t="b">
        <f>AND(dane_medale[[#This Row],[OL_letnie]]&gt;0,dane_medale[[#This Row],[OL_zimowe]]&gt;0,SUM(dane_medale[[#This Row],[Zloty]:[Brazowy]])&gt;0, SUM(dane_medale[[#This Row],[Zloty_1]:[Brazowy_3]]) =0)</f>
        <v>0</v>
      </c>
      <c r="L37">
        <f>SUM(dane_medale[[#This Row],[Zloty]:[Brazowy]])</f>
        <v>302</v>
      </c>
      <c r="M37" t="b">
        <f>(dane_medale[[#This Row],[Zloty]]+dane_medale[[#This Row],[Zloty_1]])&gt;SUM(dane_medale[[#This Row],[Srebrny]:[Brazowy]])+SUM(dane_medale[[#This Row],[Srebrny_2]:[Brazowy_3]])</f>
        <v>0</v>
      </c>
      <c r="N37" s="1" t="str">
        <f>IF(dane_medale[[#This Row],[zad3_if]],dane_medale[[#This Row],[Panstwo]],"")</f>
        <v/>
      </c>
      <c r="O37" s="1">
        <f>SUM(dane_medale[[#This Row],[Zloty]:[Brazowy]])+SUM(dane_medale[[#This Row],[Zloty_1]:[Brazowy_3]])</f>
        <v>462</v>
      </c>
      <c r="P37" s="1" t="str">
        <f>dane_medale[[#This Row],[Panstwo]]</f>
        <v>Finlandia</v>
      </c>
      <c r="Q37" s="1" t="b">
        <f>AND(dane_medale[[#This Row],[Zloty]]&gt;dane_medale[[#This Row],[Zloty_1]],dane_medale[[#This Row],[Srebrny]]&gt;dane_medale[[#This Row],[Srebrny_2]],dane_medale[[#This Row],[Brazowy]]&gt;dane_medale[[#This Row],[Brazowy_3]])</f>
        <v>1</v>
      </c>
      <c r="R37" s="1" t="b">
        <f>AND(dane_medale[[#This Row],[Zloty]]&lt;dane_medale[[#This Row],[Zloty_1]],dane_medale[[#This Row],[Srebrny]]&lt;dane_medale[[#This Row],[Srebrny_2]],dane_medale[[#This Row],[Brazowy]]&lt;dane_medale[[#This Row],[Brazowy_3]])</f>
        <v>0</v>
      </c>
      <c r="T37" s="2" t="str">
        <v>Europa</v>
      </c>
      <c r="U37" s="2">
        <f t="shared" si="2"/>
        <v>1204</v>
      </c>
      <c r="V37" s="2" t="str">
        <f t="shared" si="3"/>
        <v>ZSRR</v>
      </c>
    </row>
    <row r="38" spans="1:29" x14ac:dyDescent="0.25">
      <c r="A38" s="1" t="s">
        <v>52</v>
      </c>
      <c r="B38" s="1" t="s">
        <v>22</v>
      </c>
      <c r="C38">
        <v>27</v>
      </c>
      <c r="D38">
        <v>202</v>
      </c>
      <c r="E38">
        <v>223</v>
      </c>
      <c r="F38">
        <v>246</v>
      </c>
      <c r="G38">
        <v>22</v>
      </c>
      <c r="H38">
        <v>31</v>
      </c>
      <c r="I38">
        <v>31</v>
      </c>
      <c r="J38">
        <v>47</v>
      </c>
      <c r="K38" t="b">
        <f>AND(dane_medale[[#This Row],[OL_letnie]]&gt;0,dane_medale[[#This Row],[OL_zimowe]]&gt;0,SUM(dane_medale[[#This Row],[Zloty]:[Brazowy]])&gt;0, SUM(dane_medale[[#This Row],[Zloty_1]:[Brazowy_3]]) =0)</f>
        <v>0</v>
      </c>
      <c r="L38">
        <f>SUM(dane_medale[[#This Row],[Zloty]:[Brazowy]])</f>
        <v>671</v>
      </c>
      <c r="M38" t="b">
        <f>(dane_medale[[#This Row],[Zloty]]+dane_medale[[#This Row],[Zloty_1]])&gt;SUM(dane_medale[[#This Row],[Srebrny]:[Brazowy]])+SUM(dane_medale[[#This Row],[Srebrny_2]:[Brazowy_3]])</f>
        <v>0</v>
      </c>
      <c r="N38" s="1" t="str">
        <f>IF(dane_medale[[#This Row],[zad3_if]],dane_medale[[#This Row],[Panstwo]],"")</f>
        <v/>
      </c>
      <c r="O38" s="1">
        <f>SUM(dane_medale[[#This Row],[Zloty]:[Brazowy]])+SUM(dane_medale[[#This Row],[Zloty_1]:[Brazowy_3]])</f>
        <v>780</v>
      </c>
      <c r="P38" s="1" t="str">
        <f>dane_medale[[#This Row],[Panstwo]]</f>
        <v>Francja</v>
      </c>
      <c r="Q38" s="1" t="b">
        <f>AND(dane_medale[[#This Row],[Zloty]]&gt;dane_medale[[#This Row],[Zloty_1]],dane_medale[[#This Row],[Srebrny]]&gt;dane_medale[[#This Row],[Srebrny_2]],dane_medale[[#This Row],[Brazowy]]&gt;dane_medale[[#This Row],[Brazowy_3]])</f>
        <v>1</v>
      </c>
      <c r="R38" s="1" t="b">
        <f>AND(dane_medale[[#This Row],[Zloty]]&lt;dane_medale[[#This Row],[Zloty_1]],dane_medale[[#This Row],[Srebrny]]&lt;dane_medale[[#This Row],[Srebrny_2]],dane_medale[[#This Row],[Brazowy]]&lt;dane_medale[[#This Row],[Brazowy_3]])</f>
        <v>0</v>
      </c>
      <c r="T38" s="2" t="str">
        <v>Ameryka Pln.</v>
      </c>
      <c r="U38" s="2">
        <f t="shared" si="2"/>
        <v>2681</v>
      </c>
      <c r="V38" s="2" t="str">
        <f t="shared" si="3"/>
        <v>StanyZjednoczone</v>
      </c>
    </row>
    <row r="39" spans="1:29" x14ac:dyDescent="0.25">
      <c r="A39" s="1" t="s">
        <v>53</v>
      </c>
      <c r="B39" s="1" t="s">
        <v>13</v>
      </c>
      <c r="C39">
        <v>9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 t="b">
        <f>AND(dane_medale[[#This Row],[OL_letnie]]&gt;0,dane_medale[[#This Row],[OL_zimowe]]&gt;0,SUM(dane_medale[[#This Row],[Zloty]:[Brazowy]])&gt;0, SUM(dane_medale[[#This Row],[Zloty_1]:[Brazowy_3]]) =0)</f>
        <v>0</v>
      </c>
      <c r="L39">
        <f>SUM(dane_medale[[#This Row],[Zloty]:[Brazowy]])</f>
        <v>1</v>
      </c>
      <c r="M39" t="b">
        <f>(dane_medale[[#This Row],[Zloty]]+dane_medale[[#This Row],[Zloty_1]])&gt;SUM(dane_medale[[#This Row],[Srebrny]:[Brazowy]])+SUM(dane_medale[[#This Row],[Srebrny_2]:[Brazowy_3]])</f>
        <v>0</v>
      </c>
      <c r="N39" s="1" t="str">
        <f>IF(dane_medale[[#This Row],[zad3_if]],dane_medale[[#This Row],[Panstwo]],"")</f>
        <v/>
      </c>
      <c r="O39" s="1">
        <f>SUM(dane_medale[[#This Row],[Zloty]:[Brazowy]])+SUM(dane_medale[[#This Row],[Zloty_1]:[Brazowy_3]])</f>
        <v>1</v>
      </c>
      <c r="P39" s="1" t="str">
        <f>dane_medale[[#This Row],[Panstwo]]</f>
        <v>Gabon</v>
      </c>
      <c r="Q39" s="1" t="b">
        <f>AND(dane_medale[[#This Row],[Zloty]]&gt;dane_medale[[#This Row],[Zloty_1]],dane_medale[[#This Row],[Srebrny]]&gt;dane_medale[[#This Row],[Srebrny_2]],dane_medale[[#This Row],[Brazowy]]&gt;dane_medale[[#This Row],[Brazowy_3]])</f>
        <v>0</v>
      </c>
      <c r="R39" s="1" t="b">
        <f>AND(dane_medale[[#This Row],[Zloty]]&lt;dane_medale[[#This Row],[Zloty_1]],dane_medale[[#This Row],[Srebrny]]&lt;dane_medale[[#This Row],[Srebrny_2]],dane_medale[[#This Row],[Brazowy]]&lt;dane_medale[[#This Row],[Brazowy_3]])</f>
        <v>0</v>
      </c>
      <c r="T39">
        <v>0</v>
      </c>
    </row>
    <row r="40" spans="1:29" x14ac:dyDescent="0.25">
      <c r="A40" s="1" t="s">
        <v>54</v>
      </c>
      <c r="B40" s="1" t="s">
        <v>13</v>
      </c>
      <c r="C40">
        <v>13</v>
      </c>
      <c r="D40">
        <v>0</v>
      </c>
      <c r="E40">
        <v>1</v>
      </c>
      <c r="F40">
        <v>3</v>
      </c>
      <c r="G40">
        <v>1</v>
      </c>
      <c r="H40">
        <v>0</v>
      </c>
      <c r="I40">
        <v>0</v>
      </c>
      <c r="J40">
        <v>0</v>
      </c>
      <c r="K40" t="b">
        <f>AND(dane_medale[[#This Row],[OL_letnie]]&gt;0,dane_medale[[#This Row],[OL_zimowe]]&gt;0,SUM(dane_medale[[#This Row],[Zloty]:[Brazowy]])&gt;0, SUM(dane_medale[[#This Row],[Zloty_1]:[Brazowy_3]]) =0)</f>
        <v>1</v>
      </c>
      <c r="L40">
        <f>SUM(dane_medale[[#This Row],[Zloty]:[Brazowy]])</f>
        <v>4</v>
      </c>
      <c r="M40" t="b">
        <f>(dane_medale[[#This Row],[Zloty]]+dane_medale[[#This Row],[Zloty_1]])&gt;SUM(dane_medale[[#This Row],[Srebrny]:[Brazowy]])+SUM(dane_medale[[#This Row],[Srebrny_2]:[Brazowy_3]])</f>
        <v>0</v>
      </c>
      <c r="N40" s="1" t="str">
        <f>IF(dane_medale[[#This Row],[zad3_if]],dane_medale[[#This Row],[Panstwo]],"")</f>
        <v/>
      </c>
      <c r="O40" s="1">
        <f>SUM(dane_medale[[#This Row],[Zloty]:[Brazowy]])+SUM(dane_medale[[#This Row],[Zloty_1]:[Brazowy_3]])</f>
        <v>4</v>
      </c>
      <c r="P40" s="1" t="str">
        <f>dane_medale[[#This Row],[Panstwo]]</f>
        <v>Ghana</v>
      </c>
      <c r="Q40" s="1" t="b">
        <f>AND(dane_medale[[#This Row],[Zloty]]&gt;dane_medale[[#This Row],[Zloty_1]],dane_medale[[#This Row],[Srebrny]]&gt;dane_medale[[#This Row],[Srebrny_2]],dane_medale[[#This Row],[Brazowy]]&gt;dane_medale[[#This Row],[Brazowy_3]])</f>
        <v>0</v>
      </c>
      <c r="R40" s="1" t="b">
        <f>AND(dane_medale[[#This Row],[Zloty]]&lt;dane_medale[[#This Row],[Zloty_1]],dane_medale[[#This Row],[Srebrny]]&lt;dane_medale[[#This Row],[Srebrny_2]],dane_medale[[#This Row],[Brazowy]]&lt;dane_medale[[#This Row],[Brazowy_3]])</f>
        <v>0</v>
      </c>
    </row>
    <row r="41" spans="1:29" x14ac:dyDescent="0.25">
      <c r="A41" s="1" t="s">
        <v>55</v>
      </c>
      <c r="B41" s="1" t="s">
        <v>22</v>
      </c>
      <c r="C41">
        <v>27</v>
      </c>
      <c r="D41">
        <v>30</v>
      </c>
      <c r="E41">
        <v>42</v>
      </c>
      <c r="F41">
        <v>38</v>
      </c>
      <c r="G41">
        <v>18</v>
      </c>
      <c r="H41">
        <v>0</v>
      </c>
      <c r="I41">
        <v>0</v>
      </c>
      <c r="J41">
        <v>0</v>
      </c>
      <c r="K41" t="b">
        <f>AND(dane_medale[[#This Row],[OL_letnie]]&gt;0,dane_medale[[#This Row],[OL_zimowe]]&gt;0,SUM(dane_medale[[#This Row],[Zloty]:[Brazowy]])&gt;0, SUM(dane_medale[[#This Row],[Zloty_1]:[Brazowy_3]]) =0)</f>
        <v>1</v>
      </c>
      <c r="L41">
        <f>SUM(dane_medale[[#This Row],[Zloty]:[Brazowy]])</f>
        <v>110</v>
      </c>
      <c r="M41" t="b">
        <f>(dane_medale[[#This Row],[Zloty]]+dane_medale[[#This Row],[Zloty_1]])&gt;SUM(dane_medale[[#This Row],[Srebrny]:[Brazowy]])+SUM(dane_medale[[#This Row],[Srebrny_2]:[Brazowy_3]])</f>
        <v>0</v>
      </c>
      <c r="N41" s="1" t="str">
        <f>IF(dane_medale[[#This Row],[zad3_if]],dane_medale[[#This Row],[Panstwo]],"")</f>
        <v/>
      </c>
      <c r="O41" s="1">
        <f>SUM(dane_medale[[#This Row],[Zloty]:[Brazowy]])+SUM(dane_medale[[#This Row],[Zloty_1]:[Brazowy_3]])</f>
        <v>110</v>
      </c>
      <c r="P41" s="1" t="str">
        <f>dane_medale[[#This Row],[Panstwo]]</f>
        <v>Grecja</v>
      </c>
      <c r="Q41" s="1" t="b">
        <f>AND(dane_medale[[#This Row],[Zloty]]&gt;dane_medale[[#This Row],[Zloty_1]],dane_medale[[#This Row],[Srebrny]]&gt;dane_medale[[#This Row],[Srebrny_2]],dane_medale[[#This Row],[Brazowy]]&gt;dane_medale[[#This Row],[Brazowy_3]])</f>
        <v>1</v>
      </c>
      <c r="R41" s="1" t="b">
        <f>AND(dane_medale[[#This Row],[Zloty]]&lt;dane_medale[[#This Row],[Zloty_1]],dane_medale[[#This Row],[Srebrny]]&lt;dane_medale[[#This Row],[Srebrny_2]],dane_medale[[#This Row],[Brazowy]]&lt;dane_medale[[#This Row],[Brazowy_3]])</f>
        <v>0</v>
      </c>
    </row>
    <row r="42" spans="1:29" x14ac:dyDescent="0.25">
      <c r="A42" s="1" t="s">
        <v>56</v>
      </c>
      <c r="B42" s="1" t="s">
        <v>11</v>
      </c>
      <c r="C42">
        <v>5</v>
      </c>
      <c r="D42">
        <v>6</v>
      </c>
      <c r="E42">
        <v>5</v>
      </c>
      <c r="F42">
        <v>14</v>
      </c>
      <c r="G42">
        <v>6</v>
      </c>
      <c r="H42">
        <v>0</v>
      </c>
      <c r="I42">
        <v>0</v>
      </c>
      <c r="J42">
        <v>0</v>
      </c>
      <c r="K42" t="b">
        <f>AND(dane_medale[[#This Row],[OL_letnie]]&gt;0,dane_medale[[#This Row],[OL_zimowe]]&gt;0,SUM(dane_medale[[#This Row],[Zloty]:[Brazowy]])&gt;0, SUM(dane_medale[[#This Row],[Zloty_1]:[Brazowy_3]]) =0)</f>
        <v>1</v>
      </c>
      <c r="L42">
        <f>SUM(dane_medale[[#This Row],[Zloty]:[Brazowy]])</f>
        <v>25</v>
      </c>
      <c r="M42" t="b">
        <f>(dane_medale[[#This Row],[Zloty]]+dane_medale[[#This Row],[Zloty_1]])&gt;SUM(dane_medale[[#This Row],[Srebrny]:[Brazowy]])+SUM(dane_medale[[#This Row],[Srebrny_2]:[Brazowy_3]])</f>
        <v>0</v>
      </c>
      <c r="N42" s="1" t="str">
        <f>IF(dane_medale[[#This Row],[zad3_if]],dane_medale[[#This Row],[Panstwo]],"")</f>
        <v/>
      </c>
      <c r="O42" s="1">
        <f>SUM(dane_medale[[#This Row],[Zloty]:[Brazowy]])+SUM(dane_medale[[#This Row],[Zloty_1]:[Brazowy_3]])</f>
        <v>25</v>
      </c>
      <c r="P42" s="1" t="str">
        <f>dane_medale[[#This Row],[Panstwo]]</f>
        <v>Gruzja</v>
      </c>
      <c r="Q42" s="1" t="b">
        <f>AND(dane_medale[[#This Row],[Zloty]]&gt;dane_medale[[#This Row],[Zloty_1]],dane_medale[[#This Row],[Srebrny]]&gt;dane_medale[[#This Row],[Srebrny_2]],dane_medale[[#This Row],[Brazowy]]&gt;dane_medale[[#This Row],[Brazowy_3]])</f>
        <v>1</v>
      </c>
      <c r="R42" s="1" t="b">
        <f>AND(dane_medale[[#This Row],[Zloty]]&lt;dane_medale[[#This Row],[Zloty_1]],dane_medale[[#This Row],[Srebrny]]&lt;dane_medale[[#This Row],[Srebrny_2]],dane_medale[[#This Row],[Brazowy]]&lt;dane_medale[[#This Row],[Brazowy_3]])</f>
        <v>0</v>
      </c>
    </row>
    <row r="43" spans="1:29" x14ac:dyDescent="0.25">
      <c r="A43" s="1" t="s">
        <v>57</v>
      </c>
      <c r="B43" s="1" t="s">
        <v>15</v>
      </c>
      <c r="C43">
        <v>16</v>
      </c>
      <c r="D43">
        <v>0</v>
      </c>
      <c r="E43">
        <v>0</v>
      </c>
      <c r="F43">
        <v>1</v>
      </c>
      <c r="G43">
        <v>0</v>
      </c>
      <c r="H43">
        <v>0</v>
      </c>
      <c r="I43">
        <v>0</v>
      </c>
      <c r="J43">
        <v>0</v>
      </c>
      <c r="K43" t="b">
        <f>AND(dane_medale[[#This Row],[OL_letnie]]&gt;0,dane_medale[[#This Row],[OL_zimowe]]&gt;0,SUM(dane_medale[[#This Row],[Zloty]:[Brazowy]])&gt;0, SUM(dane_medale[[#This Row],[Zloty_1]:[Brazowy_3]]) =0)</f>
        <v>0</v>
      </c>
      <c r="L43">
        <f>SUM(dane_medale[[#This Row],[Zloty]:[Brazowy]])</f>
        <v>1</v>
      </c>
      <c r="M43" t="b">
        <f>(dane_medale[[#This Row],[Zloty]]+dane_medale[[#This Row],[Zloty_1]])&gt;SUM(dane_medale[[#This Row],[Srebrny]:[Brazowy]])+SUM(dane_medale[[#This Row],[Srebrny_2]:[Brazowy_3]])</f>
        <v>0</v>
      </c>
      <c r="N43" s="1" t="str">
        <f>IF(dane_medale[[#This Row],[zad3_if]],dane_medale[[#This Row],[Panstwo]],"")</f>
        <v/>
      </c>
      <c r="O43" s="1">
        <f>SUM(dane_medale[[#This Row],[Zloty]:[Brazowy]])+SUM(dane_medale[[#This Row],[Zloty_1]:[Brazowy_3]])</f>
        <v>1</v>
      </c>
      <c r="P43" s="1" t="str">
        <f>dane_medale[[#This Row],[Panstwo]]</f>
        <v>Gujana</v>
      </c>
      <c r="Q43" s="1" t="b">
        <f>AND(dane_medale[[#This Row],[Zloty]]&gt;dane_medale[[#This Row],[Zloty_1]],dane_medale[[#This Row],[Srebrny]]&gt;dane_medale[[#This Row],[Srebrny_2]],dane_medale[[#This Row],[Brazowy]]&gt;dane_medale[[#This Row],[Brazowy_3]])</f>
        <v>0</v>
      </c>
      <c r="R43" s="1" t="b">
        <f>AND(dane_medale[[#This Row],[Zloty]]&lt;dane_medale[[#This Row],[Zloty_1]],dane_medale[[#This Row],[Srebrny]]&lt;dane_medale[[#This Row],[Srebrny_2]],dane_medale[[#This Row],[Brazowy]]&lt;dane_medale[[#This Row],[Brazowy_3]])</f>
        <v>0</v>
      </c>
    </row>
    <row r="44" spans="1:29" x14ac:dyDescent="0.25">
      <c r="A44" s="1" t="s">
        <v>58</v>
      </c>
      <c r="B44" s="1" t="s">
        <v>25</v>
      </c>
      <c r="C44">
        <v>14</v>
      </c>
      <c r="D44">
        <v>0</v>
      </c>
      <c r="E44">
        <v>1</v>
      </c>
      <c r="F44">
        <v>1</v>
      </c>
      <c r="G44">
        <v>0</v>
      </c>
      <c r="H44">
        <v>0</v>
      </c>
      <c r="I44">
        <v>0</v>
      </c>
      <c r="J44">
        <v>0</v>
      </c>
      <c r="K44" t="b">
        <f>AND(dane_medale[[#This Row],[OL_letnie]]&gt;0,dane_medale[[#This Row],[OL_zimowe]]&gt;0,SUM(dane_medale[[#This Row],[Zloty]:[Brazowy]])&gt;0, SUM(dane_medale[[#This Row],[Zloty_1]:[Brazowy_3]]) =0)</f>
        <v>0</v>
      </c>
      <c r="L44">
        <f>SUM(dane_medale[[#This Row],[Zloty]:[Brazowy]])</f>
        <v>2</v>
      </c>
      <c r="M44" t="b">
        <f>(dane_medale[[#This Row],[Zloty]]+dane_medale[[#This Row],[Zloty_1]])&gt;SUM(dane_medale[[#This Row],[Srebrny]:[Brazowy]])+SUM(dane_medale[[#This Row],[Srebrny_2]:[Brazowy_3]])</f>
        <v>0</v>
      </c>
      <c r="N44" s="1" t="str">
        <f>IF(dane_medale[[#This Row],[zad3_if]],dane_medale[[#This Row],[Panstwo]],"")</f>
        <v/>
      </c>
      <c r="O44" s="1">
        <f>SUM(dane_medale[[#This Row],[Zloty]:[Brazowy]])+SUM(dane_medale[[#This Row],[Zloty_1]:[Brazowy_3]])</f>
        <v>2</v>
      </c>
      <c r="P44" s="1" t="str">
        <f>dane_medale[[#This Row],[Panstwo]]</f>
        <v>Haiti</v>
      </c>
      <c r="Q44" s="1" t="b">
        <f>AND(dane_medale[[#This Row],[Zloty]]&gt;dane_medale[[#This Row],[Zloty_1]],dane_medale[[#This Row],[Srebrny]]&gt;dane_medale[[#This Row],[Srebrny_2]],dane_medale[[#This Row],[Brazowy]]&gt;dane_medale[[#This Row],[Brazowy_3]])</f>
        <v>0</v>
      </c>
      <c r="R44" s="1" t="b">
        <f>AND(dane_medale[[#This Row],[Zloty]]&lt;dane_medale[[#This Row],[Zloty_1]],dane_medale[[#This Row],[Srebrny]]&lt;dane_medale[[#This Row],[Srebrny_2]],dane_medale[[#This Row],[Brazowy]]&lt;dane_medale[[#This Row],[Brazowy_3]])</f>
        <v>0</v>
      </c>
    </row>
    <row r="45" spans="1:29" x14ac:dyDescent="0.25">
      <c r="A45" s="1" t="s">
        <v>59</v>
      </c>
      <c r="B45" s="1" t="s">
        <v>22</v>
      </c>
      <c r="C45">
        <v>22</v>
      </c>
      <c r="D45">
        <v>37</v>
      </c>
      <c r="E45">
        <v>59</v>
      </c>
      <c r="F45">
        <v>35</v>
      </c>
      <c r="G45">
        <v>19</v>
      </c>
      <c r="H45">
        <v>1</v>
      </c>
      <c r="I45">
        <v>0</v>
      </c>
      <c r="J45">
        <v>1</v>
      </c>
      <c r="K45" t="b">
        <f>AND(dane_medale[[#This Row],[OL_letnie]]&gt;0,dane_medale[[#This Row],[OL_zimowe]]&gt;0,SUM(dane_medale[[#This Row],[Zloty]:[Brazowy]])&gt;0, SUM(dane_medale[[#This Row],[Zloty_1]:[Brazowy_3]]) =0)</f>
        <v>0</v>
      </c>
      <c r="L45">
        <f>SUM(dane_medale[[#This Row],[Zloty]:[Brazowy]])</f>
        <v>131</v>
      </c>
      <c r="M45" t="b">
        <f>(dane_medale[[#This Row],[Zloty]]+dane_medale[[#This Row],[Zloty_1]])&gt;SUM(dane_medale[[#This Row],[Srebrny]:[Brazowy]])+SUM(dane_medale[[#This Row],[Srebrny_2]:[Brazowy_3]])</f>
        <v>0</v>
      </c>
      <c r="N45" s="1" t="str">
        <f>IF(dane_medale[[#This Row],[zad3_if]],dane_medale[[#This Row],[Panstwo]],"")</f>
        <v/>
      </c>
      <c r="O45" s="1">
        <f>SUM(dane_medale[[#This Row],[Zloty]:[Brazowy]])+SUM(dane_medale[[#This Row],[Zloty_1]:[Brazowy_3]])</f>
        <v>133</v>
      </c>
      <c r="P45" s="1" t="str">
        <f>dane_medale[[#This Row],[Panstwo]]</f>
        <v>Hiszpania</v>
      </c>
      <c r="Q45" s="1" t="b">
        <f>AND(dane_medale[[#This Row],[Zloty]]&gt;dane_medale[[#This Row],[Zloty_1]],dane_medale[[#This Row],[Srebrny]]&gt;dane_medale[[#This Row],[Srebrny_2]],dane_medale[[#This Row],[Brazowy]]&gt;dane_medale[[#This Row],[Brazowy_3]])</f>
        <v>1</v>
      </c>
      <c r="R45" s="1" t="b">
        <f>AND(dane_medale[[#This Row],[Zloty]]&lt;dane_medale[[#This Row],[Zloty_1]],dane_medale[[#This Row],[Srebrny]]&lt;dane_medale[[#This Row],[Srebrny_2]],dane_medale[[#This Row],[Brazowy]]&lt;dane_medale[[#This Row],[Brazowy_3]])</f>
        <v>0</v>
      </c>
    </row>
    <row r="46" spans="1:29" x14ac:dyDescent="0.25">
      <c r="A46" s="1" t="s">
        <v>60</v>
      </c>
      <c r="B46" s="1" t="s">
        <v>22</v>
      </c>
      <c r="C46">
        <v>25</v>
      </c>
      <c r="D46">
        <v>77</v>
      </c>
      <c r="E46">
        <v>85</v>
      </c>
      <c r="F46">
        <v>104</v>
      </c>
      <c r="G46">
        <v>20</v>
      </c>
      <c r="H46">
        <v>37</v>
      </c>
      <c r="I46">
        <v>38</v>
      </c>
      <c r="J46">
        <v>35</v>
      </c>
      <c r="K46" t="b">
        <f>AND(dane_medale[[#This Row],[OL_letnie]]&gt;0,dane_medale[[#This Row],[OL_zimowe]]&gt;0,SUM(dane_medale[[#This Row],[Zloty]:[Brazowy]])&gt;0, SUM(dane_medale[[#This Row],[Zloty_1]:[Brazowy_3]]) =0)</f>
        <v>0</v>
      </c>
      <c r="L46">
        <f>SUM(dane_medale[[#This Row],[Zloty]:[Brazowy]])</f>
        <v>266</v>
      </c>
      <c r="M46" t="b">
        <f>(dane_medale[[#This Row],[Zloty]]+dane_medale[[#This Row],[Zloty_1]])&gt;SUM(dane_medale[[#This Row],[Srebrny]:[Brazowy]])+SUM(dane_medale[[#This Row],[Srebrny_2]:[Brazowy_3]])</f>
        <v>0</v>
      </c>
      <c r="N46" s="1" t="str">
        <f>IF(dane_medale[[#This Row],[zad3_if]],dane_medale[[#This Row],[Panstwo]],"")</f>
        <v/>
      </c>
      <c r="O46" s="1">
        <f>SUM(dane_medale[[#This Row],[Zloty]:[Brazowy]])+SUM(dane_medale[[#This Row],[Zloty_1]:[Brazowy_3]])</f>
        <v>376</v>
      </c>
      <c r="P46" s="1" t="str">
        <f>dane_medale[[#This Row],[Panstwo]]</f>
        <v>Holandia</v>
      </c>
      <c r="Q46" s="1" t="b">
        <f>AND(dane_medale[[#This Row],[Zloty]]&gt;dane_medale[[#This Row],[Zloty_1]],dane_medale[[#This Row],[Srebrny]]&gt;dane_medale[[#This Row],[Srebrny_2]],dane_medale[[#This Row],[Brazowy]]&gt;dane_medale[[#This Row],[Brazowy_3]])</f>
        <v>1</v>
      </c>
      <c r="R46" s="1" t="b">
        <f>AND(dane_medale[[#This Row],[Zloty]]&lt;dane_medale[[#This Row],[Zloty_1]],dane_medale[[#This Row],[Srebrny]]&lt;dane_medale[[#This Row],[Srebrny_2]],dane_medale[[#This Row],[Brazowy]]&lt;dane_medale[[#This Row],[Brazowy_3]])</f>
        <v>0</v>
      </c>
    </row>
    <row r="47" spans="1:29" x14ac:dyDescent="0.25">
      <c r="A47" s="1" t="s">
        <v>61</v>
      </c>
      <c r="B47" s="1" t="s">
        <v>11</v>
      </c>
      <c r="C47">
        <v>15</v>
      </c>
      <c r="D47">
        <v>1</v>
      </c>
      <c r="E47">
        <v>1</v>
      </c>
      <c r="F47">
        <v>1</v>
      </c>
      <c r="G47">
        <v>4</v>
      </c>
      <c r="H47">
        <v>0</v>
      </c>
      <c r="I47">
        <v>0</v>
      </c>
      <c r="J47">
        <v>0</v>
      </c>
      <c r="K47" t="b">
        <f>AND(dane_medale[[#This Row],[OL_letnie]]&gt;0,dane_medale[[#This Row],[OL_zimowe]]&gt;0,SUM(dane_medale[[#This Row],[Zloty]:[Brazowy]])&gt;0, SUM(dane_medale[[#This Row],[Zloty_1]:[Brazowy_3]]) =0)</f>
        <v>1</v>
      </c>
      <c r="L47">
        <f>SUM(dane_medale[[#This Row],[Zloty]:[Brazowy]])</f>
        <v>3</v>
      </c>
      <c r="M47" t="b">
        <f>(dane_medale[[#This Row],[Zloty]]+dane_medale[[#This Row],[Zloty_1]])&gt;SUM(dane_medale[[#This Row],[Srebrny]:[Brazowy]])+SUM(dane_medale[[#This Row],[Srebrny_2]:[Brazowy_3]])</f>
        <v>0</v>
      </c>
      <c r="N47" s="1" t="str">
        <f>IF(dane_medale[[#This Row],[zad3_if]],dane_medale[[#This Row],[Panstwo]],"")</f>
        <v/>
      </c>
      <c r="O47" s="1">
        <f>SUM(dane_medale[[#This Row],[Zloty]:[Brazowy]])+SUM(dane_medale[[#This Row],[Zloty_1]:[Brazowy_3]])</f>
        <v>3</v>
      </c>
      <c r="P47" s="1" t="str">
        <f>dane_medale[[#This Row],[Panstwo]]</f>
        <v>Hongkong</v>
      </c>
      <c r="Q47" s="1" t="b">
        <f>AND(dane_medale[[#This Row],[Zloty]]&gt;dane_medale[[#This Row],[Zloty_1]],dane_medale[[#This Row],[Srebrny]]&gt;dane_medale[[#This Row],[Srebrny_2]],dane_medale[[#This Row],[Brazowy]]&gt;dane_medale[[#This Row],[Brazowy_3]])</f>
        <v>1</v>
      </c>
      <c r="R47" s="1" t="b">
        <f>AND(dane_medale[[#This Row],[Zloty]]&lt;dane_medale[[#This Row],[Zloty_1]],dane_medale[[#This Row],[Srebrny]]&lt;dane_medale[[#This Row],[Srebrny_2]],dane_medale[[#This Row],[Brazowy]]&lt;dane_medale[[#This Row],[Brazowy_3]])</f>
        <v>0</v>
      </c>
    </row>
    <row r="48" spans="1:29" x14ac:dyDescent="0.25">
      <c r="A48" s="1" t="s">
        <v>62</v>
      </c>
      <c r="B48" s="1" t="s">
        <v>11</v>
      </c>
      <c r="C48">
        <v>23</v>
      </c>
      <c r="D48">
        <v>9</v>
      </c>
      <c r="E48">
        <v>6</v>
      </c>
      <c r="F48">
        <v>11</v>
      </c>
      <c r="G48">
        <v>9</v>
      </c>
      <c r="H48">
        <v>0</v>
      </c>
      <c r="I48">
        <v>0</v>
      </c>
      <c r="J48">
        <v>0</v>
      </c>
      <c r="K48" t="b">
        <f>AND(dane_medale[[#This Row],[OL_letnie]]&gt;0,dane_medale[[#This Row],[OL_zimowe]]&gt;0,SUM(dane_medale[[#This Row],[Zloty]:[Brazowy]])&gt;0, SUM(dane_medale[[#This Row],[Zloty_1]:[Brazowy_3]]) =0)</f>
        <v>1</v>
      </c>
      <c r="L48">
        <f>SUM(dane_medale[[#This Row],[Zloty]:[Brazowy]])</f>
        <v>26</v>
      </c>
      <c r="M48" t="b">
        <f>(dane_medale[[#This Row],[Zloty]]+dane_medale[[#This Row],[Zloty_1]])&gt;SUM(dane_medale[[#This Row],[Srebrny]:[Brazowy]])+SUM(dane_medale[[#This Row],[Srebrny_2]:[Brazowy_3]])</f>
        <v>0</v>
      </c>
      <c r="N48" s="1" t="str">
        <f>IF(dane_medale[[#This Row],[zad3_if]],dane_medale[[#This Row],[Panstwo]],"")</f>
        <v/>
      </c>
      <c r="O48" s="1">
        <f>SUM(dane_medale[[#This Row],[Zloty]:[Brazowy]])+SUM(dane_medale[[#This Row],[Zloty_1]:[Brazowy_3]])</f>
        <v>26</v>
      </c>
      <c r="P48" s="1" t="str">
        <f>dane_medale[[#This Row],[Panstwo]]</f>
        <v>Indie</v>
      </c>
      <c r="Q48" s="1" t="b">
        <f>AND(dane_medale[[#This Row],[Zloty]]&gt;dane_medale[[#This Row],[Zloty_1]],dane_medale[[#This Row],[Srebrny]]&gt;dane_medale[[#This Row],[Srebrny_2]],dane_medale[[#This Row],[Brazowy]]&gt;dane_medale[[#This Row],[Brazowy_3]])</f>
        <v>1</v>
      </c>
      <c r="R48" s="1" t="b">
        <f>AND(dane_medale[[#This Row],[Zloty]]&lt;dane_medale[[#This Row],[Zloty_1]],dane_medale[[#This Row],[Srebrny]]&lt;dane_medale[[#This Row],[Srebrny_2]],dane_medale[[#This Row],[Brazowy]]&lt;dane_medale[[#This Row],[Brazowy_3]])</f>
        <v>0</v>
      </c>
    </row>
    <row r="49" spans="1:18" x14ac:dyDescent="0.25">
      <c r="A49" s="1" t="s">
        <v>63</v>
      </c>
      <c r="B49" s="1" t="s">
        <v>11</v>
      </c>
      <c r="C49">
        <v>14</v>
      </c>
      <c r="D49">
        <v>6</v>
      </c>
      <c r="E49">
        <v>10</v>
      </c>
      <c r="F49">
        <v>11</v>
      </c>
      <c r="G49">
        <v>0</v>
      </c>
      <c r="H49">
        <v>0</v>
      </c>
      <c r="I49">
        <v>0</v>
      </c>
      <c r="J49">
        <v>0</v>
      </c>
      <c r="K49" t="b">
        <f>AND(dane_medale[[#This Row],[OL_letnie]]&gt;0,dane_medale[[#This Row],[OL_zimowe]]&gt;0,SUM(dane_medale[[#This Row],[Zloty]:[Brazowy]])&gt;0, SUM(dane_medale[[#This Row],[Zloty_1]:[Brazowy_3]]) =0)</f>
        <v>0</v>
      </c>
      <c r="L49">
        <f>SUM(dane_medale[[#This Row],[Zloty]:[Brazowy]])</f>
        <v>27</v>
      </c>
      <c r="M49" t="b">
        <f>(dane_medale[[#This Row],[Zloty]]+dane_medale[[#This Row],[Zloty_1]])&gt;SUM(dane_medale[[#This Row],[Srebrny]:[Brazowy]])+SUM(dane_medale[[#This Row],[Srebrny_2]:[Brazowy_3]])</f>
        <v>0</v>
      </c>
      <c r="N49" s="1" t="str">
        <f>IF(dane_medale[[#This Row],[zad3_if]],dane_medale[[#This Row],[Panstwo]],"")</f>
        <v/>
      </c>
      <c r="O49" s="1">
        <f>SUM(dane_medale[[#This Row],[Zloty]:[Brazowy]])+SUM(dane_medale[[#This Row],[Zloty_1]:[Brazowy_3]])</f>
        <v>27</v>
      </c>
      <c r="P49" s="1" t="str">
        <f>dane_medale[[#This Row],[Panstwo]]</f>
        <v>Indonezja</v>
      </c>
      <c r="Q49" s="1" t="b">
        <f>AND(dane_medale[[#This Row],[Zloty]]&gt;dane_medale[[#This Row],[Zloty_1]],dane_medale[[#This Row],[Srebrny]]&gt;dane_medale[[#This Row],[Srebrny_2]],dane_medale[[#This Row],[Brazowy]]&gt;dane_medale[[#This Row],[Brazowy_3]])</f>
        <v>1</v>
      </c>
      <c r="R49" s="1" t="b">
        <f>AND(dane_medale[[#This Row],[Zloty]]&lt;dane_medale[[#This Row],[Zloty_1]],dane_medale[[#This Row],[Srebrny]]&lt;dane_medale[[#This Row],[Srebrny_2]],dane_medale[[#This Row],[Brazowy]]&lt;dane_medale[[#This Row],[Brazowy_3]])</f>
        <v>0</v>
      </c>
    </row>
    <row r="50" spans="1:18" x14ac:dyDescent="0.25">
      <c r="A50" s="1" t="s">
        <v>64</v>
      </c>
      <c r="B50" s="1" t="s">
        <v>11</v>
      </c>
      <c r="C50">
        <v>13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  <c r="K50" t="b">
        <f>AND(dane_medale[[#This Row],[OL_letnie]]&gt;0,dane_medale[[#This Row],[OL_zimowe]]&gt;0,SUM(dane_medale[[#This Row],[Zloty]:[Brazowy]])&gt;0, SUM(dane_medale[[#This Row],[Zloty_1]:[Brazowy_3]]) =0)</f>
        <v>0</v>
      </c>
      <c r="L50">
        <f>SUM(dane_medale[[#This Row],[Zloty]:[Brazowy]])</f>
        <v>1</v>
      </c>
      <c r="M50" t="b">
        <f>(dane_medale[[#This Row],[Zloty]]+dane_medale[[#This Row],[Zloty_1]])&gt;SUM(dane_medale[[#This Row],[Srebrny]:[Brazowy]])+SUM(dane_medale[[#This Row],[Srebrny_2]:[Brazowy_3]])</f>
        <v>0</v>
      </c>
      <c r="N50" s="1" t="str">
        <f>IF(dane_medale[[#This Row],[zad3_if]],dane_medale[[#This Row],[Panstwo]],"")</f>
        <v/>
      </c>
      <c r="O50" s="1">
        <f>SUM(dane_medale[[#This Row],[Zloty]:[Brazowy]])+SUM(dane_medale[[#This Row],[Zloty_1]:[Brazowy_3]])</f>
        <v>1</v>
      </c>
      <c r="P50" s="1" t="str">
        <f>dane_medale[[#This Row],[Panstwo]]</f>
        <v>Irak</v>
      </c>
      <c r="Q50" s="1" t="b">
        <f>AND(dane_medale[[#This Row],[Zloty]]&gt;dane_medale[[#This Row],[Zloty_1]],dane_medale[[#This Row],[Srebrny]]&gt;dane_medale[[#This Row],[Srebrny_2]],dane_medale[[#This Row],[Brazowy]]&gt;dane_medale[[#This Row],[Brazowy_3]])</f>
        <v>0</v>
      </c>
      <c r="R50" s="1" t="b">
        <f>AND(dane_medale[[#This Row],[Zloty]]&lt;dane_medale[[#This Row],[Zloty_1]],dane_medale[[#This Row],[Srebrny]]&lt;dane_medale[[#This Row],[Srebrny_2]],dane_medale[[#This Row],[Brazowy]]&lt;dane_medale[[#This Row],[Brazowy_3]])</f>
        <v>0</v>
      </c>
    </row>
    <row r="51" spans="1:18" x14ac:dyDescent="0.25">
      <c r="A51" s="1" t="s">
        <v>65</v>
      </c>
      <c r="B51" s="1" t="s">
        <v>11</v>
      </c>
      <c r="C51">
        <v>15</v>
      </c>
      <c r="D51">
        <v>15</v>
      </c>
      <c r="E51">
        <v>20</v>
      </c>
      <c r="F51">
        <v>25</v>
      </c>
      <c r="G51">
        <v>10</v>
      </c>
      <c r="H51">
        <v>0</v>
      </c>
      <c r="I51">
        <v>0</v>
      </c>
      <c r="J51">
        <v>0</v>
      </c>
      <c r="K51" t="b">
        <f>AND(dane_medale[[#This Row],[OL_letnie]]&gt;0,dane_medale[[#This Row],[OL_zimowe]]&gt;0,SUM(dane_medale[[#This Row],[Zloty]:[Brazowy]])&gt;0, SUM(dane_medale[[#This Row],[Zloty_1]:[Brazowy_3]]) =0)</f>
        <v>1</v>
      </c>
      <c r="L51">
        <f>SUM(dane_medale[[#This Row],[Zloty]:[Brazowy]])</f>
        <v>60</v>
      </c>
      <c r="M51" t="b">
        <f>(dane_medale[[#This Row],[Zloty]]+dane_medale[[#This Row],[Zloty_1]])&gt;SUM(dane_medale[[#This Row],[Srebrny]:[Brazowy]])+SUM(dane_medale[[#This Row],[Srebrny_2]:[Brazowy_3]])</f>
        <v>0</v>
      </c>
      <c r="N51" s="1" t="str">
        <f>IF(dane_medale[[#This Row],[zad3_if]],dane_medale[[#This Row],[Panstwo]],"")</f>
        <v/>
      </c>
      <c r="O51" s="1">
        <f>SUM(dane_medale[[#This Row],[Zloty]:[Brazowy]])+SUM(dane_medale[[#This Row],[Zloty_1]:[Brazowy_3]])</f>
        <v>60</v>
      </c>
      <c r="P51" s="1" t="str">
        <f>dane_medale[[#This Row],[Panstwo]]</f>
        <v>Iran</v>
      </c>
      <c r="Q51" s="1" t="b">
        <f>AND(dane_medale[[#This Row],[Zloty]]&gt;dane_medale[[#This Row],[Zloty_1]],dane_medale[[#This Row],[Srebrny]]&gt;dane_medale[[#This Row],[Srebrny_2]],dane_medale[[#This Row],[Brazowy]]&gt;dane_medale[[#This Row],[Brazowy_3]])</f>
        <v>1</v>
      </c>
      <c r="R51" s="1" t="b">
        <f>AND(dane_medale[[#This Row],[Zloty]]&lt;dane_medale[[#This Row],[Zloty_1]],dane_medale[[#This Row],[Srebrny]]&lt;dane_medale[[#This Row],[Srebrny_2]],dane_medale[[#This Row],[Brazowy]]&lt;dane_medale[[#This Row],[Brazowy_3]])</f>
        <v>0</v>
      </c>
    </row>
    <row r="52" spans="1:18" x14ac:dyDescent="0.25">
      <c r="A52" s="1" t="s">
        <v>66</v>
      </c>
      <c r="B52" s="1" t="s">
        <v>22</v>
      </c>
      <c r="C52">
        <v>20</v>
      </c>
      <c r="D52">
        <v>9</v>
      </c>
      <c r="E52">
        <v>8</v>
      </c>
      <c r="F52">
        <v>11</v>
      </c>
      <c r="G52">
        <v>6</v>
      </c>
      <c r="H52">
        <v>0</v>
      </c>
      <c r="I52">
        <v>0</v>
      </c>
      <c r="J52">
        <v>0</v>
      </c>
      <c r="K52" t="b">
        <f>AND(dane_medale[[#This Row],[OL_letnie]]&gt;0,dane_medale[[#This Row],[OL_zimowe]]&gt;0,SUM(dane_medale[[#This Row],[Zloty]:[Brazowy]])&gt;0, SUM(dane_medale[[#This Row],[Zloty_1]:[Brazowy_3]]) =0)</f>
        <v>1</v>
      </c>
      <c r="L52">
        <f>SUM(dane_medale[[#This Row],[Zloty]:[Brazowy]])</f>
        <v>28</v>
      </c>
      <c r="M52" t="b">
        <f>(dane_medale[[#This Row],[Zloty]]+dane_medale[[#This Row],[Zloty_1]])&gt;SUM(dane_medale[[#This Row],[Srebrny]:[Brazowy]])+SUM(dane_medale[[#This Row],[Srebrny_2]:[Brazowy_3]])</f>
        <v>0</v>
      </c>
      <c r="N52" s="1" t="str">
        <f>IF(dane_medale[[#This Row],[zad3_if]],dane_medale[[#This Row],[Panstwo]],"")</f>
        <v/>
      </c>
      <c r="O52" s="1">
        <f>SUM(dane_medale[[#This Row],[Zloty]:[Brazowy]])+SUM(dane_medale[[#This Row],[Zloty_1]:[Brazowy_3]])</f>
        <v>28</v>
      </c>
      <c r="P52" s="1" t="str">
        <f>dane_medale[[#This Row],[Panstwo]]</f>
        <v>Irlandia</v>
      </c>
      <c r="Q52" s="1" t="b">
        <f>AND(dane_medale[[#This Row],[Zloty]]&gt;dane_medale[[#This Row],[Zloty_1]],dane_medale[[#This Row],[Srebrny]]&gt;dane_medale[[#This Row],[Srebrny_2]],dane_medale[[#This Row],[Brazowy]]&gt;dane_medale[[#This Row],[Brazowy_3]])</f>
        <v>1</v>
      </c>
      <c r="R52" s="1" t="b">
        <f>AND(dane_medale[[#This Row],[Zloty]]&lt;dane_medale[[#This Row],[Zloty_1]],dane_medale[[#This Row],[Srebrny]]&lt;dane_medale[[#This Row],[Srebrny_2]],dane_medale[[#This Row],[Brazowy]]&lt;dane_medale[[#This Row],[Brazowy_3]])</f>
        <v>0</v>
      </c>
    </row>
    <row r="53" spans="1:18" x14ac:dyDescent="0.25">
      <c r="A53" s="1" t="s">
        <v>67</v>
      </c>
      <c r="B53" s="1" t="s">
        <v>22</v>
      </c>
      <c r="C53">
        <v>19</v>
      </c>
      <c r="D53">
        <v>0</v>
      </c>
      <c r="E53">
        <v>2</v>
      </c>
      <c r="F53">
        <v>2</v>
      </c>
      <c r="G53">
        <v>17</v>
      </c>
      <c r="H53">
        <v>0</v>
      </c>
      <c r="I53">
        <v>0</v>
      </c>
      <c r="J53">
        <v>0</v>
      </c>
      <c r="K53" t="b">
        <f>AND(dane_medale[[#This Row],[OL_letnie]]&gt;0,dane_medale[[#This Row],[OL_zimowe]]&gt;0,SUM(dane_medale[[#This Row],[Zloty]:[Brazowy]])&gt;0, SUM(dane_medale[[#This Row],[Zloty_1]:[Brazowy_3]]) =0)</f>
        <v>1</v>
      </c>
      <c r="L53">
        <f>SUM(dane_medale[[#This Row],[Zloty]:[Brazowy]])</f>
        <v>4</v>
      </c>
      <c r="M53" t="b">
        <f>(dane_medale[[#This Row],[Zloty]]+dane_medale[[#This Row],[Zloty_1]])&gt;SUM(dane_medale[[#This Row],[Srebrny]:[Brazowy]])+SUM(dane_medale[[#This Row],[Srebrny_2]:[Brazowy_3]])</f>
        <v>0</v>
      </c>
      <c r="N53" s="1" t="str">
        <f>IF(dane_medale[[#This Row],[zad3_if]],dane_medale[[#This Row],[Panstwo]],"")</f>
        <v/>
      </c>
      <c r="O53" s="1">
        <f>SUM(dane_medale[[#This Row],[Zloty]:[Brazowy]])+SUM(dane_medale[[#This Row],[Zloty_1]:[Brazowy_3]])</f>
        <v>4</v>
      </c>
      <c r="P53" s="1" t="str">
        <f>dane_medale[[#This Row],[Panstwo]]</f>
        <v>Islandia</v>
      </c>
      <c r="Q53" s="1" t="b">
        <f>AND(dane_medale[[#This Row],[Zloty]]&gt;dane_medale[[#This Row],[Zloty_1]],dane_medale[[#This Row],[Srebrny]]&gt;dane_medale[[#This Row],[Srebrny_2]],dane_medale[[#This Row],[Brazowy]]&gt;dane_medale[[#This Row],[Brazowy_3]])</f>
        <v>0</v>
      </c>
      <c r="R53" s="1" t="b">
        <f>AND(dane_medale[[#This Row],[Zloty]]&lt;dane_medale[[#This Row],[Zloty_1]],dane_medale[[#This Row],[Srebrny]]&lt;dane_medale[[#This Row],[Srebrny_2]],dane_medale[[#This Row],[Brazowy]]&lt;dane_medale[[#This Row],[Brazowy_3]])</f>
        <v>0</v>
      </c>
    </row>
    <row r="54" spans="1:18" x14ac:dyDescent="0.25">
      <c r="A54" s="1" t="s">
        <v>68</v>
      </c>
      <c r="B54" s="1" t="s">
        <v>11</v>
      </c>
      <c r="C54">
        <v>15</v>
      </c>
      <c r="D54">
        <v>1</v>
      </c>
      <c r="E54">
        <v>1</v>
      </c>
      <c r="F54">
        <v>5</v>
      </c>
      <c r="G54">
        <v>6</v>
      </c>
      <c r="H54">
        <v>0</v>
      </c>
      <c r="I54">
        <v>0</v>
      </c>
      <c r="J54">
        <v>0</v>
      </c>
      <c r="K54" t="b">
        <f>AND(dane_medale[[#This Row],[OL_letnie]]&gt;0,dane_medale[[#This Row],[OL_zimowe]]&gt;0,SUM(dane_medale[[#This Row],[Zloty]:[Brazowy]])&gt;0, SUM(dane_medale[[#This Row],[Zloty_1]:[Brazowy_3]]) =0)</f>
        <v>1</v>
      </c>
      <c r="L54">
        <f>SUM(dane_medale[[#This Row],[Zloty]:[Brazowy]])</f>
        <v>7</v>
      </c>
      <c r="M54" t="b">
        <f>(dane_medale[[#This Row],[Zloty]]+dane_medale[[#This Row],[Zloty_1]])&gt;SUM(dane_medale[[#This Row],[Srebrny]:[Brazowy]])+SUM(dane_medale[[#This Row],[Srebrny_2]:[Brazowy_3]])</f>
        <v>0</v>
      </c>
      <c r="N54" s="1" t="str">
        <f>IF(dane_medale[[#This Row],[zad3_if]],dane_medale[[#This Row],[Panstwo]],"")</f>
        <v/>
      </c>
      <c r="O54" s="1">
        <f>SUM(dane_medale[[#This Row],[Zloty]:[Brazowy]])+SUM(dane_medale[[#This Row],[Zloty_1]:[Brazowy_3]])</f>
        <v>7</v>
      </c>
      <c r="P54" s="1" t="str">
        <f>dane_medale[[#This Row],[Panstwo]]</f>
        <v>Izrael</v>
      </c>
      <c r="Q54" s="1" t="b">
        <f>AND(dane_medale[[#This Row],[Zloty]]&gt;dane_medale[[#This Row],[Zloty_1]],dane_medale[[#This Row],[Srebrny]]&gt;dane_medale[[#This Row],[Srebrny_2]],dane_medale[[#This Row],[Brazowy]]&gt;dane_medale[[#This Row],[Brazowy_3]])</f>
        <v>1</v>
      </c>
      <c r="R54" s="1" t="b">
        <f>AND(dane_medale[[#This Row],[Zloty]]&lt;dane_medale[[#This Row],[Zloty_1]],dane_medale[[#This Row],[Srebrny]]&lt;dane_medale[[#This Row],[Srebrny_2]],dane_medale[[#This Row],[Brazowy]]&lt;dane_medale[[#This Row],[Brazowy_3]])</f>
        <v>0</v>
      </c>
    </row>
    <row r="55" spans="1:18" x14ac:dyDescent="0.25">
      <c r="A55" s="1" t="s">
        <v>69</v>
      </c>
      <c r="B55" s="1" t="s">
        <v>25</v>
      </c>
      <c r="C55">
        <v>16</v>
      </c>
      <c r="D55">
        <v>17</v>
      </c>
      <c r="E55">
        <v>30</v>
      </c>
      <c r="F55">
        <v>20</v>
      </c>
      <c r="G55">
        <v>7</v>
      </c>
      <c r="H55">
        <v>0</v>
      </c>
      <c r="I55">
        <v>0</v>
      </c>
      <c r="J55">
        <v>0</v>
      </c>
      <c r="K55" t="b">
        <f>AND(dane_medale[[#This Row],[OL_letnie]]&gt;0,dane_medale[[#This Row],[OL_zimowe]]&gt;0,SUM(dane_medale[[#This Row],[Zloty]:[Brazowy]])&gt;0, SUM(dane_medale[[#This Row],[Zloty_1]:[Brazowy_3]]) =0)</f>
        <v>1</v>
      </c>
      <c r="L55">
        <f>SUM(dane_medale[[#This Row],[Zloty]:[Brazowy]])</f>
        <v>67</v>
      </c>
      <c r="M55" t="b">
        <f>(dane_medale[[#This Row],[Zloty]]+dane_medale[[#This Row],[Zloty_1]])&gt;SUM(dane_medale[[#This Row],[Srebrny]:[Brazowy]])+SUM(dane_medale[[#This Row],[Srebrny_2]:[Brazowy_3]])</f>
        <v>0</v>
      </c>
      <c r="N55" s="1" t="str">
        <f>IF(dane_medale[[#This Row],[zad3_if]],dane_medale[[#This Row],[Panstwo]],"")</f>
        <v/>
      </c>
      <c r="O55" s="1">
        <f>SUM(dane_medale[[#This Row],[Zloty]:[Brazowy]])+SUM(dane_medale[[#This Row],[Zloty_1]:[Brazowy_3]])</f>
        <v>67</v>
      </c>
      <c r="P55" s="1" t="str">
        <f>dane_medale[[#This Row],[Panstwo]]</f>
        <v>Jamajka</v>
      </c>
      <c r="Q55" s="1" t="b">
        <f>AND(dane_medale[[#This Row],[Zloty]]&gt;dane_medale[[#This Row],[Zloty_1]],dane_medale[[#This Row],[Srebrny]]&gt;dane_medale[[#This Row],[Srebrny_2]],dane_medale[[#This Row],[Brazowy]]&gt;dane_medale[[#This Row],[Brazowy_3]])</f>
        <v>1</v>
      </c>
      <c r="R55" s="1" t="b">
        <f>AND(dane_medale[[#This Row],[Zloty]]&lt;dane_medale[[#This Row],[Zloty_1]],dane_medale[[#This Row],[Srebrny]]&lt;dane_medale[[#This Row],[Srebrny_2]],dane_medale[[#This Row],[Brazowy]]&lt;dane_medale[[#This Row],[Brazowy_3]])</f>
        <v>0</v>
      </c>
    </row>
    <row r="56" spans="1:18" x14ac:dyDescent="0.25">
      <c r="A56" s="1" t="s">
        <v>70</v>
      </c>
      <c r="B56" s="1" t="s">
        <v>11</v>
      </c>
      <c r="C56">
        <v>21</v>
      </c>
      <c r="D56">
        <v>130</v>
      </c>
      <c r="E56">
        <v>126</v>
      </c>
      <c r="F56">
        <v>142</v>
      </c>
      <c r="G56">
        <v>20</v>
      </c>
      <c r="H56">
        <v>10</v>
      </c>
      <c r="I56">
        <v>17</v>
      </c>
      <c r="J56">
        <v>18</v>
      </c>
      <c r="K56" t="b">
        <f>AND(dane_medale[[#This Row],[OL_letnie]]&gt;0,dane_medale[[#This Row],[OL_zimowe]]&gt;0,SUM(dane_medale[[#This Row],[Zloty]:[Brazowy]])&gt;0, SUM(dane_medale[[#This Row],[Zloty_1]:[Brazowy_3]]) =0)</f>
        <v>0</v>
      </c>
      <c r="L56">
        <f>SUM(dane_medale[[#This Row],[Zloty]:[Brazowy]])</f>
        <v>398</v>
      </c>
      <c r="M56" t="b">
        <f>(dane_medale[[#This Row],[Zloty]]+dane_medale[[#This Row],[Zloty_1]])&gt;SUM(dane_medale[[#This Row],[Srebrny]:[Brazowy]])+SUM(dane_medale[[#This Row],[Srebrny_2]:[Brazowy_3]])</f>
        <v>0</v>
      </c>
      <c r="N56" s="1" t="str">
        <f>IF(dane_medale[[#This Row],[zad3_if]],dane_medale[[#This Row],[Panstwo]],"")</f>
        <v/>
      </c>
      <c r="O56" s="1">
        <f>SUM(dane_medale[[#This Row],[Zloty]:[Brazowy]])+SUM(dane_medale[[#This Row],[Zloty_1]:[Brazowy_3]])</f>
        <v>443</v>
      </c>
      <c r="P56" s="1" t="str">
        <f>dane_medale[[#This Row],[Panstwo]]</f>
        <v>Japonia</v>
      </c>
      <c r="Q56" s="1" t="b">
        <f>AND(dane_medale[[#This Row],[Zloty]]&gt;dane_medale[[#This Row],[Zloty_1]],dane_medale[[#This Row],[Srebrny]]&gt;dane_medale[[#This Row],[Srebrny_2]],dane_medale[[#This Row],[Brazowy]]&gt;dane_medale[[#This Row],[Brazowy_3]])</f>
        <v>1</v>
      </c>
      <c r="R56" s="1" t="b">
        <f>AND(dane_medale[[#This Row],[Zloty]]&lt;dane_medale[[#This Row],[Zloty_1]],dane_medale[[#This Row],[Srebrny]]&lt;dane_medale[[#This Row],[Srebrny_2]],dane_medale[[#This Row],[Brazowy]]&lt;dane_medale[[#This Row],[Brazowy_3]])</f>
        <v>0</v>
      </c>
    </row>
    <row r="57" spans="1:18" x14ac:dyDescent="0.25">
      <c r="A57" s="1" t="s">
        <v>71</v>
      </c>
      <c r="B57" s="1" t="s">
        <v>22</v>
      </c>
      <c r="C57">
        <v>18</v>
      </c>
      <c r="D57">
        <v>28</v>
      </c>
      <c r="E57">
        <v>31</v>
      </c>
      <c r="F57">
        <v>31</v>
      </c>
      <c r="G57">
        <v>16</v>
      </c>
      <c r="H57">
        <v>0</v>
      </c>
      <c r="I57">
        <v>3</v>
      </c>
      <c r="J57">
        <v>1</v>
      </c>
      <c r="K57" t="b">
        <f>AND(dane_medale[[#This Row],[OL_letnie]]&gt;0,dane_medale[[#This Row],[OL_zimowe]]&gt;0,SUM(dane_medale[[#This Row],[Zloty]:[Brazowy]])&gt;0, SUM(dane_medale[[#This Row],[Zloty_1]:[Brazowy_3]]) =0)</f>
        <v>0</v>
      </c>
      <c r="L57">
        <f>SUM(dane_medale[[#This Row],[Zloty]:[Brazowy]])</f>
        <v>90</v>
      </c>
      <c r="M57" t="b">
        <f>(dane_medale[[#This Row],[Zloty]]+dane_medale[[#This Row],[Zloty_1]])&gt;SUM(dane_medale[[#This Row],[Srebrny]:[Brazowy]])+SUM(dane_medale[[#This Row],[Srebrny_2]:[Brazowy_3]])</f>
        <v>0</v>
      </c>
      <c r="N57" s="1" t="str">
        <f>IF(dane_medale[[#This Row],[zad3_if]],dane_medale[[#This Row],[Panstwo]],"")</f>
        <v/>
      </c>
      <c r="O57" s="1">
        <f>SUM(dane_medale[[#This Row],[Zloty]:[Brazowy]])+SUM(dane_medale[[#This Row],[Zloty_1]:[Brazowy_3]])</f>
        <v>94</v>
      </c>
      <c r="P57" s="1" t="str">
        <f>dane_medale[[#This Row],[Panstwo]]</f>
        <v>Jugoslawia</v>
      </c>
      <c r="Q57" s="1" t="b">
        <f>AND(dane_medale[[#This Row],[Zloty]]&gt;dane_medale[[#This Row],[Zloty_1]],dane_medale[[#This Row],[Srebrny]]&gt;dane_medale[[#This Row],[Srebrny_2]],dane_medale[[#This Row],[Brazowy]]&gt;dane_medale[[#This Row],[Brazowy_3]])</f>
        <v>1</v>
      </c>
      <c r="R57" s="1" t="b">
        <f>AND(dane_medale[[#This Row],[Zloty]]&lt;dane_medale[[#This Row],[Zloty_1]],dane_medale[[#This Row],[Srebrny]]&lt;dane_medale[[#This Row],[Srebrny_2]],dane_medale[[#This Row],[Brazowy]]&lt;dane_medale[[#This Row],[Brazowy_3]])</f>
        <v>0</v>
      </c>
    </row>
    <row r="58" spans="1:18" x14ac:dyDescent="0.25">
      <c r="A58" s="1" t="s">
        <v>72</v>
      </c>
      <c r="B58" s="1" t="s">
        <v>13</v>
      </c>
      <c r="C58">
        <v>13</v>
      </c>
      <c r="D58">
        <v>3</v>
      </c>
      <c r="E58">
        <v>1</v>
      </c>
      <c r="F58">
        <v>1</v>
      </c>
      <c r="G58">
        <v>1</v>
      </c>
      <c r="H58">
        <v>0</v>
      </c>
      <c r="I58">
        <v>0</v>
      </c>
      <c r="J58">
        <v>0</v>
      </c>
      <c r="K58" t="b">
        <f>AND(dane_medale[[#This Row],[OL_letnie]]&gt;0,dane_medale[[#This Row],[OL_zimowe]]&gt;0,SUM(dane_medale[[#This Row],[Zloty]:[Brazowy]])&gt;0, SUM(dane_medale[[#This Row],[Zloty_1]:[Brazowy_3]]) =0)</f>
        <v>1</v>
      </c>
      <c r="L58">
        <f>SUM(dane_medale[[#This Row],[Zloty]:[Brazowy]])</f>
        <v>5</v>
      </c>
      <c r="M58" t="b">
        <f>(dane_medale[[#This Row],[Zloty]]+dane_medale[[#This Row],[Zloty_1]])&gt;SUM(dane_medale[[#This Row],[Srebrny]:[Brazowy]])+SUM(dane_medale[[#This Row],[Srebrny_2]:[Brazowy_3]])</f>
        <v>1</v>
      </c>
      <c r="N58" s="1" t="str">
        <f>IF(dane_medale[[#This Row],[zad3_if]],dane_medale[[#This Row],[Panstwo]],"")</f>
        <v>Kamerun</v>
      </c>
      <c r="O58" s="1">
        <f>SUM(dane_medale[[#This Row],[Zloty]:[Brazowy]])+SUM(dane_medale[[#This Row],[Zloty_1]:[Brazowy_3]])</f>
        <v>5</v>
      </c>
      <c r="P58" s="1" t="str">
        <f>dane_medale[[#This Row],[Panstwo]]</f>
        <v>Kamerun</v>
      </c>
      <c r="Q58" s="1" t="b">
        <f>AND(dane_medale[[#This Row],[Zloty]]&gt;dane_medale[[#This Row],[Zloty_1]],dane_medale[[#This Row],[Srebrny]]&gt;dane_medale[[#This Row],[Srebrny_2]],dane_medale[[#This Row],[Brazowy]]&gt;dane_medale[[#This Row],[Brazowy_3]])</f>
        <v>1</v>
      </c>
      <c r="R58" s="1" t="b">
        <f>AND(dane_medale[[#This Row],[Zloty]]&lt;dane_medale[[#This Row],[Zloty_1]],dane_medale[[#This Row],[Srebrny]]&lt;dane_medale[[#This Row],[Srebrny_2]],dane_medale[[#This Row],[Brazowy]]&lt;dane_medale[[#This Row],[Brazowy_3]])</f>
        <v>0</v>
      </c>
    </row>
    <row r="59" spans="1:18" x14ac:dyDescent="0.25">
      <c r="A59" s="1" t="s">
        <v>73</v>
      </c>
      <c r="B59" s="1" t="s">
        <v>25</v>
      </c>
      <c r="C59">
        <v>25</v>
      </c>
      <c r="D59">
        <v>59</v>
      </c>
      <c r="E59">
        <v>99</v>
      </c>
      <c r="F59">
        <v>120</v>
      </c>
      <c r="G59">
        <v>22</v>
      </c>
      <c r="H59">
        <v>62</v>
      </c>
      <c r="I59">
        <v>55</v>
      </c>
      <c r="J59">
        <v>53</v>
      </c>
      <c r="K59" t="b">
        <f>AND(dane_medale[[#This Row],[OL_letnie]]&gt;0,dane_medale[[#This Row],[OL_zimowe]]&gt;0,SUM(dane_medale[[#This Row],[Zloty]:[Brazowy]])&gt;0, SUM(dane_medale[[#This Row],[Zloty_1]:[Brazowy_3]]) =0)</f>
        <v>0</v>
      </c>
      <c r="L59">
        <f>SUM(dane_medale[[#This Row],[Zloty]:[Brazowy]])</f>
        <v>278</v>
      </c>
      <c r="M59" t="b">
        <f>(dane_medale[[#This Row],[Zloty]]+dane_medale[[#This Row],[Zloty_1]])&gt;SUM(dane_medale[[#This Row],[Srebrny]:[Brazowy]])+SUM(dane_medale[[#This Row],[Srebrny_2]:[Brazowy_3]])</f>
        <v>0</v>
      </c>
      <c r="N59" s="1" t="str">
        <f>IF(dane_medale[[#This Row],[zad3_if]],dane_medale[[#This Row],[Panstwo]],"")</f>
        <v/>
      </c>
      <c r="O59" s="1">
        <f>SUM(dane_medale[[#This Row],[Zloty]:[Brazowy]])+SUM(dane_medale[[#This Row],[Zloty_1]:[Brazowy_3]])</f>
        <v>448</v>
      </c>
      <c r="P59" s="1" t="str">
        <f>dane_medale[[#This Row],[Panstwo]]</f>
        <v>Kanada</v>
      </c>
      <c r="Q59" s="1" t="b">
        <f>AND(dane_medale[[#This Row],[Zloty]]&gt;dane_medale[[#This Row],[Zloty_1]],dane_medale[[#This Row],[Srebrny]]&gt;dane_medale[[#This Row],[Srebrny_2]],dane_medale[[#This Row],[Brazowy]]&gt;dane_medale[[#This Row],[Brazowy_3]])</f>
        <v>0</v>
      </c>
      <c r="R59" s="1" t="b">
        <f>AND(dane_medale[[#This Row],[Zloty]]&lt;dane_medale[[#This Row],[Zloty_1]],dane_medale[[#This Row],[Srebrny]]&lt;dane_medale[[#This Row],[Srebrny_2]],dane_medale[[#This Row],[Brazowy]]&lt;dane_medale[[#This Row],[Brazowy_3]])</f>
        <v>0</v>
      </c>
    </row>
    <row r="60" spans="1:18" x14ac:dyDescent="0.25">
      <c r="A60" s="1" t="s">
        <v>74</v>
      </c>
      <c r="B60" s="1" t="s">
        <v>11</v>
      </c>
      <c r="C60">
        <v>8</v>
      </c>
      <c r="D60">
        <v>0</v>
      </c>
      <c r="E60">
        <v>0</v>
      </c>
      <c r="F60">
        <v>4</v>
      </c>
      <c r="G60">
        <v>0</v>
      </c>
      <c r="H60">
        <v>0</v>
      </c>
      <c r="I60">
        <v>0</v>
      </c>
      <c r="J60">
        <v>0</v>
      </c>
      <c r="K60" t="b">
        <f>AND(dane_medale[[#This Row],[OL_letnie]]&gt;0,dane_medale[[#This Row],[OL_zimowe]]&gt;0,SUM(dane_medale[[#This Row],[Zloty]:[Brazowy]])&gt;0, SUM(dane_medale[[#This Row],[Zloty_1]:[Brazowy_3]]) =0)</f>
        <v>0</v>
      </c>
      <c r="L60">
        <f>SUM(dane_medale[[#This Row],[Zloty]:[Brazowy]])</f>
        <v>4</v>
      </c>
      <c r="M60" t="b">
        <f>(dane_medale[[#This Row],[Zloty]]+dane_medale[[#This Row],[Zloty_1]])&gt;SUM(dane_medale[[#This Row],[Srebrny]:[Brazowy]])+SUM(dane_medale[[#This Row],[Srebrny_2]:[Brazowy_3]])</f>
        <v>0</v>
      </c>
      <c r="N60" s="1" t="str">
        <f>IF(dane_medale[[#This Row],[zad3_if]],dane_medale[[#This Row],[Panstwo]],"")</f>
        <v/>
      </c>
      <c r="O60" s="1">
        <f>SUM(dane_medale[[#This Row],[Zloty]:[Brazowy]])+SUM(dane_medale[[#This Row],[Zloty_1]:[Brazowy_3]])</f>
        <v>4</v>
      </c>
      <c r="P60" s="1" t="str">
        <f>dane_medale[[#This Row],[Panstwo]]</f>
        <v>Katar</v>
      </c>
      <c r="Q60" s="1" t="b">
        <f>AND(dane_medale[[#This Row],[Zloty]]&gt;dane_medale[[#This Row],[Zloty_1]],dane_medale[[#This Row],[Srebrny]]&gt;dane_medale[[#This Row],[Srebrny_2]],dane_medale[[#This Row],[Brazowy]]&gt;dane_medale[[#This Row],[Brazowy_3]])</f>
        <v>0</v>
      </c>
      <c r="R60" s="1" t="b">
        <f>AND(dane_medale[[#This Row],[Zloty]]&lt;dane_medale[[#This Row],[Zloty_1]],dane_medale[[#This Row],[Srebrny]]&lt;dane_medale[[#This Row],[Srebrny_2]],dane_medale[[#This Row],[Brazowy]]&lt;dane_medale[[#This Row],[Brazowy_3]])</f>
        <v>0</v>
      </c>
    </row>
    <row r="61" spans="1:18" x14ac:dyDescent="0.25">
      <c r="A61" s="1" t="s">
        <v>75</v>
      </c>
      <c r="B61" s="1" t="s">
        <v>11</v>
      </c>
      <c r="C61">
        <v>5</v>
      </c>
      <c r="D61">
        <v>16</v>
      </c>
      <c r="E61">
        <v>17</v>
      </c>
      <c r="F61">
        <v>19</v>
      </c>
      <c r="G61">
        <v>6</v>
      </c>
      <c r="H61">
        <v>1</v>
      </c>
      <c r="I61">
        <v>3</v>
      </c>
      <c r="J61">
        <v>3</v>
      </c>
      <c r="K61" t="b">
        <f>AND(dane_medale[[#This Row],[OL_letnie]]&gt;0,dane_medale[[#This Row],[OL_zimowe]]&gt;0,SUM(dane_medale[[#This Row],[Zloty]:[Brazowy]])&gt;0, SUM(dane_medale[[#This Row],[Zloty_1]:[Brazowy_3]]) =0)</f>
        <v>0</v>
      </c>
      <c r="L61">
        <f>SUM(dane_medale[[#This Row],[Zloty]:[Brazowy]])</f>
        <v>52</v>
      </c>
      <c r="M61" t="b">
        <f>(dane_medale[[#This Row],[Zloty]]+dane_medale[[#This Row],[Zloty_1]])&gt;SUM(dane_medale[[#This Row],[Srebrny]:[Brazowy]])+SUM(dane_medale[[#This Row],[Srebrny_2]:[Brazowy_3]])</f>
        <v>0</v>
      </c>
      <c r="N61" s="1" t="str">
        <f>IF(dane_medale[[#This Row],[zad3_if]],dane_medale[[#This Row],[Panstwo]],"")</f>
        <v/>
      </c>
      <c r="O61" s="1">
        <f>SUM(dane_medale[[#This Row],[Zloty]:[Brazowy]])+SUM(dane_medale[[#This Row],[Zloty_1]:[Brazowy_3]])</f>
        <v>59</v>
      </c>
      <c r="P61" s="1" t="str">
        <f>dane_medale[[#This Row],[Panstwo]]</f>
        <v>Kazachstan</v>
      </c>
      <c r="Q61" s="1" t="b">
        <f>AND(dane_medale[[#This Row],[Zloty]]&gt;dane_medale[[#This Row],[Zloty_1]],dane_medale[[#This Row],[Srebrny]]&gt;dane_medale[[#This Row],[Srebrny_2]],dane_medale[[#This Row],[Brazowy]]&gt;dane_medale[[#This Row],[Brazowy_3]])</f>
        <v>1</v>
      </c>
      <c r="R61" s="1" t="b">
        <f>AND(dane_medale[[#This Row],[Zloty]]&lt;dane_medale[[#This Row],[Zloty_1]],dane_medale[[#This Row],[Srebrny]]&lt;dane_medale[[#This Row],[Srebrny_2]],dane_medale[[#This Row],[Brazowy]]&lt;dane_medale[[#This Row],[Brazowy_3]])</f>
        <v>0</v>
      </c>
    </row>
    <row r="62" spans="1:18" x14ac:dyDescent="0.25">
      <c r="A62" s="1" t="s">
        <v>76</v>
      </c>
      <c r="B62" s="1" t="s">
        <v>13</v>
      </c>
      <c r="C62">
        <v>13</v>
      </c>
      <c r="D62">
        <v>25</v>
      </c>
      <c r="E62">
        <v>32</v>
      </c>
      <c r="F62">
        <v>29</v>
      </c>
      <c r="G62">
        <v>3</v>
      </c>
      <c r="H62">
        <v>0</v>
      </c>
      <c r="I62">
        <v>0</v>
      </c>
      <c r="J62">
        <v>0</v>
      </c>
      <c r="K62" t="b">
        <f>AND(dane_medale[[#This Row],[OL_letnie]]&gt;0,dane_medale[[#This Row],[OL_zimowe]]&gt;0,SUM(dane_medale[[#This Row],[Zloty]:[Brazowy]])&gt;0, SUM(dane_medale[[#This Row],[Zloty_1]:[Brazowy_3]]) =0)</f>
        <v>1</v>
      </c>
      <c r="L62">
        <f>SUM(dane_medale[[#This Row],[Zloty]:[Brazowy]])</f>
        <v>86</v>
      </c>
      <c r="M62" t="b">
        <f>(dane_medale[[#This Row],[Zloty]]+dane_medale[[#This Row],[Zloty_1]])&gt;SUM(dane_medale[[#This Row],[Srebrny]:[Brazowy]])+SUM(dane_medale[[#This Row],[Srebrny_2]:[Brazowy_3]])</f>
        <v>0</v>
      </c>
      <c r="N62" s="1" t="str">
        <f>IF(dane_medale[[#This Row],[zad3_if]],dane_medale[[#This Row],[Panstwo]],"")</f>
        <v/>
      </c>
      <c r="O62" s="1">
        <f>SUM(dane_medale[[#This Row],[Zloty]:[Brazowy]])+SUM(dane_medale[[#This Row],[Zloty_1]:[Brazowy_3]])</f>
        <v>86</v>
      </c>
      <c r="P62" s="1" t="str">
        <f>dane_medale[[#This Row],[Panstwo]]</f>
        <v>Kenia</v>
      </c>
      <c r="Q62" s="1" t="b">
        <f>AND(dane_medale[[#This Row],[Zloty]]&gt;dane_medale[[#This Row],[Zloty_1]],dane_medale[[#This Row],[Srebrny]]&gt;dane_medale[[#This Row],[Srebrny_2]],dane_medale[[#This Row],[Brazowy]]&gt;dane_medale[[#This Row],[Brazowy_3]])</f>
        <v>1</v>
      </c>
      <c r="R62" s="1" t="b">
        <f>AND(dane_medale[[#This Row],[Zloty]]&lt;dane_medale[[#This Row],[Zloty_1]],dane_medale[[#This Row],[Srebrny]]&lt;dane_medale[[#This Row],[Srebrny_2]],dane_medale[[#This Row],[Brazowy]]&lt;dane_medale[[#This Row],[Brazowy_3]])</f>
        <v>0</v>
      </c>
    </row>
    <row r="63" spans="1:18" x14ac:dyDescent="0.25">
      <c r="A63" s="1" t="s">
        <v>77</v>
      </c>
      <c r="B63" s="1" t="s">
        <v>11</v>
      </c>
      <c r="C63">
        <v>5</v>
      </c>
      <c r="D63">
        <v>0</v>
      </c>
      <c r="E63">
        <v>1</v>
      </c>
      <c r="F63">
        <v>2</v>
      </c>
      <c r="G63">
        <v>6</v>
      </c>
      <c r="H63">
        <v>0</v>
      </c>
      <c r="I63">
        <v>0</v>
      </c>
      <c r="J63">
        <v>0</v>
      </c>
      <c r="K63" t="b">
        <f>AND(dane_medale[[#This Row],[OL_letnie]]&gt;0,dane_medale[[#This Row],[OL_zimowe]]&gt;0,SUM(dane_medale[[#This Row],[Zloty]:[Brazowy]])&gt;0, SUM(dane_medale[[#This Row],[Zloty_1]:[Brazowy_3]]) =0)</f>
        <v>1</v>
      </c>
      <c r="L63">
        <f>SUM(dane_medale[[#This Row],[Zloty]:[Brazowy]])</f>
        <v>3</v>
      </c>
      <c r="M63" t="b">
        <f>(dane_medale[[#This Row],[Zloty]]+dane_medale[[#This Row],[Zloty_1]])&gt;SUM(dane_medale[[#This Row],[Srebrny]:[Brazowy]])+SUM(dane_medale[[#This Row],[Srebrny_2]:[Brazowy_3]])</f>
        <v>0</v>
      </c>
      <c r="N63" s="1" t="str">
        <f>IF(dane_medale[[#This Row],[zad3_if]],dane_medale[[#This Row],[Panstwo]],"")</f>
        <v/>
      </c>
      <c r="O63" s="1">
        <f>SUM(dane_medale[[#This Row],[Zloty]:[Brazowy]])+SUM(dane_medale[[#This Row],[Zloty_1]:[Brazowy_3]])</f>
        <v>3</v>
      </c>
      <c r="P63" s="1" t="str">
        <f>dane_medale[[#This Row],[Panstwo]]</f>
        <v>Kirgistan</v>
      </c>
      <c r="Q63" s="1" t="b">
        <f>AND(dane_medale[[#This Row],[Zloty]]&gt;dane_medale[[#This Row],[Zloty_1]],dane_medale[[#This Row],[Srebrny]]&gt;dane_medale[[#This Row],[Srebrny_2]],dane_medale[[#This Row],[Brazowy]]&gt;dane_medale[[#This Row],[Brazowy_3]])</f>
        <v>0</v>
      </c>
      <c r="R63" s="1" t="b">
        <f>AND(dane_medale[[#This Row],[Zloty]]&lt;dane_medale[[#This Row],[Zloty_1]],dane_medale[[#This Row],[Srebrny]]&lt;dane_medale[[#This Row],[Srebrny_2]],dane_medale[[#This Row],[Brazowy]]&lt;dane_medale[[#This Row],[Brazowy_3]])</f>
        <v>0</v>
      </c>
    </row>
    <row r="64" spans="1:18" x14ac:dyDescent="0.25">
      <c r="A64" s="1" t="s">
        <v>78</v>
      </c>
      <c r="B64" s="1" t="s">
        <v>15</v>
      </c>
      <c r="C64">
        <v>18</v>
      </c>
      <c r="D64">
        <v>2</v>
      </c>
      <c r="E64">
        <v>6</v>
      </c>
      <c r="F64">
        <v>11</v>
      </c>
      <c r="G64">
        <v>1</v>
      </c>
      <c r="H64">
        <v>0</v>
      </c>
      <c r="I64">
        <v>0</v>
      </c>
      <c r="J64">
        <v>0</v>
      </c>
      <c r="K64" t="b">
        <f>AND(dane_medale[[#This Row],[OL_letnie]]&gt;0,dane_medale[[#This Row],[OL_zimowe]]&gt;0,SUM(dane_medale[[#This Row],[Zloty]:[Brazowy]])&gt;0, SUM(dane_medale[[#This Row],[Zloty_1]:[Brazowy_3]]) =0)</f>
        <v>1</v>
      </c>
      <c r="L64">
        <f>SUM(dane_medale[[#This Row],[Zloty]:[Brazowy]])</f>
        <v>19</v>
      </c>
      <c r="M64" t="b">
        <f>(dane_medale[[#This Row],[Zloty]]+dane_medale[[#This Row],[Zloty_1]])&gt;SUM(dane_medale[[#This Row],[Srebrny]:[Brazowy]])+SUM(dane_medale[[#This Row],[Srebrny_2]:[Brazowy_3]])</f>
        <v>0</v>
      </c>
      <c r="N64" s="1" t="str">
        <f>IF(dane_medale[[#This Row],[zad3_if]],dane_medale[[#This Row],[Panstwo]],"")</f>
        <v/>
      </c>
      <c r="O64" s="1">
        <f>SUM(dane_medale[[#This Row],[Zloty]:[Brazowy]])+SUM(dane_medale[[#This Row],[Zloty_1]:[Brazowy_3]])</f>
        <v>19</v>
      </c>
      <c r="P64" s="1" t="str">
        <f>dane_medale[[#This Row],[Panstwo]]</f>
        <v>Kolumbia</v>
      </c>
      <c r="Q64" s="1" t="b">
        <f>AND(dane_medale[[#This Row],[Zloty]]&gt;dane_medale[[#This Row],[Zloty_1]],dane_medale[[#This Row],[Srebrny]]&gt;dane_medale[[#This Row],[Srebrny_2]],dane_medale[[#This Row],[Brazowy]]&gt;dane_medale[[#This Row],[Brazowy_3]])</f>
        <v>1</v>
      </c>
      <c r="R64" s="1" t="b">
        <f>AND(dane_medale[[#This Row],[Zloty]]&lt;dane_medale[[#This Row],[Zloty_1]],dane_medale[[#This Row],[Srebrny]]&lt;dane_medale[[#This Row],[Srebrny_2]],dane_medale[[#This Row],[Brazowy]]&lt;dane_medale[[#This Row],[Brazowy_3]])</f>
        <v>0</v>
      </c>
    </row>
    <row r="65" spans="1:18" x14ac:dyDescent="0.25">
      <c r="A65" s="1" t="s">
        <v>79</v>
      </c>
      <c r="B65" s="1" t="s">
        <v>11</v>
      </c>
      <c r="C65">
        <v>16</v>
      </c>
      <c r="D65">
        <v>81</v>
      </c>
      <c r="E65">
        <v>82</v>
      </c>
      <c r="F65">
        <v>80</v>
      </c>
      <c r="G65">
        <v>17</v>
      </c>
      <c r="H65">
        <v>26</v>
      </c>
      <c r="I65">
        <v>17</v>
      </c>
      <c r="J65">
        <v>10</v>
      </c>
      <c r="K65" t="b">
        <f>AND(dane_medale[[#This Row],[OL_letnie]]&gt;0,dane_medale[[#This Row],[OL_zimowe]]&gt;0,SUM(dane_medale[[#This Row],[Zloty]:[Brazowy]])&gt;0, SUM(dane_medale[[#This Row],[Zloty_1]:[Brazowy_3]]) =0)</f>
        <v>0</v>
      </c>
      <c r="L65">
        <f>SUM(dane_medale[[#This Row],[Zloty]:[Brazowy]])</f>
        <v>243</v>
      </c>
      <c r="M65" t="b">
        <f>(dane_medale[[#This Row],[Zloty]]+dane_medale[[#This Row],[Zloty_1]])&gt;SUM(dane_medale[[#This Row],[Srebrny]:[Brazowy]])+SUM(dane_medale[[#This Row],[Srebrny_2]:[Brazowy_3]])</f>
        <v>0</v>
      </c>
      <c r="N65" s="1" t="str">
        <f>IF(dane_medale[[#This Row],[zad3_if]],dane_medale[[#This Row],[Panstwo]],"")</f>
        <v/>
      </c>
      <c r="O65" s="1">
        <f>SUM(dane_medale[[#This Row],[Zloty]:[Brazowy]])+SUM(dane_medale[[#This Row],[Zloty_1]:[Brazowy_3]])</f>
        <v>296</v>
      </c>
      <c r="P65" s="1" t="str">
        <f>dane_medale[[#This Row],[Panstwo]]</f>
        <v>Korea Poludniowa</v>
      </c>
      <c r="Q65" s="1" t="b">
        <f>AND(dane_medale[[#This Row],[Zloty]]&gt;dane_medale[[#This Row],[Zloty_1]],dane_medale[[#This Row],[Srebrny]]&gt;dane_medale[[#This Row],[Srebrny_2]],dane_medale[[#This Row],[Brazowy]]&gt;dane_medale[[#This Row],[Brazowy_3]])</f>
        <v>1</v>
      </c>
      <c r="R65" s="1" t="b">
        <f>AND(dane_medale[[#This Row],[Zloty]]&lt;dane_medale[[#This Row],[Zloty_1]],dane_medale[[#This Row],[Srebrny]]&lt;dane_medale[[#This Row],[Srebrny_2]],dane_medale[[#This Row],[Brazowy]]&lt;dane_medale[[#This Row],[Brazowy_3]])</f>
        <v>0</v>
      </c>
    </row>
    <row r="66" spans="1:18" x14ac:dyDescent="0.25">
      <c r="A66" s="1" t="s">
        <v>80</v>
      </c>
      <c r="B66" s="1" t="s">
        <v>11</v>
      </c>
      <c r="C66">
        <v>9</v>
      </c>
      <c r="D66">
        <v>14</v>
      </c>
      <c r="E66">
        <v>12</v>
      </c>
      <c r="F66">
        <v>21</v>
      </c>
      <c r="G66">
        <v>8</v>
      </c>
      <c r="H66">
        <v>0</v>
      </c>
      <c r="I66">
        <v>1</v>
      </c>
      <c r="J66">
        <v>1</v>
      </c>
      <c r="K66" t="b">
        <f>AND(dane_medale[[#This Row],[OL_letnie]]&gt;0,dane_medale[[#This Row],[OL_zimowe]]&gt;0,SUM(dane_medale[[#This Row],[Zloty]:[Brazowy]])&gt;0, SUM(dane_medale[[#This Row],[Zloty_1]:[Brazowy_3]]) =0)</f>
        <v>0</v>
      </c>
      <c r="L66">
        <f>SUM(dane_medale[[#This Row],[Zloty]:[Brazowy]])</f>
        <v>47</v>
      </c>
      <c r="M66" t="b">
        <f>(dane_medale[[#This Row],[Zloty]]+dane_medale[[#This Row],[Zloty_1]])&gt;SUM(dane_medale[[#This Row],[Srebrny]:[Brazowy]])+SUM(dane_medale[[#This Row],[Srebrny_2]:[Brazowy_3]])</f>
        <v>0</v>
      </c>
      <c r="N66" s="1" t="str">
        <f>IF(dane_medale[[#This Row],[zad3_if]],dane_medale[[#This Row],[Panstwo]],"")</f>
        <v/>
      </c>
      <c r="O66" s="1">
        <f>SUM(dane_medale[[#This Row],[Zloty]:[Brazowy]])+SUM(dane_medale[[#This Row],[Zloty_1]:[Brazowy_3]])</f>
        <v>49</v>
      </c>
      <c r="P66" s="1" t="str">
        <f>dane_medale[[#This Row],[Panstwo]]</f>
        <v>Korea Polnocna</v>
      </c>
      <c r="Q66" s="1" t="b">
        <f>AND(dane_medale[[#This Row],[Zloty]]&gt;dane_medale[[#This Row],[Zloty_1]],dane_medale[[#This Row],[Srebrny]]&gt;dane_medale[[#This Row],[Srebrny_2]],dane_medale[[#This Row],[Brazowy]]&gt;dane_medale[[#This Row],[Brazowy_3]])</f>
        <v>1</v>
      </c>
      <c r="R66" s="1" t="b">
        <f>AND(dane_medale[[#This Row],[Zloty]]&lt;dane_medale[[#This Row],[Zloty_1]],dane_medale[[#This Row],[Srebrny]]&lt;dane_medale[[#This Row],[Srebrny_2]],dane_medale[[#This Row],[Brazowy]]&lt;dane_medale[[#This Row],[Brazowy_3]])</f>
        <v>0</v>
      </c>
    </row>
    <row r="67" spans="1:18" x14ac:dyDescent="0.25">
      <c r="A67" s="1" t="s">
        <v>81</v>
      </c>
      <c r="B67" s="1" t="s">
        <v>25</v>
      </c>
      <c r="C67">
        <v>14</v>
      </c>
      <c r="D67">
        <v>1</v>
      </c>
      <c r="E67">
        <v>1</v>
      </c>
      <c r="F67">
        <v>2</v>
      </c>
      <c r="G67">
        <v>6</v>
      </c>
      <c r="H67">
        <v>0</v>
      </c>
      <c r="I67">
        <v>0</v>
      </c>
      <c r="J67">
        <v>0</v>
      </c>
      <c r="K67" t="b">
        <f>AND(dane_medale[[#This Row],[OL_letnie]]&gt;0,dane_medale[[#This Row],[OL_zimowe]]&gt;0,SUM(dane_medale[[#This Row],[Zloty]:[Brazowy]])&gt;0, SUM(dane_medale[[#This Row],[Zloty_1]:[Brazowy_3]]) =0)</f>
        <v>1</v>
      </c>
      <c r="L67">
        <f>SUM(dane_medale[[#This Row],[Zloty]:[Brazowy]])</f>
        <v>4</v>
      </c>
      <c r="M67" t="b">
        <f>(dane_medale[[#This Row],[Zloty]]+dane_medale[[#This Row],[Zloty_1]])&gt;SUM(dane_medale[[#This Row],[Srebrny]:[Brazowy]])+SUM(dane_medale[[#This Row],[Srebrny_2]:[Brazowy_3]])</f>
        <v>0</v>
      </c>
      <c r="N67" s="1" t="str">
        <f>IF(dane_medale[[#This Row],[zad3_if]],dane_medale[[#This Row],[Panstwo]],"")</f>
        <v/>
      </c>
      <c r="O67" s="1">
        <f>SUM(dane_medale[[#This Row],[Zloty]:[Brazowy]])+SUM(dane_medale[[#This Row],[Zloty_1]:[Brazowy_3]])</f>
        <v>4</v>
      </c>
      <c r="P67" s="1" t="str">
        <f>dane_medale[[#This Row],[Panstwo]]</f>
        <v>Kostaryka</v>
      </c>
      <c r="Q67" s="1" t="b">
        <f>AND(dane_medale[[#This Row],[Zloty]]&gt;dane_medale[[#This Row],[Zloty_1]],dane_medale[[#This Row],[Srebrny]]&gt;dane_medale[[#This Row],[Srebrny_2]],dane_medale[[#This Row],[Brazowy]]&gt;dane_medale[[#This Row],[Brazowy_3]])</f>
        <v>1</v>
      </c>
      <c r="R67" s="1" t="b">
        <f>AND(dane_medale[[#This Row],[Zloty]]&lt;dane_medale[[#This Row],[Zloty_1]],dane_medale[[#This Row],[Srebrny]]&lt;dane_medale[[#This Row],[Srebrny_2]],dane_medale[[#This Row],[Brazowy]]&lt;dane_medale[[#This Row],[Brazowy_3]])</f>
        <v>0</v>
      </c>
    </row>
    <row r="68" spans="1:18" x14ac:dyDescent="0.25">
      <c r="A68" s="1" t="s">
        <v>82</v>
      </c>
      <c r="B68" s="1" t="s">
        <v>25</v>
      </c>
      <c r="C68">
        <v>19</v>
      </c>
      <c r="D68">
        <v>72</v>
      </c>
      <c r="E68">
        <v>67</v>
      </c>
      <c r="F68">
        <v>69</v>
      </c>
      <c r="G68">
        <v>0</v>
      </c>
      <c r="H68">
        <v>0</v>
      </c>
      <c r="I68">
        <v>0</v>
      </c>
      <c r="J68">
        <v>0</v>
      </c>
      <c r="K68" t="b">
        <f>AND(dane_medale[[#This Row],[OL_letnie]]&gt;0,dane_medale[[#This Row],[OL_zimowe]]&gt;0,SUM(dane_medale[[#This Row],[Zloty]:[Brazowy]])&gt;0, SUM(dane_medale[[#This Row],[Zloty_1]:[Brazowy_3]]) =0)</f>
        <v>0</v>
      </c>
      <c r="L68">
        <f>SUM(dane_medale[[#This Row],[Zloty]:[Brazowy]])</f>
        <v>208</v>
      </c>
      <c r="M68" t="b">
        <f>(dane_medale[[#This Row],[Zloty]]+dane_medale[[#This Row],[Zloty_1]])&gt;SUM(dane_medale[[#This Row],[Srebrny]:[Brazowy]])+SUM(dane_medale[[#This Row],[Srebrny_2]:[Brazowy_3]])</f>
        <v>0</v>
      </c>
      <c r="N68" s="1" t="str">
        <f>IF(dane_medale[[#This Row],[zad3_if]],dane_medale[[#This Row],[Panstwo]],"")</f>
        <v/>
      </c>
      <c r="O68" s="1">
        <f>SUM(dane_medale[[#This Row],[Zloty]:[Brazowy]])+SUM(dane_medale[[#This Row],[Zloty_1]:[Brazowy_3]])</f>
        <v>208</v>
      </c>
      <c r="P68" s="1" t="str">
        <f>dane_medale[[#This Row],[Panstwo]]</f>
        <v>Kuba</v>
      </c>
      <c r="Q68" s="1" t="b">
        <f>AND(dane_medale[[#This Row],[Zloty]]&gt;dane_medale[[#This Row],[Zloty_1]],dane_medale[[#This Row],[Srebrny]]&gt;dane_medale[[#This Row],[Srebrny_2]],dane_medale[[#This Row],[Brazowy]]&gt;dane_medale[[#This Row],[Brazowy_3]])</f>
        <v>1</v>
      </c>
      <c r="R68" s="1" t="b">
        <f>AND(dane_medale[[#This Row],[Zloty]]&lt;dane_medale[[#This Row],[Zloty_1]],dane_medale[[#This Row],[Srebrny]]&lt;dane_medale[[#This Row],[Srebrny_2]],dane_medale[[#This Row],[Brazowy]]&lt;dane_medale[[#This Row],[Brazowy_3]])</f>
        <v>0</v>
      </c>
    </row>
    <row r="69" spans="1:18" x14ac:dyDescent="0.25">
      <c r="A69" s="1" t="s">
        <v>83</v>
      </c>
      <c r="B69" s="1" t="s">
        <v>11</v>
      </c>
      <c r="C69">
        <v>12</v>
      </c>
      <c r="D69">
        <v>0</v>
      </c>
      <c r="E69">
        <v>0</v>
      </c>
      <c r="F69">
        <v>2</v>
      </c>
      <c r="G69">
        <v>0</v>
      </c>
      <c r="H69">
        <v>0</v>
      </c>
      <c r="I69">
        <v>0</v>
      </c>
      <c r="J69">
        <v>0</v>
      </c>
      <c r="K69" t="b">
        <f>AND(dane_medale[[#This Row],[OL_letnie]]&gt;0,dane_medale[[#This Row],[OL_zimowe]]&gt;0,SUM(dane_medale[[#This Row],[Zloty]:[Brazowy]])&gt;0, SUM(dane_medale[[#This Row],[Zloty_1]:[Brazowy_3]]) =0)</f>
        <v>0</v>
      </c>
      <c r="L69">
        <f>SUM(dane_medale[[#This Row],[Zloty]:[Brazowy]])</f>
        <v>2</v>
      </c>
      <c r="M69" t="b">
        <f>(dane_medale[[#This Row],[Zloty]]+dane_medale[[#This Row],[Zloty_1]])&gt;SUM(dane_medale[[#This Row],[Srebrny]:[Brazowy]])+SUM(dane_medale[[#This Row],[Srebrny_2]:[Brazowy_3]])</f>
        <v>0</v>
      </c>
      <c r="N69" s="1" t="str">
        <f>IF(dane_medale[[#This Row],[zad3_if]],dane_medale[[#This Row],[Panstwo]],"")</f>
        <v/>
      </c>
      <c r="O69" s="1">
        <f>SUM(dane_medale[[#This Row],[Zloty]:[Brazowy]])+SUM(dane_medale[[#This Row],[Zloty_1]:[Brazowy_3]])</f>
        <v>2</v>
      </c>
      <c r="P69" s="1" t="str">
        <f>dane_medale[[#This Row],[Panstwo]]</f>
        <v>Kuwejt</v>
      </c>
      <c r="Q69" s="1" t="b">
        <f>AND(dane_medale[[#This Row],[Zloty]]&gt;dane_medale[[#This Row],[Zloty_1]],dane_medale[[#This Row],[Srebrny]]&gt;dane_medale[[#This Row],[Srebrny_2]],dane_medale[[#This Row],[Brazowy]]&gt;dane_medale[[#This Row],[Brazowy_3]])</f>
        <v>0</v>
      </c>
      <c r="R69" s="1" t="b">
        <f>AND(dane_medale[[#This Row],[Zloty]]&lt;dane_medale[[#This Row],[Zloty_1]],dane_medale[[#This Row],[Srebrny]]&lt;dane_medale[[#This Row],[Srebrny_2]],dane_medale[[#This Row],[Brazowy]]&lt;dane_medale[[#This Row],[Brazowy_3]])</f>
        <v>0</v>
      </c>
    </row>
    <row r="70" spans="1:18" x14ac:dyDescent="0.25">
      <c r="A70" s="1" t="s">
        <v>84</v>
      </c>
      <c r="B70" s="1" t="s">
        <v>11</v>
      </c>
      <c r="C70">
        <v>16</v>
      </c>
      <c r="D70">
        <v>0</v>
      </c>
      <c r="E70">
        <v>2</v>
      </c>
      <c r="F70">
        <v>2</v>
      </c>
      <c r="G70">
        <v>16</v>
      </c>
      <c r="H70">
        <v>0</v>
      </c>
      <c r="I70">
        <v>0</v>
      </c>
      <c r="J70">
        <v>0</v>
      </c>
      <c r="K70" t="b">
        <f>AND(dane_medale[[#This Row],[OL_letnie]]&gt;0,dane_medale[[#This Row],[OL_zimowe]]&gt;0,SUM(dane_medale[[#This Row],[Zloty]:[Brazowy]])&gt;0, SUM(dane_medale[[#This Row],[Zloty_1]:[Brazowy_3]]) =0)</f>
        <v>1</v>
      </c>
      <c r="L70">
        <f>SUM(dane_medale[[#This Row],[Zloty]:[Brazowy]])</f>
        <v>4</v>
      </c>
      <c r="M70" t="b">
        <f>(dane_medale[[#This Row],[Zloty]]+dane_medale[[#This Row],[Zloty_1]])&gt;SUM(dane_medale[[#This Row],[Srebrny]:[Brazowy]])+SUM(dane_medale[[#This Row],[Srebrny_2]:[Brazowy_3]])</f>
        <v>0</v>
      </c>
      <c r="N70" s="1" t="str">
        <f>IF(dane_medale[[#This Row],[zad3_if]],dane_medale[[#This Row],[Panstwo]],"")</f>
        <v/>
      </c>
      <c r="O70" s="1">
        <f>SUM(dane_medale[[#This Row],[Zloty]:[Brazowy]])+SUM(dane_medale[[#This Row],[Zloty_1]:[Brazowy_3]])</f>
        <v>4</v>
      </c>
      <c r="P70" s="1" t="str">
        <f>dane_medale[[#This Row],[Panstwo]]</f>
        <v>Liban</v>
      </c>
      <c r="Q70" s="1" t="b">
        <f>AND(dane_medale[[#This Row],[Zloty]]&gt;dane_medale[[#This Row],[Zloty_1]],dane_medale[[#This Row],[Srebrny]]&gt;dane_medale[[#This Row],[Srebrny_2]],dane_medale[[#This Row],[Brazowy]]&gt;dane_medale[[#This Row],[Brazowy_3]])</f>
        <v>0</v>
      </c>
      <c r="R70" s="1" t="b">
        <f>AND(dane_medale[[#This Row],[Zloty]]&lt;dane_medale[[#This Row],[Zloty_1]],dane_medale[[#This Row],[Srebrny]]&lt;dane_medale[[#This Row],[Srebrny_2]],dane_medale[[#This Row],[Brazowy]]&lt;dane_medale[[#This Row],[Brazowy_3]])</f>
        <v>0</v>
      </c>
    </row>
    <row r="71" spans="1:18" x14ac:dyDescent="0.25">
      <c r="A71" s="1" t="s">
        <v>85</v>
      </c>
      <c r="B71" s="1" t="s">
        <v>22</v>
      </c>
      <c r="C71">
        <v>16</v>
      </c>
      <c r="D71">
        <v>0</v>
      </c>
      <c r="E71">
        <v>0</v>
      </c>
      <c r="F71">
        <v>0</v>
      </c>
      <c r="G71">
        <v>18</v>
      </c>
      <c r="H71">
        <v>2</v>
      </c>
      <c r="I71">
        <v>2</v>
      </c>
      <c r="J71">
        <v>5</v>
      </c>
      <c r="K71" t="b">
        <f>AND(dane_medale[[#This Row],[OL_letnie]]&gt;0,dane_medale[[#This Row],[OL_zimowe]]&gt;0,SUM(dane_medale[[#This Row],[Zloty]:[Brazowy]])&gt;0, SUM(dane_medale[[#This Row],[Zloty_1]:[Brazowy_3]]) =0)</f>
        <v>0</v>
      </c>
      <c r="L71">
        <f>SUM(dane_medale[[#This Row],[Zloty]:[Brazowy]])</f>
        <v>0</v>
      </c>
      <c r="M71" t="b">
        <f>(dane_medale[[#This Row],[Zloty]]+dane_medale[[#This Row],[Zloty_1]])&gt;SUM(dane_medale[[#This Row],[Srebrny]:[Brazowy]])+SUM(dane_medale[[#This Row],[Srebrny_2]:[Brazowy_3]])</f>
        <v>0</v>
      </c>
      <c r="N71" s="1" t="str">
        <f>IF(dane_medale[[#This Row],[zad3_if]],dane_medale[[#This Row],[Panstwo]],"")</f>
        <v/>
      </c>
      <c r="O71" s="1">
        <f>SUM(dane_medale[[#This Row],[Zloty]:[Brazowy]])+SUM(dane_medale[[#This Row],[Zloty_1]:[Brazowy_3]])</f>
        <v>9</v>
      </c>
      <c r="P71" s="1" t="str">
        <f>dane_medale[[#This Row],[Panstwo]]</f>
        <v>Liechtenstein</v>
      </c>
      <c r="Q71" s="1" t="b">
        <f>AND(dane_medale[[#This Row],[Zloty]]&gt;dane_medale[[#This Row],[Zloty_1]],dane_medale[[#This Row],[Srebrny]]&gt;dane_medale[[#This Row],[Srebrny_2]],dane_medale[[#This Row],[Brazowy]]&gt;dane_medale[[#This Row],[Brazowy_3]])</f>
        <v>0</v>
      </c>
      <c r="R71" s="1" t="b">
        <f>AND(dane_medale[[#This Row],[Zloty]]&lt;dane_medale[[#This Row],[Zloty_1]],dane_medale[[#This Row],[Srebrny]]&lt;dane_medale[[#This Row],[Srebrny_2]],dane_medale[[#This Row],[Brazowy]]&lt;dane_medale[[#This Row],[Brazowy_3]])</f>
        <v>1</v>
      </c>
    </row>
    <row r="72" spans="1:18" x14ac:dyDescent="0.25">
      <c r="A72" s="1" t="s">
        <v>86</v>
      </c>
      <c r="B72" s="1" t="s">
        <v>22</v>
      </c>
      <c r="C72">
        <v>8</v>
      </c>
      <c r="D72">
        <v>6</v>
      </c>
      <c r="E72">
        <v>5</v>
      </c>
      <c r="F72">
        <v>10</v>
      </c>
      <c r="G72">
        <v>8</v>
      </c>
      <c r="H72">
        <v>0</v>
      </c>
      <c r="I72">
        <v>0</v>
      </c>
      <c r="J72">
        <v>0</v>
      </c>
      <c r="K72" t="b">
        <f>AND(dane_medale[[#This Row],[OL_letnie]]&gt;0,dane_medale[[#This Row],[OL_zimowe]]&gt;0,SUM(dane_medale[[#This Row],[Zloty]:[Brazowy]])&gt;0, SUM(dane_medale[[#This Row],[Zloty_1]:[Brazowy_3]]) =0)</f>
        <v>1</v>
      </c>
      <c r="L72">
        <f>SUM(dane_medale[[#This Row],[Zloty]:[Brazowy]])</f>
        <v>21</v>
      </c>
      <c r="M72" t="b">
        <f>(dane_medale[[#This Row],[Zloty]]+dane_medale[[#This Row],[Zloty_1]])&gt;SUM(dane_medale[[#This Row],[Srebrny]:[Brazowy]])+SUM(dane_medale[[#This Row],[Srebrny_2]:[Brazowy_3]])</f>
        <v>0</v>
      </c>
      <c r="N72" s="1" t="str">
        <f>IF(dane_medale[[#This Row],[zad3_if]],dane_medale[[#This Row],[Panstwo]],"")</f>
        <v/>
      </c>
      <c r="O72" s="1">
        <f>SUM(dane_medale[[#This Row],[Zloty]:[Brazowy]])+SUM(dane_medale[[#This Row],[Zloty_1]:[Brazowy_3]])</f>
        <v>21</v>
      </c>
      <c r="P72" s="1" t="str">
        <f>dane_medale[[#This Row],[Panstwo]]</f>
        <v>Litwa</v>
      </c>
      <c r="Q72" s="1" t="b">
        <f>AND(dane_medale[[#This Row],[Zloty]]&gt;dane_medale[[#This Row],[Zloty_1]],dane_medale[[#This Row],[Srebrny]]&gt;dane_medale[[#This Row],[Srebrny_2]],dane_medale[[#This Row],[Brazowy]]&gt;dane_medale[[#This Row],[Brazowy_3]])</f>
        <v>1</v>
      </c>
      <c r="R72" s="1" t="b">
        <f>AND(dane_medale[[#This Row],[Zloty]]&lt;dane_medale[[#This Row],[Zloty_1]],dane_medale[[#This Row],[Srebrny]]&lt;dane_medale[[#This Row],[Srebrny_2]],dane_medale[[#This Row],[Brazowy]]&lt;dane_medale[[#This Row],[Brazowy_3]])</f>
        <v>0</v>
      </c>
    </row>
    <row r="73" spans="1:18" x14ac:dyDescent="0.25">
      <c r="A73" s="1" t="s">
        <v>87</v>
      </c>
      <c r="B73" s="1" t="s">
        <v>22</v>
      </c>
      <c r="C73">
        <v>22</v>
      </c>
      <c r="D73">
        <v>1</v>
      </c>
      <c r="E73">
        <v>1</v>
      </c>
      <c r="F73">
        <v>0</v>
      </c>
      <c r="G73">
        <v>8</v>
      </c>
      <c r="H73">
        <v>0</v>
      </c>
      <c r="I73">
        <v>2</v>
      </c>
      <c r="J73">
        <v>0</v>
      </c>
      <c r="K73" t="b">
        <f>AND(dane_medale[[#This Row],[OL_letnie]]&gt;0,dane_medale[[#This Row],[OL_zimowe]]&gt;0,SUM(dane_medale[[#This Row],[Zloty]:[Brazowy]])&gt;0, SUM(dane_medale[[#This Row],[Zloty_1]:[Brazowy_3]]) =0)</f>
        <v>0</v>
      </c>
      <c r="L73">
        <f>SUM(dane_medale[[#This Row],[Zloty]:[Brazowy]])</f>
        <v>2</v>
      </c>
      <c r="M73" t="b">
        <f>(dane_medale[[#This Row],[Zloty]]+dane_medale[[#This Row],[Zloty_1]])&gt;SUM(dane_medale[[#This Row],[Srebrny]:[Brazowy]])+SUM(dane_medale[[#This Row],[Srebrny_2]:[Brazowy_3]])</f>
        <v>0</v>
      </c>
      <c r="N73" s="1" t="str">
        <f>IF(dane_medale[[#This Row],[zad3_if]],dane_medale[[#This Row],[Panstwo]],"")</f>
        <v/>
      </c>
      <c r="O73" s="1">
        <f>SUM(dane_medale[[#This Row],[Zloty]:[Brazowy]])+SUM(dane_medale[[#This Row],[Zloty_1]:[Brazowy_3]])</f>
        <v>4</v>
      </c>
      <c r="P73" s="1" t="str">
        <f>dane_medale[[#This Row],[Panstwo]]</f>
        <v>Luksemburg</v>
      </c>
      <c r="Q73" s="1" t="b">
        <f>AND(dane_medale[[#This Row],[Zloty]]&gt;dane_medale[[#This Row],[Zloty_1]],dane_medale[[#This Row],[Srebrny]]&gt;dane_medale[[#This Row],[Srebrny_2]],dane_medale[[#This Row],[Brazowy]]&gt;dane_medale[[#This Row],[Brazowy_3]])</f>
        <v>0</v>
      </c>
      <c r="R73" s="1" t="b">
        <f>AND(dane_medale[[#This Row],[Zloty]]&lt;dane_medale[[#This Row],[Zloty_1]],dane_medale[[#This Row],[Srebrny]]&lt;dane_medale[[#This Row],[Srebrny_2]],dane_medale[[#This Row],[Brazowy]]&lt;dane_medale[[#This Row],[Brazowy_3]])</f>
        <v>0</v>
      </c>
    </row>
    <row r="74" spans="1:18" x14ac:dyDescent="0.25">
      <c r="A74" s="1" t="s">
        <v>88</v>
      </c>
      <c r="B74" s="1" t="s">
        <v>22</v>
      </c>
      <c r="C74">
        <v>10</v>
      </c>
      <c r="D74">
        <v>3</v>
      </c>
      <c r="E74">
        <v>11</v>
      </c>
      <c r="F74">
        <v>5</v>
      </c>
      <c r="G74">
        <v>10</v>
      </c>
      <c r="H74">
        <v>0</v>
      </c>
      <c r="I74">
        <v>4</v>
      </c>
      <c r="J74">
        <v>3</v>
      </c>
      <c r="K74" t="b">
        <f>AND(dane_medale[[#This Row],[OL_letnie]]&gt;0,dane_medale[[#This Row],[OL_zimowe]]&gt;0,SUM(dane_medale[[#This Row],[Zloty]:[Brazowy]])&gt;0, SUM(dane_medale[[#This Row],[Zloty_1]:[Brazowy_3]]) =0)</f>
        <v>0</v>
      </c>
      <c r="L74">
        <f>SUM(dane_medale[[#This Row],[Zloty]:[Brazowy]])</f>
        <v>19</v>
      </c>
      <c r="M74" t="b">
        <f>(dane_medale[[#This Row],[Zloty]]+dane_medale[[#This Row],[Zloty_1]])&gt;SUM(dane_medale[[#This Row],[Srebrny]:[Brazowy]])+SUM(dane_medale[[#This Row],[Srebrny_2]:[Brazowy_3]])</f>
        <v>0</v>
      </c>
      <c r="N74" s="1" t="str">
        <f>IF(dane_medale[[#This Row],[zad3_if]],dane_medale[[#This Row],[Panstwo]],"")</f>
        <v/>
      </c>
      <c r="O74" s="1">
        <f>SUM(dane_medale[[#This Row],[Zloty]:[Brazowy]])+SUM(dane_medale[[#This Row],[Zloty_1]:[Brazowy_3]])</f>
        <v>26</v>
      </c>
      <c r="P74" s="1" t="str">
        <f>dane_medale[[#This Row],[Panstwo]]</f>
        <v>Lotwa</v>
      </c>
      <c r="Q74" s="1" t="b">
        <f>AND(dane_medale[[#This Row],[Zloty]]&gt;dane_medale[[#This Row],[Zloty_1]],dane_medale[[#This Row],[Srebrny]]&gt;dane_medale[[#This Row],[Srebrny_2]],dane_medale[[#This Row],[Brazowy]]&gt;dane_medale[[#This Row],[Brazowy_3]])</f>
        <v>1</v>
      </c>
      <c r="R74" s="1" t="b">
        <f>AND(dane_medale[[#This Row],[Zloty]]&lt;dane_medale[[#This Row],[Zloty_1]],dane_medale[[#This Row],[Srebrny]]&lt;dane_medale[[#This Row],[Srebrny_2]],dane_medale[[#This Row],[Brazowy]]&lt;dane_medale[[#This Row],[Brazowy_3]])</f>
        <v>0</v>
      </c>
    </row>
    <row r="75" spans="1:18" x14ac:dyDescent="0.25">
      <c r="A75" s="1" t="s">
        <v>89</v>
      </c>
      <c r="B75" s="1" t="s">
        <v>22</v>
      </c>
      <c r="C75">
        <v>5</v>
      </c>
      <c r="D75">
        <v>0</v>
      </c>
      <c r="E75">
        <v>0</v>
      </c>
      <c r="F75">
        <v>1</v>
      </c>
      <c r="G75">
        <v>5</v>
      </c>
      <c r="H75">
        <v>0</v>
      </c>
      <c r="I75">
        <v>0</v>
      </c>
      <c r="J75">
        <v>0</v>
      </c>
      <c r="K75" t="b">
        <f>AND(dane_medale[[#This Row],[OL_letnie]]&gt;0,dane_medale[[#This Row],[OL_zimowe]]&gt;0,SUM(dane_medale[[#This Row],[Zloty]:[Brazowy]])&gt;0, SUM(dane_medale[[#This Row],[Zloty_1]:[Brazowy_3]]) =0)</f>
        <v>1</v>
      </c>
      <c r="L75">
        <f>SUM(dane_medale[[#This Row],[Zloty]:[Brazowy]])</f>
        <v>1</v>
      </c>
      <c r="M75" t="b">
        <f>(dane_medale[[#This Row],[Zloty]]+dane_medale[[#This Row],[Zloty_1]])&gt;SUM(dane_medale[[#This Row],[Srebrny]:[Brazowy]])+SUM(dane_medale[[#This Row],[Srebrny_2]:[Brazowy_3]])</f>
        <v>0</v>
      </c>
      <c r="N75" s="1" t="str">
        <f>IF(dane_medale[[#This Row],[zad3_if]],dane_medale[[#This Row],[Panstwo]],"")</f>
        <v/>
      </c>
      <c r="O75" s="1">
        <f>SUM(dane_medale[[#This Row],[Zloty]:[Brazowy]])+SUM(dane_medale[[#This Row],[Zloty_1]:[Brazowy_3]])</f>
        <v>1</v>
      </c>
      <c r="P75" s="1" t="str">
        <f>dane_medale[[#This Row],[Panstwo]]</f>
        <v>Macedonia</v>
      </c>
      <c r="Q75" s="1" t="b">
        <f>AND(dane_medale[[#This Row],[Zloty]]&gt;dane_medale[[#This Row],[Zloty_1]],dane_medale[[#This Row],[Srebrny]]&gt;dane_medale[[#This Row],[Srebrny_2]],dane_medale[[#This Row],[Brazowy]]&gt;dane_medale[[#This Row],[Brazowy_3]])</f>
        <v>0</v>
      </c>
      <c r="R75" s="1" t="b">
        <f>AND(dane_medale[[#This Row],[Zloty]]&lt;dane_medale[[#This Row],[Zloty_1]],dane_medale[[#This Row],[Srebrny]]&lt;dane_medale[[#This Row],[Srebrny_2]],dane_medale[[#This Row],[Brazowy]]&lt;dane_medale[[#This Row],[Brazowy_3]])</f>
        <v>0</v>
      </c>
    </row>
    <row r="76" spans="1:18" x14ac:dyDescent="0.25">
      <c r="A76" s="1" t="s">
        <v>90</v>
      </c>
      <c r="B76" s="1" t="s">
        <v>11</v>
      </c>
      <c r="C76">
        <v>12</v>
      </c>
      <c r="D76">
        <v>0</v>
      </c>
      <c r="E76">
        <v>3</v>
      </c>
      <c r="F76">
        <v>3</v>
      </c>
      <c r="G76">
        <v>0</v>
      </c>
      <c r="H76">
        <v>0</v>
      </c>
      <c r="I76">
        <v>0</v>
      </c>
      <c r="J76">
        <v>0</v>
      </c>
      <c r="K76" t="b">
        <f>AND(dane_medale[[#This Row],[OL_letnie]]&gt;0,dane_medale[[#This Row],[OL_zimowe]]&gt;0,SUM(dane_medale[[#This Row],[Zloty]:[Brazowy]])&gt;0, SUM(dane_medale[[#This Row],[Zloty_1]:[Brazowy_3]]) =0)</f>
        <v>0</v>
      </c>
      <c r="L76">
        <f>SUM(dane_medale[[#This Row],[Zloty]:[Brazowy]])</f>
        <v>6</v>
      </c>
      <c r="M76" t="b">
        <f>(dane_medale[[#This Row],[Zloty]]+dane_medale[[#This Row],[Zloty_1]])&gt;SUM(dane_medale[[#This Row],[Srebrny]:[Brazowy]])+SUM(dane_medale[[#This Row],[Srebrny_2]:[Brazowy_3]])</f>
        <v>0</v>
      </c>
      <c r="N76" s="1" t="str">
        <f>IF(dane_medale[[#This Row],[zad3_if]],dane_medale[[#This Row],[Panstwo]],"")</f>
        <v/>
      </c>
      <c r="O76" s="1">
        <f>SUM(dane_medale[[#This Row],[Zloty]:[Brazowy]])+SUM(dane_medale[[#This Row],[Zloty_1]:[Brazowy_3]])</f>
        <v>6</v>
      </c>
      <c r="P76" s="1" t="str">
        <f>dane_medale[[#This Row],[Panstwo]]</f>
        <v>Malezja</v>
      </c>
      <c r="Q76" s="1" t="b">
        <f>AND(dane_medale[[#This Row],[Zloty]]&gt;dane_medale[[#This Row],[Zloty_1]],dane_medale[[#This Row],[Srebrny]]&gt;dane_medale[[#This Row],[Srebrny_2]],dane_medale[[#This Row],[Brazowy]]&gt;dane_medale[[#This Row],[Brazowy_3]])</f>
        <v>0</v>
      </c>
      <c r="R76" s="1" t="b">
        <f>AND(dane_medale[[#This Row],[Zloty]]&lt;dane_medale[[#This Row],[Zloty_1]],dane_medale[[#This Row],[Srebrny]]&lt;dane_medale[[#This Row],[Srebrny_2]],dane_medale[[#This Row],[Brazowy]]&lt;dane_medale[[#This Row],[Brazowy_3]])</f>
        <v>0</v>
      </c>
    </row>
    <row r="77" spans="1:18" x14ac:dyDescent="0.25">
      <c r="A77" s="1" t="s">
        <v>91</v>
      </c>
      <c r="B77" s="1" t="s">
        <v>13</v>
      </c>
      <c r="C77">
        <v>13</v>
      </c>
      <c r="D77">
        <v>6</v>
      </c>
      <c r="E77">
        <v>5</v>
      </c>
      <c r="F77">
        <v>11</v>
      </c>
      <c r="G77">
        <v>6</v>
      </c>
      <c r="H77">
        <v>0</v>
      </c>
      <c r="I77">
        <v>0</v>
      </c>
      <c r="J77">
        <v>0</v>
      </c>
      <c r="K77" t="b">
        <f>AND(dane_medale[[#This Row],[OL_letnie]]&gt;0,dane_medale[[#This Row],[OL_zimowe]]&gt;0,SUM(dane_medale[[#This Row],[Zloty]:[Brazowy]])&gt;0, SUM(dane_medale[[#This Row],[Zloty_1]:[Brazowy_3]]) =0)</f>
        <v>1</v>
      </c>
      <c r="L77">
        <f>SUM(dane_medale[[#This Row],[Zloty]:[Brazowy]])</f>
        <v>22</v>
      </c>
      <c r="M77" t="b">
        <f>(dane_medale[[#This Row],[Zloty]]+dane_medale[[#This Row],[Zloty_1]])&gt;SUM(dane_medale[[#This Row],[Srebrny]:[Brazowy]])+SUM(dane_medale[[#This Row],[Srebrny_2]:[Brazowy_3]])</f>
        <v>0</v>
      </c>
      <c r="N77" s="1" t="str">
        <f>IF(dane_medale[[#This Row],[zad3_if]],dane_medale[[#This Row],[Panstwo]],"")</f>
        <v/>
      </c>
      <c r="O77" s="1">
        <f>SUM(dane_medale[[#This Row],[Zloty]:[Brazowy]])+SUM(dane_medale[[#This Row],[Zloty_1]:[Brazowy_3]])</f>
        <v>22</v>
      </c>
      <c r="P77" s="1" t="str">
        <f>dane_medale[[#This Row],[Panstwo]]</f>
        <v>Maroko</v>
      </c>
      <c r="Q77" s="1" t="b">
        <f>AND(dane_medale[[#This Row],[Zloty]]&gt;dane_medale[[#This Row],[Zloty_1]],dane_medale[[#This Row],[Srebrny]]&gt;dane_medale[[#This Row],[Srebrny_2]],dane_medale[[#This Row],[Brazowy]]&gt;dane_medale[[#This Row],[Brazowy_3]])</f>
        <v>1</v>
      </c>
      <c r="R77" s="1" t="b">
        <f>AND(dane_medale[[#This Row],[Zloty]]&lt;dane_medale[[#This Row],[Zloty_1]],dane_medale[[#This Row],[Srebrny]]&lt;dane_medale[[#This Row],[Srebrny_2]],dane_medale[[#This Row],[Brazowy]]&lt;dane_medale[[#This Row],[Brazowy_3]])</f>
        <v>0</v>
      </c>
    </row>
    <row r="78" spans="1:18" x14ac:dyDescent="0.25">
      <c r="A78" s="1" t="s">
        <v>92</v>
      </c>
      <c r="B78" s="1" t="s">
        <v>13</v>
      </c>
      <c r="C78">
        <v>8</v>
      </c>
      <c r="D78">
        <v>0</v>
      </c>
      <c r="E78">
        <v>0</v>
      </c>
      <c r="F78">
        <v>1</v>
      </c>
      <c r="G78">
        <v>0</v>
      </c>
      <c r="H78">
        <v>0</v>
      </c>
      <c r="I78">
        <v>0</v>
      </c>
      <c r="J78">
        <v>0</v>
      </c>
      <c r="K78" t="b">
        <f>AND(dane_medale[[#This Row],[OL_letnie]]&gt;0,dane_medale[[#This Row],[OL_zimowe]]&gt;0,SUM(dane_medale[[#This Row],[Zloty]:[Brazowy]])&gt;0, SUM(dane_medale[[#This Row],[Zloty_1]:[Brazowy_3]]) =0)</f>
        <v>0</v>
      </c>
      <c r="L78">
        <f>SUM(dane_medale[[#This Row],[Zloty]:[Brazowy]])</f>
        <v>1</v>
      </c>
      <c r="M78" t="b">
        <f>(dane_medale[[#This Row],[Zloty]]+dane_medale[[#This Row],[Zloty_1]])&gt;SUM(dane_medale[[#This Row],[Srebrny]:[Brazowy]])+SUM(dane_medale[[#This Row],[Srebrny_2]:[Brazowy_3]])</f>
        <v>0</v>
      </c>
      <c r="N78" s="1" t="str">
        <f>IF(dane_medale[[#This Row],[zad3_if]],dane_medale[[#This Row],[Panstwo]],"")</f>
        <v/>
      </c>
      <c r="O78" s="1">
        <f>SUM(dane_medale[[#This Row],[Zloty]:[Brazowy]])+SUM(dane_medale[[#This Row],[Zloty_1]:[Brazowy_3]])</f>
        <v>1</v>
      </c>
      <c r="P78" s="1" t="str">
        <f>dane_medale[[#This Row],[Panstwo]]</f>
        <v>Mauritius</v>
      </c>
      <c r="Q78" s="1" t="b">
        <f>AND(dane_medale[[#This Row],[Zloty]]&gt;dane_medale[[#This Row],[Zloty_1]],dane_medale[[#This Row],[Srebrny]]&gt;dane_medale[[#This Row],[Srebrny_2]],dane_medale[[#This Row],[Brazowy]]&gt;dane_medale[[#This Row],[Brazowy_3]])</f>
        <v>0</v>
      </c>
      <c r="R78" s="1" t="b">
        <f>AND(dane_medale[[#This Row],[Zloty]]&lt;dane_medale[[#This Row],[Zloty_1]],dane_medale[[#This Row],[Srebrny]]&lt;dane_medale[[#This Row],[Srebrny_2]],dane_medale[[#This Row],[Brazowy]]&lt;dane_medale[[#This Row],[Brazowy_3]])</f>
        <v>0</v>
      </c>
    </row>
    <row r="79" spans="1:18" x14ac:dyDescent="0.25">
      <c r="A79" s="1" t="s">
        <v>93</v>
      </c>
      <c r="B79" s="1" t="s">
        <v>25</v>
      </c>
      <c r="C79">
        <v>22</v>
      </c>
      <c r="D79">
        <v>13</v>
      </c>
      <c r="E79">
        <v>21</v>
      </c>
      <c r="F79">
        <v>28</v>
      </c>
      <c r="G79">
        <v>8</v>
      </c>
      <c r="H79">
        <v>0</v>
      </c>
      <c r="I79">
        <v>0</v>
      </c>
      <c r="J79">
        <v>0</v>
      </c>
      <c r="K79" t="b">
        <f>AND(dane_medale[[#This Row],[OL_letnie]]&gt;0,dane_medale[[#This Row],[OL_zimowe]]&gt;0,SUM(dane_medale[[#This Row],[Zloty]:[Brazowy]])&gt;0, SUM(dane_medale[[#This Row],[Zloty_1]:[Brazowy_3]]) =0)</f>
        <v>1</v>
      </c>
      <c r="L79">
        <f>SUM(dane_medale[[#This Row],[Zloty]:[Brazowy]])</f>
        <v>62</v>
      </c>
      <c r="M79" t="b">
        <f>(dane_medale[[#This Row],[Zloty]]+dane_medale[[#This Row],[Zloty_1]])&gt;SUM(dane_medale[[#This Row],[Srebrny]:[Brazowy]])+SUM(dane_medale[[#This Row],[Srebrny_2]:[Brazowy_3]])</f>
        <v>0</v>
      </c>
      <c r="N79" s="1" t="str">
        <f>IF(dane_medale[[#This Row],[zad3_if]],dane_medale[[#This Row],[Panstwo]],"")</f>
        <v/>
      </c>
      <c r="O79" s="1">
        <f>SUM(dane_medale[[#This Row],[Zloty]:[Brazowy]])+SUM(dane_medale[[#This Row],[Zloty_1]:[Brazowy_3]])</f>
        <v>62</v>
      </c>
      <c r="P79" s="1" t="str">
        <f>dane_medale[[#This Row],[Panstwo]]</f>
        <v>Meksyk</v>
      </c>
      <c r="Q79" s="1" t="b">
        <f>AND(dane_medale[[#This Row],[Zloty]]&gt;dane_medale[[#This Row],[Zloty_1]],dane_medale[[#This Row],[Srebrny]]&gt;dane_medale[[#This Row],[Srebrny_2]],dane_medale[[#This Row],[Brazowy]]&gt;dane_medale[[#This Row],[Brazowy_3]])</f>
        <v>1</v>
      </c>
      <c r="R79" s="1" t="b">
        <f>AND(dane_medale[[#This Row],[Zloty]]&lt;dane_medale[[#This Row],[Zloty_1]],dane_medale[[#This Row],[Srebrny]]&lt;dane_medale[[#This Row],[Srebrny_2]],dane_medale[[#This Row],[Brazowy]]&lt;dane_medale[[#This Row],[Brazowy_3]])</f>
        <v>0</v>
      </c>
    </row>
    <row r="80" spans="1:18" x14ac:dyDescent="0.25">
      <c r="A80" s="1" t="s">
        <v>94</v>
      </c>
      <c r="B80" s="1" t="s">
        <v>22</v>
      </c>
      <c r="C80">
        <v>5</v>
      </c>
      <c r="D80">
        <v>0</v>
      </c>
      <c r="E80">
        <v>2</v>
      </c>
      <c r="F80">
        <v>5</v>
      </c>
      <c r="G80">
        <v>6</v>
      </c>
      <c r="H80">
        <v>0</v>
      </c>
      <c r="I80">
        <v>0</v>
      </c>
      <c r="J80">
        <v>0</v>
      </c>
      <c r="K80" t="b">
        <f>AND(dane_medale[[#This Row],[OL_letnie]]&gt;0,dane_medale[[#This Row],[OL_zimowe]]&gt;0,SUM(dane_medale[[#This Row],[Zloty]:[Brazowy]])&gt;0, SUM(dane_medale[[#This Row],[Zloty_1]:[Brazowy_3]]) =0)</f>
        <v>1</v>
      </c>
      <c r="L80">
        <f>SUM(dane_medale[[#This Row],[Zloty]:[Brazowy]])</f>
        <v>7</v>
      </c>
      <c r="M80" t="b">
        <f>(dane_medale[[#This Row],[Zloty]]+dane_medale[[#This Row],[Zloty_1]])&gt;SUM(dane_medale[[#This Row],[Srebrny]:[Brazowy]])+SUM(dane_medale[[#This Row],[Srebrny_2]:[Brazowy_3]])</f>
        <v>0</v>
      </c>
      <c r="N80" s="1" t="str">
        <f>IF(dane_medale[[#This Row],[zad3_if]],dane_medale[[#This Row],[Panstwo]],"")</f>
        <v/>
      </c>
      <c r="O80" s="1">
        <f>SUM(dane_medale[[#This Row],[Zloty]:[Brazowy]])+SUM(dane_medale[[#This Row],[Zloty_1]:[Brazowy_3]])</f>
        <v>7</v>
      </c>
      <c r="P80" s="1" t="str">
        <f>dane_medale[[#This Row],[Panstwo]]</f>
        <v>Moldawia</v>
      </c>
      <c r="Q80" s="1" t="b">
        <f>AND(dane_medale[[#This Row],[Zloty]]&gt;dane_medale[[#This Row],[Zloty_1]],dane_medale[[#This Row],[Srebrny]]&gt;dane_medale[[#This Row],[Srebrny_2]],dane_medale[[#This Row],[Brazowy]]&gt;dane_medale[[#This Row],[Brazowy_3]])</f>
        <v>0</v>
      </c>
      <c r="R80" s="1" t="b">
        <f>AND(dane_medale[[#This Row],[Zloty]]&lt;dane_medale[[#This Row],[Zloty_1]],dane_medale[[#This Row],[Srebrny]]&lt;dane_medale[[#This Row],[Srebrny_2]],dane_medale[[#This Row],[Brazowy]]&lt;dane_medale[[#This Row],[Brazowy_3]])</f>
        <v>0</v>
      </c>
    </row>
    <row r="81" spans="1:18" x14ac:dyDescent="0.25">
      <c r="A81" s="1" t="s">
        <v>95</v>
      </c>
      <c r="B81" s="1" t="s">
        <v>11</v>
      </c>
      <c r="C81">
        <v>12</v>
      </c>
      <c r="D81">
        <v>2</v>
      </c>
      <c r="E81">
        <v>9</v>
      </c>
      <c r="F81">
        <v>13</v>
      </c>
      <c r="G81">
        <v>13</v>
      </c>
      <c r="H81">
        <v>0</v>
      </c>
      <c r="I81">
        <v>0</v>
      </c>
      <c r="J81">
        <v>0</v>
      </c>
      <c r="K81" t="b">
        <f>AND(dane_medale[[#This Row],[OL_letnie]]&gt;0,dane_medale[[#This Row],[OL_zimowe]]&gt;0,SUM(dane_medale[[#This Row],[Zloty]:[Brazowy]])&gt;0, SUM(dane_medale[[#This Row],[Zloty_1]:[Brazowy_3]]) =0)</f>
        <v>1</v>
      </c>
      <c r="L81">
        <f>SUM(dane_medale[[#This Row],[Zloty]:[Brazowy]])</f>
        <v>24</v>
      </c>
      <c r="M81" t="b">
        <f>(dane_medale[[#This Row],[Zloty]]+dane_medale[[#This Row],[Zloty_1]])&gt;SUM(dane_medale[[#This Row],[Srebrny]:[Brazowy]])+SUM(dane_medale[[#This Row],[Srebrny_2]:[Brazowy_3]])</f>
        <v>0</v>
      </c>
      <c r="N81" s="1" t="str">
        <f>IF(dane_medale[[#This Row],[zad3_if]],dane_medale[[#This Row],[Panstwo]],"")</f>
        <v/>
      </c>
      <c r="O81" s="1">
        <f>SUM(dane_medale[[#This Row],[Zloty]:[Brazowy]])+SUM(dane_medale[[#This Row],[Zloty_1]:[Brazowy_3]])</f>
        <v>24</v>
      </c>
      <c r="P81" s="1" t="str">
        <f>dane_medale[[#This Row],[Panstwo]]</f>
        <v>Mongolia</v>
      </c>
      <c r="Q81" s="1" t="b">
        <f>AND(dane_medale[[#This Row],[Zloty]]&gt;dane_medale[[#This Row],[Zloty_1]],dane_medale[[#This Row],[Srebrny]]&gt;dane_medale[[#This Row],[Srebrny_2]],dane_medale[[#This Row],[Brazowy]]&gt;dane_medale[[#This Row],[Brazowy_3]])</f>
        <v>1</v>
      </c>
      <c r="R81" s="1" t="b">
        <f>AND(dane_medale[[#This Row],[Zloty]]&lt;dane_medale[[#This Row],[Zloty_1]],dane_medale[[#This Row],[Srebrny]]&lt;dane_medale[[#This Row],[Srebrny_2]],dane_medale[[#This Row],[Brazowy]]&lt;dane_medale[[#This Row],[Brazowy_3]])</f>
        <v>0</v>
      </c>
    </row>
    <row r="82" spans="1:18" x14ac:dyDescent="0.25">
      <c r="A82" s="1" t="s">
        <v>96</v>
      </c>
      <c r="B82" s="1" t="s">
        <v>13</v>
      </c>
      <c r="C82">
        <v>9</v>
      </c>
      <c r="D82">
        <v>1</v>
      </c>
      <c r="E82">
        <v>0</v>
      </c>
      <c r="F82">
        <v>1</v>
      </c>
      <c r="G82">
        <v>0</v>
      </c>
      <c r="H82">
        <v>0</v>
      </c>
      <c r="I82">
        <v>0</v>
      </c>
      <c r="J82">
        <v>0</v>
      </c>
      <c r="K82" t="b">
        <f>AND(dane_medale[[#This Row],[OL_letnie]]&gt;0,dane_medale[[#This Row],[OL_zimowe]]&gt;0,SUM(dane_medale[[#This Row],[Zloty]:[Brazowy]])&gt;0, SUM(dane_medale[[#This Row],[Zloty_1]:[Brazowy_3]]) =0)</f>
        <v>0</v>
      </c>
      <c r="L82">
        <f>SUM(dane_medale[[#This Row],[Zloty]:[Brazowy]])</f>
        <v>2</v>
      </c>
      <c r="M82" t="b">
        <f>(dane_medale[[#This Row],[Zloty]]+dane_medale[[#This Row],[Zloty_1]])&gt;SUM(dane_medale[[#This Row],[Srebrny]:[Brazowy]])+SUM(dane_medale[[#This Row],[Srebrny_2]:[Brazowy_3]])</f>
        <v>0</v>
      </c>
      <c r="N82" s="1" t="str">
        <f>IF(dane_medale[[#This Row],[zad3_if]],dane_medale[[#This Row],[Panstwo]],"")</f>
        <v/>
      </c>
      <c r="O82" s="1">
        <f>SUM(dane_medale[[#This Row],[Zloty]:[Brazowy]])+SUM(dane_medale[[#This Row],[Zloty_1]:[Brazowy_3]])</f>
        <v>2</v>
      </c>
      <c r="P82" s="1" t="str">
        <f>dane_medale[[#This Row],[Panstwo]]</f>
        <v>Mozambik</v>
      </c>
      <c r="Q82" s="1" t="b">
        <f>AND(dane_medale[[#This Row],[Zloty]]&gt;dane_medale[[#This Row],[Zloty_1]],dane_medale[[#This Row],[Srebrny]]&gt;dane_medale[[#This Row],[Srebrny_2]],dane_medale[[#This Row],[Brazowy]]&gt;dane_medale[[#This Row],[Brazowy_3]])</f>
        <v>0</v>
      </c>
      <c r="R82" s="1" t="b">
        <f>AND(dane_medale[[#This Row],[Zloty]]&lt;dane_medale[[#This Row],[Zloty_1]],dane_medale[[#This Row],[Srebrny]]&lt;dane_medale[[#This Row],[Srebrny_2]],dane_medale[[#This Row],[Brazowy]]&lt;dane_medale[[#This Row],[Brazowy_3]])</f>
        <v>0</v>
      </c>
    </row>
    <row r="83" spans="1:18" x14ac:dyDescent="0.25">
      <c r="A83" s="1" t="s">
        <v>97</v>
      </c>
      <c r="B83" s="1" t="s">
        <v>13</v>
      </c>
      <c r="C83">
        <v>6</v>
      </c>
      <c r="D83">
        <v>0</v>
      </c>
      <c r="E83">
        <v>4</v>
      </c>
      <c r="F83">
        <v>0</v>
      </c>
      <c r="G83">
        <v>0</v>
      </c>
      <c r="H83">
        <v>0</v>
      </c>
      <c r="I83">
        <v>0</v>
      </c>
      <c r="J83">
        <v>0</v>
      </c>
      <c r="K83" t="b">
        <f>AND(dane_medale[[#This Row],[OL_letnie]]&gt;0,dane_medale[[#This Row],[OL_zimowe]]&gt;0,SUM(dane_medale[[#This Row],[Zloty]:[Brazowy]])&gt;0, SUM(dane_medale[[#This Row],[Zloty_1]:[Brazowy_3]]) =0)</f>
        <v>0</v>
      </c>
      <c r="L83">
        <f>SUM(dane_medale[[#This Row],[Zloty]:[Brazowy]])</f>
        <v>4</v>
      </c>
      <c r="M83" t="b">
        <f>(dane_medale[[#This Row],[Zloty]]+dane_medale[[#This Row],[Zloty_1]])&gt;SUM(dane_medale[[#This Row],[Srebrny]:[Brazowy]])+SUM(dane_medale[[#This Row],[Srebrny_2]:[Brazowy_3]])</f>
        <v>0</v>
      </c>
      <c r="N83" s="1" t="str">
        <f>IF(dane_medale[[#This Row],[zad3_if]],dane_medale[[#This Row],[Panstwo]],"")</f>
        <v/>
      </c>
      <c r="O83" s="1">
        <f>SUM(dane_medale[[#This Row],[Zloty]:[Brazowy]])+SUM(dane_medale[[#This Row],[Zloty_1]:[Brazowy_3]])</f>
        <v>4</v>
      </c>
      <c r="P83" s="1" t="str">
        <f>dane_medale[[#This Row],[Panstwo]]</f>
        <v>Namibia</v>
      </c>
      <c r="Q83" s="1" t="b">
        <f>AND(dane_medale[[#This Row],[Zloty]]&gt;dane_medale[[#This Row],[Zloty_1]],dane_medale[[#This Row],[Srebrny]]&gt;dane_medale[[#This Row],[Srebrny_2]],dane_medale[[#This Row],[Brazowy]]&gt;dane_medale[[#This Row],[Brazowy_3]])</f>
        <v>0</v>
      </c>
      <c r="R83" s="1" t="b">
        <f>AND(dane_medale[[#This Row],[Zloty]]&lt;dane_medale[[#This Row],[Zloty_1]],dane_medale[[#This Row],[Srebrny]]&lt;dane_medale[[#This Row],[Srebrny_2]],dane_medale[[#This Row],[Brazowy]]&lt;dane_medale[[#This Row],[Brazowy_3]])</f>
        <v>0</v>
      </c>
    </row>
    <row r="84" spans="1:18" x14ac:dyDescent="0.25">
      <c r="A84" s="1" t="s">
        <v>98</v>
      </c>
      <c r="B84" s="1" t="s">
        <v>22</v>
      </c>
      <c r="C84">
        <v>15</v>
      </c>
      <c r="D84">
        <v>174</v>
      </c>
      <c r="E84">
        <v>182</v>
      </c>
      <c r="F84">
        <v>217</v>
      </c>
      <c r="G84">
        <v>11</v>
      </c>
      <c r="H84">
        <v>78</v>
      </c>
      <c r="I84">
        <v>78</v>
      </c>
      <c r="J84">
        <v>53</v>
      </c>
      <c r="K84" t="b">
        <f>AND(dane_medale[[#This Row],[OL_letnie]]&gt;0,dane_medale[[#This Row],[OL_zimowe]]&gt;0,SUM(dane_medale[[#This Row],[Zloty]:[Brazowy]])&gt;0, SUM(dane_medale[[#This Row],[Zloty_1]:[Brazowy_3]]) =0)</f>
        <v>0</v>
      </c>
      <c r="L84">
        <f>SUM(dane_medale[[#This Row],[Zloty]:[Brazowy]])</f>
        <v>573</v>
      </c>
      <c r="M84" t="b">
        <f>(dane_medale[[#This Row],[Zloty]]+dane_medale[[#This Row],[Zloty_1]])&gt;SUM(dane_medale[[#This Row],[Srebrny]:[Brazowy]])+SUM(dane_medale[[#This Row],[Srebrny_2]:[Brazowy_3]])</f>
        <v>0</v>
      </c>
      <c r="N84" s="1" t="str">
        <f>IF(dane_medale[[#This Row],[zad3_if]],dane_medale[[#This Row],[Panstwo]],"")</f>
        <v/>
      </c>
      <c r="O84" s="1">
        <f>SUM(dane_medale[[#This Row],[Zloty]:[Brazowy]])+SUM(dane_medale[[#This Row],[Zloty_1]:[Brazowy_3]])</f>
        <v>782</v>
      </c>
      <c r="P84" s="1" t="str">
        <f>dane_medale[[#This Row],[Panstwo]]</f>
        <v>Niemcy</v>
      </c>
      <c r="Q84" s="1" t="b">
        <f>AND(dane_medale[[#This Row],[Zloty]]&gt;dane_medale[[#This Row],[Zloty_1]],dane_medale[[#This Row],[Srebrny]]&gt;dane_medale[[#This Row],[Srebrny_2]],dane_medale[[#This Row],[Brazowy]]&gt;dane_medale[[#This Row],[Brazowy_3]])</f>
        <v>1</v>
      </c>
      <c r="R84" s="1" t="b">
        <f>AND(dane_medale[[#This Row],[Zloty]]&lt;dane_medale[[#This Row],[Zloty_1]],dane_medale[[#This Row],[Srebrny]]&lt;dane_medale[[#This Row],[Srebrny_2]],dane_medale[[#This Row],[Brazowy]]&lt;dane_medale[[#This Row],[Brazowy_3]])</f>
        <v>0</v>
      </c>
    </row>
    <row r="85" spans="1:18" x14ac:dyDescent="0.25">
      <c r="A85" s="1" t="s">
        <v>99</v>
      </c>
      <c r="B85" s="1" t="s">
        <v>22</v>
      </c>
      <c r="C85">
        <v>5</v>
      </c>
      <c r="D85">
        <v>56</v>
      </c>
      <c r="E85">
        <v>67</v>
      </c>
      <c r="F85">
        <v>81</v>
      </c>
      <c r="G85">
        <v>7</v>
      </c>
      <c r="H85">
        <v>11</v>
      </c>
      <c r="I85">
        <v>15</v>
      </c>
      <c r="J85">
        <v>13</v>
      </c>
      <c r="K85" t="b">
        <f>AND(dane_medale[[#This Row],[OL_letnie]]&gt;0,dane_medale[[#This Row],[OL_zimowe]]&gt;0,SUM(dane_medale[[#This Row],[Zloty]:[Brazowy]])&gt;0, SUM(dane_medale[[#This Row],[Zloty_1]:[Brazowy_3]]) =0)</f>
        <v>0</v>
      </c>
      <c r="L85">
        <f>SUM(dane_medale[[#This Row],[Zloty]:[Brazowy]])</f>
        <v>204</v>
      </c>
      <c r="M85" t="b">
        <f>(dane_medale[[#This Row],[Zloty]]+dane_medale[[#This Row],[Zloty_1]])&gt;SUM(dane_medale[[#This Row],[Srebrny]:[Brazowy]])+SUM(dane_medale[[#This Row],[Srebrny_2]:[Brazowy_3]])</f>
        <v>0</v>
      </c>
      <c r="N85" s="1" t="str">
        <f>IF(dane_medale[[#This Row],[zad3_if]],dane_medale[[#This Row],[Panstwo]],"")</f>
        <v/>
      </c>
      <c r="O85" s="1">
        <f>SUM(dane_medale[[#This Row],[Zloty]:[Brazowy]])+SUM(dane_medale[[#This Row],[Zloty_1]:[Brazowy_3]])</f>
        <v>243</v>
      </c>
      <c r="P85" s="1" t="str">
        <f>dane_medale[[#This Row],[Panstwo]]</f>
        <v>RFN</v>
      </c>
      <c r="Q85" s="1" t="b">
        <f>AND(dane_medale[[#This Row],[Zloty]]&gt;dane_medale[[#This Row],[Zloty_1]],dane_medale[[#This Row],[Srebrny]]&gt;dane_medale[[#This Row],[Srebrny_2]],dane_medale[[#This Row],[Brazowy]]&gt;dane_medale[[#This Row],[Brazowy_3]])</f>
        <v>1</v>
      </c>
      <c r="R85" s="1" t="b">
        <f>AND(dane_medale[[#This Row],[Zloty]]&lt;dane_medale[[#This Row],[Zloty_1]],dane_medale[[#This Row],[Srebrny]]&lt;dane_medale[[#This Row],[Srebrny_2]],dane_medale[[#This Row],[Brazowy]]&lt;dane_medale[[#This Row],[Brazowy_3]])</f>
        <v>0</v>
      </c>
    </row>
    <row r="86" spans="1:18" x14ac:dyDescent="0.25">
      <c r="A86" s="1" t="s">
        <v>100</v>
      </c>
      <c r="B86" s="1" t="s">
        <v>22</v>
      </c>
      <c r="C86">
        <v>3</v>
      </c>
      <c r="D86">
        <v>28</v>
      </c>
      <c r="E86">
        <v>54</v>
      </c>
      <c r="F86">
        <v>36</v>
      </c>
      <c r="G86">
        <v>3</v>
      </c>
      <c r="H86">
        <v>8</v>
      </c>
      <c r="I86">
        <v>6</v>
      </c>
      <c r="J86">
        <v>5</v>
      </c>
      <c r="K86" t="b">
        <f>AND(dane_medale[[#This Row],[OL_letnie]]&gt;0,dane_medale[[#This Row],[OL_zimowe]]&gt;0,SUM(dane_medale[[#This Row],[Zloty]:[Brazowy]])&gt;0, SUM(dane_medale[[#This Row],[Zloty_1]:[Brazowy_3]]) =0)</f>
        <v>0</v>
      </c>
      <c r="L86">
        <f>SUM(dane_medale[[#This Row],[Zloty]:[Brazowy]])</f>
        <v>118</v>
      </c>
      <c r="M86" t="b">
        <f>(dane_medale[[#This Row],[Zloty]]+dane_medale[[#This Row],[Zloty_1]])&gt;SUM(dane_medale[[#This Row],[Srebrny]:[Brazowy]])+SUM(dane_medale[[#This Row],[Srebrny_2]:[Brazowy_3]])</f>
        <v>0</v>
      </c>
      <c r="N86" s="1" t="str">
        <f>IF(dane_medale[[#This Row],[zad3_if]],dane_medale[[#This Row],[Panstwo]],"")</f>
        <v/>
      </c>
      <c r="O86" s="1">
        <f>SUM(dane_medale[[#This Row],[Zloty]:[Brazowy]])+SUM(dane_medale[[#This Row],[Zloty_1]:[Brazowy_3]])</f>
        <v>137</v>
      </c>
      <c r="P86" s="1" t="str">
        <f>dane_medale[[#This Row],[Panstwo]]</f>
        <v>Wspolna Reprezentacja Niemiec</v>
      </c>
      <c r="Q86" s="1" t="b">
        <f>AND(dane_medale[[#This Row],[Zloty]]&gt;dane_medale[[#This Row],[Zloty_1]],dane_medale[[#This Row],[Srebrny]]&gt;dane_medale[[#This Row],[Srebrny_2]],dane_medale[[#This Row],[Brazowy]]&gt;dane_medale[[#This Row],[Brazowy_3]])</f>
        <v>1</v>
      </c>
      <c r="R86" s="1" t="b">
        <f>AND(dane_medale[[#This Row],[Zloty]]&lt;dane_medale[[#This Row],[Zloty_1]],dane_medale[[#This Row],[Srebrny]]&lt;dane_medale[[#This Row],[Srebrny_2]],dane_medale[[#This Row],[Brazowy]]&lt;dane_medale[[#This Row],[Brazowy_3]])</f>
        <v>0</v>
      </c>
    </row>
    <row r="87" spans="1:18" x14ac:dyDescent="0.25">
      <c r="A87" s="1" t="s">
        <v>101</v>
      </c>
      <c r="B87" s="1" t="s">
        <v>22</v>
      </c>
      <c r="C87">
        <v>5</v>
      </c>
      <c r="D87">
        <v>153</v>
      </c>
      <c r="E87">
        <v>129</v>
      </c>
      <c r="F87">
        <v>127</v>
      </c>
      <c r="G87">
        <v>6</v>
      </c>
      <c r="H87">
        <v>39</v>
      </c>
      <c r="I87">
        <v>36</v>
      </c>
      <c r="J87">
        <v>35</v>
      </c>
      <c r="K87" t="b">
        <f>AND(dane_medale[[#This Row],[OL_letnie]]&gt;0,dane_medale[[#This Row],[OL_zimowe]]&gt;0,SUM(dane_medale[[#This Row],[Zloty]:[Brazowy]])&gt;0, SUM(dane_medale[[#This Row],[Zloty_1]:[Brazowy_3]]) =0)</f>
        <v>0</v>
      </c>
      <c r="L87">
        <f>SUM(dane_medale[[#This Row],[Zloty]:[Brazowy]])</f>
        <v>409</v>
      </c>
      <c r="M87" t="b">
        <f>(dane_medale[[#This Row],[Zloty]]+dane_medale[[#This Row],[Zloty_1]])&gt;SUM(dane_medale[[#This Row],[Srebrny]:[Brazowy]])+SUM(dane_medale[[#This Row],[Srebrny_2]:[Brazowy_3]])</f>
        <v>0</v>
      </c>
      <c r="N87" s="1" t="str">
        <f>IF(dane_medale[[#This Row],[zad3_if]],dane_medale[[#This Row],[Panstwo]],"")</f>
        <v/>
      </c>
      <c r="O87" s="1">
        <f>SUM(dane_medale[[#This Row],[Zloty]:[Brazowy]])+SUM(dane_medale[[#This Row],[Zloty_1]:[Brazowy_3]])</f>
        <v>519</v>
      </c>
      <c r="P87" s="1" t="str">
        <f>dane_medale[[#This Row],[Panstwo]]</f>
        <v>NRD</v>
      </c>
      <c r="Q87" s="1" t="b">
        <f>AND(dane_medale[[#This Row],[Zloty]]&gt;dane_medale[[#This Row],[Zloty_1]],dane_medale[[#This Row],[Srebrny]]&gt;dane_medale[[#This Row],[Srebrny_2]],dane_medale[[#This Row],[Brazowy]]&gt;dane_medale[[#This Row],[Brazowy_3]])</f>
        <v>1</v>
      </c>
      <c r="R87" s="1" t="b">
        <f>AND(dane_medale[[#This Row],[Zloty]]&lt;dane_medale[[#This Row],[Zloty_1]],dane_medale[[#This Row],[Srebrny]]&lt;dane_medale[[#This Row],[Srebrny_2]],dane_medale[[#This Row],[Brazowy]]&lt;dane_medale[[#This Row],[Brazowy_3]])</f>
        <v>0</v>
      </c>
    </row>
    <row r="88" spans="1:18" x14ac:dyDescent="0.25">
      <c r="A88" s="1" t="s">
        <v>102</v>
      </c>
      <c r="B88" s="1" t="s">
        <v>13</v>
      </c>
      <c r="C88">
        <v>11</v>
      </c>
      <c r="D88">
        <v>0</v>
      </c>
      <c r="E88">
        <v>0</v>
      </c>
      <c r="F88">
        <v>1</v>
      </c>
      <c r="G88">
        <v>0</v>
      </c>
      <c r="H88">
        <v>0</v>
      </c>
      <c r="I88">
        <v>0</v>
      </c>
      <c r="J88">
        <v>0</v>
      </c>
      <c r="K88" t="b">
        <f>AND(dane_medale[[#This Row],[OL_letnie]]&gt;0,dane_medale[[#This Row],[OL_zimowe]]&gt;0,SUM(dane_medale[[#This Row],[Zloty]:[Brazowy]])&gt;0, SUM(dane_medale[[#This Row],[Zloty_1]:[Brazowy_3]]) =0)</f>
        <v>0</v>
      </c>
      <c r="L88">
        <f>SUM(dane_medale[[#This Row],[Zloty]:[Brazowy]])</f>
        <v>1</v>
      </c>
      <c r="M88" t="b">
        <f>(dane_medale[[#This Row],[Zloty]]+dane_medale[[#This Row],[Zloty_1]])&gt;SUM(dane_medale[[#This Row],[Srebrny]:[Brazowy]])+SUM(dane_medale[[#This Row],[Srebrny_2]:[Brazowy_3]])</f>
        <v>0</v>
      </c>
      <c r="N88" s="1" t="str">
        <f>IF(dane_medale[[#This Row],[zad3_if]],dane_medale[[#This Row],[Panstwo]],"")</f>
        <v/>
      </c>
      <c r="O88" s="1">
        <f>SUM(dane_medale[[#This Row],[Zloty]:[Brazowy]])+SUM(dane_medale[[#This Row],[Zloty_1]:[Brazowy_3]])</f>
        <v>1</v>
      </c>
      <c r="P88" s="1" t="str">
        <f>dane_medale[[#This Row],[Panstwo]]</f>
        <v>Niger</v>
      </c>
      <c r="Q88" s="1" t="b">
        <f>AND(dane_medale[[#This Row],[Zloty]]&gt;dane_medale[[#This Row],[Zloty_1]],dane_medale[[#This Row],[Srebrny]]&gt;dane_medale[[#This Row],[Srebrny_2]],dane_medale[[#This Row],[Brazowy]]&gt;dane_medale[[#This Row],[Brazowy_3]])</f>
        <v>0</v>
      </c>
      <c r="R88" s="1" t="b">
        <f>AND(dane_medale[[#This Row],[Zloty]]&lt;dane_medale[[#This Row],[Zloty_1]],dane_medale[[#This Row],[Srebrny]]&lt;dane_medale[[#This Row],[Srebrny_2]],dane_medale[[#This Row],[Brazowy]]&lt;dane_medale[[#This Row],[Brazowy_3]])</f>
        <v>0</v>
      </c>
    </row>
    <row r="89" spans="1:18" x14ac:dyDescent="0.25">
      <c r="A89" s="1" t="s">
        <v>103</v>
      </c>
      <c r="B89" s="1" t="s">
        <v>13</v>
      </c>
      <c r="C89">
        <v>15</v>
      </c>
      <c r="D89">
        <v>3</v>
      </c>
      <c r="E89">
        <v>8</v>
      </c>
      <c r="F89">
        <v>12</v>
      </c>
      <c r="G89">
        <v>0</v>
      </c>
      <c r="H89">
        <v>0</v>
      </c>
      <c r="I89">
        <v>0</v>
      </c>
      <c r="J89">
        <v>0</v>
      </c>
      <c r="K89" t="b">
        <f>AND(dane_medale[[#This Row],[OL_letnie]]&gt;0,dane_medale[[#This Row],[OL_zimowe]]&gt;0,SUM(dane_medale[[#This Row],[Zloty]:[Brazowy]])&gt;0, SUM(dane_medale[[#This Row],[Zloty_1]:[Brazowy_3]]) =0)</f>
        <v>0</v>
      </c>
      <c r="L89">
        <f>SUM(dane_medale[[#This Row],[Zloty]:[Brazowy]])</f>
        <v>23</v>
      </c>
      <c r="M89" t="b">
        <f>(dane_medale[[#This Row],[Zloty]]+dane_medale[[#This Row],[Zloty_1]])&gt;SUM(dane_medale[[#This Row],[Srebrny]:[Brazowy]])+SUM(dane_medale[[#This Row],[Srebrny_2]:[Brazowy_3]])</f>
        <v>0</v>
      </c>
      <c r="N89" s="1" t="str">
        <f>IF(dane_medale[[#This Row],[zad3_if]],dane_medale[[#This Row],[Panstwo]],"")</f>
        <v/>
      </c>
      <c r="O89" s="1">
        <f>SUM(dane_medale[[#This Row],[Zloty]:[Brazowy]])+SUM(dane_medale[[#This Row],[Zloty_1]:[Brazowy_3]])</f>
        <v>23</v>
      </c>
      <c r="P89" s="1" t="str">
        <f>dane_medale[[#This Row],[Panstwo]]</f>
        <v>Nigeria</v>
      </c>
      <c r="Q89" s="1" t="b">
        <f>AND(dane_medale[[#This Row],[Zloty]]&gt;dane_medale[[#This Row],[Zloty_1]],dane_medale[[#This Row],[Srebrny]]&gt;dane_medale[[#This Row],[Srebrny_2]],dane_medale[[#This Row],[Brazowy]]&gt;dane_medale[[#This Row],[Brazowy_3]])</f>
        <v>1</v>
      </c>
      <c r="R89" s="1" t="b">
        <f>AND(dane_medale[[#This Row],[Zloty]]&lt;dane_medale[[#This Row],[Zloty_1]],dane_medale[[#This Row],[Srebrny]]&lt;dane_medale[[#This Row],[Srebrny_2]],dane_medale[[#This Row],[Brazowy]]&lt;dane_medale[[#This Row],[Brazowy_3]])</f>
        <v>0</v>
      </c>
    </row>
    <row r="90" spans="1:18" x14ac:dyDescent="0.25">
      <c r="A90" s="1" t="s">
        <v>104</v>
      </c>
      <c r="B90" s="1" t="s">
        <v>22</v>
      </c>
      <c r="C90">
        <v>24</v>
      </c>
      <c r="D90">
        <v>56</v>
      </c>
      <c r="E90">
        <v>49</v>
      </c>
      <c r="F90">
        <v>43</v>
      </c>
      <c r="G90">
        <v>22</v>
      </c>
      <c r="H90">
        <v>118</v>
      </c>
      <c r="I90">
        <v>111</v>
      </c>
      <c r="J90">
        <v>100</v>
      </c>
      <c r="K90" t="b">
        <f>AND(dane_medale[[#This Row],[OL_letnie]]&gt;0,dane_medale[[#This Row],[OL_zimowe]]&gt;0,SUM(dane_medale[[#This Row],[Zloty]:[Brazowy]])&gt;0, SUM(dane_medale[[#This Row],[Zloty_1]:[Brazowy_3]]) =0)</f>
        <v>0</v>
      </c>
      <c r="L90">
        <f>SUM(dane_medale[[#This Row],[Zloty]:[Brazowy]])</f>
        <v>148</v>
      </c>
      <c r="M90" t="b">
        <f>(dane_medale[[#This Row],[Zloty]]+dane_medale[[#This Row],[Zloty_1]])&gt;SUM(dane_medale[[#This Row],[Srebrny]:[Brazowy]])+SUM(dane_medale[[#This Row],[Srebrny_2]:[Brazowy_3]])</f>
        <v>0</v>
      </c>
      <c r="N90" s="1" t="str">
        <f>IF(dane_medale[[#This Row],[zad3_if]],dane_medale[[#This Row],[Panstwo]],"")</f>
        <v/>
      </c>
      <c r="O90" s="1">
        <f>SUM(dane_medale[[#This Row],[Zloty]:[Brazowy]])+SUM(dane_medale[[#This Row],[Zloty_1]:[Brazowy_3]])</f>
        <v>477</v>
      </c>
      <c r="P90" s="1" t="str">
        <f>dane_medale[[#This Row],[Panstwo]]</f>
        <v>Norwegia</v>
      </c>
      <c r="Q90" s="1" t="b">
        <f>AND(dane_medale[[#This Row],[Zloty]]&gt;dane_medale[[#This Row],[Zloty_1]],dane_medale[[#This Row],[Srebrny]]&gt;dane_medale[[#This Row],[Srebrny_2]],dane_medale[[#This Row],[Brazowy]]&gt;dane_medale[[#This Row],[Brazowy_3]])</f>
        <v>0</v>
      </c>
      <c r="R90" s="1" t="b">
        <f>AND(dane_medale[[#This Row],[Zloty]]&lt;dane_medale[[#This Row],[Zloty_1]],dane_medale[[#This Row],[Srebrny]]&lt;dane_medale[[#This Row],[Srebrny_2]],dane_medale[[#This Row],[Brazowy]]&lt;dane_medale[[#This Row],[Brazowy_3]])</f>
        <v>1</v>
      </c>
    </row>
    <row r="91" spans="1:18" x14ac:dyDescent="0.25">
      <c r="A91" s="1" t="s">
        <v>105</v>
      </c>
      <c r="B91" s="1" t="s">
        <v>20</v>
      </c>
      <c r="C91">
        <v>22</v>
      </c>
      <c r="D91">
        <v>42</v>
      </c>
      <c r="E91">
        <v>18</v>
      </c>
      <c r="F91">
        <v>39</v>
      </c>
      <c r="G91">
        <v>15</v>
      </c>
      <c r="H91">
        <v>0</v>
      </c>
      <c r="I91">
        <v>1</v>
      </c>
      <c r="J91">
        <v>0</v>
      </c>
      <c r="K91" t="b">
        <f>AND(dane_medale[[#This Row],[OL_letnie]]&gt;0,dane_medale[[#This Row],[OL_zimowe]]&gt;0,SUM(dane_medale[[#This Row],[Zloty]:[Brazowy]])&gt;0, SUM(dane_medale[[#This Row],[Zloty_1]:[Brazowy_3]]) =0)</f>
        <v>0</v>
      </c>
      <c r="L91">
        <f>SUM(dane_medale[[#This Row],[Zloty]:[Brazowy]])</f>
        <v>99</v>
      </c>
      <c r="M91" t="b">
        <f>(dane_medale[[#This Row],[Zloty]]+dane_medale[[#This Row],[Zloty_1]])&gt;SUM(dane_medale[[#This Row],[Srebrny]:[Brazowy]])+SUM(dane_medale[[#This Row],[Srebrny_2]:[Brazowy_3]])</f>
        <v>0</v>
      </c>
      <c r="N91" s="1" t="str">
        <f>IF(dane_medale[[#This Row],[zad3_if]],dane_medale[[#This Row],[Panstwo]],"")</f>
        <v/>
      </c>
      <c r="O91" s="1">
        <f>SUM(dane_medale[[#This Row],[Zloty]:[Brazowy]])+SUM(dane_medale[[#This Row],[Zloty_1]:[Brazowy_3]])</f>
        <v>100</v>
      </c>
      <c r="P91" s="1" t="str">
        <f>dane_medale[[#This Row],[Panstwo]]</f>
        <v>Nowa Zelandia</v>
      </c>
      <c r="Q91" s="1" t="b">
        <f>AND(dane_medale[[#This Row],[Zloty]]&gt;dane_medale[[#This Row],[Zloty_1]],dane_medale[[#This Row],[Srebrny]]&gt;dane_medale[[#This Row],[Srebrny_2]],dane_medale[[#This Row],[Brazowy]]&gt;dane_medale[[#This Row],[Brazowy_3]])</f>
        <v>1</v>
      </c>
      <c r="R91" s="1" t="b">
        <f>AND(dane_medale[[#This Row],[Zloty]]&lt;dane_medale[[#This Row],[Zloty_1]],dane_medale[[#This Row],[Srebrny]]&lt;dane_medale[[#This Row],[Srebrny_2]],dane_medale[[#This Row],[Brazowy]]&lt;dane_medale[[#This Row],[Brazowy_3]])</f>
        <v>0</v>
      </c>
    </row>
    <row r="92" spans="1:18" x14ac:dyDescent="0.25">
      <c r="A92" s="1" t="s">
        <v>106</v>
      </c>
      <c r="B92" s="1" t="s">
        <v>11</v>
      </c>
      <c r="C92">
        <v>16</v>
      </c>
      <c r="D92">
        <v>3</v>
      </c>
      <c r="E92">
        <v>3</v>
      </c>
      <c r="F92">
        <v>4</v>
      </c>
      <c r="G92">
        <v>2</v>
      </c>
      <c r="H92">
        <v>0</v>
      </c>
      <c r="I92">
        <v>0</v>
      </c>
      <c r="J92">
        <v>0</v>
      </c>
      <c r="K92" t="b">
        <f>AND(dane_medale[[#This Row],[OL_letnie]]&gt;0,dane_medale[[#This Row],[OL_zimowe]]&gt;0,SUM(dane_medale[[#This Row],[Zloty]:[Brazowy]])&gt;0, SUM(dane_medale[[#This Row],[Zloty_1]:[Brazowy_3]]) =0)</f>
        <v>1</v>
      </c>
      <c r="L92">
        <f>SUM(dane_medale[[#This Row],[Zloty]:[Brazowy]])</f>
        <v>10</v>
      </c>
      <c r="M92" t="b">
        <f>(dane_medale[[#This Row],[Zloty]]+dane_medale[[#This Row],[Zloty_1]])&gt;SUM(dane_medale[[#This Row],[Srebrny]:[Brazowy]])+SUM(dane_medale[[#This Row],[Srebrny_2]:[Brazowy_3]])</f>
        <v>0</v>
      </c>
      <c r="N92" s="1" t="str">
        <f>IF(dane_medale[[#This Row],[zad3_if]],dane_medale[[#This Row],[Panstwo]],"")</f>
        <v/>
      </c>
      <c r="O92" s="1">
        <f>SUM(dane_medale[[#This Row],[Zloty]:[Brazowy]])+SUM(dane_medale[[#This Row],[Zloty_1]:[Brazowy_3]])</f>
        <v>10</v>
      </c>
      <c r="P92" s="1" t="str">
        <f>dane_medale[[#This Row],[Panstwo]]</f>
        <v>Pakistan</v>
      </c>
      <c r="Q92" s="1" t="b">
        <f>AND(dane_medale[[#This Row],[Zloty]]&gt;dane_medale[[#This Row],[Zloty_1]],dane_medale[[#This Row],[Srebrny]]&gt;dane_medale[[#This Row],[Srebrny_2]],dane_medale[[#This Row],[Brazowy]]&gt;dane_medale[[#This Row],[Brazowy_3]])</f>
        <v>1</v>
      </c>
      <c r="R92" s="1" t="b">
        <f>AND(dane_medale[[#This Row],[Zloty]]&lt;dane_medale[[#This Row],[Zloty_1]],dane_medale[[#This Row],[Srebrny]]&lt;dane_medale[[#This Row],[Srebrny_2]],dane_medale[[#This Row],[Brazowy]]&lt;dane_medale[[#This Row],[Brazowy_3]])</f>
        <v>0</v>
      </c>
    </row>
    <row r="93" spans="1:18" x14ac:dyDescent="0.25">
      <c r="A93" s="1" t="s">
        <v>107</v>
      </c>
      <c r="B93" s="1" t="s">
        <v>15</v>
      </c>
      <c r="C93">
        <v>16</v>
      </c>
      <c r="D93">
        <v>1</v>
      </c>
      <c r="E93">
        <v>0</v>
      </c>
      <c r="F93">
        <v>2</v>
      </c>
      <c r="G93">
        <v>0</v>
      </c>
      <c r="H93">
        <v>0</v>
      </c>
      <c r="I93">
        <v>0</v>
      </c>
      <c r="J93">
        <v>0</v>
      </c>
      <c r="K93" t="b">
        <f>AND(dane_medale[[#This Row],[OL_letnie]]&gt;0,dane_medale[[#This Row],[OL_zimowe]]&gt;0,SUM(dane_medale[[#This Row],[Zloty]:[Brazowy]])&gt;0, SUM(dane_medale[[#This Row],[Zloty_1]:[Brazowy_3]]) =0)</f>
        <v>0</v>
      </c>
      <c r="L93">
        <f>SUM(dane_medale[[#This Row],[Zloty]:[Brazowy]])</f>
        <v>3</v>
      </c>
      <c r="M93" t="b">
        <f>(dane_medale[[#This Row],[Zloty]]+dane_medale[[#This Row],[Zloty_1]])&gt;SUM(dane_medale[[#This Row],[Srebrny]:[Brazowy]])+SUM(dane_medale[[#This Row],[Srebrny_2]:[Brazowy_3]])</f>
        <v>0</v>
      </c>
      <c r="N93" s="1" t="str">
        <f>IF(dane_medale[[#This Row],[zad3_if]],dane_medale[[#This Row],[Panstwo]],"")</f>
        <v/>
      </c>
      <c r="O93" s="1">
        <f>SUM(dane_medale[[#This Row],[Zloty]:[Brazowy]])+SUM(dane_medale[[#This Row],[Zloty_1]:[Brazowy_3]])</f>
        <v>3</v>
      </c>
      <c r="P93" s="1" t="str">
        <f>dane_medale[[#This Row],[Panstwo]]</f>
        <v>Panama</v>
      </c>
      <c r="Q93" s="1" t="b">
        <f>AND(dane_medale[[#This Row],[Zloty]]&gt;dane_medale[[#This Row],[Zloty_1]],dane_medale[[#This Row],[Srebrny]]&gt;dane_medale[[#This Row],[Srebrny_2]],dane_medale[[#This Row],[Brazowy]]&gt;dane_medale[[#This Row],[Brazowy_3]])</f>
        <v>0</v>
      </c>
      <c r="R93" s="1" t="b">
        <f>AND(dane_medale[[#This Row],[Zloty]]&lt;dane_medale[[#This Row],[Zloty_1]],dane_medale[[#This Row],[Srebrny]]&lt;dane_medale[[#This Row],[Srebrny_2]],dane_medale[[#This Row],[Brazowy]]&lt;dane_medale[[#This Row],[Brazowy_3]])</f>
        <v>0</v>
      </c>
    </row>
    <row r="94" spans="1:18" x14ac:dyDescent="0.25">
      <c r="A94" s="1" t="s">
        <v>108</v>
      </c>
      <c r="B94" s="1" t="s">
        <v>15</v>
      </c>
      <c r="C94">
        <v>11</v>
      </c>
      <c r="D94">
        <v>0</v>
      </c>
      <c r="E94">
        <v>1</v>
      </c>
      <c r="F94">
        <v>0</v>
      </c>
      <c r="G94">
        <v>1</v>
      </c>
      <c r="H94">
        <v>0</v>
      </c>
      <c r="I94">
        <v>0</v>
      </c>
      <c r="J94">
        <v>0</v>
      </c>
      <c r="K94" t="b">
        <f>AND(dane_medale[[#This Row],[OL_letnie]]&gt;0,dane_medale[[#This Row],[OL_zimowe]]&gt;0,SUM(dane_medale[[#This Row],[Zloty]:[Brazowy]])&gt;0, SUM(dane_medale[[#This Row],[Zloty_1]:[Brazowy_3]]) =0)</f>
        <v>1</v>
      </c>
      <c r="L94">
        <f>SUM(dane_medale[[#This Row],[Zloty]:[Brazowy]])</f>
        <v>1</v>
      </c>
      <c r="M94" t="b">
        <f>(dane_medale[[#This Row],[Zloty]]+dane_medale[[#This Row],[Zloty_1]])&gt;SUM(dane_medale[[#This Row],[Srebrny]:[Brazowy]])+SUM(dane_medale[[#This Row],[Srebrny_2]:[Brazowy_3]])</f>
        <v>0</v>
      </c>
      <c r="N94" s="1" t="str">
        <f>IF(dane_medale[[#This Row],[zad3_if]],dane_medale[[#This Row],[Panstwo]],"")</f>
        <v/>
      </c>
      <c r="O94" s="1">
        <f>SUM(dane_medale[[#This Row],[Zloty]:[Brazowy]])+SUM(dane_medale[[#This Row],[Zloty_1]:[Brazowy_3]])</f>
        <v>1</v>
      </c>
      <c r="P94" s="1" t="str">
        <f>dane_medale[[#This Row],[Panstwo]]</f>
        <v>Paragwaj</v>
      </c>
      <c r="Q94" s="1" t="b">
        <f>AND(dane_medale[[#This Row],[Zloty]]&gt;dane_medale[[#This Row],[Zloty_1]],dane_medale[[#This Row],[Srebrny]]&gt;dane_medale[[#This Row],[Srebrny_2]],dane_medale[[#This Row],[Brazowy]]&gt;dane_medale[[#This Row],[Brazowy_3]])</f>
        <v>0</v>
      </c>
      <c r="R94" s="1" t="b">
        <f>AND(dane_medale[[#This Row],[Zloty]]&lt;dane_medale[[#This Row],[Zloty_1]],dane_medale[[#This Row],[Srebrny]]&lt;dane_medale[[#This Row],[Srebrny_2]],dane_medale[[#This Row],[Brazowy]]&lt;dane_medale[[#This Row],[Brazowy_3]])</f>
        <v>0</v>
      </c>
    </row>
    <row r="95" spans="1:18" x14ac:dyDescent="0.25">
      <c r="A95" s="1" t="s">
        <v>109</v>
      </c>
      <c r="B95" s="1" t="s">
        <v>15</v>
      </c>
      <c r="C95">
        <v>17</v>
      </c>
      <c r="D95">
        <v>1</v>
      </c>
      <c r="E95">
        <v>3</v>
      </c>
      <c r="F95">
        <v>0</v>
      </c>
      <c r="G95">
        <v>2</v>
      </c>
      <c r="H95">
        <v>0</v>
      </c>
      <c r="I95">
        <v>0</v>
      </c>
      <c r="J95">
        <v>0</v>
      </c>
      <c r="K95" t="b">
        <f>AND(dane_medale[[#This Row],[OL_letnie]]&gt;0,dane_medale[[#This Row],[OL_zimowe]]&gt;0,SUM(dane_medale[[#This Row],[Zloty]:[Brazowy]])&gt;0, SUM(dane_medale[[#This Row],[Zloty_1]:[Brazowy_3]]) =0)</f>
        <v>1</v>
      </c>
      <c r="L95">
        <f>SUM(dane_medale[[#This Row],[Zloty]:[Brazowy]])</f>
        <v>4</v>
      </c>
      <c r="M95" t="b">
        <f>(dane_medale[[#This Row],[Zloty]]+dane_medale[[#This Row],[Zloty_1]])&gt;SUM(dane_medale[[#This Row],[Srebrny]:[Brazowy]])+SUM(dane_medale[[#This Row],[Srebrny_2]:[Brazowy_3]])</f>
        <v>0</v>
      </c>
      <c r="N95" s="1" t="str">
        <f>IF(dane_medale[[#This Row],[zad3_if]],dane_medale[[#This Row],[Panstwo]],"")</f>
        <v/>
      </c>
      <c r="O95" s="1">
        <f>SUM(dane_medale[[#This Row],[Zloty]:[Brazowy]])+SUM(dane_medale[[#This Row],[Zloty_1]:[Brazowy_3]])</f>
        <v>4</v>
      </c>
      <c r="P95" s="1" t="str">
        <f>dane_medale[[#This Row],[Panstwo]]</f>
        <v>Peru</v>
      </c>
      <c r="Q95" s="1" t="b">
        <f>AND(dane_medale[[#This Row],[Zloty]]&gt;dane_medale[[#This Row],[Zloty_1]],dane_medale[[#This Row],[Srebrny]]&gt;dane_medale[[#This Row],[Srebrny_2]],dane_medale[[#This Row],[Brazowy]]&gt;dane_medale[[#This Row],[Brazowy_3]])</f>
        <v>0</v>
      </c>
      <c r="R95" s="1" t="b">
        <f>AND(dane_medale[[#This Row],[Zloty]]&lt;dane_medale[[#This Row],[Zloty_1]],dane_medale[[#This Row],[Srebrny]]&lt;dane_medale[[#This Row],[Srebrny_2]],dane_medale[[#This Row],[Brazowy]]&lt;dane_medale[[#This Row],[Brazowy_3]])</f>
        <v>0</v>
      </c>
    </row>
    <row r="96" spans="1:18" x14ac:dyDescent="0.25">
      <c r="A96" s="1" t="s">
        <v>110</v>
      </c>
      <c r="B96" s="1" t="s">
        <v>22</v>
      </c>
      <c r="C96">
        <v>20</v>
      </c>
      <c r="D96">
        <v>64</v>
      </c>
      <c r="E96">
        <v>82</v>
      </c>
      <c r="F96">
        <v>125</v>
      </c>
      <c r="G96">
        <v>22</v>
      </c>
      <c r="H96">
        <v>6</v>
      </c>
      <c r="I96">
        <v>7</v>
      </c>
      <c r="J96">
        <v>7</v>
      </c>
      <c r="K96" t="b">
        <f>AND(dane_medale[[#This Row],[OL_letnie]]&gt;0,dane_medale[[#This Row],[OL_zimowe]]&gt;0,SUM(dane_medale[[#This Row],[Zloty]:[Brazowy]])&gt;0, SUM(dane_medale[[#This Row],[Zloty_1]:[Brazowy_3]]) =0)</f>
        <v>0</v>
      </c>
      <c r="L96">
        <f>SUM(dane_medale[[#This Row],[Zloty]:[Brazowy]])</f>
        <v>271</v>
      </c>
      <c r="M96" t="b">
        <f>(dane_medale[[#This Row],[Zloty]]+dane_medale[[#This Row],[Zloty_1]])&gt;SUM(dane_medale[[#This Row],[Srebrny]:[Brazowy]])+SUM(dane_medale[[#This Row],[Srebrny_2]:[Brazowy_3]])</f>
        <v>0</v>
      </c>
      <c r="N96" s="1" t="str">
        <f>IF(dane_medale[[#This Row],[zad3_if]],dane_medale[[#This Row],[Panstwo]],"")</f>
        <v/>
      </c>
      <c r="O96" s="1">
        <f>SUM(dane_medale[[#This Row],[Zloty]:[Brazowy]])+SUM(dane_medale[[#This Row],[Zloty_1]:[Brazowy_3]])</f>
        <v>291</v>
      </c>
      <c r="P96" s="1" t="str">
        <f>dane_medale[[#This Row],[Panstwo]]</f>
        <v>Polska</v>
      </c>
      <c r="Q96" s="1" t="b">
        <f>AND(dane_medale[[#This Row],[Zloty]]&gt;dane_medale[[#This Row],[Zloty_1]],dane_medale[[#This Row],[Srebrny]]&gt;dane_medale[[#This Row],[Srebrny_2]],dane_medale[[#This Row],[Brazowy]]&gt;dane_medale[[#This Row],[Brazowy_3]])</f>
        <v>1</v>
      </c>
      <c r="R96" s="1" t="b">
        <f>AND(dane_medale[[#This Row],[Zloty]]&lt;dane_medale[[#This Row],[Zloty_1]],dane_medale[[#This Row],[Srebrny]]&lt;dane_medale[[#This Row],[Srebrny_2]],dane_medale[[#This Row],[Brazowy]]&lt;dane_medale[[#This Row],[Brazowy_3]])</f>
        <v>0</v>
      </c>
    </row>
    <row r="97" spans="1:18" x14ac:dyDescent="0.25">
      <c r="A97" s="1" t="s">
        <v>111</v>
      </c>
      <c r="B97" s="1" t="s">
        <v>25</v>
      </c>
      <c r="C97">
        <v>17</v>
      </c>
      <c r="D97">
        <v>0</v>
      </c>
      <c r="E97">
        <v>2</v>
      </c>
      <c r="F97">
        <v>6</v>
      </c>
      <c r="G97">
        <v>6</v>
      </c>
      <c r="H97">
        <v>0</v>
      </c>
      <c r="I97">
        <v>0</v>
      </c>
      <c r="J97">
        <v>0</v>
      </c>
      <c r="K97" t="b">
        <f>AND(dane_medale[[#This Row],[OL_letnie]]&gt;0,dane_medale[[#This Row],[OL_zimowe]]&gt;0,SUM(dane_medale[[#This Row],[Zloty]:[Brazowy]])&gt;0, SUM(dane_medale[[#This Row],[Zloty_1]:[Brazowy_3]]) =0)</f>
        <v>1</v>
      </c>
      <c r="L97">
        <f>SUM(dane_medale[[#This Row],[Zloty]:[Brazowy]])</f>
        <v>8</v>
      </c>
      <c r="M97" t="b">
        <f>(dane_medale[[#This Row],[Zloty]]+dane_medale[[#This Row],[Zloty_1]])&gt;SUM(dane_medale[[#This Row],[Srebrny]:[Brazowy]])+SUM(dane_medale[[#This Row],[Srebrny_2]:[Brazowy_3]])</f>
        <v>0</v>
      </c>
      <c r="N97" s="1" t="str">
        <f>IF(dane_medale[[#This Row],[zad3_if]],dane_medale[[#This Row],[Panstwo]],"")</f>
        <v/>
      </c>
      <c r="O97" s="1">
        <f>SUM(dane_medale[[#This Row],[Zloty]:[Brazowy]])+SUM(dane_medale[[#This Row],[Zloty_1]:[Brazowy_3]])</f>
        <v>8</v>
      </c>
      <c r="P97" s="1" t="str">
        <f>dane_medale[[#This Row],[Panstwo]]</f>
        <v>Portoryko</v>
      </c>
      <c r="Q97" s="1" t="b">
        <f>AND(dane_medale[[#This Row],[Zloty]]&gt;dane_medale[[#This Row],[Zloty_1]],dane_medale[[#This Row],[Srebrny]]&gt;dane_medale[[#This Row],[Srebrny_2]],dane_medale[[#This Row],[Brazowy]]&gt;dane_medale[[#This Row],[Brazowy_3]])</f>
        <v>0</v>
      </c>
      <c r="R97" s="1" t="b">
        <f>AND(dane_medale[[#This Row],[Zloty]]&lt;dane_medale[[#This Row],[Zloty_1]],dane_medale[[#This Row],[Srebrny]]&lt;dane_medale[[#This Row],[Srebrny_2]],dane_medale[[#This Row],[Brazowy]]&lt;dane_medale[[#This Row],[Brazowy_3]])</f>
        <v>0</v>
      </c>
    </row>
    <row r="98" spans="1:18" x14ac:dyDescent="0.25">
      <c r="A98" s="1" t="s">
        <v>112</v>
      </c>
      <c r="B98" s="1" t="s">
        <v>22</v>
      </c>
      <c r="C98">
        <v>23</v>
      </c>
      <c r="D98">
        <v>4</v>
      </c>
      <c r="E98">
        <v>8</v>
      </c>
      <c r="F98">
        <v>11</v>
      </c>
      <c r="G98">
        <v>7</v>
      </c>
      <c r="H98">
        <v>0</v>
      </c>
      <c r="I98">
        <v>0</v>
      </c>
      <c r="J98">
        <v>0</v>
      </c>
      <c r="K98" t="b">
        <f>AND(dane_medale[[#This Row],[OL_letnie]]&gt;0,dane_medale[[#This Row],[OL_zimowe]]&gt;0,SUM(dane_medale[[#This Row],[Zloty]:[Brazowy]])&gt;0, SUM(dane_medale[[#This Row],[Zloty_1]:[Brazowy_3]]) =0)</f>
        <v>1</v>
      </c>
      <c r="L98">
        <f>SUM(dane_medale[[#This Row],[Zloty]:[Brazowy]])</f>
        <v>23</v>
      </c>
      <c r="M98" t="b">
        <f>(dane_medale[[#This Row],[Zloty]]+dane_medale[[#This Row],[Zloty_1]])&gt;SUM(dane_medale[[#This Row],[Srebrny]:[Brazowy]])+SUM(dane_medale[[#This Row],[Srebrny_2]:[Brazowy_3]])</f>
        <v>0</v>
      </c>
      <c r="N98" s="1" t="str">
        <f>IF(dane_medale[[#This Row],[zad3_if]],dane_medale[[#This Row],[Panstwo]],"")</f>
        <v/>
      </c>
      <c r="O98" s="1">
        <f>SUM(dane_medale[[#This Row],[Zloty]:[Brazowy]])+SUM(dane_medale[[#This Row],[Zloty_1]:[Brazowy_3]])</f>
        <v>23</v>
      </c>
      <c r="P98" s="1" t="str">
        <f>dane_medale[[#This Row],[Panstwo]]</f>
        <v>Portugalia</v>
      </c>
      <c r="Q98" s="1" t="b">
        <f>AND(dane_medale[[#This Row],[Zloty]]&gt;dane_medale[[#This Row],[Zloty_1]],dane_medale[[#This Row],[Srebrny]]&gt;dane_medale[[#This Row],[Srebrny_2]],dane_medale[[#This Row],[Brazowy]]&gt;dane_medale[[#This Row],[Brazowy_3]])</f>
        <v>1</v>
      </c>
      <c r="R98" s="1" t="b">
        <f>AND(dane_medale[[#This Row],[Zloty]]&lt;dane_medale[[#This Row],[Zloty_1]],dane_medale[[#This Row],[Srebrny]]&lt;dane_medale[[#This Row],[Srebrny_2]],dane_medale[[#This Row],[Brazowy]]&lt;dane_medale[[#This Row],[Brazowy_3]])</f>
        <v>0</v>
      </c>
    </row>
    <row r="99" spans="1:18" x14ac:dyDescent="0.25">
      <c r="A99" s="1" t="s">
        <v>113</v>
      </c>
      <c r="B99" s="1" t="s">
        <v>13</v>
      </c>
      <c r="C99">
        <v>18</v>
      </c>
      <c r="D99">
        <v>23</v>
      </c>
      <c r="E99">
        <v>26</v>
      </c>
      <c r="F99">
        <v>27</v>
      </c>
      <c r="G99">
        <v>6</v>
      </c>
      <c r="H99">
        <v>0</v>
      </c>
      <c r="I99">
        <v>0</v>
      </c>
      <c r="J99">
        <v>0</v>
      </c>
      <c r="K99" t="b">
        <f>AND(dane_medale[[#This Row],[OL_letnie]]&gt;0,dane_medale[[#This Row],[OL_zimowe]]&gt;0,SUM(dane_medale[[#This Row],[Zloty]:[Brazowy]])&gt;0, SUM(dane_medale[[#This Row],[Zloty_1]:[Brazowy_3]]) =0)</f>
        <v>1</v>
      </c>
      <c r="L99">
        <f>SUM(dane_medale[[#This Row],[Zloty]:[Brazowy]])</f>
        <v>76</v>
      </c>
      <c r="M99" t="b">
        <f>(dane_medale[[#This Row],[Zloty]]+dane_medale[[#This Row],[Zloty_1]])&gt;SUM(dane_medale[[#This Row],[Srebrny]:[Brazowy]])+SUM(dane_medale[[#This Row],[Srebrny_2]:[Brazowy_3]])</f>
        <v>0</v>
      </c>
      <c r="N99" s="1" t="str">
        <f>IF(dane_medale[[#This Row],[zad3_if]],dane_medale[[#This Row],[Panstwo]],"")</f>
        <v/>
      </c>
      <c r="O99" s="1">
        <f>SUM(dane_medale[[#This Row],[Zloty]:[Brazowy]])+SUM(dane_medale[[#This Row],[Zloty_1]:[Brazowy_3]])</f>
        <v>76</v>
      </c>
      <c r="P99" s="1" t="str">
        <f>dane_medale[[#This Row],[Panstwo]]</f>
        <v>Republika Poludniowej Afryki</v>
      </c>
      <c r="Q99" s="1" t="b">
        <f>AND(dane_medale[[#This Row],[Zloty]]&gt;dane_medale[[#This Row],[Zloty_1]],dane_medale[[#This Row],[Srebrny]]&gt;dane_medale[[#This Row],[Srebrny_2]],dane_medale[[#This Row],[Brazowy]]&gt;dane_medale[[#This Row],[Brazowy_3]])</f>
        <v>1</v>
      </c>
      <c r="R99" s="1" t="b">
        <f>AND(dane_medale[[#This Row],[Zloty]]&lt;dane_medale[[#This Row],[Zloty_1]],dane_medale[[#This Row],[Srebrny]]&lt;dane_medale[[#This Row],[Srebrny_2]],dane_medale[[#This Row],[Brazowy]]&lt;dane_medale[[#This Row],[Brazowy_3]])</f>
        <v>0</v>
      </c>
    </row>
    <row r="100" spans="1:18" x14ac:dyDescent="0.25">
      <c r="A100" s="1" t="s">
        <v>114</v>
      </c>
      <c r="B100" s="1" t="s">
        <v>22</v>
      </c>
      <c r="C100">
        <v>5</v>
      </c>
      <c r="D100">
        <v>133</v>
      </c>
      <c r="E100">
        <v>122</v>
      </c>
      <c r="F100">
        <v>142</v>
      </c>
      <c r="G100">
        <v>6</v>
      </c>
      <c r="H100">
        <v>49</v>
      </c>
      <c r="I100">
        <v>40</v>
      </c>
      <c r="J100">
        <v>35</v>
      </c>
      <c r="K100" t="b">
        <f>AND(dane_medale[[#This Row],[OL_letnie]]&gt;0,dane_medale[[#This Row],[OL_zimowe]]&gt;0,SUM(dane_medale[[#This Row],[Zloty]:[Brazowy]])&gt;0, SUM(dane_medale[[#This Row],[Zloty_1]:[Brazowy_3]]) =0)</f>
        <v>0</v>
      </c>
      <c r="L100">
        <f>SUM(dane_medale[[#This Row],[Zloty]:[Brazowy]])</f>
        <v>397</v>
      </c>
      <c r="M100" t="b">
        <f>(dane_medale[[#This Row],[Zloty]]+dane_medale[[#This Row],[Zloty_1]])&gt;SUM(dane_medale[[#This Row],[Srebrny]:[Brazowy]])+SUM(dane_medale[[#This Row],[Srebrny_2]:[Brazowy_3]])</f>
        <v>0</v>
      </c>
      <c r="N100" s="1" t="str">
        <f>IF(dane_medale[[#This Row],[zad3_if]],dane_medale[[#This Row],[Panstwo]],"")</f>
        <v/>
      </c>
      <c r="O100" s="1">
        <f>SUM(dane_medale[[#This Row],[Zloty]:[Brazowy]])+SUM(dane_medale[[#This Row],[Zloty_1]:[Brazowy_3]])</f>
        <v>521</v>
      </c>
      <c r="P100" s="1" t="str">
        <f>dane_medale[[#This Row],[Panstwo]]</f>
        <v>Rosja</v>
      </c>
      <c r="Q100" s="1" t="b">
        <f>AND(dane_medale[[#This Row],[Zloty]]&gt;dane_medale[[#This Row],[Zloty_1]],dane_medale[[#This Row],[Srebrny]]&gt;dane_medale[[#This Row],[Srebrny_2]],dane_medale[[#This Row],[Brazowy]]&gt;dane_medale[[#This Row],[Brazowy_3]])</f>
        <v>1</v>
      </c>
      <c r="R100" s="1" t="b">
        <f>AND(dane_medale[[#This Row],[Zloty]]&lt;dane_medale[[#This Row],[Zloty_1]],dane_medale[[#This Row],[Srebrny]]&lt;dane_medale[[#This Row],[Srebrny_2]],dane_medale[[#This Row],[Brazowy]]&lt;dane_medale[[#This Row],[Brazowy_3]])</f>
        <v>0</v>
      </c>
    </row>
    <row r="101" spans="1:18" x14ac:dyDescent="0.25">
      <c r="A101" s="1" t="s">
        <v>115</v>
      </c>
      <c r="B101" s="1" t="s">
        <v>22</v>
      </c>
      <c r="C101">
        <v>3</v>
      </c>
      <c r="D101">
        <v>1</v>
      </c>
      <c r="E101">
        <v>4</v>
      </c>
      <c r="F101">
        <v>3</v>
      </c>
      <c r="G101">
        <v>0</v>
      </c>
      <c r="H101">
        <v>0</v>
      </c>
      <c r="I101">
        <v>0</v>
      </c>
      <c r="J101">
        <v>0</v>
      </c>
      <c r="K101" t="b">
        <f>AND(dane_medale[[#This Row],[OL_letnie]]&gt;0,dane_medale[[#This Row],[OL_zimowe]]&gt;0,SUM(dane_medale[[#This Row],[Zloty]:[Brazowy]])&gt;0, SUM(dane_medale[[#This Row],[Zloty_1]:[Brazowy_3]]) =0)</f>
        <v>0</v>
      </c>
      <c r="L101">
        <f>SUM(dane_medale[[#This Row],[Zloty]:[Brazowy]])</f>
        <v>8</v>
      </c>
      <c r="M101" t="b">
        <f>(dane_medale[[#This Row],[Zloty]]+dane_medale[[#This Row],[Zloty_1]])&gt;SUM(dane_medale[[#This Row],[Srebrny]:[Brazowy]])+SUM(dane_medale[[#This Row],[Srebrny_2]:[Brazowy_3]])</f>
        <v>0</v>
      </c>
      <c r="N101" s="1" t="str">
        <f>IF(dane_medale[[#This Row],[zad3_if]],dane_medale[[#This Row],[Panstwo]],"")</f>
        <v/>
      </c>
      <c r="O101" s="1">
        <f>SUM(dane_medale[[#This Row],[Zloty]:[Brazowy]])+SUM(dane_medale[[#This Row],[Zloty_1]:[Brazowy_3]])</f>
        <v>8</v>
      </c>
      <c r="P101" s="1" t="str">
        <f>dane_medale[[#This Row],[Panstwo]]</f>
        <v>Imperium Rosyjskie</v>
      </c>
      <c r="Q101" s="1" t="b">
        <f>AND(dane_medale[[#This Row],[Zloty]]&gt;dane_medale[[#This Row],[Zloty_1]],dane_medale[[#This Row],[Srebrny]]&gt;dane_medale[[#This Row],[Srebrny_2]],dane_medale[[#This Row],[Brazowy]]&gt;dane_medale[[#This Row],[Brazowy_3]])</f>
        <v>1</v>
      </c>
      <c r="R101" s="1" t="b">
        <f>AND(dane_medale[[#This Row],[Zloty]]&lt;dane_medale[[#This Row],[Zloty_1]],dane_medale[[#This Row],[Srebrny]]&lt;dane_medale[[#This Row],[Srebrny_2]],dane_medale[[#This Row],[Brazowy]]&lt;dane_medale[[#This Row],[Brazowy_3]])</f>
        <v>0</v>
      </c>
    </row>
    <row r="102" spans="1:18" x14ac:dyDescent="0.25">
      <c r="A102" s="1" t="s">
        <v>116</v>
      </c>
      <c r="B102" s="1" t="s">
        <v>22</v>
      </c>
      <c r="C102">
        <v>20</v>
      </c>
      <c r="D102">
        <v>88</v>
      </c>
      <c r="E102">
        <v>94</v>
      </c>
      <c r="F102">
        <v>119</v>
      </c>
      <c r="G102">
        <v>20</v>
      </c>
      <c r="H102">
        <v>0</v>
      </c>
      <c r="I102">
        <v>0</v>
      </c>
      <c r="J102">
        <v>1</v>
      </c>
      <c r="K102" t="b">
        <f>AND(dane_medale[[#This Row],[OL_letnie]]&gt;0,dane_medale[[#This Row],[OL_zimowe]]&gt;0,SUM(dane_medale[[#This Row],[Zloty]:[Brazowy]])&gt;0, SUM(dane_medale[[#This Row],[Zloty_1]:[Brazowy_3]]) =0)</f>
        <v>0</v>
      </c>
      <c r="L102">
        <f>SUM(dane_medale[[#This Row],[Zloty]:[Brazowy]])</f>
        <v>301</v>
      </c>
      <c r="M102" t="b">
        <f>(dane_medale[[#This Row],[Zloty]]+dane_medale[[#This Row],[Zloty_1]])&gt;SUM(dane_medale[[#This Row],[Srebrny]:[Brazowy]])+SUM(dane_medale[[#This Row],[Srebrny_2]:[Brazowy_3]])</f>
        <v>0</v>
      </c>
      <c r="N102" s="1" t="str">
        <f>IF(dane_medale[[#This Row],[zad3_if]],dane_medale[[#This Row],[Panstwo]],"")</f>
        <v/>
      </c>
      <c r="O102" s="1">
        <f>SUM(dane_medale[[#This Row],[Zloty]:[Brazowy]])+SUM(dane_medale[[#This Row],[Zloty_1]:[Brazowy_3]])</f>
        <v>302</v>
      </c>
      <c r="P102" s="1" t="str">
        <f>dane_medale[[#This Row],[Panstwo]]</f>
        <v>Rumunia</v>
      </c>
      <c r="Q102" s="1" t="b">
        <f>AND(dane_medale[[#This Row],[Zloty]]&gt;dane_medale[[#This Row],[Zloty_1]],dane_medale[[#This Row],[Srebrny]]&gt;dane_medale[[#This Row],[Srebrny_2]],dane_medale[[#This Row],[Brazowy]]&gt;dane_medale[[#This Row],[Brazowy_3]])</f>
        <v>1</v>
      </c>
      <c r="R102" s="1" t="b">
        <f>AND(dane_medale[[#This Row],[Zloty]]&lt;dane_medale[[#This Row],[Zloty_1]],dane_medale[[#This Row],[Srebrny]]&lt;dane_medale[[#This Row],[Srebrny_2]],dane_medale[[#This Row],[Brazowy]]&lt;dane_medale[[#This Row],[Brazowy_3]])</f>
        <v>0</v>
      </c>
    </row>
    <row r="103" spans="1:18" x14ac:dyDescent="0.25">
      <c r="A103" s="1" t="s">
        <v>117</v>
      </c>
      <c r="B103" s="1" t="s">
        <v>13</v>
      </c>
      <c r="C103">
        <v>13</v>
      </c>
      <c r="D103">
        <v>0</v>
      </c>
      <c r="E103">
        <v>1</v>
      </c>
      <c r="F103">
        <v>0</v>
      </c>
      <c r="G103">
        <v>5</v>
      </c>
      <c r="H103">
        <v>0</v>
      </c>
      <c r="I103">
        <v>0</v>
      </c>
      <c r="J103">
        <v>0</v>
      </c>
      <c r="K103" t="b">
        <f>AND(dane_medale[[#This Row],[OL_letnie]]&gt;0,dane_medale[[#This Row],[OL_zimowe]]&gt;0,SUM(dane_medale[[#This Row],[Zloty]:[Brazowy]])&gt;0, SUM(dane_medale[[#This Row],[Zloty_1]:[Brazowy_3]]) =0)</f>
        <v>1</v>
      </c>
      <c r="L103">
        <f>SUM(dane_medale[[#This Row],[Zloty]:[Brazowy]])</f>
        <v>1</v>
      </c>
      <c r="M103" t="b">
        <f>(dane_medale[[#This Row],[Zloty]]+dane_medale[[#This Row],[Zloty_1]])&gt;SUM(dane_medale[[#This Row],[Srebrny]:[Brazowy]])+SUM(dane_medale[[#This Row],[Srebrny_2]:[Brazowy_3]])</f>
        <v>0</v>
      </c>
      <c r="N103" s="1" t="str">
        <f>IF(dane_medale[[#This Row],[zad3_if]],dane_medale[[#This Row],[Panstwo]],"")</f>
        <v/>
      </c>
      <c r="O103" s="1">
        <f>SUM(dane_medale[[#This Row],[Zloty]:[Brazowy]])+SUM(dane_medale[[#This Row],[Zloty_1]:[Brazowy_3]])</f>
        <v>1</v>
      </c>
      <c r="P103" s="1" t="str">
        <f>dane_medale[[#This Row],[Panstwo]]</f>
        <v>Senegal</v>
      </c>
      <c r="Q103" s="1" t="b">
        <f>AND(dane_medale[[#This Row],[Zloty]]&gt;dane_medale[[#This Row],[Zloty_1]],dane_medale[[#This Row],[Srebrny]]&gt;dane_medale[[#This Row],[Srebrny_2]],dane_medale[[#This Row],[Brazowy]]&gt;dane_medale[[#This Row],[Brazowy_3]])</f>
        <v>0</v>
      </c>
      <c r="R103" s="1" t="b">
        <f>AND(dane_medale[[#This Row],[Zloty]]&lt;dane_medale[[#This Row],[Zloty_1]],dane_medale[[#This Row],[Srebrny]]&lt;dane_medale[[#This Row],[Srebrny_2]],dane_medale[[#This Row],[Brazowy]]&lt;dane_medale[[#This Row],[Brazowy_3]])</f>
        <v>0</v>
      </c>
    </row>
    <row r="104" spans="1:18" x14ac:dyDescent="0.25">
      <c r="A104" s="1" t="s">
        <v>118</v>
      </c>
      <c r="B104" s="1" t="s">
        <v>22</v>
      </c>
      <c r="C104">
        <v>3</v>
      </c>
      <c r="D104">
        <v>1</v>
      </c>
      <c r="E104">
        <v>2</v>
      </c>
      <c r="F104">
        <v>4</v>
      </c>
      <c r="G104">
        <v>2</v>
      </c>
      <c r="H104">
        <v>0</v>
      </c>
      <c r="I104">
        <v>0</v>
      </c>
      <c r="J104">
        <v>0</v>
      </c>
      <c r="K104" t="b">
        <f>AND(dane_medale[[#This Row],[OL_letnie]]&gt;0,dane_medale[[#This Row],[OL_zimowe]]&gt;0,SUM(dane_medale[[#This Row],[Zloty]:[Brazowy]])&gt;0, SUM(dane_medale[[#This Row],[Zloty_1]:[Brazowy_3]]) =0)</f>
        <v>1</v>
      </c>
      <c r="L104">
        <f>SUM(dane_medale[[#This Row],[Zloty]:[Brazowy]])</f>
        <v>7</v>
      </c>
      <c r="M104" t="b">
        <f>(dane_medale[[#This Row],[Zloty]]+dane_medale[[#This Row],[Zloty_1]])&gt;SUM(dane_medale[[#This Row],[Srebrny]:[Brazowy]])+SUM(dane_medale[[#This Row],[Srebrny_2]:[Brazowy_3]])</f>
        <v>0</v>
      </c>
      <c r="N104" s="1" t="str">
        <f>IF(dane_medale[[#This Row],[zad3_if]],dane_medale[[#This Row],[Panstwo]],"")</f>
        <v/>
      </c>
      <c r="O104" s="1">
        <f>SUM(dane_medale[[#This Row],[Zloty]:[Brazowy]])+SUM(dane_medale[[#This Row],[Zloty_1]:[Brazowy_3]])</f>
        <v>7</v>
      </c>
      <c r="P104" s="1" t="str">
        <f>dane_medale[[#This Row],[Panstwo]]</f>
        <v>Serbia</v>
      </c>
      <c r="Q104" s="1" t="b">
        <f>AND(dane_medale[[#This Row],[Zloty]]&gt;dane_medale[[#This Row],[Zloty_1]],dane_medale[[#This Row],[Srebrny]]&gt;dane_medale[[#This Row],[Srebrny_2]],dane_medale[[#This Row],[Brazowy]]&gt;dane_medale[[#This Row],[Brazowy_3]])</f>
        <v>1</v>
      </c>
      <c r="R104" s="1" t="b">
        <f>AND(dane_medale[[#This Row],[Zloty]]&lt;dane_medale[[#This Row],[Zloty_1]],dane_medale[[#This Row],[Srebrny]]&lt;dane_medale[[#This Row],[Srebrny_2]],dane_medale[[#This Row],[Brazowy]]&lt;dane_medale[[#This Row],[Brazowy_3]])</f>
        <v>0</v>
      </c>
    </row>
    <row r="105" spans="1:18" x14ac:dyDescent="0.25">
      <c r="A105" s="1" t="s">
        <v>119</v>
      </c>
      <c r="B105" s="1" t="s">
        <v>22</v>
      </c>
      <c r="C105">
        <v>1</v>
      </c>
      <c r="D105">
        <v>0</v>
      </c>
      <c r="E105">
        <v>2</v>
      </c>
      <c r="F105">
        <v>0</v>
      </c>
      <c r="G105">
        <v>1</v>
      </c>
      <c r="H105">
        <v>0</v>
      </c>
      <c r="I105">
        <v>0</v>
      </c>
      <c r="J105">
        <v>0</v>
      </c>
      <c r="K105" t="b">
        <f>AND(dane_medale[[#This Row],[OL_letnie]]&gt;0,dane_medale[[#This Row],[OL_zimowe]]&gt;0,SUM(dane_medale[[#This Row],[Zloty]:[Brazowy]])&gt;0, SUM(dane_medale[[#This Row],[Zloty_1]:[Brazowy_3]]) =0)</f>
        <v>1</v>
      </c>
      <c r="L105">
        <f>SUM(dane_medale[[#This Row],[Zloty]:[Brazowy]])</f>
        <v>2</v>
      </c>
      <c r="M105" t="b">
        <f>(dane_medale[[#This Row],[Zloty]]+dane_medale[[#This Row],[Zloty_1]])&gt;SUM(dane_medale[[#This Row],[Srebrny]:[Brazowy]])+SUM(dane_medale[[#This Row],[Srebrny_2]:[Brazowy_3]])</f>
        <v>0</v>
      </c>
      <c r="N105" s="1" t="str">
        <f>IF(dane_medale[[#This Row],[zad3_if]],dane_medale[[#This Row],[Panstwo]],"")</f>
        <v/>
      </c>
      <c r="O105" s="1">
        <f>SUM(dane_medale[[#This Row],[Zloty]:[Brazowy]])+SUM(dane_medale[[#This Row],[Zloty_1]:[Brazowy_3]])</f>
        <v>2</v>
      </c>
      <c r="P105" s="1" t="str">
        <f>dane_medale[[#This Row],[Panstwo]]</f>
        <v>Serbia i Czarnogora</v>
      </c>
      <c r="Q105" s="1" t="b">
        <f>AND(dane_medale[[#This Row],[Zloty]]&gt;dane_medale[[#This Row],[Zloty_1]],dane_medale[[#This Row],[Srebrny]]&gt;dane_medale[[#This Row],[Srebrny_2]],dane_medale[[#This Row],[Brazowy]]&gt;dane_medale[[#This Row],[Brazowy_3]])</f>
        <v>0</v>
      </c>
      <c r="R105" s="1" t="b">
        <f>AND(dane_medale[[#This Row],[Zloty]]&lt;dane_medale[[#This Row],[Zloty_1]],dane_medale[[#This Row],[Srebrny]]&lt;dane_medale[[#This Row],[Srebrny_2]],dane_medale[[#This Row],[Brazowy]]&lt;dane_medale[[#This Row],[Brazowy_3]])</f>
        <v>0</v>
      </c>
    </row>
    <row r="106" spans="1:18" x14ac:dyDescent="0.25">
      <c r="A106" s="1" t="s">
        <v>120</v>
      </c>
      <c r="B106" s="1" t="s">
        <v>11</v>
      </c>
      <c r="C106">
        <v>15</v>
      </c>
      <c r="D106">
        <v>0</v>
      </c>
      <c r="E106">
        <v>2</v>
      </c>
      <c r="F106">
        <v>2</v>
      </c>
      <c r="G106">
        <v>0</v>
      </c>
      <c r="H106">
        <v>0</v>
      </c>
      <c r="I106">
        <v>0</v>
      </c>
      <c r="J106">
        <v>0</v>
      </c>
      <c r="K106" t="b">
        <f>AND(dane_medale[[#This Row],[OL_letnie]]&gt;0,dane_medale[[#This Row],[OL_zimowe]]&gt;0,SUM(dane_medale[[#This Row],[Zloty]:[Brazowy]])&gt;0, SUM(dane_medale[[#This Row],[Zloty_1]:[Brazowy_3]]) =0)</f>
        <v>0</v>
      </c>
      <c r="L106">
        <f>SUM(dane_medale[[#This Row],[Zloty]:[Brazowy]])</f>
        <v>4</v>
      </c>
      <c r="M106" t="b">
        <f>(dane_medale[[#This Row],[Zloty]]+dane_medale[[#This Row],[Zloty_1]])&gt;SUM(dane_medale[[#This Row],[Srebrny]:[Brazowy]])+SUM(dane_medale[[#This Row],[Srebrny_2]:[Brazowy_3]])</f>
        <v>0</v>
      </c>
      <c r="N106" s="1" t="str">
        <f>IF(dane_medale[[#This Row],[zad3_if]],dane_medale[[#This Row],[Panstwo]],"")</f>
        <v/>
      </c>
      <c r="O106" s="1">
        <f>SUM(dane_medale[[#This Row],[Zloty]:[Brazowy]])+SUM(dane_medale[[#This Row],[Zloty_1]:[Brazowy_3]])</f>
        <v>4</v>
      </c>
      <c r="P106" s="1" t="str">
        <f>dane_medale[[#This Row],[Panstwo]]</f>
        <v>Singapur</v>
      </c>
      <c r="Q106" s="1" t="b">
        <f>AND(dane_medale[[#This Row],[Zloty]]&gt;dane_medale[[#This Row],[Zloty_1]],dane_medale[[#This Row],[Srebrny]]&gt;dane_medale[[#This Row],[Srebrny_2]],dane_medale[[#This Row],[Brazowy]]&gt;dane_medale[[#This Row],[Brazowy_3]])</f>
        <v>0</v>
      </c>
      <c r="R106" s="1" t="b">
        <f>AND(dane_medale[[#This Row],[Zloty]]&lt;dane_medale[[#This Row],[Zloty_1]],dane_medale[[#This Row],[Srebrny]]&lt;dane_medale[[#This Row],[Srebrny_2]],dane_medale[[#This Row],[Brazowy]]&lt;dane_medale[[#This Row],[Brazowy_3]])</f>
        <v>0</v>
      </c>
    </row>
    <row r="107" spans="1:18" x14ac:dyDescent="0.25">
      <c r="A107" s="1" t="s">
        <v>121</v>
      </c>
      <c r="B107" s="1" t="s">
        <v>22</v>
      </c>
      <c r="C107">
        <v>5</v>
      </c>
      <c r="D107">
        <v>7</v>
      </c>
      <c r="E107">
        <v>9</v>
      </c>
      <c r="F107">
        <v>8</v>
      </c>
      <c r="G107">
        <v>6</v>
      </c>
      <c r="H107">
        <v>2</v>
      </c>
      <c r="I107">
        <v>2</v>
      </c>
      <c r="J107">
        <v>1</v>
      </c>
      <c r="K107" t="b">
        <f>AND(dane_medale[[#This Row],[OL_letnie]]&gt;0,dane_medale[[#This Row],[OL_zimowe]]&gt;0,SUM(dane_medale[[#This Row],[Zloty]:[Brazowy]])&gt;0, SUM(dane_medale[[#This Row],[Zloty_1]:[Brazowy_3]]) =0)</f>
        <v>0</v>
      </c>
      <c r="L107">
        <f>SUM(dane_medale[[#This Row],[Zloty]:[Brazowy]])</f>
        <v>24</v>
      </c>
      <c r="M107" t="b">
        <f>(dane_medale[[#This Row],[Zloty]]+dane_medale[[#This Row],[Zloty_1]])&gt;SUM(dane_medale[[#This Row],[Srebrny]:[Brazowy]])+SUM(dane_medale[[#This Row],[Srebrny_2]:[Brazowy_3]])</f>
        <v>0</v>
      </c>
      <c r="N107" s="1" t="str">
        <f>IF(dane_medale[[#This Row],[zad3_if]],dane_medale[[#This Row],[Panstwo]],"")</f>
        <v/>
      </c>
      <c r="O107" s="1">
        <f>SUM(dane_medale[[#This Row],[Zloty]:[Brazowy]])+SUM(dane_medale[[#This Row],[Zloty_1]:[Brazowy_3]])</f>
        <v>29</v>
      </c>
      <c r="P107" s="1" t="str">
        <f>dane_medale[[#This Row],[Panstwo]]</f>
        <v>Slowacja</v>
      </c>
      <c r="Q107" s="1" t="b">
        <f>AND(dane_medale[[#This Row],[Zloty]]&gt;dane_medale[[#This Row],[Zloty_1]],dane_medale[[#This Row],[Srebrny]]&gt;dane_medale[[#This Row],[Srebrny_2]],dane_medale[[#This Row],[Brazowy]]&gt;dane_medale[[#This Row],[Brazowy_3]])</f>
        <v>1</v>
      </c>
      <c r="R107" s="1" t="b">
        <f>AND(dane_medale[[#This Row],[Zloty]]&lt;dane_medale[[#This Row],[Zloty_1]],dane_medale[[#This Row],[Srebrny]]&lt;dane_medale[[#This Row],[Srebrny_2]],dane_medale[[#This Row],[Brazowy]]&lt;dane_medale[[#This Row],[Brazowy_3]])</f>
        <v>0</v>
      </c>
    </row>
    <row r="108" spans="1:18" x14ac:dyDescent="0.25">
      <c r="A108" s="1" t="s">
        <v>122</v>
      </c>
      <c r="B108" s="1" t="s">
        <v>22</v>
      </c>
      <c r="C108">
        <v>6</v>
      </c>
      <c r="D108">
        <v>4</v>
      </c>
      <c r="E108">
        <v>6</v>
      </c>
      <c r="F108">
        <v>9</v>
      </c>
      <c r="G108">
        <v>7</v>
      </c>
      <c r="H108">
        <v>2</v>
      </c>
      <c r="I108">
        <v>4</v>
      </c>
      <c r="J108">
        <v>9</v>
      </c>
      <c r="K108" t="b">
        <f>AND(dane_medale[[#This Row],[OL_letnie]]&gt;0,dane_medale[[#This Row],[OL_zimowe]]&gt;0,SUM(dane_medale[[#This Row],[Zloty]:[Brazowy]])&gt;0, SUM(dane_medale[[#This Row],[Zloty_1]:[Brazowy_3]]) =0)</f>
        <v>0</v>
      </c>
      <c r="L108">
        <f>SUM(dane_medale[[#This Row],[Zloty]:[Brazowy]])</f>
        <v>19</v>
      </c>
      <c r="M108" t="b">
        <f>(dane_medale[[#This Row],[Zloty]]+dane_medale[[#This Row],[Zloty_1]])&gt;SUM(dane_medale[[#This Row],[Srebrny]:[Brazowy]])+SUM(dane_medale[[#This Row],[Srebrny_2]:[Brazowy_3]])</f>
        <v>0</v>
      </c>
      <c r="N108" s="1" t="str">
        <f>IF(dane_medale[[#This Row],[zad3_if]],dane_medale[[#This Row],[Panstwo]],"")</f>
        <v/>
      </c>
      <c r="O108" s="1">
        <f>SUM(dane_medale[[#This Row],[Zloty]:[Brazowy]])+SUM(dane_medale[[#This Row],[Zloty_1]:[Brazowy_3]])</f>
        <v>34</v>
      </c>
      <c r="P108" s="1" t="str">
        <f>dane_medale[[#This Row],[Panstwo]]</f>
        <v>Slowenia</v>
      </c>
      <c r="Q108" s="1" t="b">
        <f>AND(dane_medale[[#This Row],[Zloty]]&gt;dane_medale[[#This Row],[Zloty_1]],dane_medale[[#This Row],[Srebrny]]&gt;dane_medale[[#This Row],[Srebrny_2]],dane_medale[[#This Row],[Brazowy]]&gt;dane_medale[[#This Row],[Brazowy_3]])</f>
        <v>0</v>
      </c>
      <c r="R108" s="1" t="b">
        <f>AND(dane_medale[[#This Row],[Zloty]]&lt;dane_medale[[#This Row],[Zloty_1]],dane_medale[[#This Row],[Srebrny]]&lt;dane_medale[[#This Row],[Srebrny_2]],dane_medale[[#This Row],[Brazowy]]&lt;dane_medale[[#This Row],[Brazowy_3]])</f>
        <v>0</v>
      </c>
    </row>
    <row r="109" spans="1:18" x14ac:dyDescent="0.25">
      <c r="A109" s="1" t="s">
        <v>123</v>
      </c>
      <c r="B109" s="1" t="s">
        <v>11</v>
      </c>
      <c r="C109">
        <v>16</v>
      </c>
      <c r="D109">
        <v>0</v>
      </c>
      <c r="E109">
        <v>2</v>
      </c>
      <c r="F109">
        <v>0</v>
      </c>
      <c r="G109">
        <v>0</v>
      </c>
      <c r="H109">
        <v>0</v>
      </c>
      <c r="I109">
        <v>0</v>
      </c>
      <c r="J109">
        <v>0</v>
      </c>
      <c r="K109" t="b">
        <f>AND(dane_medale[[#This Row],[OL_letnie]]&gt;0,dane_medale[[#This Row],[OL_zimowe]]&gt;0,SUM(dane_medale[[#This Row],[Zloty]:[Brazowy]])&gt;0, SUM(dane_medale[[#This Row],[Zloty_1]:[Brazowy_3]]) =0)</f>
        <v>0</v>
      </c>
      <c r="L109">
        <f>SUM(dane_medale[[#This Row],[Zloty]:[Brazowy]])</f>
        <v>2</v>
      </c>
      <c r="M109" t="b">
        <f>(dane_medale[[#This Row],[Zloty]]+dane_medale[[#This Row],[Zloty_1]])&gt;SUM(dane_medale[[#This Row],[Srebrny]:[Brazowy]])+SUM(dane_medale[[#This Row],[Srebrny_2]:[Brazowy_3]])</f>
        <v>0</v>
      </c>
      <c r="N109" s="1" t="str">
        <f>IF(dane_medale[[#This Row],[zad3_if]],dane_medale[[#This Row],[Panstwo]],"")</f>
        <v/>
      </c>
      <c r="O109" s="1">
        <f>SUM(dane_medale[[#This Row],[Zloty]:[Brazowy]])+SUM(dane_medale[[#This Row],[Zloty_1]:[Brazowy_3]])</f>
        <v>2</v>
      </c>
      <c r="P109" s="1" t="str">
        <f>dane_medale[[#This Row],[Panstwo]]</f>
        <v>Sri Lanka</v>
      </c>
      <c r="Q109" s="1" t="b">
        <f>AND(dane_medale[[#This Row],[Zloty]]&gt;dane_medale[[#This Row],[Zloty_1]],dane_medale[[#This Row],[Srebrny]]&gt;dane_medale[[#This Row],[Srebrny_2]],dane_medale[[#This Row],[Brazowy]]&gt;dane_medale[[#This Row],[Brazowy_3]])</f>
        <v>0</v>
      </c>
      <c r="R109" s="1" t="b">
        <f>AND(dane_medale[[#This Row],[Zloty]]&lt;dane_medale[[#This Row],[Zloty_1]],dane_medale[[#This Row],[Srebrny]]&lt;dane_medale[[#This Row],[Srebrny_2]],dane_medale[[#This Row],[Brazowy]]&lt;dane_medale[[#This Row],[Brazowy_3]])</f>
        <v>0</v>
      </c>
    </row>
    <row r="110" spans="1:18" x14ac:dyDescent="0.25">
      <c r="A110" s="1" t="s">
        <v>124</v>
      </c>
      <c r="B110" s="1" t="s">
        <v>25</v>
      </c>
      <c r="C110">
        <v>26</v>
      </c>
      <c r="D110">
        <v>976</v>
      </c>
      <c r="E110">
        <v>758</v>
      </c>
      <c r="F110">
        <v>666</v>
      </c>
      <c r="G110">
        <v>22</v>
      </c>
      <c r="H110">
        <v>96</v>
      </c>
      <c r="I110">
        <v>102</v>
      </c>
      <c r="J110">
        <v>83</v>
      </c>
      <c r="K110" t="b">
        <f>AND(dane_medale[[#This Row],[OL_letnie]]&gt;0,dane_medale[[#This Row],[OL_zimowe]]&gt;0,SUM(dane_medale[[#This Row],[Zloty]:[Brazowy]])&gt;0, SUM(dane_medale[[#This Row],[Zloty_1]:[Brazowy_3]]) =0)</f>
        <v>0</v>
      </c>
      <c r="L110">
        <f>SUM(dane_medale[[#This Row],[Zloty]:[Brazowy]])</f>
        <v>2400</v>
      </c>
      <c r="M110" t="b">
        <f>(dane_medale[[#This Row],[Zloty]]+dane_medale[[#This Row],[Zloty_1]])&gt;SUM(dane_medale[[#This Row],[Srebrny]:[Brazowy]])+SUM(dane_medale[[#This Row],[Srebrny_2]:[Brazowy_3]])</f>
        <v>0</v>
      </c>
      <c r="N110" s="1" t="str">
        <f>IF(dane_medale[[#This Row],[zad3_if]],dane_medale[[#This Row],[Panstwo]],"")</f>
        <v/>
      </c>
      <c r="O110" s="1">
        <f>SUM(dane_medale[[#This Row],[Zloty]:[Brazowy]])+SUM(dane_medale[[#This Row],[Zloty_1]:[Brazowy_3]])</f>
        <v>2681</v>
      </c>
      <c r="P110" s="1" t="str">
        <f>dane_medale[[#This Row],[Panstwo]]</f>
        <v>StanyZjednoczone</v>
      </c>
      <c r="Q110" s="1" t="b">
        <f>AND(dane_medale[[#This Row],[Zloty]]&gt;dane_medale[[#This Row],[Zloty_1]],dane_medale[[#This Row],[Srebrny]]&gt;dane_medale[[#This Row],[Srebrny_2]],dane_medale[[#This Row],[Brazowy]]&gt;dane_medale[[#This Row],[Brazowy_3]])</f>
        <v>1</v>
      </c>
      <c r="R110" s="1" t="b">
        <f>AND(dane_medale[[#This Row],[Zloty]]&lt;dane_medale[[#This Row],[Zloty_1]],dane_medale[[#This Row],[Srebrny]]&lt;dane_medale[[#This Row],[Srebrny_2]],dane_medale[[#This Row],[Brazowy]]&lt;dane_medale[[#This Row],[Brazowy_3]])</f>
        <v>0</v>
      </c>
    </row>
    <row r="111" spans="1:18" x14ac:dyDescent="0.25">
      <c r="A111" s="1" t="s">
        <v>125</v>
      </c>
      <c r="B111" s="1" t="s">
        <v>13</v>
      </c>
      <c r="C111">
        <v>11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 t="b">
        <f>AND(dane_medale[[#This Row],[OL_letnie]]&gt;0,dane_medale[[#This Row],[OL_zimowe]]&gt;0,SUM(dane_medale[[#This Row],[Zloty]:[Brazowy]])&gt;0, SUM(dane_medale[[#This Row],[Zloty_1]:[Brazowy_3]]) =0)</f>
        <v>0</v>
      </c>
      <c r="L111">
        <f>SUM(dane_medale[[#This Row],[Zloty]:[Brazowy]])</f>
        <v>1</v>
      </c>
      <c r="M111" t="b">
        <f>(dane_medale[[#This Row],[Zloty]]+dane_medale[[#This Row],[Zloty_1]])&gt;SUM(dane_medale[[#This Row],[Srebrny]:[Brazowy]])+SUM(dane_medale[[#This Row],[Srebrny_2]:[Brazowy_3]])</f>
        <v>0</v>
      </c>
      <c r="N111" s="1" t="str">
        <f>IF(dane_medale[[#This Row],[zad3_if]],dane_medale[[#This Row],[Panstwo]],"")</f>
        <v/>
      </c>
      <c r="O111" s="1">
        <f>SUM(dane_medale[[#This Row],[Zloty]:[Brazowy]])+SUM(dane_medale[[#This Row],[Zloty_1]:[Brazowy_3]])</f>
        <v>1</v>
      </c>
      <c r="P111" s="1" t="str">
        <f>dane_medale[[#This Row],[Panstwo]]</f>
        <v>Sudan</v>
      </c>
      <c r="Q111" s="1" t="b">
        <f>AND(dane_medale[[#This Row],[Zloty]]&gt;dane_medale[[#This Row],[Zloty_1]],dane_medale[[#This Row],[Srebrny]]&gt;dane_medale[[#This Row],[Srebrny_2]],dane_medale[[#This Row],[Brazowy]]&gt;dane_medale[[#This Row],[Brazowy_3]])</f>
        <v>0</v>
      </c>
      <c r="R111" s="1" t="b">
        <f>AND(dane_medale[[#This Row],[Zloty]]&lt;dane_medale[[#This Row],[Zloty_1]],dane_medale[[#This Row],[Srebrny]]&lt;dane_medale[[#This Row],[Srebrny_2]],dane_medale[[#This Row],[Brazowy]]&lt;dane_medale[[#This Row],[Brazowy_3]])</f>
        <v>0</v>
      </c>
    </row>
    <row r="112" spans="1:18" x14ac:dyDescent="0.25">
      <c r="A112" s="1" t="s">
        <v>126</v>
      </c>
      <c r="B112" s="1" t="s">
        <v>15</v>
      </c>
      <c r="C112">
        <v>11</v>
      </c>
      <c r="D112">
        <v>1</v>
      </c>
      <c r="E112">
        <v>0</v>
      </c>
      <c r="F112">
        <v>1</v>
      </c>
      <c r="G112">
        <v>0</v>
      </c>
      <c r="H112">
        <v>0</v>
      </c>
      <c r="I112">
        <v>0</v>
      </c>
      <c r="J112">
        <v>0</v>
      </c>
      <c r="K112" t="b">
        <f>AND(dane_medale[[#This Row],[OL_letnie]]&gt;0,dane_medale[[#This Row],[OL_zimowe]]&gt;0,SUM(dane_medale[[#This Row],[Zloty]:[Brazowy]])&gt;0, SUM(dane_medale[[#This Row],[Zloty_1]:[Brazowy_3]]) =0)</f>
        <v>0</v>
      </c>
      <c r="L112">
        <f>SUM(dane_medale[[#This Row],[Zloty]:[Brazowy]])</f>
        <v>2</v>
      </c>
      <c r="M112" t="b">
        <f>(dane_medale[[#This Row],[Zloty]]+dane_medale[[#This Row],[Zloty_1]])&gt;SUM(dane_medale[[#This Row],[Srebrny]:[Brazowy]])+SUM(dane_medale[[#This Row],[Srebrny_2]:[Brazowy_3]])</f>
        <v>0</v>
      </c>
      <c r="N112" s="1" t="str">
        <f>IF(dane_medale[[#This Row],[zad3_if]],dane_medale[[#This Row],[Panstwo]],"")</f>
        <v/>
      </c>
      <c r="O112" s="1">
        <f>SUM(dane_medale[[#This Row],[Zloty]:[Brazowy]])+SUM(dane_medale[[#This Row],[Zloty_1]:[Brazowy_3]])</f>
        <v>2</v>
      </c>
      <c r="P112" s="1" t="str">
        <f>dane_medale[[#This Row],[Panstwo]]</f>
        <v>Surinam</v>
      </c>
      <c r="Q112" s="1" t="b">
        <f>AND(dane_medale[[#This Row],[Zloty]]&gt;dane_medale[[#This Row],[Zloty_1]],dane_medale[[#This Row],[Srebrny]]&gt;dane_medale[[#This Row],[Srebrny_2]],dane_medale[[#This Row],[Brazowy]]&gt;dane_medale[[#This Row],[Brazowy_3]])</f>
        <v>0</v>
      </c>
      <c r="R112" s="1" t="b">
        <f>AND(dane_medale[[#This Row],[Zloty]]&lt;dane_medale[[#This Row],[Zloty_1]],dane_medale[[#This Row],[Srebrny]]&lt;dane_medale[[#This Row],[Srebrny_2]],dane_medale[[#This Row],[Brazowy]]&lt;dane_medale[[#This Row],[Brazowy_3]])</f>
        <v>0</v>
      </c>
    </row>
    <row r="113" spans="1:18" x14ac:dyDescent="0.25">
      <c r="A113" s="1" t="s">
        <v>127</v>
      </c>
      <c r="B113" s="1" t="s">
        <v>11</v>
      </c>
      <c r="C113">
        <v>12</v>
      </c>
      <c r="D113">
        <v>1</v>
      </c>
      <c r="E113">
        <v>1</v>
      </c>
      <c r="F113">
        <v>1</v>
      </c>
      <c r="G113">
        <v>0</v>
      </c>
      <c r="H113">
        <v>0</v>
      </c>
      <c r="I113">
        <v>0</v>
      </c>
      <c r="J113">
        <v>0</v>
      </c>
      <c r="K113" t="b">
        <f>AND(dane_medale[[#This Row],[OL_letnie]]&gt;0,dane_medale[[#This Row],[OL_zimowe]]&gt;0,SUM(dane_medale[[#This Row],[Zloty]:[Brazowy]])&gt;0, SUM(dane_medale[[#This Row],[Zloty_1]:[Brazowy_3]]) =0)</f>
        <v>0</v>
      </c>
      <c r="L113">
        <f>SUM(dane_medale[[#This Row],[Zloty]:[Brazowy]])</f>
        <v>3</v>
      </c>
      <c r="M113" t="b">
        <f>(dane_medale[[#This Row],[Zloty]]+dane_medale[[#This Row],[Zloty_1]])&gt;SUM(dane_medale[[#This Row],[Srebrny]:[Brazowy]])+SUM(dane_medale[[#This Row],[Srebrny_2]:[Brazowy_3]])</f>
        <v>0</v>
      </c>
      <c r="N113" s="1" t="str">
        <f>IF(dane_medale[[#This Row],[zad3_if]],dane_medale[[#This Row],[Panstwo]],"")</f>
        <v/>
      </c>
      <c r="O113" s="1">
        <f>SUM(dane_medale[[#This Row],[Zloty]:[Brazowy]])+SUM(dane_medale[[#This Row],[Zloty_1]:[Brazowy_3]])</f>
        <v>3</v>
      </c>
      <c r="P113" s="1" t="str">
        <f>dane_medale[[#This Row],[Panstwo]]</f>
        <v>Syria</v>
      </c>
      <c r="Q113" s="1" t="b">
        <f>AND(dane_medale[[#This Row],[Zloty]]&gt;dane_medale[[#This Row],[Zloty_1]],dane_medale[[#This Row],[Srebrny]]&gt;dane_medale[[#This Row],[Srebrny_2]],dane_medale[[#This Row],[Brazowy]]&gt;dane_medale[[#This Row],[Brazowy_3]])</f>
        <v>1</v>
      </c>
      <c r="R113" s="1" t="b">
        <f>AND(dane_medale[[#This Row],[Zloty]]&lt;dane_medale[[#This Row],[Zloty_1]],dane_medale[[#This Row],[Srebrny]]&lt;dane_medale[[#This Row],[Srebrny_2]],dane_medale[[#This Row],[Brazowy]]&lt;dane_medale[[#This Row],[Brazowy_3]])</f>
        <v>0</v>
      </c>
    </row>
    <row r="114" spans="1:18" x14ac:dyDescent="0.25">
      <c r="A114" s="1" t="s">
        <v>128</v>
      </c>
      <c r="B114" s="1" t="s">
        <v>22</v>
      </c>
      <c r="C114">
        <v>27</v>
      </c>
      <c r="D114">
        <v>47</v>
      </c>
      <c r="E114">
        <v>73</v>
      </c>
      <c r="F114">
        <v>65</v>
      </c>
      <c r="G114">
        <v>22</v>
      </c>
      <c r="H114">
        <v>50</v>
      </c>
      <c r="I114">
        <v>40</v>
      </c>
      <c r="J114">
        <v>48</v>
      </c>
      <c r="K114" t="b">
        <f>AND(dane_medale[[#This Row],[OL_letnie]]&gt;0,dane_medale[[#This Row],[OL_zimowe]]&gt;0,SUM(dane_medale[[#This Row],[Zloty]:[Brazowy]])&gt;0, SUM(dane_medale[[#This Row],[Zloty_1]:[Brazowy_3]]) =0)</f>
        <v>0</v>
      </c>
      <c r="L114">
        <f>SUM(dane_medale[[#This Row],[Zloty]:[Brazowy]])</f>
        <v>185</v>
      </c>
      <c r="M114" t="b">
        <f>(dane_medale[[#This Row],[Zloty]]+dane_medale[[#This Row],[Zloty_1]])&gt;SUM(dane_medale[[#This Row],[Srebrny]:[Brazowy]])+SUM(dane_medale[[#This Row],[Srebrny_2]:[Brazowy_3]])</f>
        <v>0</v>
      </c>
      <c r="N114" s="1" t="str">
        <f>IF(dane_medale[[#This Row],[zad3_if]],dane_medale[[#This Row],[Panstwo]],"")</f>
        <v/>
      </c>
      <c r="O114" s="1">
        <f>SUM(dane_medale[[#This Row],[Zloty]:[Brazowy]])+SUM(dane_medale[[#This Row],[Zloty_1]:[Brazowy_3]])</f>
        <v>323</v>
      </c>
      <c r="P114" s="1" t="str">
        <f>dane_medale[[#This Row],[Panstwo]]</f>
        <v>Szwajcaria</v>
      </c>
      <c r="Q114" s="1" t="b">
        <f>AND(dane_medale[[#This Row],[Zloty]]&gt;dane_medale[[#This Row],[Zloty_1]],dane_medale[[#This Row],[Srebrny]]&gt;dane_medale[[#This Row],[Srebrny_2]],dane_medale[[#This Row],[Brazowy]]&gt;dane_medale[[#This Row],[Brazowy_3]])</f>
        <v>0</v>
      </c>
      <c r="R114" s="1" t="b">
        <f>AND(dane_medale[[#This Row],[Zloty]]&lt;dane_medale[[#This Row],[Zloty_1]],dane_medale[[#This Row],[Srebrny]]&lt;dane_medale[[#This Row],[Srebrny_2]],dane_medale[[#This Row],[Brazowy]]&lt;dane_medale[[#This Row],[Brazowy_3]])</f>
        <v>0</v>
      </c>
    </row>
    <row r="115" spans="1:18" x14ac:dyDescent="0.25">
      <c r="A115" s="1" t="s">
        <v>129</v>
      </c>
      <c r="B115" s="1" t="s">
        <v>22</v>
      </c>
      <c r="C115">
        <v>26</v>
      </c>
      <c r="D115">
        <v>143</v>
      </c>
      <c r="E115">
        <v>164</v>
      </c>
      <c r="F115">
        <v>176</v>
      </c>
      <c r="G115">
        <v>22</v>
      </c>
      <c r="H115">
        <v>50</v>
      </c>
      <c r="I115">
        <v>40</v>
      </c>
      <c r="J115">
        <v>54</v>
      </c>
      <c r="K115" t="b">
        <f>AND(dane_medale[[#This Row],[OL_letnie]]&gt;0,dane_medale[[#This Row],[OL_zimowe]]&gt;0,SUM(dane_medale[[#This Row],[Zloty]:[Brazowy]])&gt;0, SUM(dane_medale[[#This Row],[Zloty_1]:[Brazowy_3]]) =0)</f>
        <v>0</v>
      </c>
      <c r="L115">
        <f>SUM(dane_medale[[#This Row],[Zloty]:[Brazowy]])</f>
        <v>483</v>
      </c>
      <c r="M115" t="b">
        <f>(dane_medale[[#This Row],[Zloty]]+dane_medale[[#This Row],[Zloty_1]])&gt;SUM(dane_medale[[#This Row],[Srebrny]:[Brazowy]])+SUM(dane_medale[[#This Row],[Srebrny_2]:[Brazowy_3]])</f>
        <v>0</v>
      </c>
      <c r="N115" s="1" t="str">
        <f>IF(dane_medale[[#This Row],[zad3_if]],dane_medale[[#This Row],[Panstwo]],"")</f>
        <v/>
      </c>
      <c r="O115" s="1">
        <f>SUM(dane_medale[[#This Row],[Zloty]:[Brazowy]])+SUM(dane_medale[[#This Row],[Zloty_1]:[Brazowy_3]])</f>
        <v>627</v>
      </c>
      <c r="P115" s="1" t="str">
        <f>dane_medale[[#This Row],[Panstwo]]</f>
        <v>Szwecja</v>
      </c>
      <c r="Q115" s="1" t="b">
        <f>AND(dane_medale[[#This Row],[Zloty]]&gt;dane_medale[[#This Row],[Zloty_1]],dane_medale[[#This Row],[Srebrny]]&gt;dane_medale[[#This Row],[Srebrny_2]],dane_medale[[#This Row],[Brazowy]]&gt;dane_medale[[#This Row],[Brazowy_3]])</f>
        <v>1</v>
      </c>
      <c r="R115" s="1" t="b">
        <f>AND(dane_medale[[#This Row],[Zloty]]&lt;dane_medale[[#This Row],[Zloty_1]],dane_medale[[#This Row],[Srebrny]]&lt;dane_medale[[#This Row],[Srebrny_2]],dane_medale[[#This Row],[Brazowy]]&lt;dane_medale[[#This Row],[Brazowy_3]])</f>
        <v>0</v>
      </c>
    </row>
    <row r="116" spans="1:18" x14ac:dyDescent="0.25">
      <c r="A116" s="1" t="s">
        <v>130</v>
      </c>
      <c r="B116" s="1" t="s">
        <v>11</v>
      </c>
      <c r="C116">
        <v>5</v>
      </c>
      <c r="D116">
        <v>0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 t="b">
        <f>AND(dane_medale[[#This Row],[OL_letnie]]&gt;0,dane_medale[[#This Row],[OL_zimowe]]&gt;0,SUM(dane_medale[[#This Row],[Zloty]:[Brazowy]])&gt;0, SUM(dane_medale[[#This Row],[Zloty_1]:[Brazowy_3]]) =0)</f>
        <v>1</v>
      </c>
      <c r="L116">
        <f>SUM(dane_medale[[#This Row],[Zloty]:[Brazowy]])</f>
        <v>3</v>
      </c>
      <c r="M116" t="b">
        <f>(dane_medale[[#This Row],[Zloty]]+dane_medale[[#This Row],[Zloty_1]])&gt;SUM(dane_medale[[#This Row],[Srebrny]:[Brazowy]])+SUM(dane_medale[[#This Row],[Srebrny_2]:[Brazowy_3]])</f>
        <v>0</v>
      </c>
      <c r="N116" s="1" t="str">
        <f>IF(dane_medale[[#This Row],[zad3_if]],dane_medale[[#This Row],[Panstwo]],"")</f>
        <v/>
      </c>
      <c r="O116" s="1">
        <f>SUM(dane_medale[[#This Row],[Zloty]:[Brazowy]])+SUM(dane_medale[[#This Row],[Zloty_1]:[Brazowy_3]])</f>
        <v>3</v>
      </c>
      <c r="P116" s="1" t="str">
        <f>dane_medale[[#This Row],[Panstwo]]</f>
        <v>Tadzykistan</v>
      </c>
      <c r="Q116" s="1" t="b">
        <f>AND(dane_medale[[#This Row],[Zloty]]&gt;dane_medale[[#This Row],[Zloty_1]],dane_medale[[#This Row],[Srebrny]]&gt;dane_medale[[#This Row],[Srebrny_2]],dane_medale[[#This Row],[Brazowy]]&gt;dane_medale[[#This Row],[Brazowy_3]])</f>
        <v>0</v>
      </c>
      <c r="R116" s="1" t="b">
        <f>AND(dane_medale[[#This Row],[Zloty]]&lt;dane_medale[[#This Row],[Zloty_1]],dane_medale[[#This Row],[Srebrny]]&lt;dane_medale[[#This Row],[Srebrny_2]],dane_medale[[#This Row],[Brazowy]]&lt;dane_medale[[#This Row],[Brazowy_3]])</f>
        <v>0</v>
      </c>
    </row>
    <row r="117" spans="1:18" x14ac:dyDescent="0.25">
      <c r="A117" s="1" t="s">
        <v>131</v>
      </c>
      <c r="B117" s="1" t="s">
        <v>11</v>
      </c>
      <c r="C117">
        <v>15</v>
      </c>
      <c r="D117">
        <v>7</v>
      </c>
      <c r="E117">
        <v>6</v>
      </c>
      <c r="F117">
        <v>11</v>
      </c>
      <c r="G117">
        <v>3</v>
      </c>
      <c r="H117">
        <v>0</v>
      </c>
      <c r="I117">
        <v>0</v>
      </c>
      <c r="J117">
        <v>0</v>
      </c>
      <c r="K117" t="b">
        <f>AND(dane_medale[[#This Row],[OL_letnie]]&gt;0,dane_medale[[#This Row],[OL_zimowe]]&gt;0,SUM(dane_medale[[#This Row],[Zloty]:[Brazowy]])&gt;0, SUM(dane_medale[[#This Row],[Zloty_1]:[Brazowy_3]]) =0)</f>
        <v>1</v>
      </c>
      <c r="L117">
        <f>SUM(dane_medale[[#This Row],[Zloty]:[Brazowy]])</f>
        <v>24</v>
      </c>
      <c r="M117" t="b">
        <f>(dane_medale[[#This Row],[Zloty]]+dane_medale[[#This Row],[Zloty_1]])&gt;SUM(dane_medale[[#This Row],[Srebrny]:[Brazowy]])+SUM(dane_medale[[#This Row],[Srebrny_2]:[Brazowy_3]])</f>
        <v>0</v>
      </c>
      <c r="N117" s="1" t="str">
        <f>IF(dane_medale[[#This Row],[zad3_if]],dane_medale[[#This Row],[Panstwo]],"")</f>
        <v/>
      </c>
      <c r="O117" s="1">
        <f>SUM(dane_medale[[#This Row],[Zloty]:[Brazowy]])+SUM(dane_medale[[#This Row],[Zloty_1]:[Brazowy_3]])</f>
        <v>24</v>
      </c>
      <c r="P117" s="1" t="str">
        <f>dane_medale[[#This Row],[Panstwo]]</f>
        <v>Tajlandia</v>
      </c>
      <c r="Q117" s="1" t="b">
        <f>AND(dane_medale[[#This Row],[Zloty]]&gt;dane_medale[[#This Row],[Zloty_1]],dane_medale[[#This Row],[Srebrny]]&gt;dane_medale[[#This Row],[Srebrny_2]],dane_medale[[#This Row],[Brazowy]]&gt;dane_medale[[#This Row],[Brazowy_3]])</f>
        <v>1</v>
      </c>
      <c r="R117" s="1" t="b">
        <f>AND(dane_medale[[#This Row],[Zloty]]&lt;dane_medale[[#This Row],[Zloty_1]],dane_medale[[#This Row],[Srebrny]]&lt;dane_medale[[#This Row],[Srebrny_2]],dane_medale[[#This Row],[Brazowy]]&lt;dane_medale[[#This Row],[Brazowy_3]])</f>
        <v>0</v>
      </c>
    </row>
    <row r="118" spans="1:18" x14ac:dyDescent="0.25">
      <c r="A118" s="1" t="s">
        <v>132</v>
      </c>
      <c r="B118" s="1" t="s">
        <v>13</v>
      </c>
      <c r="C118">
        <v>12</v>
      </c>
      <c r="D118">
        <v>0</v>
      </c>
      <c r="E118">
        <v>2</v>
      </c>
      <c r="F118">
        <v>0</v>
      </c>
      <c r="G118">
        <v>0</v>
      </c>
      <c r="H118">
        <v>0</v>
      </c>
      <c r="I118">
        <v>0</v>
      </c>
      <c r="J118">
        <v>0</v>
      </c>
      <c r="K118" t="b">
        <f>AND(dane_medale[[#This Row],[OL_letnie]]&gt;0,dane_medale[[#This Row],[OL_zimowe]]&gt;0,SUM(dane_medale[[#This Row],[Zloty]:[Brazowy]])&gt;0, SUM(dane_medale[[#This Row],[Zloty_1]:[Brazowy_3]]) =0)</f>
        <v>0</v>
      </c>
      <c r="L118">
        <f>SUM(dane_medale[[#This Row],[Zloty]:[Brazowy]])</f>
        <v>2</v>
      </c>
      <c r="M118" t="b">
        <f>(dane_medale[[#This Row],[Zloty]]+dane_medale[[#This Row],[Zloty_1]])&gt;SUM(dane_medale[[#This Row],[Srebrny]:[Brazowy]])+SUM(dane_medale[[#This Row],[Srebrny_2]:[Brazowy_3]])</f>
        <v>0</v>
      </c>
      <c r="N118" s="1" t="str">
        <f>IF(dane_medale[[#This Row],[zad3_if]],dane_medale[[#This Row],[Panstwo]],"")</f>
        <v/>
      </c>
      <c r="O118" s="1">
        <f>SUM(dane_medale[[#This Row],[Zloty]:[Brazowy]])+SUM(dane_medale[[#This Row],[Zloty_1]:[Brazowy_3]])</f>
        <v>2</v>
      </c>
      <c r="P118" s="1" t="str">
        <f>dane_medale[[#This Row],[Panstwo]]</f>
        <v>Tanzania</v>
      </c>
      <c r="Q118" s="1" t="b">
        <f>AND(dane_medale[[#This Row],[Zloty]]&gt;dane_medale[[#This Row],[Zloty_1]],dane_medale[[#This Row],[Srebrny]]&gt;dane_medale[[#This Row],[Srebrny_2]],dane_medale[[#This Row],[Brazowy]]&gt;dane_medale[[#This Row],[Brazowy_3]])</f>
        <v>0</v>
      </c>
      <c r="R118" s="1" t="b">
        <f>AND(dane_medale[[#This Row],[Zloty]]&lt;dane_medale[[#This Row],[Zloty_1]],dane_medale[[#This Row],[Srebrny]]&lt;dane_medale[[#This Row],[Srebrny_2]],dane_medale[[#This Row],[Brazowy]]&lt;dane_medale[[#This Row],[Brazowy_3]])</f>
        <v>0</v>
      </c>
    </row>
    <row r="119" spans="1:18" x14ac:dyDescent="0.25">
      <c r="A119" s="1" t="s">
        <v>133</v>
      </c>
      <c r="B119" s="1" t="s">
        <v>13</v>
      </c>
      <c r="C119">
        <v>9</v>
      </c>
      <c r="D119">
        <v>0</v>
      </c>
      <c r="E119">
        <v>0</v>
      </c>
      <c r="F119">
        <v>1</v>
      </c>
      <c r="G119">
        <v>1</v>
      </c>
      <c r="H119">
        <v>0</v>
      </c>
      <c r="I119">
        <v>0</v>
      </c>
      <c r="J119">
        <v>0</v>
      </c>
      <c r="K119" t="b">
        <f>AND(dane_medale[[#This Row],[OL_letnie]]&gt;0,dane_medale[[#This Row],[OL_zimowe]]&gt;0,SUM(dane_medale[[#This Row],[Zloty]:[Brazowy]])&gt;0, SUM(dane_medale[[#This Row],[Zloty_1]:[Brazowy_3]]) =0)</f>
        <v>1</v>
      </c>
      <c r="L119">
        <f>SUM(dane_medale[[#This Row],[Zloty]:[Brazowy]])</f>
        <v>1</v>
      </c>
      <c r="M119" t="b">
        <f>(dane_medale[[#This Row],[Zloty]]+dane_medale[[#This Row],[Zloty_1]])&gt;SUM(dane_medale[[#This Row],[Srebrny]:[Brazowy]])+SUM(dane_medale[[#This Row],[Srebrny_2]:[Brazowy_3]])</f>
        <v>0</v>
      </c>
      <c r="N119" s="1" t="str">
        <f>IF(dane_medale[[#This Row],[zad3_if]],dane_medale[[#This Row],[Panstwo]],"")</f>
        <v/>
      </c>
      <c r="O119" s="1">
        <f>SUM(dane_medale[[#This Row],[Zloty]:[Brazowy]])+SUM(dane_medale[[#This Row],[Zloty_1]:[Brazowy_3]])</f>
        <v>1</v>
      </c>
      <c r="P119" s="1" t="str">
        <f>dane_medale[[#This Row],[Panstwo]]</f>
        <v>Togo</v>
      </c>
      <c r="Q119" s="1" t="b">
        <f>AND(dane_medale[[#This Row],[Zloty]]&gt;dane_medale[[#This Row],[Zloty_1]],dane_medale[[#This Row],[Srebrny]]&gt;dane_medale[[#This Row],[Srebrny_2]],dane_medale[[#This Row],[Brazowy]]&gt;dane_medale[[#This Row],[Brazowy_3]])</f>
        <v>0</v>
      </c>
      <c r="R119" s="1" t="b">
        <f>AND(dane_medale[[#This Row],[Zloty]]&lt;dane_medale[[#This Row],[Zloty_1]],dane_medale[[#This Row],[Srebrny]]&lt;dane_medale[[#This Row],[Srebrny_2]],dane_medale[[#This Row],[Brazowy]]&lt;dane_medale[[#This Row],[Brazowy_3]])</f>
        <v>0</v>
      </c>
    </row>
    <row r="120" spans="1:18" x14ac:dyDescent="0.25">
      <c r="A120" s="1" t="s">
        <v>134</v>
      </c>
      <c r="B120" s="1" t="s">
        <v>20</v>
      </c>
      <c r="C120">
        <v>8</v>
      </c>
      <c r="D120">
        <v>0</v>
      </c>
      <c r="E120">
        <v>1</v>
      </c>
      <c r="F120">
        <v>0</v>
      </c>
      <c r="G120">
        <v>1</v>
      </c>
      <c r="H120">
        <v>0</v>
      </c>
      <c r="I120">
        <v>0</v>
      </c>
      <c r="J120">
        <v>0</v>
      </c>
      <c r="K120" t="b">
        <f>AND(dane_medale[[#This Row],[OL_letnie]]&gt;0,dane_medale[[#This Row],[OL_zimowe]]&gt;0,SUM(dane_medale[[#This Row],[Zloty]:[Brazowy]])&gt;0, SUM(dane_medale[[#This Row],[Zloty_1]:[Brazowy_3]]) =0)</f>
        <v>1</v>
      </c>
      <c r="L120">
        <f>SUM(dane_medale[[#This Row],[Zloty]:[Brazowy]])</f>
        <v>1</v>
      </c>
      <c r="M120" t="b">
        <f>(dane_medale[[#This Row],[Zloty]]+dane_medale[[#This Row],[Zloty_1]])&gt;SUM(dane_medale[[#This Row],[Srebrny]:[Brazowy]])+SUM(dane_medale[[#This Row],[Srebrny_2]:[Brazowy_3]])</f>
        <v>0</v>
      </c>
      <c r="N120" s="1" t="str">
        <f>IF(dane_medale[[#This Row],[zad3_if]],dane_medale[[#This Row],[Panstwo]],"")</f>
        <v/>
      </c>
      <c r="O120" s="1">
        <f>SUM(dane_medale[[#This Row],[Zloty]:[Brazowy]])+SUM(dane_medale[[#This Row],[Zloty_1]:[Brazowy_3]])</f>
        <v>1</v>
      </c>
      <c r="P120" s="1" t="str">
        <f>dane_medale[[#This Row],[Panstwo]]</f>
        <v>Tonga</v>
      </c>
      <c r="Q120" s="1" t="b">
        <f>AND(dane_medale[[#This Row],[Zloty]]&gt;dane_medale[[#This Row],[Zloty_1]],dane_medale[[#This Row],[Srebrny]]&gt;dane_medale[[#This Row],[Srebrny_2]],dane_medale[[#This Row],[Brazowy]]&gt;dane_medale[[#This Row],[Brazowy_3]])</f>
        <v>0</v>
      </c>
      <c r="R120" s="1" t="b">
        <f>AND(dane_medale[[#This Row],[Zloty]]&lt;dane_medale[[#This Row],[Zloty_1]],dane_medale[[#This Row],[Srebrny]]&lt;dane_medale[[#This Row],[Srebrny_2]],dane_medale[[#This Row],[Brazowy]]&lt;dane_medale[[#This Row],[Brazowy_3]])</f>
        <v>0</v>
      </c>
    </row>
    <row r="121" spans="1:18" x14ac:dyDescent="0.25">
      <c r="A121" s="1" t="s">
        <v>135</v>
      </c>
      <c r="B121" s="1" t="s">
        <v>25</v>
      </c>
      <c r="C121">
        <v>16</v>
      </c>
      <c r="D121">
        <v>2</v>
      </c>
      <c r="E121">
        <v>5</v>
      </c>
      <c r="F121">
        <v>11</v>
      </c>
      <c r="G121">
        <v>3</v>
      </c>
      <c r="H121">
        <v>0</v>
      </c>
      <c r="I121">
        <v>0</v>
      </c>
      <c r="J121">
        <v>0</v>
      </c>
      <c r="K121" t="b">
        <f>AND(dane_medale[[#This Row],[OL_letnie]]&gt;0,dane_medale[[#This Row],[OL_zimowe]]&gt;0,SUM(dane_medale[[#This Row],[Zloty]:[Brazowy]])&gt;0, SUM(dane_medale[[#This Row],[Zloty_1]:[Brazowy_3]]) =0)</f>
        <v>1</v>
      </c>
      <c r="L121">
        <f>SUM(dane_medale[[#This Row],[Zloty]:[Brazowy]])</f>
        <v>18</v>
      </c>
      <c r="M121" t="b">
        <f>(dane_medale[[#This Row],[Zloty]]+dane_medale[[#This Row],[Zloty_1]])&gt;SUM(dane_medale[[#This Row],[Srebrny]:[Brazowy]])+SUM(dane_medale[[#This Row],[Srebrny_2]:[Brazowy_3]])</f>
        <v>0</v>
      </c>
      <c r="N121" s="1" t="str">
        <f>IF(dane_medale[[#This Row],[zad3_if]],dane_medale[[#This Row],[Panstwo]],"")</f>
        <v/>
      </c>
      <c r="O121" s="1">
        <f>SUM(dane_medale[[#This Row],[Zloty]:[Brazowy]])+SUM(dane_medale[[#This Row],[Zloty_1]:[Brazowy_3]])</f>
        <v>18</v>
      </c>
      <c r="P121" s="1" t="str">
        <f>dane_medale[[#This Row],[Panstwo]]</f>
        <v>Trynidad i Tobago</v>
      </c>
      <c r="Q121" s="1" t="b">
        <f>AND(dane_medale[[#This Row],[Zloty]]&gt;dane_medale[[#This Row],[Zloty_1]],dane_medale[[#This Row],[Srebrny]]&gt;dane_medale[[#This Row],[Srebrny_2]],dane_medale[[#This Row],[Brazowy]]&gt;dane_medale[[#This Row],[Brazowy_3]])</f>
        <v>1</v>
      </c>
      <c r="R121" s="1" t="b">
        <f>AND(dane_medale[[#This Row],[Zloty]]&lt;dane_medale[[#This Row],[Zloty_1]],dane_medale[[#This Row],[Srebrny]]&lt;dane_medale[[#This Row],[Srebrny_2]],dane_medale[[#This Row],[Brazowy]]&lt;dane_medale[[#This Row],[Brazowy_3]])</f>
        <v>0</v>
      </c>
    </row>
    <row r="122" spans="1:18" x14ac:dyDescent="0.25">
      <c r="A122" s="1" t="s">
        <v>136</v>
      </c>
      <c r="B122" s="1" t="s">
        <v>13</v>
      </c>
      <c r="C122">
        <v>13</v>
      </c>
      <c r="D122">
        <v>3</v>
      </c>
      <c r="E122">
        <v>3</v>
      </c>
      <c r="F122">
        <v>4</v>
      </c>
      <c r="G122">
        <v>0</v>
      </c>
      <c r="H122">
        <v>0</v>
      </c>
      <c r="I122">
        <v>0</v>
      </c>
      <c r="J122">
        <v>0</v>
      </c>
      <c r="K122" t="b">
        <f>AND(dane_medale[[#This Row],[OL_letnie]]&gt;0,dane_medale[[#This Row],[OL_zimowe]]&gt;0,SUM(dane_medale[[#This Row],[Zloty]:[Brazowy]])&gt;0, SUM(dane_medale[[#This Row],[Zloty_1]:[Brazowy_3]]) =0)</f>
        <v>0</v>
      </c>
      <c r="L122">
        <f>SUM(dane_medale[[#This Row],[Zloty]:[Brazowy]])</f>
        <v>10</v>
      </c>
      <c r="M122" t="b">
        <f>(dane_medale[[#This Row],[Zloty]]+dane_medale[[#This Row],[Zloty_1]])&gt;SUM(dane_medale[[#This Row],[Srebrny]:[Brazowy]])+SUM(dane_medale[[#This Row],[Srebrny_2]:[Brazowy_3]])</f>
        <v>0</v>
      </c>
      <c r="N122" s="1" t="str">
        <f>IF(dane_medale[[#This Row],[zad3_if]],dane_medale[[#This Row],[Panstwo]],"")</f>
        <v/>
      </c>
      <c r="O122" s="1">
        <f>SUM(dane_medale[[#This Row],[Zloty]:[Brazowy]])+SUM(dane_medale[[#This Row],[Zloty_1]:[Brazowy_3]])</f>
        <v>10</v>
      </c>
      <c r="P122" s="1" t="str">
        <f>dane_medale[[#This Row],[Panstwo]]</f>
        <v>Tunezja</v>
      </c>
      <c r="Q122" s="1" t="b">
        <f>AND(dane_medale[[#This Row],[Zloty]]&gt;dane_medale[[#This Row],[Zloty_1]],dane_medale[[#This Row],[Srebrny]]&gt;dane_medale[[#This Row],[Srebrny_2]],dane_medale[[#This Row],[Brazowy]]&gt;dane_medale[[#This Row],[Brazowy_3]])</f>
        <v>1</v>
      </c>
      <c r="R122" s="1" t="b">
        <f>AND(dane_medale[[#This Row],[Zloty]]&lt;dane_medale[[#This Row],[Zloty_1]],dane_medale[[#This Row],[Srebrny]]&lt;dane_medale[[#This Row],[Srebrny_2]],dane_medale[[#This Row],[Brazowy]]&lt;dane_medale[[#This Row],[Brazowy_3]])</f>
        <v>0</v>
      </c>
    </row>
    <row r="123" spans="1:18" x14ac:dyDescent="0.25">
      <c r="A123" s="1" t="s">
        <v>137</v>
      </c>
      <c r="B123" s="1" t="s">
        <v>11</v>
      </c>
      <c r="C123">
        <v>21</v>
      </c>
      <c r="D123">
        <v>39</v>
      </c>
      <c r="E123">
        <v>25</v>
      </c>
      <c r="F123">
        <v>24</v>
      </c>
      <c r="G123">
        <v>16</v>
      </c>
      <c r="H123">
        <v>0</v>
      </c>
      <c r="I123">
        <v>0</v>
      </c>
      <c r="J123">
        <v>0</v>
      </c>
      <c r="K123" t="b">
        <f>AND(dane_medale[[#This Row],[OL_letnie]]&gt;0,dane_medale[[#This Row],[OL_zimowe]]&gt;0,SUM(dane_medale[[#This Row],[Zloty]:[Brazowy]])&gt;0, SUM(dane_medale[[#This Row],[Zloty_1]:[Brazowy_3]]) =0)</f>
        <v>1</v>
      </c>
      <c r="L123">
        <f>SUM(dane_medale[[#This Row],[Zloty]:[Brazowy]])</f>
        <v>88</v>
      </c>
      <c r="M123" t="b">
        <f>(dane_medale[[#This Row],[Zloty]]+dane_medale[[#This Row],[Zloty_1]])&gt;SUM(dane_medale[[#This Row],[Srebrny]:[Brazowy]])+SUM(dane_medale[[#This Row],[Srebrny_2]:[Brazowy_3]])</f>
        <v>0</v>
      </c>
      <c r="N123" s="1" t="str">
        <f>IF(dane_medale[[#This Row],[zad3_if]],dane_medale[[#This Row],[Panstwo]],"")</f>
        <v/>
      </c>
      <c r="O123" s="1">
        <f>SUM(dane_medale[[#This Row],[Zloty]:[Brazowy]])+SUM(dane_medale[[#This Row],[Zloty_1]:[Brazowy_3]])</f>
        <v>88</v>
      </c>
      <c r="P123" s="1" t="str">
        <f>dane_medale[[#This Row],[Panstwo]]</f>
        <v>Turcja</v>
      </c>
      <c r="Q123" s="1" t="b">
        <f>AND(dane_medale[[#This Row],[Zloty]]&gt;dane_medale[[#This Row],[Zloty_1]],dane_medale[[#This Row],[Srebrny]]&gt;dane_medale[[#This Row],[Srebrny_2]],dane_medale[[#This Row],[Brazowy]]&gt;dane_medale[[#This Row],[Brazowy_3]])</f>
        <v>1</v>
      </c>
      <c r="R123" s="1" t="b">
        <f>AND(dane_medale[[#This Row],[Zloty]]&lt;dane_medale[[#This Row],[Zloty_1]],dane_medale[[#This Row],[Srebrny]]&lt;dane_medale[[#This Row],[Srebrny_2]],dane_medale[[#This Row],[Brazowy]]&lt;dane_medale[[#This Row],[Brazowy_3]])</f>
        <v>0</v>
      </c>
    </row>
    <row r="124" spans="1:18" x14ac:dyDescent="0.25">
      <c r="A124" s="1" t="s">
        <v>138</v>
      </c>
      <c r="B124" s="1" t="s">
        <v>13</v>
      </c>
      <c r="C124">
        <v>14</v>
      </c>
      <c r="D124">
        <v>2</v>
      </c>
      <c r="E124">
        <v>3</v>
      </c>
      <c r="F124">
        <v>2</v>
      </c>
      <c r="G124">
        <v>0</v>
      </c>
      <c r="H124">
        <v>0</v>
      </c>
      <c r="I124">
        <v>0</v>
      </c>
      <c r="J124">
        <v>0</v>
      </c>
      <c r="K124" t="b">
        <f>AND(dane_medale[[#This Row],[OL_letnie]]&gt;0,dane_medale[[#This Row],[OL_zimowe]]&gt;0,SUM(dane_medale[[#This Row],[Zloty]:[Brazowy]])&gt;0, SUM(dane_medale[[#This Row],[Zloty_1]:[Brazowy_3]]) =0)</f>
        <v>0</v>
      </c>
      <c r="L124">
        <f>SUM(dane_medale[[#This Row],[Zloty]:[Brazowy]])</f>
        <v>7</v>
      </c>
      <c r="M124" t="b">
        <f>(dane_medale[[#This Row],[Zloty]]+dane_medale[[#This Row],[Zloty_1]])&gt;SUM(dane_medale[[#This Row],[Srebrny]:[Brazowy]])+SUM(dane_medale[[#This Row],[Srebrny_2]:[Brazowy_3]])</f>
        <v>0</v>
      </c>
      <c r="N124" s="1" t="str">
        <f>IF(dane_medale[[#This Row],[zad3_if]],dane_medale[[#This Row],[Panstwo]],"")</f>
        <v/>
      </c>
      <c r="O124" s="1">
        <f>SUM(dane_medale[[#This Row],[Zloty]:[Brazowy]])+SUM(dane_medale[[#This Row],[Zloty_1]:[Brazowy_3]])</f>
        <v>7</v>
      </c>
      <c r="P124" s="1" t="str">
        <f>dane_medale[[#This Row],[Panstwo]]</f>
        <v>Uganda</v>
      </c>
      <c r="Q124" s="1" t="b">
        <f>AND(dane_medale[[#This Row],[Zloty]]&gt;dane_medale[[#This Row],[Zloty_1]],dane_medale[[#This Row],[Srebrny]]&gt;dane_medale[[#This Row],[Srebrny_2]],dane_medale[[#This Row],[Brazowy]]&gt;dane_medale[[#This Row],[Brazowy_3]])</f>
        <v>1</v>
      </c>
      <c r="R124" s="1" t="b">
        <f>AND(dane_medale[[#This Row],[Zloty]]&lt;dane_medale[[#This Row],[Zloty_1]],dane_medale[[#This Row],[Srebrny]]&lt;dane_medale[[#This Row],[Srebrny_2]],dane_medale[[#This Row],[Brazowy]]&lt;dane_medale[[#This Row],[Brazowy_3]])</f>
        <v>0</v>
      </c>
    </row>
    <row r="125" spans="1:18" x14ac:dyDescent="0.25">
      <c r="A125" s="1" t="s">
        <v>139</v>
      </c>
      <c r="B125" s="1" t="s">
        <v>22</v>
      </c>
      <c r="C125">
        <v>5</v>
      </c>
      <c r="D125">
        <v>33</v>
      </c>
      <c r="E125">
        <v>27</v>
      </c>
      <c r="F125">
        <v>55</v>
      </c>
      <c r="G125">
        <v>6</v>
      </c>
      <c r="H125">
        <v>2</v>
      </c>
      <c r="I125">
        <v>1</v>
      </c>
      <c r="J125">
        <v>4</v>
      </c>
      <c r="K125" t="b">
        <f>AND(dane_medale[[#This Row],[OL_letnie]]&gt;0,dane_medale[[#This Row],[OL_zimowe]]&gt;0,SUM(dane_medale[[#This Row],[Zloty]:[Brazowy]])&gt;0, SUM(dane_medale[[#This Row],[Zloty_1]:[Brazowy_3]]) =0)</f>
        <v>0</v>
      </c>
      <c r="L125">
        <f>SUM(dane_medale[[#This Row],[Zloty]:[Brazowy]])</f>
        <v>115</v>
      </c>
      <c r="M125" t="b">
        <f>(dane_medale[[#This Row],[Zloty]]+dane_medale[[#This Row],[Zloty_1]])&gt;SUM(dane_medale[[#This Row],[Srebrny]:[Brazowy]])+SUM(dane_medale[[#This Row],[Srebrny_2]:[Brazowy_3]])</f>
        <v>0</v>
      </c>
      <c r="N125" s="1" t="str">
        <f>IF(dane_medale[[#This Row],[zad3_if]],dane_medale[[#This Row],[Panstwo]],"")</f>
        <v/>
      </c>
      <c r="O125" s="1">
        <f>SUM(dane_medale[[#This Row],[Zloty]:[Brazowy]])+SUM(dane_medale[[#This Row],[Zloty_1]:[Brazowy_3]])</f>
        <v>122</v>
      </c>
      <c r="P125" s="1" t="str">
        <f>dane_medale[[#This Row],[Panstwo]]</f>
        <v>Ukraina</v>
      </c>
      <c r="Q125" s="1" t="b">
        <f>AND(dane_medale[[#This Row],[Zloty]]&gt;dane_medale[[#This Row],[Zloty_1]],dane_medale[[#This Row],[Srebrny]]&gt;dane_medale[[#This Row],[Srebrny_2]],dane_medale[[#This Row],[Brazowy]]&gt;dane_medale[[#This Row],[Brazowy_3]])</f>
        <v>1</v>
      </c>
      <c r="R125" s="1" t="b">
        <f>AND(dane_medale[[#This Row],[Zloty]]&lt;dane_medale[[#This Row],[Zloty_1]],dane_medale[[#This Row],[Srebrny]]&lt;dane_medale[[#This Row],[Srebrny_2]],dane_medale[[#This Row],[Brazowy]]&lt;dane_medale[[#This Row],[Brazowy_3]])</f>
        <v>0</v>
      </c>
    </row>
    <row r="126" spans="1:18" x14ac:dyDescent="0.25">
      <c r="A126" s="1" t="s">
        <v>140</v>
      </c>
      <c r="B126" s="1" t="s">
        <v>15</v>
      </c>
      <c r="C126">
        <v>20</v>
      </c>
      <c r="D126">
        <v>2</v>
      </c>
      <c r="E126">
        <v>2</v>
      </c>
      <c r="F126">
        <v>6</v>
      </c>
      <c r="G126">
        <v>1</v>
      </c>
      <c r="H126">
        <v>0</v>
      </c>
      <c r="I126">
        <v>0</v>
      </c>
      <c r="J126">
        <v>0</v>
      </c>
      <c r="K126" t="b">
        <f>AND(dane_medale[[#This Row],[OL_letnie]]&gt;0,dane_medale[[#This Row],[OL_zimowe]]&gt;0,SUM(dane_medale[[#This Row],[Zloty]:[Brazowy]])&gt;0, SUM(dane_medale[[#This Row],[Zloty_1]:[Brazowy_3]]) =0)</f>
        <v>1</v>
      </c>
      <c r="L126">
        <f>SUM(dane_medale[[#This Row],[Zloty]:[Brazowy]])</f>
        <v>10</v>
      </c>
      <c r="M126" t="b">
        <f>(dane_medale[[#This Row],[Zloty]]+dane_medale[[#This Row],[Zloty_1]])&gt;SUM(dane_medale[[#This Row],[Srebrny]:[Brazowy]])+SUM(dane_medale[[#This Row],[Srebrny_2]:[Brazowy_3]])</f>
        <v>0</v>
      </c>
      <c r="N126" s="1" t="str">
        <f>IF(dane_medale[[#This Row],[zad3_if]],dane_medale[[#This Row],[Panstwo]],"")</f>
        <v/>
      </c>
      <c r="O126" s="1">
        <f>SUM(dane_medale[[#This Row],[Zloty]:[Brazowy]])+SUM(dane_medale[[#This Row],[Zloty_1]:[Brazowy_3]])</f>
        <v>10</v>
      </c>
      <c r="P126" s="1" t="str">
        <f>dane_medale[[#This Row],[Panstwo]]</f>
        <v>Urugwaj</v>
      </c>
      <c r="Q126" s="1" t="b">
        <f>AND(dane_medale[[#This Row],[Zloty]]&gt;dane_medale[[#This Row],[Zloty_1]],dane_medale[[#This Row],[Srebrny]]&gt;dane_medale[[#This Row],[Srebrny_2]],dane_medale[[#This Row],[Brazowy]]&gt;dane_medale[[#This Row],[Brazowy_3]])</f>
        <v>1</v>
      </c>
      <c r="R126" s="1" t="b">
        <f>AND(dane_medale[[#This Row],[Zloty]]&lt;dane_medale[[#This Row],[Zloty_1]],dane_medale[[#This Row],[Srebrny]]&lt;dane_medale[[#This Row],[Srebrny_2]],dane_medale[[#This Row],[Brazowy]]&lt;dane_medale[[#This Row],[Brazowy_3]])</f>
        <v>0</v>
      </c>
    </row>
    <row r="127" spans="1:18" x14ac:dyDescent="0.25">
      <c r="A127" s="1" t="s">
        <v>141</v>
      </c>
      <c r="B127" s="1" t="s">
        <v>11</v>
      </c>
      <c r="C127">
        <v>5</v>
      </c>
      <c r="D127">
        <v>5</v>
      </c>
      <c r="E127">
        <v>5</v>
      </c>
      <c r="F127">
        <v>10</v>
      </c>
      <c r="G127">
        <v>6</v>
      </c>
      <c r="H127">
        <v>1</v>
      </c>
      <c r="I127">
        <v>0</v>
      </c>
      <c r="J127">
        <v>0</v>
      </c>
      <c r="K127" t="b">
        <f>AND(dane_medale[[#This Row],[OL_letnie]]&gt;0,dane_medale[[#This Row],[OL_zimowe]]&gt;0,SUM(dane_medale[[#This Row],[Zloty]:[Brazowy]])&gt;0, SUM(dane_medale[[#This Row],[Zloty_1]:[Brazowy_3]]) =0)</f>
        <v>0</v>
      </c>
      <c r="L127">
        <f>SUM(dane_medale[[#This Row],[Zloty]:[Brazowy]])</f>
        <v>20</v>
      </c>
      <c r="M127" t="b">
        <f>(dane_medale[[#This Row],[Zloty]]+dane_medale[[#This Row],[Zloty_1]])&gt;SUM(dane_medale[[#This Row],[Srebrny]:[Brazowy]])+SUM(dane_medale[[#This Row],[Srebrny_2]:[Brazowy_3]])</f>
        <v>0</v>
      </c>
      <c r="N127" s="1" t="str">
        <f>IF(dane_medale[[#This Row],[zad3_if]],dane_medale[[#This Row],[Panstwo]],"")</f>
        <v/>
      </c>
      <c r="O127" s="1">
        <f>SUM(dane_medale[[#This Row],[Zloty]:[Brazowy]])+SUM(dane_medale[[#This Row],[Zloty_1]:[Brazowy_3]])</f>
        <v>21</v>
      </c>
      <c r="P127" s="1" t="str">
        <f>dane_medale[[#This Row],[Panstwo]]</f>
        <v>Uzbekistan</v>
      </c>
      <c r="Q127" s="1" t="b">
        <f>AND(dane_medale[[#This Row],[Zloty]]&gt;dane_medale[[#This Row],[Zloty_1]],dane_medale[[#This Row],[Srebrny]]&gt;dane_medale[[#This Row],[Srebrny_2]],dane_medale[[#This Row],[Brazowy]]&gt;dane_medale[[#This Row],[Brazowy_3]])</f>
        <v>1</v>
      </c>
      <c r="R127" s="1" t="b">
        <f>AND(dane_medale[[#This Row],[Zloty]]&lt;dane_medale[[#This Row],[Zloty_1]],dane_medale[[#This Row],[Srebrny]]&lt;dane_medale[[#This Row],[Srebrny_2]],dane_medale[[#This Row],[Brazowy]]&lt;dane_medale[[#This Row],[Brazowy_3]])</f>
        <v>0</v>
      </c>
    </row>
    <row r="128" spans="1:18" x14ac:dyDescent="0.25">
      <c r="A128" s="1" t="s">
        <v>142</v>
      </c>
      <c r="B128" s="1" t="s">
        <v>15</v>
      </c>
      <c r="C128">
        <v>17</v>
      </c>
      <c r="D128">
        <v>2</v>
      </c>
      <c r="E128">
        <v>2</v>
      </c>
      <c r="F128">
        <v>8</v>
      </c>
      <c r="G128">
        <v>4</v>
      </c>
      <c r="H128">
        <v>0</v>
      </c>
      <c r="I128">
        <v>0</v>
      </c>
      <c r="J128">
        <v>0</v>
      </c>
      <c r="K128" t="b">
        <f>AND(dane_medale[[#This Row],[OL_letnie]]&gt;0,dane_medale[[#This Row],[OL_zimowe]]&gt;0,SUM(dane_medale[[#This Row],[Zloty]:[Brazowy]])&gt;0, SUM(dane_medale[[#This Row],[Zloty_1]:[Brazowy_3]]) =0)</f>
        <v>1</v>
      </c>
      <c r="L128">
        <f>SUM(dane_medale[[#This Row],[Zloty]:[Brazowy]])</f>
        <v>12</v>
      </c>
      <c r="M128" t="b">
        <f>(dane_medale[[#This Row],[Zloty]]+dane_medale[[#This Row],[Zloty_1]])&gt;SUM(dane_medale[[#This Row],[Srebrny]:[Brazowy]])+SUM(dane_medale[[#This Row],[Srebrny_2]:[Brazowy_3]])</f>
        <v>0</v>
      </c>
      <c r="N128" s="1" t="str">
        <f>IF(dane_medale[[#This Row],[zad3_if]],dane_medale[[#This Row],[Panstwo]],"")</f>
        <v/>
      </c>
      <c r="O128" s="1">
        <f>SUM(dane_medale[[#This Row],[Zloty]:[Brazowy]])+SUM(dane_medale[[#This Row],[Zloty_1]:[Brazowy_3]])</f>
        <v>12</v>
      </c>
      <c r="P128" s="1" t="str">
        <f>dane_medale[[#This Row],[Panstwo]]</f>
        <v>Wenezuela</v>
      </c>
      <c r="Q128" s="1" t="b">
        <f>AND(dane_medale[[#This Row],[Zloty]]&gt;dane_medale[[#This Row],[Zloty_1]],dane_medale[[#This Row],[Srebrny]]&gt;dane_medale[[#This Row],[Srebrny_2]],dane_medale[[#This Row],[Brazowy]]&gt;dane_medale[[#This Row],[Brazowy_3]])</f>
        <v>1</v>
      </c>
      <c r="R128" s="1" t="b">
        <f>AND(dane_medale[[#This Row],[Zloty]]&lt;dane_medale[[#This Row],[Zloty_1]],dane_medale[[#This Row],[Srebrny]]&lt;dane_medale[[#This Row],[Srebrny_2]],dane_medale[[#This Row],[Brazowy]]&lt;dane_medale[[#This Row],[Brazowy_3]])</f>
        <v>0</v>
      </c>
    </row>
    <row r="129" spans="1:18" x14ac:dyDescent="0.25">
      <c r="A129" s="1" t="s">
        <v>143</v>
      </c>
      <c r="B129" s="1" t="s">
        <v>22</v>
      </c>
      <c r="C129">
        <v>25</v>
      </c>
      <c r="D129">
        <v>167</v>
      </c>
      <c r="E129">
        <v>144</v>
      </c>
      <c r="F129">
        <v>165</v>
      </c>
      <c r="G129">
        <v>22</v>
      </c>
      <c r="H129">
        <v>0</v>
      </c>
      <c r="I129">
        <v>2</v>
      </c>
      <c r="J129">
        <v>4</v>
      </c>
      <c r="K129" t="b">
        <f>AND(dane_medale[[#This Row],[OL_letnie]]&gt;0,dane_medale[[#This Row],[OL_zimowe]]&gt;0,SUM(dane_medale[[#This Row],[Zloty]:[Brazowy]])&gt;0, SUM(dane_medale[[#This Row],[Zloty_1]:[Brazowy_3]]) =0)</f>
        <v>0</v>
      </c>
      <c r="L129">
        <f>SUM(dane_medale[[#This Row],[Zloty]:[Brazowy]])</f>
        <v>476</v>
      </c>
      <c r="M129" t="b">
        <f>(dane_medale[[#This Row],[Zloty]]+dane_medale[[#This Row],[Zloty_1]])&gt;SUM(dane_medale[[#This Row],[Srebrny]:[Brazowy]])+SUM(dane_medale[[#This Row],[Srebrny_2]:[Brazowy_3]])</f>
        <v>0</v>
      </c>
      <c r="N129" s="1" t="str">
        <f>IF(dane_medale[[#This Row],[zad3_if]],dane_medale[[#This Row],[Panstwo]],"")</f>
        <v/>
      </c>
      <c r="O129" s="1">
        <f>SUM(dane_medale[[#This Row],[Zloty]:[Brazowy]])+SUM(dane_medale[[#This Row],[Zloty_1]:[Brazowy_3]])</f>
        <v>482</v>
      </c>
      <c r="P129" s="1" t="str">
        <f>dane_medale[[#This Row],[Panstwo]]</f>
        <v>Wegry</v>
      </c>
      <c r="Q129" s="1" t="b">
        <f>AND(dane_medale[[#This Row],[Zloty]]&gt;dane_medale[[#This Row],[Zloty_1]],dane_medale[[#This Row],[Srebrny]]&gt;dane_medale[[#This Row],[Srebrny_2]],dane_medale[[#This Row],[Brazowy]]&gt;dane_medale[[#This Row],[Brazowy_3]])</f>
        <v>1</v>
      </c>
      <c r="R129" s="1" t="b">
        <f>AND(dane_medale[[#This Row],[Zloty]]&lt;dane_medale[[#This Row],[Zloty_1]],dane_medale[[#This Row],[Srebrny]]&lt;dane_medale[[#This Row],[Srebrny_2]],dane_medale[[#This Row],[Brazowy]]&lt;dane_medale[[#This Row],[Brazowy_3]])</f>
        <v>0</v>
      </c>
    </row>
    <row r="130" spans="1:18" x14ac:dyDescent="0.25">
      <c r="A130" s="1" t="s">
        <v>144</v>
      </c>
      <c r="B130" s="1" t="s">
        <v>22</v>
      </c>
      <c r="C130">
        <v>27</v>
      </c>
      <c r="D130">
        <v>236</v>
      </c>
      <c r="E130">
        <v>272</v>
      </c>
      <c r="F130">
        <v>272</v>
      </c>
      <c r="G130">
        <v>22</v>
      </c>
      <c r="H130">
        <v>10</v>
      </c>
      <c r="I130">
        <v>4</v>
      </c>
      <c r="J130">
        <v>12</v>
      </c>
      <c r="K130" t="b">
        <f>AND(dane_medale[[#This Row],[OL_letnie]]&gt;0,dane_medale[[#This Row],[OL_zimowe]]&gt;0,SUM(dane_medale[[#This Row],[Zloty]:[Brazowy]])&gt;0, SUM(dane_medale[[#This Row],[Zloty_1]:[Brazowy_3]]) =0)</f>
        <v>0</v>
      </c>
      <c r="L130">
        <f>SUM(dane_medale[[#This Row],[Zloty]:[Brazowy]])</f>
        <v>780</v>
      </c>
      <c r="M130" t="b">
        <f>(dane_medale[[#This Row],[Zloty]]+dane_medale[[#This Row],[Zloty_1]])&gt;SUM(dane_medale[[#This Row],[Srebrny]:[Brazowy]])+SUM(dane_medale[[#This Row],[Srebrny_2]:[Brazowy_3]])</f>
        <v>0</v>
      </c>
      <c r="N130" s="1" t="str">
        <f>IF(dane_medale[[#This Row],[zad3_if]],dane_medale[[#This Row],[Panstwo]],"")</f>
        <v/>
      </c>
      <c r="O130" s="1">
        <f>SUM(dane_medale[[#This Row],[Zloty]:[Brazowy]])+SUM(dane_medale[[#This Row],[Zloty_1]:[Brazowy_3]])</f>
        <v>806</v>
      </c>
      <c r="P130" s="1" t="str">
        <f>dane_medale[[#This Row],[Panstwo]]</f>
        <v>Wielka Brytania</v>
      </c>
      <c r="Q130" s="1" t="b">
        <f>AND(dane_medale[[#This Row],[Zloty]]&gt;dane_medale[[#This Row],[Zloty_1]],dane_medale[[#This Row],[Srebrny]]&gt;dane_medale[[#This Row],[Srebrny_2]],dane_medale[[#This Row],[Brazowy]]&gt;dane_medale[[#This Row],[Brazowy_3]])</f>
        <v>1</v>
      </c>
      <c r="R130" s="1" t="b">
        <f>AND(dane_medale[[#This Row],[Zloty]]&lt;dane_medale[[#This Row],[Zloty_1]],dane_medale[[#This Row],[Srebrny]]&lt;dane_medale[[#This Row],[Srebrny_2]],dane_medale[[#This Row],[Brazowy]]&lt;dane_medale[[#This Row],[Brazowy_3]])</f>
        <v>0</v>
      </c>
    </row>
    <row r="131" spans="1:18" x14ac:dyDescent="0.25">
      <c r="A131" s="1" t="s">
        <v>145</v>
      </c>
      <c r="B131" s="1" t="s">
        <v>11</v>
      </c>
      <c r="C131">
        <v>14</v>
      </c>
      <c r="D131">
        <v>0</v>
      </c>
      <c r="E131">
        <v>2</v>
      </c>
      <c r="F131">
        <v>0</v>
      </c>
      <c r="G131">
        <v>0</v>
      </c>
      <c r="H131">
        <v>0</v>
      </c>
      <c r="I131">
        <v>0</v>
      </c>
      <c r="J131">
        <v>0</v>
      </c>
      <c r="K131" t="b">
        <f>AND(dane_medale[[#This Row],[OL_letnie]]&gt;0,dane_medale[[#This Row],[OL_zimowe]]&gt;0,SUM(dane_medale[[#This Row],[Zloty]:[Brazowy]])&gt;0, SUM(dane_medale[[#This Row],[Zloty_1]:[Brazowy_3]]) =0)</f>
        <v>0</v>
      </c>
      <c r="L131">
        <f>SUM(dane_medale[[#This Row],[Zloty]:[Brazowy]])</f>
        <v>2</v>
      </c>
      <c r="M131" t="b">
        <f>(dane_medale[[#This Row],[Zloty]]+dane_medale[[#This Row],[Zloty_1]])&gt;SUM(dane_medale[[#This Row],[Srebrny]:[Brazowy]])+SUM(dane_medale[[#This Row],[Srebrny_2]:[Brazowy_3]])</f>
        <v>0</v>
      </c>
      <c r="N131" s="1" t="str">
        <f>IF(dane_medale[[#This Row],[zad3_if]],dane_medale[[#This Row],[Panstwo]],"")</f>
        <v/>
      </c>
      <c r="O131" s="1">
        <f>SUM(dane_medale[[#This Row],[Zloty]:[Brazowy]])+SUM(dane_medale[[#This Row],[Zloty_1]:[Brazowy_3]])</f>
        <v>2</v>
      </c>
      <c r="P131" s="1" t="str">
        <f>dane_medale[[#This Row],[Panstwo]]</f>
        <v>Wietnam</v>
      </c>
      <c r="Q131" s="1" t="b">
        <f>AND(dane_medale[[#This Row],[Zloty]]&gt;dane_medale[[#This Row],[Zloty_1]],dane_medale[[#This Row],[Srebrny]]&gt;dane_medale[[#This Row],[Srebrny_2]],dane_medale[[#This Row],[Brazowy]]&gt;dane_medale[[#This Row],[Brazowy_3]])</f>
        <v>0</v>
      </c>
      <c r="R131" s="1" t="b">
        <f>AND(dane_medale[[#This Row],[Zloty]]&lt;dane_medale[[#This Row],[Zloty_1]],dane_medale[[#This Row],[Srebrny]]&lt;dane_medale[[#This Row],[Srebrny_2]],dane_medale[[#This Row],[Brazowy]]&lt;dane_medale[[#This Row],[Brazowy_3]])</f>
        <v>0</v>
      </c>
    </row>
    <row r="132" spans="1:18" x14ac:dyDescent="0.25">
      <c r="A132" s="1" t="s">
        <v>146</v>
      </c>
      <c r="B132" s="1" t="s">
        <v>22</v>
      </c>
      <c r="C132">
        <v>26</v>
      </c>
      <c r="D132">
        <v>198</v>
      </c>
      <c r="E132">
        <v>166</v>
      </c>
      <c r="F132">
        <v>185</v>
      </c>
      <c r="G132">
        <v>22</v>
      </c>
      <c r="H132">
        <v>37</v>
      </c>
      <c r="I132">
        <v>34</v>
      </c>
      <c r="J132">
        <v>43</v>
      </c>
      <c r="K132" t="b">
        <f>AND(dane_medale[[#This Row],[OL_letnie]]&gt;0,dane_medale[[#This Row],[OL_zimowe]]&gt;0,SUM(dane_medale[[#This Row],[Zloty]:[Brazowy]])&gt;0, SUM(dane_medale[[#This Row],[Zloty_1]:[Brazowy_3]]) =0)</f>
        <v>0</v>
      </c>
      <c r="L132">
        <f>SUM(dane_medale[[#This Row],[Zloty]:[Brazowy]])</f>
        <v>549</v>
      </c>
      <c r="M132" t="b">
        <f>(dane_medale[[#This Row],[Zloty]]+dane_medale[[#This Row],[Zloty_1]])&gt;SUM(dane_medale[[#This Row],[Srebrny]:[Brazowy]])+SUM(dane_medale[[#This Row],[Srebrny_2]:[Brazowy_3]])</f>
        <v>0</v>
      </c>
      <c r="N132" s="1" t="str">
        <f>IF(dane_medale[[#This Row],[zad3_if]],dane_medale[[#This Row],[Panstwo]],"")</f>
        <v/>
      </c>
      <c r="O132" s="1">
        <f>SUM(dane_medale[[#This Row],[Zloty]:[Brazowy]])+SUM(dane_medale[[#This Row],[Zloty_1]:[Brazowy_3]])</f>
        <v>663</v>
      </c>
      <c r="P132" s="1" t="str">
        <f>dane_medale[[#This Row],[Panstwo]]</f>
        <v>Wlochy</v>
      </c>
      <c r="Q132" s="1" t="b">
        <f>AND(dane_medale[[#This Row],[Zloty]]&gt;dane_medale[[#This Row],[Zloty_1]],dane_medale[[#This Row],[Srebrny]]&gt;dane_medale[[#This Row],[Srebrny_2]],dane_medale[[#This Row],[Brazowy]]&gt;dane_medale[[#This Row],[Brazowy_3]])</f>
        <v>1</v>
      </c>
      <c r="R132" s="1" t="b">
        <f>AND(dane_medale[[#This Row],[Zloty]]&lt;dane_medale[[#This Row],[Zloty_1]],dane_medale[[#This Row],[Srebrny]]&lt;dane_medale[[#This Row],[Srebrny_2]],dane_medale[[#This Row],[Brazowy]]&lt;dane_medale[[#This Row],[Brazowy_3]])</f>
        <v>0</v>
      </c>
    </row>
    <row r="133" spans="1:18" x14ac:dyDescent="0.25">
      <c r="A133" s="1" t="s">
        <v>147</v>
      </c>
      <c r="B133" s="1" t="s">
        <v>22</v>
      </c>
      <c r="C133">
        <v>1</v>
      </c>
      <c r="D133">
        <v>45</v>
      </c>
      <c r="E133">
        <v>38</v>
      </c>
      <c r="F133">
        <v>29</v>
      </c>
      <c r="G133">
        <v>1</v>
      </c>
      <c r="H133">
        <v>9</v>
      </c>
      <c r="I133">
        <v>6</v>
      </c>
      <c r="J133">
        <v>8</v>
      </c>
      <c r="K133" t="b">
        <f>AND(dane_medale[[#This Row],[OL_letnie]]&gt;0,dane_medale[[#This Row],[OL_zimowe]]&gt;0,SUM(dane_medale[[#This Row],[Zloty]:[Brazowy]])&gt;0, SUM(dane_medale[[#This Row],[Zloty_1]:[Brazowy_3]]) =0)</f>
        <v>0</v>
      </c>
      <c r="L133">
        <f>SUM(dane_medale[[#This Row],[Zloty]:[Brazowy]])</f>
        <v>112</v>
      </c>
      <c r="M133" t="b">
        <f>(dane_medale[[#This Row],[Zloty]]+dane_medale[[#This Row],[Zloty_1]])&gt;SUM(dane_medale[[#This Row],[Srebrny]:[Brazowy]])+SUM(dane_medale[[#This Row],[Srebrny_2]:[Brazowy_3]])</f>
        <v>0</v>
      </c>
      <c r="N133" s="1" t="str">
        <f>IF(dane_medale[[#This Row],[zad3_if]],dane_medale[[#This Row],[Panstwo]],"")</f>
        <v/>
      </c>
      <c r="O133" s="1">
        <f>SUM(dane_medale[[#This Row],[Zloty]:[Brazowy]])+SUM(dane_medale[[#This Row],[Zloty_1]:[Brazowy_3]])</f>
        <v>135</v>
      </c>
      <c r="P133" s="1" t="str">
        <f>dane_medale[[#This Row],[Panstwo]]</f>
        <v>WNP</v>
      </c>
      <c r="Q133" s="1" t="b">
        <f>AND(dane_medale[[#This Row],[Zloty]]&gt;dane_medale[[#This Row],[Zloty_1]],dane_medale[[#This Row],[Srebrny]]&gt;dane_medale[[#This Row],[Srebrny_2]],dane_medale[[#This Row],[Brazowy]]&gt;dane_medale[[#This Row],[Brazowy_3]])</f>
        <v>1</v>
      </c>
      <c r="R133" s="1" t="b">
        <f>AND(dane_medale[[#This Row],[Zloty]]&lt;dane_medale[[#This Row],[Zloty_1]],dane_medale[[#This Row],[Srebrny]]&lt;dane_medale[[#This Row],[Srebrny_2]],dane_medale[[#This Row],[Brazowy]]&lt;dane_medale[[#This Row],[Brazowy_3]])</f>
        <v>0</v>
      </c>
    </row>
    <row r="134" spans="1:18" x14ac:dyDescent="0.25">
      <c r="A134" s="1" t="s">
        <v>148</v>
      </c>
      <c r="B134" s="1" t="s">
        <v>13</v>
      </c>
      <c r="C134">
        <v>12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 t="b">
        <f>AND(dane_medale[[#This Row],[OL_letnie]]&gt;0,dane_medale[[#This Row],[OL_zimowe]]&gt;0,SUM(dane_medale[[#This Row],[Zloty]:[Brazowy]])&gt;0, SUM(dane_medale[[#This Row],[Zloty_1]:[Brazowy_3]]) =0)</f>
        <v>0</v>
      </c>
      <c r="L134">
        <f>SUM(dane_medale[[#This Row],[Zloty]:[Brazowy]])</f>
        <v>1</v>
      </c>
      <c r="M134" t="b">
        <f>(dane_medale[[#This Row],[Zloty]]+dane_medale[[#This Row],[Zloty_1]])&gt;SUM(dane_medale[[#This Row],[Srebrny]:[Brazowy]])+SUM(dane_medale[[#This Row],[Srebrny_2]:[Brazowy_3]])</f>
        <v>0</v>
      </c>
      <c r="N134" s="1" t="str">
        <f>IF(dane_medale[[#This Row],[zad3_if]],dane_medale[[#This Row],[Panstwo]],"")</f>
        <v/>
      </c>
      <c r="O134" s="1">
        <f>SUM(dane_medale[[#This Row],[Zloty]:[Brazowy]])+SUM(dane_medale[[#This Row],[Zloty_1]:[Brazowy_3]])</f>
        <v>1</v>
      </c>
      <c r="P134" s="1" t="str">
        <f>dane_medale[[#This Row],[Panstwo]]</f>
        <v>Wybrzeze Kosci Sloniowej</v>
      </c>
      <c r="Q134" s="1" t="b">
        <f>AND(dane_medale[[#This Row],[Zloty]]&gt;dane_medale[[#This Row],[Zloty_1]],dane_medale[[#This Row],[Srebrny]]&gt;dane_medale[[#This Row],[Srebrny_2]],dane_medale[[#This Row],[Brazowy]]&gt;dane_medale[[#This Row],[Brazowy_3]])</f>
        <v>0</v>
      </c>
      <c r="R134" s="1" t="b">
        <f>AND(dane_medale[[#This Row],[Zloty]]&lt;dane_medale[[#This Row],[Zloty_1]],dane_medale[[#This Row],[Srebrny]]&lt;dane_medale[[#This Row],[Srebrny_2]],dane_medale[[#This Row],[Brazowy]]&lt;dane_medale[[#This Row],[Brazowy_3]])</f>
        <v>0</v>
      </c>
    </row>
    <row r="135" spans="1:18" x14ac:dyDescent="0.25">
      <c r="A135" s="1" t="s">
        <v>149</v>
      </c>
      <c r="B135" s="1" t="s">
        <v>25</v>
      </c>
      <c r="C135">
        <v>11</v>
      </c>
      <c r="D135">
        <v>0</v>
      </c>
      <c r="E135">
        <v>1</v>
      </c>
      <c r="F135">
        <v>0</v>
      </c>
      <c r="G135">
        <v>7</v>
      </c>
      <c r="H135">
        <v>0</v>
      </c>
      <c r="I135">
        <v>0</v>
      </c>
      <c r="J135">
        <v>0</v>
      </c>
      <c r="K135" t="b">
        <f>AND(dane_medale[[#This Row],[OL_letnie]]&gt;0,dane_medale[[#This Row],[OL_zimowe]]&gt;0,SUM(dane_medale[[#This Row],[Zloty]:[Brazowy]])&gt;0, SUM(dane_medale[[#This Row],[Zloty_1]:[Brazowy_3]]) =0)</f>
        <v>1</v>
      </c>
      <c r="L135">
        <f>SUM(dane_medale[[#This Row],[Zloty]:[Brazowy]])</f>
        <v>1</v>
      </c>
      <c r="M135" t="b">
        <f>(dane_medale[[#This Row],[Zloty]]+dane_medale[[#This Row],[Zloty_1]])&gt;SUM(dane_medale[[#This Row],[Srebrny]:[Brazowy]])+SUM(dane_medale[[#This Row],[Srebrny_2]:[Brazowy_3]])</f>
        <v>0</v>
      </c>
      <c r="N135" s="1" t="str">
        <f>IF(dane_medale[[#This Row],[zad3_if]],dane_medale[[#This Row],[Panstwo]],"")</f>
        <v/>
      </c>
      <c r="O135" s="1">
        <f>SUM(dane_medale[[#This Row],[Zloty]:[Brazowy]])+SUM(dane_medale[[#This Row],[Zloty_1]:[Brazowy_3]])</f>
        <v>1</v>
      </c>
      <c r="P135" s="1" t="str">
        <f>dane_medale[[#This Row],[Panstwo]]</f>
        <v>Wyspy Dziewicze Stanow Zjednoczonych</v>
      </c>
      <c r="Q135" s="1" t="b">
        <f>AND(dane_medale[[#This Row],[Zloty]]&gt;dane_medale[[#This Row],[Zloty_1]],dane_medale[[#This Row],[Srebrny]]&gt;dane_medale[[#This Row],[Srebrny_2]],dane_medale[[#This Row],[Brazowy]]&gt;dane_medale[[#This Row],[Brazowy_3]])</f>
        <v>0</v>
      </c>
      <c r="R135" s="1" t="b">
        <f>AND(dane_medale[[#This Row],[Zloty]]&lt;dane_medale[[#This Row],[Zloty_1]],dane_medale[[#This Row],[Srebrny]]&lt;dane_medale[[#This Row],[Srebrny_2]],dane_medale[[#This Row],[Brazowy]]&lt;dane_medale[[#This Row],[Brazowy_3]])</f>
        <v>0</v>
      </c>
    </row>
    <row r="136" spans="1:18" x14ac:dyDescent="0.25">
      <c r="A136" s="1" t="s">
        <v>150</v>
      </c>
      <c r="B136" s="1" t="s">
        <v>13</v>
      </c>
      <c r="C136">
        <v>12</v>
      </c>
      <c r="D136">
        <v>0</v>
      </c>
      <c r="E136">
        <v>1</v>
      </c>
      <c r="F136">
        <v>1</v>
      </c>
      <c r="G136">
        <v>0</v>
      </c>
      <c r="H136">
        <v>0</v>
      </c>
      <c r="I136">
        <v>0</v>
      </c>
      <c r="J136">
        <v>0</v>
      </c>
      <c r="K136" t="b">
        <f>AND(dane_medale[[#This Row],[OL_letnie]]&gt;0,dane_medale[[#This Row],[OL_zimowe]]&gt;0,SUM(dane_medale[[#This Row],[Zloty]:[Brazowy]])&gt;0, SUM(dane_medale[[#This Row],[Zloty_1]:[Brazowy_3]]) =0)</f>
        <v>0</v>
      </c>
      <c r="L136">
        <f>SUM(dane_medale[[#This Row],[Zloty]:[Brazowy]])</f>
        <v>2</v>
      </c>
      <c r="M136" t="b">
        <f>(dane_medale[[#This Row],[Zloty]]+dane_medale[[#This Row],[Zloty_1]])&gt;SUM(dane_medale[[#This Row],[Srebrny]:[Brazowy]])+SUM(dane_medale[[#This Row],[Srebrny_2]:[Brazowy_3]])</f>
        <v>0</v>
      </c>
      <c r="N136" s="1" t="str">
        <f>IF(dane_medale[[#This Row],[zad3_if]],dane_medale[[#This Row],[Panstwo]],"")</f>
        <v/>
      </c>
      <c r="O136" s="1">
        <f>SUM(dane_medale[[#This Row],[Zloty]:[Brazowy]])+SUM(dane_medale[[#This Row],[Zloty_1]:[Brazowy_3]])</f>
        <v>2</v>
      </c>
      <c r="P136" s="1" t="str">
        <f>dane_medale[[#This Row],[Panstwo]]</f>
        <v>Zambia</v>
      </c>
      <c r="Q136" s="1" t="b">
        <f>AND(dane_medale[[#This Row],[Zloty]]&gt;dane_medale[[#This Row],[Zloty_1]],dane_medale[[#This Row],[Srebrny]]&gt;dane_medale[[#This Row],[Srebrny_2]],dane_medale[[#This Row],[Brazowy]]&gt;dane_medale[[#This Row],[Brazowy_3]])</f>
        <v>0</v>
      </c>
      <c r="R136" s="1" t="b">
        <f>AND(dane_medale[[#This Row],[Zloty]]&lt;dane_medale[[#This Row],[Zloty_1]],dane_medale[[#This Row],[Srebrny]]&lt;dane_medale[[#This Row],[Srebrny_2]],dane_medale[[#This Row],[Brazowy]]&lt;dane_medale[[#This Row],[Brazowy_3]])</f>
        <v>0</v>
      </c>
    </row>
    <row r="137" spans="1:18" x14ac:dyDescent="0.25">
      <c r="A137" s="1" t="s">
        <v>151</v>
      </c>
      <c r="B137" s="1" t="s">
        <v>13</v>
      </c>
      <c r="C137">
        <v>12</v>
      </c>
      <c r="D137">
        <v>3</v>
      </c>
      <c r="E137">
        <v>4</v>
      </c>
      <c r="F137">
        <v>1</v>
      </c>
      <c r="G137">
        <v>1</v>
      </c>
      <c r="H137">
        <v>0</v>
      </c>
      <c r="I137">
        <v>0</v>
      </c>
      <c r="J137">
        <v>0</v>
      </c>
      <c r="K137" t="b">
        <f>AND(dane_medale[[#This Row],[OL_letnie]]&gt;0,dane_medale[[#This Row],[OL_zimowe]]&gt;0,SUM(dane_medale[[#This Row],[Zloty]:[Brazowy]])&gt;0, SUM(dane_medale[[#This Row],[Zloty_1]:[Brazowy_3]]) =0)</f>
        <v>1</v>
      </c>
      <c r="L137">
        <f>SUM(dane_medale[[#This Row],[Zloty]:[Brazowy]])</f>
        <v>8</v>
      </c>
      <c r="M137" t="b">
        <f>(dane_medale[[#This Row],[Zloty]]+dane_medale[[#This Row],[Zloty_1]])&gt;SUM(dane_medale[[#This Row],[Srebrny]:[Brazowy]])+SUM(dane_medale[[#This Row],[Srebrny_2]:[Brazowy_3]])</f>
        <v>0</v>
      </c>
      <c r="N137" s="1" t="str">
        <f>IF(dane_medale[[#This Row],[zad3_if]],dane_medale[[#This Row],[Panstwo]],"")</f>
        <v/>
      </c>
      <c r="O137" s="1">
        <f>SUM(dane_medale[[#This Row],[Zloty]:[Brazowy]])+SUM(dane_medale[[#This Row],[Zloty_1]:[Brazowy_3]])</f>
        <v>8</v>
      </c>
      <c r="P137" s="1" t="str">
        <f>dane_medale[[#This Row],[Panstwo]]</f>
        <v>Zimbabwe</v>
      </c>
      <c r="Q137" s="1" t="b">
        <f>AND(dane_medale[[#This Row],[Zloty]]&gt;dane_medale[[#This Row],[Zloty_1]],dane_medale[[#This Row],[Srebrny]]&gt;dane_medale[[#This Row],[Srebrny_2]],dane_medale[[#This Row],[Brazowy]]&gt;dane_medale[[#This Row],[Brazowy_3]])</f>
        <v>1</v>
      </c>
      <c r="R137" s="1" t="b">
        <f>AND(dane_medale[[#This Row],[Zloty]]&lt;dane_medale[[#This Row],[Zloty_1]],dane_medale[[#This Row],[Srebrny]]&lt;dane_medale[[#This Row],[Srebrny_2]],dane_medale[[#This Row],[Brazowy]]&lt;dane_medale[[#This Row],[Brazowy_3]])</f>
        <v>0</v>
      </c>
    </row>
    <row r="138" spans="1:18" x14ac:dyDescent="0.25">
      <c r="A138" s="1" t="s">
        <v>152</v>
      </c>
      <c r="B138" s="1" t="s">
        <v>11</v>
      </c>
      <c r="C138">
        <v>8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 t="b">
        <f>AND(dane_medale[[#This Row],[OL_letnie]]&gt;0,dane_medale[[#This Row],[OL_zimowe]]&gt;0,SUM(dane_medale[[#This Row],[Zloty]:[Brazowy]])&gt;0, SUM(dane_medale[[#This Row],[Zloty_1]:[Brazowy_3]]) =0)</f>
        <v>0</v>
      </c>
      <c r="L138">
        <f>SUM(dane_medale[[#This Row],[Zloty]:[Brazowy]])</f>
        <v>1</v>
      </c>
      <c r="M138" t="b">
        <f>(dane_medale[[#This Row],[Zloty]]+dane_medale[[#This Row],[Zloty_1]])&gt;SUM(dane_medale[[#This Row],[Srebrny]:[Brazowy]])+SUM(dane_medale[[#This Row],[Srebrny_2]:[Brazowy_3]])</f>
        <v>1</v>
      </c>
      <c r="N138" s="1" t="str">
        <f>IF(dane_medale[[#This Row],[zad3_if]],dane_medale[[#This Row],[Panstwo]],"")</f>
        <v>Zjednoczone Emiraty Arabskie</v>
      </c>
      <c r="O138" s="1">
        <f>SUM(dane_medale[[#This Row],[Zloty]:[Brazowy]])+SUM(dane_medale[[#This Row],[Zloty_1]:[Brazowy_3]])</f>
        <v>1</v>
      </c>
      <c r="P138" s="1" t="str">
        <f>dane_medale[[#This Row],[Panstwo]]</f>
        <v>Zjednoczone Emiraty Arabskie</v>
      </c>
      <c r="Q138" s="1" t="b">
        <f>AND(dane_medale[[#This Row],[Zloty]]&gt;dane_medale[[#This Row],[Zloty_1]],dane_medale[[#This Row],[Srebrny]]&gt;dane_medale[[#This Row],[Srebrny_2]],dane_medale[[#This Row],[Brazowy]]&gt;dane_medale[[#This Row],[Brazowy_3]])</f>
        <v>0</v>
      </c>
      <c r="R138" s="1" t="b">
        <f>AND(dane_medale[[#This Row],[Zloty]]&lt;dane_medale[[#This Row],[Zloty_1]],dane_medale[[#This Row],[Srebrny]]&lt;dane_medale[[#This Row],[Srebrny_2]],dane_medale[[#This Row],[Brazowy]]&lt;dane_medale[[#This Row],[Brazowy_3]])</f>
        <v>0</v>
      </c>
    </row>
    <row r="139" spans="1:18" x14ac:dyDescent="0.25">
      <c r="A139" s="1" t="s">
        <v>153</v>
      </c>
      <c r="B139" s="1" t="s">
        <v>22</v>
      </c>
      <c r="C139">
        <v>9</v>
      </c>
      <c r="D139">
        <v>395</v>
      </c>
      <c r="E139">
        <v>319</v>
      </c>
      <c r="F139">
        <v>296</v>
      </c>
      <c r="G139">
        <v>9</v>
      </c>
      <c r="H139">
        <v>78</v>
      </c>
      <c r="I139">
        <v>57</v>
      </c>
      <c r="J139">
        <v>59</v>
      </c>
      <c r="K139" t="b">
        <f>AND(dane_medale[[#This Row],[OL_letnie]]&gt;0,dane_medale[[#This Row],[OL_zimowe]]&gt;0,SUM(dane_medale[[#This Row],[Zloty]:[Brazowy]])&gt;0, SUM(dane_medale[[#This Row],[Zloty_1]:[Brazowy_3]]) =0)</f>
        <v>0</v>
      </c>
      <c r="L139">
        <f>SUM(dane_medale[[#This Row],[Zloty]:[Brazowy]])</f>
        <v>1010</v>
      </c>
      <c r="M139" t="b">
        <f>(dane_medale[[#This Row],[Zloty]]+dane_medale[[#This Row],[Zloty_1]])&gt;SUM(dane_medale[[#This Row],[Srebrny]:[Brazowy]])+SUM(dane_medale[[#This Row],[Srebrny_2]:[Brazowy_3]])</f>
        <v>0</v>
      </c>
      <c r="N139" s="1" t="str">
        <f>IF(dane_medale[[#This Row],[zad3_if]],dane_medale[[#This Row],[Panstwo]],"")</f>
        <v/>
      </c>
      <c r="O139" s="1">
        <f>SUM(dane_medale[[#This Row],[Zloty]:[Brazowy]])+SUM(dane_medale[[#This Row],[Zloty_1]:[Brazowy_3]])</f>
        <v>1204</v>
      </c>
      <c r="P139" s="1" t="str">
        <f>dane_medale[[#This Row],[Panstwo]]</f>
        <v>ZSRR</v>
      </c>
      <c r="Q139" s="1" t="b">
        <f>AND(dane_medale[[#This Row],[Zloty]]&gt;dane_medale[[#This Row],[Zloty_1]],dane_medale[[#This Row],[Srebrny]]&gt;dane_medale[[#This Row],[Srebrny_2]],dane_medale[[#This Row],[Brazowy]]&gt;dane_medale[[#This Row],[Brazowy_3]])</f>
        <v>1</v>
      </c>
      <c r="R139" s="1" t="b">
        <f>AND(dane_medale[[#This Row],[Zloty]]&lt;dane_medale[[#This Row],[Zloty_1]],dane_medale[[#This Row],[Srebrny]]&lt;dane_medale[[#This Row],[Srebrny_2]],dane_medale[[#This Row],[Brazowy]]&lt;dane_medale[[#This Row],[Brazowy_3]])</f>
        <v>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F928E01-B9E1-439C-88F3-0D5A4911394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dane_medale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Rosiu</dc:creator>
  <cp:lastModifiedBy>Roch Mykietów</cp:lastModifiedBy>
  <dcterms:created xsi:type="dcterms:W3CDTF">2015-06-05T18:19:34Z</dcterms:created>
  <dcterms:modified xsi:type="dcterms:W3CDTF">2024-03-19T07:34:47Z</dcterms:modified>
</cp:coreProperties>
</file>