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Rosiu\Desktop\school_docs\MATURA\informatyka\czerwiec2022\zad5\"/>
    </mc:Choice>
  </mc:AlternateContent>
  <xr:revisionPtr revIDLastSave="0" documentId="13_ncr:1_{CCD61433-ADAE-4C67-AFCA-25A24F06CC7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zad1" sheetId="2" r:id="rId1"/>
    <sheet name="zad2" sheetId="3" r:id="rId2"/>
    <sheet name="zad4" sheetId="1" r:id="rId3"/>
  </sheets>
  <definedNames>
    <definedName name="ExternalData_1" localSheetId="0" hidden="1">zad1!$A$1:$B$93</definedName>
    <definedName name="ExternalData_1" localSheetId="1" hidden="1">zad2!$A$1:$B$93</definedName>
    <definedName name="ExternalData_1" localSheetId="2" hidden="1">zad4!$A$1:$B$123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M8" i="1"/>
  <c r="L8" i="1"/>
  <c r="C99" i="1"/>
  <c r="I99" i="1"/>
  <c r="C100" i="1"/>
  <c r="I100" i="1"/>
  <c r="C101" i="1"/>
  <c r="I101" i="1"/>
  <c r="C102" i="1"/>
  <c r="I102" i="1"/>
  <c r="C103" i="1"/>
  <c r="I103" i="1"/>
  <c r="C104" i="1"/>
  <c r="I104" i="1"/>
  <c r="C105" i="1"/>
  <c r="I105" i="1"/>
  <c r="C106" i="1"/>
  <c r="I106" i="1"/>
  <c r="C107" i="1"/>
  <c r="I107" i="1"/>
  <c r="C108" i="1"/>
  <c r="I108" i="1"/>
  <c r="C109" i="1"/>
  <c r="I109" i="1"/>
  <c r="C110" i="1"/>
  <c r="I110" i="1"/>
  <c r="C111" i="1"/>
  <c r="I111" i="1"/>
  <c r="C112" i="1"/>
  <c r="I112" i="1"/>
  <c r="C113" i="1"/>
  <c r="I113" i="1"/>
  <c r="C114" i="1"/>
  <c r="I114" i="1"/>
  <c r="C115" i="1"/>
  <c r="I115" i="1"/>
  <c r="C116" i="1"/>
  <c r="I116" i="1"/>
  <c r="C117" i="1"/>
  <c r="I117" i="1"/>
  <c r="C118" i="1"/>
  <c r="I118" i="1"/>
  <c r="C119" i="1"/>
  <c r="I119" i="1"/>
  <c r="C120" i="1"/>
  <c r="I120" i="1"/>
  <c r="C121" i="1"/>
  <c r="I121" i="1"/>
  <c r="C122" i="1"/>
  <c r="I122" i="1"/>
  <c r="C123" i="1"/>
  <c r="I123" i="1"/>
  <c r="F94" i="1"/>
  <c r="B95" i="1"/>
  <c r="I95" i="1"/>
  <c r="I96" i="1"/>
  <c r="B96" i="1" s="1"/>
  <c r="I97" i="1"/>
  <c r="I98" i="1"/>
  <c r="C95" i="1"/>
  <c r="C96" i="1"/>
  <c r="C97" i="1"/>
  <c r="C98" i="1"/>
  <c r="I94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N6" i="1"/>
  <c r="F88" i="1" s="1"/>
  <c r="M6" i="1"/>
  <c r="E7" i="1" s="1"/>
  <c r="L6" i="1"/>
  <c r="D91" i="1" s="1"/>
  <c r="C6" i="1"/>
  <c r="C5" i="1"/>
  <c r="C4" i="1"/>
  <c r="C3" i="1"/>
  <c r="G2" i="1"/>
  <c r="H2" i="1" s="1"/>
  <c r="C2" i="1"/>
  <c r="G22" i="3"/>
  <c r="H22" i="3" s="1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" i="3"/>
  <c r="H9" i="3" s="1"/>
  <c r="G10" i="3"/>
  <c r="H10" i="3" s="1"/>
  <c r="G11" i="3"/>
  <c r="G12" i="3"/>
  <c r="G13" i="3"/>
  <c r="G14" i="3"/>
  <c r="G15" i="3"/>
  <c r="G16" i="3"/>
  <c r="G17" i="3"/>
  <c r="G18" i="3"/>
  <c r="G19" i="3"/>
  <c r="G20" i="3"/>
  <c r="G21" i="3"/>
  <c r="G4" i="3"/>
  <c r="H4" i="3"/>
  <c r="H5" i="3" s="1"/>
  <c r="H6" i="3" s="1"/>
  <c r="H7" i="3" s="1"/>
  <c r="H8" i="3" s="1"/>
  <c r="G5" i="3"/>
  <c r="G6" i="3"/>
  <c r="G7" i="3"/>
  <c r="G8" i="3"/>
  <c r="H3" i="3"/>
  <c r="H2" i="3"/>
  <c r="G3" i="3"/>
  <c r="G2" i="3"/>
  <c r="O15" i="3"/>
  <c r="N14" i="3"/>
  <c r="M14" i="3"/>
  <c r="O14" i="3"/>
  <c r="M15" i="3"/>
  <c r="N15" i="3"/>
  <c r="N13" i="3"/>
  <c r="O13" i="3"/>
  <c r="M13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D40" i="3"/>
  <c r="E40" i="3"/>
  <c r="F40" i="3"/>
  <c r="D41" i="3"/>
  <c r="E41" i="3"/>
  <c r="F41" i="3"/>
  <c r="D42" i="3"/>
  <c r="E42" i="3"/>
  <c r="F42" i="3"/>
  <c r="D43" i="3"/>
  <c r="E43" i="3"/>
  <c r="F43" i="3"/>
  <c r="D44" i="3"/>
  <c r="E44" i="3"/>
  <c r="F44" i="3"/>
  <c r="D45" i="3"/>
  <c r="E45" i="3"/>
  <c r="F45" i="3"/>
  <c r="D46" i="3"/>
  <c r="E46" i="3"/>
  <c r="F46" i="3"/>
  <c r="D47" i="3"/>
  <c r="E47" i="3"/>
  <c r="F47" i="3"/>
  <c r="D48" i="3"/>
  <c r="E48" i="3"/>
  <c r="F48" i="3"/>
  <c r="D49" i="3"/>
  <c r="E49" i="3"/>
  <c r="F49" i="3"/>
  <c r="D50" i="3"/>
  <c r="E50" i="3"/>
  <c r="F50" i="3"/>
  <c r="D51" i="3"/>
  <c r="E51" i="3"/>
  <c r="F51" i="3"/>
  <c r="D52" i="3"/>
  <c r="E52" i="3"/>
  <c r="F52" i="3"/>
  <c r="D53" i="3"/>
  <c r="E53" i="3"/>
  <c r="F53" i="3"/>
  <c r="D54" i="3"/>
  <c r="E54" i="3"/>
  <c r="F54" i="3"/>
  <c r="D55" i="3"/>
  <c r="E55" i="3"/>
  <c r="F55" i="3"/>
  <c r="D56" i="3"/>
  <c r="E56" i="3"/>
  <c r="F56" i="3"/>
  <c r="D57" i="3"/>
  <c r="E57" i="3"/>
  <c r="F57" i="3"/>
  <c r="D58" i="3"/>
  <c r="E58" i="3"/>
  <c r="F58" i="3"/>
  <c r="D59" i="3"/>
  <c r="E59" i="3"/>
  <c r="F59" i="3"/>
  <c r="D60" i="3"/>
  <c r="E60" i="3"/>
  <c r="F60" i="3"/>
  <c r="D61" i="3"/>
  <c r="E61" i="3"/>
  <c r="F61" i="3"/>
  <c r="D62" i="3"/>
  <c r="E62" i="3"/>
  <c r="F62" i="3"/>
  <c r="D63" i="3"/>
  <c r="E63" i="3"/>
  <c r="F63" i="3"/>
  <c r="D64" i="3"/>
  <c r="E64" i="3"/>
  <c r="F64" i="3"/>
  <c r="D65" i="3"/>
  <c r="E65" i="3"/>
  <c r="F65" i="3"/>
  <c r="D66" i="3"/>
  <c r="E66" i="3"/>
  <c r="F66" i="3"/>
  <c r="D67" i="3"/>
  <c r="E67" i="3"/>
  <c r="F67" i="3"/>
  <c r="D68" i="3"/>
  <c r="E68" i="3"/>
  <c r="F68" i="3"/>
  <c r="D69" i="3"/>
  <c r="E69" i="3"/>
  <c r="F69" i="3"/>
  <c r="D70" i="3"/>
  <c r="E70" i="3"/>
  <c r="F70" i="3"/>
  <c r="D71" i="3"/>
  <c r="E71" i="3"/>
  <c r="F71" i="3"/>
  <c r="D72" i="3"/>
  <c r="E72" i="3"/>
  <c r="F72" i="3"/>
  <c r="D73" i="3"/>
  <c r="E73" i="3"/>
  <c r="F73" i="3"/>
  <c r="D74" i="3"/>
  <c r="E74" i="3"/>
  <c r="F74" i="3"/>
  <c r="D75" i="3"/>
  <c r="E75" i="3"/>
  <c r="F75" i="3"/>
  <c r="D76" i="3"/>
  <c r="E76" i="3"/>
  <c r="F76" i="3"/>
  <c r="D77" i="3"/>
  <c r="E77" i="3"/>
  <c r="F77" i="3"/>
  <c r="D78" i="3"/>
  <c r="E78" i="3"/>
  <c r="F78" i="3"/>
  <c r="D79" i="3"/>
  <c r="E79" i="3"/>
  <c r="F79" i="3"/>
  <c r="D80" i="3"/>
  <c r="E80" i="3"/>
  <c r="F80" i="3"/>
  <c r="D81" i="3"/>
  <c r="E81" i="3"/>
  <c r="F81" i="3"/>
  <c r="D82" i="3"/>
  <c r="E82" i="3"/>
  <c r="F82" i="3"/>
  <c r="D83" i="3"/>
  <c r="E83" i="3"/>
  <c r="F83" i="3"/>
  <c r="D84" i="3"/>
  <c r="E84" i="3"/>
  <c r="F84" i="3"/>
  <c r="D85" i="3"/>
  <c r="E85" i="3"/>
  <c r="F85" i="3"/>
  <c r="D86" i="3"/>
  <c r="E86" i="3"/>
  <c r="F86" i="3"/>
  <c r="D87" i="3"/>
  <c r="E87" i="3"/>
  <c r="F87" i="3"/>
  <c r="D88" i="3"/>
  <c r="E88" i="3"/>
  <c r="F88" i="3"/>
  <c r="D89" i="3"/>
  <c r="E89" i="3"/>
  <c r="F89" i="3"/>
  <c r="D90" i="3"/>
  <c r="E90" i="3"/>
  <c r="F90" i="3"/>
  <c r="D91" i="3"/>
  <c r="E91" i="3"/>
  <c r="F91" i="3"/>
  <c r="D92" i="3"/>
  <c r="E92" i="3"/>
  <c r="F92" i="3"/>
  <c r="D93" i="3"/>
  <c r="E93" i="3"/>
  <c r="F9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D29" i="3"/>
  <c r="E29" i="3"/>
  <c r="F29" i="3"/>
  <c r="D30" i="3"/>
  <c r="E30" i="3"/>
  <c r="F30" i="3"/>
  <c r="D31" i="3"/>
  <c r="E31" i="3"/>
  <c r="F31" i="3"/>
  <c r="D32" i="3"/>
  <c r="E32" i="3"/>
  <c r="F32" i="3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D38" i="3"/>
  <c r="E38" i="3"/>
  <c r="F38" i="3"/>
  <c r="D39" i="3"/>
  <c r="E39" i="3"/>
  <c r="F39" i="3"/>
  <c r="D4" i="3"/>
  <c r="E4" i="3"/>
  <c r="F4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F3" i="3"/>
  <c r="E3" i="3"/>
  <c r="D3" i="3"/>
  <c r="N6" i="3"/>
  <c r="M6" i="3"/>
  <c r="L6" i="3"/>
  <c r="I4" i="2"/>
  <c r="E21" i="2"/>
  <c r="E22" i="2" s="1"/>
  <c r="E23" i="2" s="1"/>
  <c r="E24" i="2" s="1"/>
  <c r="E25" i="2" s="1"/>
  <c r="E26" i="2" s="1"/>
  <c r="E27" i="2" s="1"/>
  <c r="E28" i="2" s="1"/>
  <c r="E29" i="2"/>
  <c r="E30" i="2"/>
  <c r="E31" i="2"/>
  <c r="E32" i="2" s="1"/>
  <c r="E33" i="2" s="1"/>
  <c r="E34" i="2" s="1"/>
  <c r="E35" i="2" s="1"/>
  <c r="E36" i="2" s="1"/>
  <c r="E37" i="2"/>
  <c r="E38" i="2" s="1"/>
  <c r="E39" i="2" s="1"/>
  <c r="E40" i="2"/>
  <c r="E41" i="2" s="1"/>
  <c r="E42" i="2" s="1"/>
  <c r="E43" i="2" s="1"/>
  <c r="E44" i="2" s="1"/>
  <c r="E45" i="2"/>
  <c r="E46" i="2"/>
  <c r="E47" i="2"/>
  <c r="E48" i="2" s="1"/>
  <c r="E49" i="2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/>
  <c r="E65" i="2"/>
  <c r="E66" i="2" s="1"/>
  <c r="E67" i="2"/>
  <c r="E68" i="2"/>
  <c r="E69" i="2" s="1"/>
  <c r="E70" i="2" s="1"/>
  <c r="E71" i="2"/>
  <c r="E72" i="2"/>
  <c r="E73" i="2"/>
  <c r="E74" i="2"/>
  <c r="E75" i="2"/>
  <c r="E76" i="2" s="1"/>
  <c r="E77" i="2"/>
  <c r="E78" i="2"/>
  <c r="E79" i="2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16" i="2"/>
  <c r="E17" i="2" s="1"/>
  <c r="E18" i="2"/>
  <c r="E19" i="2" s="1"/>
  <c r="E20" i="2" s="1"/>
  <c r="E4" i="2"/>
  <c r="E5" i="2"/>
  <c r="E6" i="2" s="1"/>
  <c r="E7" i="2" s="1"/>
  <c r="E8" i="2" s="1"/>
  <c r="E9" i="2" s="1"/>
  <c r="E10" i="2" s="1"/>
  <c r="E11" i="2" s="1"/>
  <c r="E12" i="2"/>
  <c r="E13" i="2"/>
  <c r="E14" i="2"/>
  <c r="E15" i="2"/>
  <c r="E3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B97" i="1" l="1"/>
  <c r="B98" i="1"/>
  <c r="F98" i="1" s="1"/>
  <c r="D97" i="1"/>
  <c r="E97" i="1"/>
  <c r="F97" i="1"/>
  <c r="E96" i="1"/>
  <c r="F96" i="1"/>
  <c r="D94" i="1"/>
  <c r="E98" i="1"/>
  <c r="D98" i="1"/>
  <c r="G98" i="1" s="1"/>
  <c r="F95" i="1"/>
  <c r="E95" i="1"/>
  <c r="D96" i="1"/>
  <c r="D95" i="1"/>
  <c r="E94" i="1"/>
  <c r="E51" i="1"/>
  <c r="E83" i="1"/>
  <c r="F11" i="1"/>
  <c r="E41" i="1"/>
  <c r="E30" i="1"/>
  <c r="F6" i="1"/>
  <c r="D22" i="1"/>
  <c r="F51" i="1"/>
  <c r="D62" i="1"/>
  <c r="E73" i="1"/>
  <c r="F83" i="1"/>
  <c r="D13" i="1"/>
  <c r="E22" i="1"/>
  <c r="F13" i="1"/>
  <c r="E33" i="1"/>
  <c r="E43" i="1"/>
  <c r="F43" i="1"/>
  <c r="E75" i="1"/>
  <c r="D54" i="1"/>
  <c r="E65" i="1"/>
  <c r="F75" i="1"/>
  <c r="D86" i="1"/>
  <c r="F7" i="1"/>
  <c r="D8" i="1"/>
  <c r="D15" i="1"/>
  <c r="E25" i="1"/>
  <c r="E35" i="1"/>
  <c r="D4" i="1"/>
  <c r="F8" i="1"/>
  <c r="F35" i="1"/>
  <c r="E3" i="1"/>
  <c r="E4" i="1"/>
  <c r="D46" i="1"/>
  <c r="E67" i="1"/>
  <c r="F4" i="1"/>
  <c r="D9" i="1"/>
  <c r="E17" i="1"/>
  <c r="E27" i="1"/>
  <c r="E46" i="1"/>
  <c r="E57" i="1"/>
  <c r="F67" i="1"/>
  <c r="D78" i="1"/>
  <c r="F27" i="1"/>
  <c r="E5" i="1"/>
  <c r="D10" i="1"/>
  <c r="D38" i="1"/>
  <c r="E91" i="1"/>
  <c r="G91" i="1" s="1"/>
  <c r="F5" i="1"/>
  <c r="E10" i="1"/>
  <c r="E19" i="1"/>
  <c r="E38" i="1"/>
  <c r="E59" i="1"/>
  <c r="F91" i="1"/>
  <c r="F10" i="1"/>
  <c r="F19" i="1"/>
  <c r="E49" i="1"/>
  <c r="F59" i="1"/>
  <c r="D70" i="1"/>
  <c r="E81" i="1"/>
  <c r="E6" i="1"/>
  <c r="D30" i="1"/>
  <c r="E54" i="1"/>
  <c r="E62" i="1"/>
  <c r="E70" i="1"/>
  <c r="E78" i="1"/>
  <c r="E86" i="1"/>
  <c r="D3" i="1"/>
  <c r="E13" i="1"/>
  <c r="D17" i="1"/>
  <c r="F22" i="1"/>
  <c r="D25" i="1"/>
  <c r="F30" i="1"/>
  <c r="D33" i="1"/>
  <c r="F38" i="1"/>
  <c r="D41" i="1"/>
  <c r="F46" i="1"/>
  <c r="D49" i="1"/>
  <c r="F54" i="1"/>
  <c r="D57" i="1"/>
  <c r="F62" i="1"/>
  <c r="D65" i="1"/>
  <c r="F70" i="1"/>
  <c r="D73" i="1"/>
  <c r="F78" i="1"/>
  <c r="D81" i="1"/>
  <c r="F86" i="1"/>
  <c r="D89" i="1"/>
  <c r="E89" i="1"/>
  <c r="F3" i="1"/>
  <c r="D6" i="1"/>
  <c r="E8" i="1"/>
  <c r="E15" i="1"/>
  <c r="F17" i="1"/>
  <c r="D20" i="1"/>
  <c r="F25" i="1"/>
  <c r="D28" i="1"/>
  <c r="F33" i="1"/>
  <c r="D36" i="1"/>
  <c r="F41" i="1"/>
  <c r="D44" i="1"/>
  <c r="F49" i="1"/>
  <c r="D52" i="1"/>
  <c r="F57" i="1"/>
  <c r="D60" i="1"/>
  <c r="F65" i="1"/>
  <c r="D68" i="1"/>
  <c r="F73" i="1"/>
  <c r="D76" i="1"/>
  <c r="F81" i="1"/>
  <c r="D84" i="1"/>
  <c r="F89" i="1"/>
  <c r="D92" i="1"/>
  <c r="D11" i="1"/>
  <c r="F15" i="1"/>
  <c r="E20" i="1"/>
  <c r="E28" i="1"/>
  <c r="E36" i="1"/>
  <c r="E44" i="1"/>
  <c r="E52" i="1"/>
  <c r="E60" i="1"/>
  <c r="E68" i="1"/>
  <c r="E76" i="1"/>
  <c r="E84" i="1"/>
  <c r="E92" i="1"/>
  <c r="E11" i="1"/>
  <c r="F20" i="1"/>
  <c r="D23" i="1"/>
  <c r="F28" i="1"/>
  <c r="D31" i="1"/>
  <c r="F36" i="1"/>
  <c r="D39" i="1"/>
  <c r="F44" i="1"/>
  <c r="D47" i="1"/>
  <c r="F52" i="1"/>
  <c r="D55" i="1"/>
  <c r="F60" i="1"/>
  <c r="D63" i="1"/>
  <c r="G63" i="1" s="1"/>
  <c r="F68" i="1"/>
  <c r="D71" i="1"/>
  <c r="F76" i="1"/>
  <c r="D79" i="1"/>
  <c r="F84" i="1"/>
  <c r="D87" i="1"/>
  <c r="F92" i="1"/>
  <c r="E23" i="1"/>
  <c r="E31" i="1"/>
  <c r="E39" i="1"/>
  <c r="E47" i="1"/>
  <c r="E55" i="1"/>
  <c r="E63" i="1"/>
  <c r="E71" i="1"/>
  <c r="E79" i="1"/>
  <c r="E87" i="1"/>
  <c r="D18" i="1"/>
  <c r="F23" i="1"/>
  <c r="D26" i="1"/>
  <c r="F31" i="1"/>
  <c r="D34" i="1"/>
  <c r="F39" i="1"/>
  <c r="D42" i="1"/>
  <c r="F47" i="1"/>
  <c r="D50" i="1"/>
  <c r="F55" i="1"/>
  <c r="D58" i="1"/>
  <c r="F63" i="1"/>
  <c r="D66" i="1"/>
  <c r="F71" i="1"/>
  <c r="D74" i="1"/>
  <c r="F79" i="1"/>
  <c r="D82" i="1"/>
  <c r="F87" i="1"/>
  <c r="D90" i="1"/>
  <c r="E18" i="1"/>
  <c r="E26" i="1"/>
  <c r="E34" i="1"/>
  <c r="E42" i="1"/>
  <c r="E50" i="1"/>
  <c r="E58" i="1"/>
  <c r="E66" i="1"/>
  <c r="E74" i="1"/>
  <c r="E82" i="1"/>
  <c r="E90" i="1"/>
  <c r="D14" i="1"/>
  <c r="F18" i="1"/>
  <c r="D21" i="1"/>
  <c r="F26" i="1"/>
  <c r="D29" i="1"/>
  <c r="F34" i="1"/>
  <c r="D37" i="1"/>
  <c r="F42" i="1"/>
  <c r="D45" i="1"/>
  <c r="F50" i="1"/>
  <c r="D53" i="1"/>
  <c r="F58" i="1"/>
  <c r="D61" i="1"/>
  <c r="F66" i="1"/>
  <c r="D69" i="1"/>
  <c r="F74" i="1"/>
  <c r="D77" i="1"/>
  <c r="F82" i="1"/>
  <c r="D85" i="1"/>
  <c r="F90" i="1"/>
  <c r="D93" i="1"/>
  <c r="D12" i="1"/>
  <c r="E29" i="1"/>
  <c r="E37" i="1"/>
  <c r="E45" i="1"/>
  <c r="E53" i="1"/>
  <c r="E61" i="1"/>
  <c r="E69" i="1"/>
  <c r="E77" i="1"/>
  <c r="E85" i="1"/>
  <c r="E93" i="1"/>
  <c r="E9" i="1"/>
  <c r="F9" i="1"/>
  <c r="E14" i="1"/>
  <c r="E21" i="1"/>
  <c r="E12" i="1"/>
  <c r="F14" i="1"/>
  <c r="D16" i="1"/>
  <c r="F21" i="1"/>
  <c r="D24" i="1"/>
  <c r="F29" i="1"/>
  <c r="D32" i="1"/>
  <c r="F37" i="1"/>
  <c r="D40" i="1"/>
  <c r="F45" i="1"/>
  <c r="D48" i="1"/>
  <c r="F53" i="1"/>
  <c r="D56" i="1"/>
  <c r="F61" i="1"/>
  <c r="D64" i="1"/>
  <c r="F69" i="1"/>
  <c r="D72" i="1"/>
  <c r="F77" i="1"/>
  <c r="D80" i="1"/>
  <c r="F85" i="1"/>
  <c r="D88" i="1"/>
  <c r="G88" i="1" s="1"/>
  <c r="F93" i="1"/>
  <c r="F12" i="1"/>
  <c r="E16" i="1"/>
  <c r="E24" i="1"/>
  <c r="E32" i="1"/>
  <c r="E40" i="1"/>
  <c r="E48" i="1"/>
  <c r="E56" i="1"/>
  <c r="E64" i="1"/>
  <c r="E72" i="1"/>
  <c r="E80" i="1"/>
  <c r="E88" i="1"/>
  <c r="D7" i="1"/>
  <c r="G7" i="1" s="1"/>
  <c r="D5" i="1"/>
  <c r="F16" i="1"/>
  <c r="D19" i="1"/>
  <c r="F24" i="1"/>
  <c r="D27" i="1"/>
  <c r="F32" i="1"/>
  <c r="D35" i="1"/>
  <c r="F40" i="1"/>
  <c r="D43" i="1"/>
  <c r="F48" i="1"/>
  <c r="D51" i="1"/>
  <c r="F56" i="1"/>
  <c r="D59" i="1"/>
  <c r="F64" i="1"/>
  <c r="D67" i="1"/>
  <c r="F72" i="1"/>
  <c r="D75" i="1"/>
  <c r="F80" i="1"/>
  <c r="D83" i="1"/>
  <c r="H24" i="3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23" i="3"/>
  <c r="H11" i="3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B99" i="1" l="1"/>
  <c r="G46" i="1"/>
  <c r="G94" i="1"/>
  <c r="G8" i="1"/>
  <c r="G67" i="1"/>
  <c r="G96" i="1"/>
  <c r="G97" i="1"/>
  <c r="G83" i="1"/>
  <c r="G51" i="1"/>
  <c r="G19" i="1"/>
  <c r="G48" i="1"/>
  <c r="G58" i="1"/>
  <c r="G95" i="1"/>
  <c r="G62" i="1"/>
  <c r="G5" i="1"/>
  <c r="G13" i="1"/>
  <c r="G73" i="1"/>
  <c r="G43" i="1"/>
  <c r="G35" i="1"/>
  <c r="N14" i="1"/>
  <c r="G61" i="1"/>
  <c r="G78" i="1"/>
  <c r="M14" i="1"/>
  <c r="G70" i="1"/>
  <c r="O14" i="1"/>
  <c r="G27" i="1"/>
  <c r="G54" i="1"/>
  <c r="G75" i="1"/>
  <c r="G15" i="1"/>
  <c r="G10" i="1"/>
  <c r="N13" i="1"/>
  <c r="G68" i="1"/>
  <c r="G6" i="1"/>
  <c r="G38" i="1"/>
  <c r="G4" i="1"/>
  <c r="O13" i="1"/>
  <c r="G33" i="1"/>
  <c r="G59" i="1"/>
  <c r="G30" i="1"/>
  <c r="G55" i="1"/>
  <c r="G25" i="1"/>
  <c r="G86" i="1"/>
  <c r="G9" i="1"/>
  <c r="G66" i="1"/>
  <c r="N15" i="1"/>
  <c r="G52" i="1"/>
  <c r="G22" i="1"/>
  <c r="O15" i="1"/>
  <c r="G81" i="1"/>
  <c r="G17" i="1"/>
  <c r="G53" i="1"/>
  <c r="G89" i="1"/>
  <c r="G50" i="1"/>
  <c r="G47" i="1"/>
  <c r="G45" i="1"/>
  <c r="G24" i="1"/>
  <c r="G42" i="1"/>
  <c r="G39" i="1"/>
  <c r="G44" i="1"/>
  <c r="G37" i="1"/>
  <c r="G3" i="1"/>
  <c r="H3" i="1" s="1"/>
  <c r="G60" i="1"/>
  <c r="G16" i="1"/>
  <c r="G34" i="1"/>
  <c r="G31" i="1"/>
  <c r="G36" i="1"/>
  <c r="G93" i="1"/>
  <c r="G11" i="1"/>
  <c r="G65" i="1"/>
  <c r="G72" i="1"/>
  <c r="G90" i="1"/>
  <c r="G26" i="1"/>
  <c r="G87" i="1"/>
  <c r="G23" i="1"/>
  <c r="G92" i="1"/>
  <c r="G28" i="1"/>
  <c r="G29" i="1"/>
  <c r="G85" i="1"/>
  <c r="G21" i="1"/>
  <c r="G57" i="1"/>
  <c r="G80" i="1"/>
  <c r="G64" i="1"/>
  <c r="G82" i="1"/>
  <c r="G18" i="1"/>
  <c r="G79" i="1"/>
  <c r="M13" i="1"/>
  <c r="G84" i="1"/>
  <c r="G20" i="1"/>
  <c r="G12" i="1"/>
  <c r="G14" i="1"/>
  <c r="M15" i="1"/>
  <c r="G49" i="1"/>
  <c r="G40" i="1"/>
  <c r="G32" i="1"/>
  <c r="G77" i="1"/>
  <c r="G74" i="1"/>
  <c r="G71" i="1"/>
  <c r="G76" i="1"/>
  <c r="G56" i="1"/>
  <c r="G69" i="1"/>
  <c r="G41" i="1"/>
  <c r="F99" i="1" l="1"/>
  <c r="B100" i="1"/>
  <c r="E99" i="1"/>
  <c r="D99" i="1"/>
  <c r="G99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B101" i="1" l="1"/>
  <c r="D100" i="1"/>
  <c r="F100" i="1"/>
  <c r="E100" i="1"/>
  <c r="G100" i="1" l="1"/>
  <c r="D101" i="1"/>
  <c r="F101" i="1"/>
  <c r="B102" i="1"/>
  <c r="E101" i="1"/>
  <c r="E102" i="1" l="1"/>
  <c r="D102" i="1"/>
  <c r="F102" i="1"/>
  <c r="B103" i="1"/>
  <c r="G101" i="1"/>
  <c r="F103" i="1" l="1"/>
  <c r="E103" i="1"/>
  <c r="D103" i="1"/>
  <c r="G103" i="1" s="1"/>
  <c r="B104" i="1"/>
  <c r="G102" i="1"/>
  <c r="E104" i="1" l="1"/>
  <c r="F104" i="1"/>
  <c r="D104" i="1"/>
  <c r="G104" i="1" s="1"/>
  <c r="B105" i="1"/>
  <c r="B106" i="1" l="1"/>
  <c r="D105" i="1"/>
  <c r="F105" i="1"/>
  <c r="E105" i="1"/>
  <c r="G105" i="1" l="1"/>
  <c r="D106" i="1"/>
  <c r="G106" i="1" s="1"/>
  <c r="B107" i="1"/>
  <c r="F106" i="1"/>
  <c r="E106" i="1"/>
  <c r="F107" i="1" l="1"/>
  <c r="B108" i="1"/>
  <c r="D107" i="1"/>
  <c r="G107" i="1" s="1"/>
  <c r="E107" i="1"/>
  <c r="E108" i="1" l="1"/>
  <c r="B109" i="1"/>
  <c r="F108" i="1"/>
  <c r="D108" i="1"/>
  <c r="G108" i="1" s="1"/>
  <c r="D109" i="1" l="1"/>
  <c r="F109" i="1"/>
  <c r="B110" i="1"/>
  <c r="E109" i="1"/>
  <c r="G109" i="1" s="1"/>
  <c r="F110" i="1" l="1"/>
  <c r="E110" i="1"/>
  <c r="D110" i="1"/>
  <c r="G110" i="1" s="1"/>
  <c r="B111" i="1"/>
  <c r="F111" i="1" l="1"/>
  <c r="E111" i="1"/>
  <c r="D111" i="1"/>
  <c r="B112" i="1"/>
  <c r="F112" i="1" l="1"/>
  <c r="B113" i="1"/>
  <c r="E112" i="1"/>
  <c r="D112" i="1"/>
  <c r="G112" i="1" s="1"/>
  <c r="G111" i="1"/>
  <c r="F113" i="1" l="1"/>
  <c r="D113" i="1"/>
  <c r="G113" i="1" s="1"/>
  <c r="E113" i="1"/>
  <c r="B114" i="1"/>
  <c r="B115" i="1" l="1"/>
  <c r="D114" i="1"/>
  <c r="E114" i="1"/>
  <c r="F114" i="1"/>
  <c r="G114" i="1" l="1"/>
  <c r="E115" i="1"/>
  <c r="B116" i="1"/>
  <c r="D115" i="1"/>
  <c r="G115" i="1" s="1"/>
  <c r="F115" i="1"/>
  <c r="E116" i="1" l="1"/>
  <c r="B117" i="1"/>
  <c r="D116" i="1"/>
  <c r="F116" i="1"/>
  <c r="G116" i="1" l="1"/>
  <c r="E117" i="1"/>
  <c r="B118" i="1"/>
  <c r="D117" i="1"/>
  <c r="F117" i="1"/>
  <c r="G117" i="1" l="1"/>
  <c r="F118" i="1"/>
  <c r="E118" i="1"/>
  <c r="B119" i="1"/>
  <c r="D118" i="1"/>
  <c r="G118" i="1" s="1"/>
  <c r="B120" i="1" l="1"/>
  <c r="F119" i="1"/>
  <c r="E119" i="1"/>
  <c r="D119" i="1"/>
  <c r="G119" i="1" s="1"/>
  <c r="B121" i="1" l="1"/>
  <c r="E120" i="1"/>
  <c r="F120" i="1"/>
  <c r="D120" i="1"/>
  <c r="G120" i="1" s="1"/>
  <c r="F121" i="1" l="1"/>
  <c r="D121" i="1"/>
  <c r="G121" i="1" s="1"/>
  <c r="B122" i="1"/>
  <c r="E121" i="1"/>
  <c r="F122" i="1" l="1"/>
  <c r="D122" i="1"/>
  <c r="G122" i="1" s="1"/>
  <c r="E122" i="1"/>
  <c r="B123" i="1"/>
  <c r="F123" i="1" l="1"/>
  <c r="E123" i="1"/>
  <c r="D123" i="1"/>
  <c r="G123" i="1" s="1"/>
  <c r="R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7DB03A-DA3E-4B8C-89E8-24E40C1C0FBD}" keepAlive="1" name="Zapytanie — temperatury" description="Połączenie z zapytaniem „temperatury” w skoroszycie." type="5" refreshedVersion="8" background="1" saveData="1">
    <dbPr connection="Provider=Microsoft.Mashup.OleDb.1;Data Source=$Workbook$;Location=temperatury;Extended Properties=&quot;&quot;" command="SELECT * FROM [temperatury]"/>
  </connection>
  <connection id="2" xr16:uid="{6380C1A2-183A-4E86-BC1C-4888BFAF86FF}" keepAlive="1" name="Zapytanie — temperatury (2)" description="Połączenie z zapytaniem „temperatury (2)” w skoroszycie." type="5" refreshedVersion="8" background="1" saveData="1">
    <dbPr connection="Provider=Microsoft.Mashup.OleDb.1;Data Source=$Workbook$;Location=&quot;temperatury (2)&quot;;Extended Properties=&quot;&quot;" command="SELECT * FROM [temperatury (2)]"/>
  </connection>
  <connection id="3" xr16:uid="{B3448294-05B5-41DF-B021-FAF42336757A}" keepAlive="1" name="Zapytanie — temperatury (3)" description="Połączenie z zapytaniem „temperatury (3)” w skoroszycie." type="5" refreshedVersion="8" background="1" saveData="1">
    <dbPr connection="Provider=Microsoft.Mashup.OleDb.1;Data Source=$Workbook$;Location=&quot;temperatury (3)&quot;;Extended Properties=&quot;&quot;" command="SELECT * FROM [temperatury (3)]"/>
  </connection>
</connections>
</file>

<file path=xl/sharedStrings.xml><?xml version="1.0" encoding="utf-8"?>
<sst xmlns="http://schemas.openxmlformats.org/spreadsheetml/2006/main" count="46" uniqueCount="22">
  <si>
    <t>Data</t>
  </si>
  <si>
    <t>Temp</t>
  </si>
  <si>
    <t>Cieply</t>
  </si>
  <si>
    <t>Ciąg</t>
  </si>
  <si>
    <t>MAX</t>
  </si>
  <si>
    <t>hotdog</t>
  </si>
  <si>
    <t>lody</t>
  </si>
  <si>
    <t>kukurydza</t>
  </si>
  <si>
    <t>Współczynniki</t>
  </si>
  <si>
    <t>HotDog</t>
  </si>
  <si>
    <t>Lody</t>
  </si>
  <si>
    <t>Kukurydza</t>
  </si>
  <si>
    <t>Miesiac</t>
  </si>
  <si>
    <t>czerwiec</t>
  </si>
  <si>
    <t>lipiec</t>
  </si>
  <si>
    <t>sierpień</t>
  </si>
  <si>
    <t>Ceny</t>
  </si>
  <si>
    <t>Utarg</t>
  </si>
  <si>
    <t>Suma</t>
  </si>
  <si>
    <t>Dzień</t>
  </si>
  <si>
    <t>min. Wrze</t>
  </si>
  <si>
    <t>zw. 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</si>
</sst>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38"/>
      <scheme val="minor"/>
    </font>
    <font>
      <sz val="11"/>
      <color rgb="FF3F3F3F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2" borderId="1" xfId="1" applyAlignment="1">
      <alignment horizontal="center"/>
    </xf>
    <xf numFmtId="0" fontId="1" fillId="2" borderId="1" xfId="1"/>
    <xf numFmtId="0" fontId="2" fillId="2" borderId="1" xfId="1" applyFont="1"/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0" fillId="0" borderId="0" xfId="0" applyNumberFormat="1"/>
  </cellXfs>
  <cellStyles count="2">
    <cellStyle name="Dane wyjściowe" xfId="1" builtinId="21"/>
    <cellStyle name="Normalny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sprzedanych hotdogów</a:t>
            </a:r>
            <a:r>
              <a:rPr lang="pl-PL" baseline="0"/>
              <a:t>, lodów, kukurydzy w danych miesiącach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zad2!$M$12</c:f>
              <c:strCache>
                <c:ptCount val="1"/>
                <c:pt idx="0">
                  <c:v>hotdog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zad2!$L$13:$L$15</c:f>
              <c:strCache>
                <c:ptCount val="3"/>
                <c:pt idx="0">
                  <c:v>czerwiec</c:v>
                </c:pt>
                <c:pt idx="1">
                  <c:v>lipiec</c:v>
                </c:pt>
                <c:pt idx="2">
                  <c:v>sierpień</c:v>
                </c:pt>
              </c:strCache>
            </c:strRef>
          </c:cat>
          <c:val>
            <c:numRef>
              <c:f>zad2!$M$13:$O$13</c:f>
              <c:numCache>
                <c:formatCode>General</c:formatCode>
                <c:ptCount val="3"/>
                <c:pt idx="0">
                  <c:v>2639</c:v>
                </c:pt>
                <c:pt idx="1">
                  <c:v>3527</c:v>
                </c:pt>
                <c:pt idx="2">
                  <c:v>2355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D0-498C-93B7-477DFE50C9E7}"/>
            </c:ext>
          </c:extLst>
        </c:ser>
        <c:ser>
          <c:idx val="1"/>
          <c:order val="1"/>
          <c:tx>
            <c:strRef>
              <c:f>zad2!$N$12</c:f>
              <c:strCache>
                <c:ptCount val="1"/>
                <c:pt idx="0">
                  <c:v>lody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zad2!$L$13:$L$15</c:f>
              <c:strCache>
                <c:ptCount val="3"/>
                <c:pt idx="0">
                  <c:v>czerwiec</c:v>
                </c:pt>
                <c:pt idx="1">
                  <c:v>lipiec</c:v>
                </c:pt>
                <c:pt idx="2">
                  <c:v>sierpień</c:v>
                </c:pt>
              </c:strCache>
            </c:strRef>
          </c:cat>
          <c:val>
            <c:numRef>
              <c:f>zad2!$M$14:$O$14</c:f>
              <c:numCache>
                <c:formatCode>General</c:formatCode>
                <c:ptCount val="3"/>
                <c:pt idx="0">
                  <c:v>2747</c:v>
                </c:pt>
                <c:pt idx="1">
                  <c:v>3675</c:v>
                </c:pt>
                <c:pt idx="2">
                  <c:v>2448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D0-498C-93B7-477DFE50C9E7}"/>
            </c:ext>
          </c:extLst>
        </c:ser>
        <c:ser>
          <c:idx val="2"/>
          <c:order val="2"/>
          <c:tx>
            <c:strRef>
              <c:f>zad2!$O$12</c:f>
              <c:strCache>
                <c:ptCount val="1"/>
                <c:pt idx="0">
                  <c:v>kukurydza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zad2!$L$13:$L$15</c:f>
              <c:strCache>
                <c:ptCount val="3"/>
                <c:pt idx="0">
                  <c:v>czerwiec</c:v>
                </c:pt>
                <c:pt idx="1">
                  <c:v>lipiec</c:v>
                </c:pt>
                <c:pt idx="2">
                  <c:v>sierpień</c:v>
                </c:pt>
              </c:strCache>
            </c:strRef>
          </c:cat>
          <c:val>
            <c:numRef>
              <c:f>zad2!$M$15:$O$15</c:f>
              <c:numCache>
                <c:formatCode>General</c:formatCode>
                <c:ptCount val="3"/>
                <c:pt idx="0">
                  <c:v>2665</c:v>
                </c:pt>
                <c:pt idx="1">
                  <c:v>3579</c:v>
                </c:pt>
                <c:pt idx="2">
                  <c:v>2390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D0-498C-93B7-477DFE50C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0866832"/>
        <c:axId val="970472288"/>
      </c:barChart>
      <c:catAx>
        <c:axId val="171086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472288"/>
        <c:crosses val="autoZero"/>
        <c:auto val="1"/>
        <c:lblAlgn val="ctr"/>
        <c:lblOffset val="100"/>
        <c:noMultiLvlLbl val="0"/>
      </c:catAx>
      <c:valAx>
        <c:axId val="9704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sprzedanych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86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20</xdr:row>
      <xdr:rowOff>109537</xdr:rowOff>
    </xdr:from>
    <xdr:to>
      <xdr:col>17</xdr:col>
      <xdr:colOff>400050</xdr:colOff>
      <xdr:row>34</xdr:row>
      <xdr:rowOff>185737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593A02C-4FFA-2967-5675-CA2C6766F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01A6E4E-1A17-4EA0-84A9-2C2278CB25C4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7640E08-FADE-41A9-9D49-FAC4B219D276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CD66651-D395-42F1-9943-82FC163CB0BE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2ABB36-3188-429B-910C-49E02924B81F}" name="temperatury" displayName="temperatury" ref="A1:C93" tableType="queryTable" totalsRowShown="0">
  <autoFilter ref="A1:C93" xr:uid="{FA2ABB36-3188-429B-910C-49E02924B81F}"/>
  <tableColumns count="3">
    <tableColumn id="1" xr3:uid="{15DC6BFF-AFA5-4FA2-AD94-D5525B4D7C07}" uniqueName="1" name="Data" queryTableFieldId="1" dataDxfId="11"/>
    <tableColumn id="2" xr3:uid="{3DF4FA50-24CE-451C-84A8-6226617D0FA2}" uniqueName="2" name="Temp" queryTableFieldId="2"/>
    <tableColumn id="3" xr3:uid="{95F04FFA-B17F-4E84-A0D0-E637E7023278}" uniqueName="3" name="Cieply" queryTableFieldId="3" dataDxfId="10">
      <calculatedColumnFormula>temperatury[[#This Row],[Temp]]&gt;20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1E3BEC-46C3-43FC-927D-ECE6DD03AA69}" name="temperatury__2" displayName="temperatury__2" ref="A1:C93" tableType="queryTable" totalsRowShown="0">
  <autoFilter ref="A1:C93" xr:uid="{651E3BEC-46C3-43FC-927D-ECE6DD03AA69}"/>
  <tableColumns count="3">
    <tableColumn id="1" xr3:uid="{B916829A-4DC0-42C9-BBDD-DEF290925A37}" uniqueName="1" name="Data" queryTableFieldId="1" dataDxfId="9"/>
    <tableColumn id="2" xr3:uid="{D4FBDC92-5306-4DE9-9F57-9C2745FD5363}" uniqueName="2" name="Temp" queryTableFieldId="2"/>
    <tableColumn id="3" xr3:uid="{90F3EC0A-721B-4994-A2AF-745005577BE3}" uniqueName="3" name="Miesiac" queryTableFieldId="3" dataDxfId="8">
      <calculatedColumnFormula>MONTH(temperatury__2[[#This Row],[Data]])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03962C-C45D-4366-B4F8-AAD15EB6CD99}" name="temperatury__24" displayName="temperatury__24" ref="A1:C123" tableType="queryTable" totalsRowShown="0">
  <autoFilter ref="A1:C123" xr:uid="{1E03962C-C45D-4366-B4F8-AAD15EB6CD99}"/>
  <tableColumns count="3">
    <tableColumn id="1" xr3:uid="{57C4445F-2F9F-43F8-BFB4-E5338D02EC46}" uniqueName="1" name="Data" queryTableFieldId="1" dataDxfId="6"/>
    <tableColumn id="2" xr3:uid="{36C666B6-3090-439A-9389-C807F620A949}" uniqueName="2" name="Temp" queryTableFieldId="2"/>
    <tableColumn id="3" xr3:uid="{A1BA67FB-5DA1-4BBC-99EE-B243D8BD1136}" uniqueName="3" name="Miesiac" queryTableFieldId="3" dataDxfId="5">
      <calculatedColumnFormula>MONTH(temperatury__24[[#This Row],[Data]])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D532B-82E6-4F6C-81D0-EB3B55A9C787}">
  <dimension ref="A1:I93"/>
  <sheetViews>
    <sheetView topLeftCell="A67" workbookViewId="0">
      <selection activeCell="E93" sqref="E79:E93"/>
    </sheetView>
  </sheetViews>
  <sheetFormatPr defaultRowHeight="15" x14ac:dyDescent="0.25"/>
  <cols>
    <col min="1" max="2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E1" t="s">
        <v>3</v>
      </c>
    </row>
    <row r="2" spans="1:9" x14ac:dyDescent="0.25">
      <c r="A2" s="1">
        <v>44713</v>
      </c>
      <c r="B2">
        <v>24</v>
      </c>
      <c r="C2" t="b">
        <f>temperatury[[#This Row],[Temp]]&gt;20</f>
        <v>1</v>
      </c>
      <c r="E2">
        <v>1</v>
      </c>
    </row>
    <row r="3" spans="1:9" x14ac:dyDescent="0.25">
      <c r="A3" s="1">
        <v>44714</v>
      </c>
      <c r="B3">
        <v>25</v>
      </c>
      <c r="C3" t="b">
        <f>temperatury[[#This Row],[Temp]]&gt;20</f>
        <v>1</v>
      </c>
      <c r="E3">
        <f>IF(C3, E2 + 1, 0)</f>
        <v>2</v>
      </c>
    </row>
    <row r="4" spans="1:9" x14ac:dyDescent="0.25">
      <c r="A4" s="1">
        <v>44715</v>
      </c>
      <c r="B4">
        <v>27</v>
      </c>
      <c r="C4" t="b">
        <f>temperatury[[#This Row],[Temp]]&gt;20</f>
        <v>1</v>
      </c>
      <c r="E4">
        <f t="shared" ref="E4:E67" si="0">IF(C4, E3 + 1, 0)</f>
        <v>3</v>
      </c>
      <c r="H4" t="s">
        <v>4</v>
      </c>
      <c r="I4">
        <f>MAX(E:E)</f>
        <v>15</v>
      </c>
    </row>
    <row r="5" spans="1:9" x14ac:dyDescent="0.25">
      <c r="A5" s="1">
        <v>44716</v>
      </c>
      <c r="B5">
        <v>27</v>
      </c>
      <c r="C5" t="b">
        <f>temperatury[[#This Row],[Temp]]&gt;20</f>
        <v>1</v>
      </c>
      <c r="E5">
        <f t="shared" si="0"/>
        <v>4</v>
      </c>
    </row>
    <row r="6" spans="1:9" x14ac:dyDescent="0.25">
      <c r="A6" s="1">
        <v>44717</v>
      </c>
      <c r="B6">
        <v>27</v>
      </c>
      <c r="C6" t="b">
        <f>temperatury[[#This Row],[Temp]]&gt;20</f>
        <v>1</v>
      </c>
      <c r="E6">
        <f t="shared" si="0"/>
        <v>5</v>
      </c>
    </row>
    <row r="7" spans="1:9" x14ac:dyDescent="0.25">
      <c r="A7" s="1">
        <v>44718</v>
      </c>
      <c r="B7">
        <v>22</v>
      </c>
      <c r="C7" t="b">
        <f>temperatury[[#This Row],[Temp]]&gt;20</f>
        <v>1</v>
      </c>
      <c r="E7">
        <f t="shared" si="0"/>
        <v>6</v>
      </c>
    </row>
    <row r="8" spans="1:9" x14ac:dyDescent="0.25">
      <c r="A8" s="1">
        <v>44719</v>
      </c>
      <c r="B8">
        <v>25</v>
      </c>
      <c r="C8" t="b">
        <f>temperatury[[#This Row],[Temp]]&gt;20</f>
        <v>1</v>
      </c>
      <c r="E8">
        <f t="shared" si="0"/>
        <v>7</v>
      </c>
    </row>
    <row r="9" spans="1:9" x14ac:dyDescent="0.25">
      <c r="A9" s="1">
        <v>44720</v>
      </c>
      <c r="B9">
        <v>25</v>
      </c>
      <c r="C9" t="b">
        <f>temperatury[[#This Row],[Temp]]&gt;20</f>
        <v>1</v>
      </c>
      <c r="E9">
        <f t="shared" si="0"/>
        <v>8</v>
      </c>
    </row>
    <row r="10" spans="1:9" x14ac:dyDescent="0.25">
      <c r="A10" s="1">
        <v>44721</v>
      </c>
      <c r="B10">
        <v>21</v>
      </c>
      <c r="C10" t="b">
        <f>temperatury[[#This Row],[Temp]]&gt;20</f>
        <v>1</v>
      </c>
      <c r="E10">
        <f t="shared" si="0"/>
        <v>9</v>
      </c>
    </row>
    <row r="11" spans="1:9" x14ac:dyDescent="0.25">
      <c r="A11" s="1">
        <v>44722</v>
      </c>
      <c r="B11">
        <v>21</v>
      </c>
      <c r="C11" t="b">
        <f>temperatury[[#This Row],[Temp]]&gt;20</f>
        <v>1</v>
      </c>
      <c r="E11">
        <f t="shared" si="0"/>
        <v>10</v>
      </c>
    </row>
    <row r="12" spans="1:9" x14ac:dyDescent="0.25">
      <c r="A12" s="1">
        <v>44723</v>
      </c>
      <c r="B12">
        <v>19</v>
      </c>
      <c r="C12" t="b">
        <f>temperatury[[#This Row],[Temp]]&gt;20</f>
        <v>0</v>
      </c>
      <c r="E12">
        <f t="shared" si="0"/>
        <v>0</v>
      </c>
    </row>
    <row r="13" spans="1:9" x14ac:dyDescent="0.25">
      <c r="A13" s="1">
        <v>44724</v>
      </c>
      <c r="B13">
        <v>19</v>
      </c>
      <c r="C13" t="b">
        <f>temperatury[[#This Row],[Temp]]&gt;20</f>
        <v>0</v>
      </c>
      <c r="E13">
        <f t="shared" si="0"/>
        <v>0</v>
      </c>
    </row>
    <row r="14" spans="1:9" x14ac:dyDescent="0.25">
      <c r="A14" s="1">
        <v>44725</v>
      </c>
      <c r="B14">
        <v>15</v>
      </c>
      <c r="C14" t="b">
        <f>temperatury[[#This Row],[Temp]]&gt;20</f>
        <v>0</v>
      </c>
      <c r="E14">
        <f t="shared" si="0"/>
        <v>0</v>
      </c>
    </row>
    <row r="15" spans="1:9" x14ac:dyDescent="0.25">
      <c r="A15" s="1">
        <v>44726</v>
      </c>
      <c r="B15">
        <v>21</v>
      </c>
      <c r="C15" t="b">
        <f>temperatury[[#This Row],[Temp]]&gt;20</f>
        <v>1</v>
      </c>
      <c r="E15">
        <f t="shared" si="0"/>
        <v>1</v>
      </c>
    </row>
    <row r="16" spans="1:9" x14ac:dyDescent="0.25">
      <c r="A16" s="1">
        <v>44727</v>
      </c>
      <c r="B16">
        <v>23</v>
      </c>
      <c r="C16" t="b">
        <f>temperatury[[#This Row],[Temp]]&gt;20</f>
        <v>1</v>
      </c>
      <c r="E16">
        <f>IF(C16, E15 + 1, 0)</f>
        <v>2</v>
      </c>
    </row>
    <row r="17" spans="1:5" x14ac:dyDescent="0.25">
      <c r="A17" s="1">
        <v>44728</v>
      </c>
      <c r="B17">
        <v>23</v>
      </c>
      <c r="C17" t="b">
        <f>temperatury[[#This Row],[Temp]]&gt;20</f>
        <v>1</v>
      </c>
      <c r="E17">
        <f t="shared" si="0"/>
        <v>3</v>
      </c>
    </row>
    <row r="18" spans="1:5" x14ac:dyDescent="0.25">
      <c r="A18" s="1">
        <v>44729</v>
      </c>
      <c r="B18">
        <v>16</v>
      </c>
      <c r="C18" t="b">
        <f>temperatury[[#This Row],[Temp]]&gt;20</f>
        <v>0</v>
      </c>
      <c r="E18">
        <f t="shared" si="0"/>
        <v>0</v>
      </c>
    </row>
    <row r="19" spans="1:5" x14ac:dyDescent="0.25">
      <c r="A19" s="1">
        <v>44730</v>
      </c>
      <c r="B19">
        <v>21</v>
      </c>
      <c r="C19" t="b">
        <f>temperatury[[#This Row],[Temp]]&gt;20</f>
        <v>1</v>
      </c>
      <c r="E19">
        <f t="shared" si="0"/>
        <v>1</v>
      </c>
    </row>
    <row r="20" spans="1:5" x14ac:dyDescent="0.25">
      <c r="A20" s="1">
        <v>44731</v>
      </c>
      <c r="B20">
        <v>22</v>
      </c>
      <c r="C20" t="b">
        <f>temperatury[[#This Row],[Temp]]&gt;20</f>
        <v>1</v>
      </c>
      <c r="E20">
        <f t="shared" si="0"/>
        <v>2</v>
      </c>
    </row>
    <row r="21" spans="1:5" x14ac:dyDescent="0.25">
      <c r="A21" s="1">
        <v>44732</v>
      </c>
      <c r="B21">
        <v>22</v>
      </c>
      <c r="C21" t="b">
        <f>temperatury[[#This Row],[Temp]]&gt;20</f>
        <v>1</v>
      </c>
      <c r="E21">
        <f t="shared" si="0"/>
        <v>3</v>
      </c>
    </row>
    <row r="22" spans="1:5" x14ac:dyDescent="0.25">
      <c r="A22" s="1">
        <v>44733</v>
      </c>
      <c r="B22">
        <v>22</v>
      </c>
      <c r="C22" t="b">
        <f>temperatury[[#This Row],[Temp]]&gt;20</f>
        <v>1</v>
      </c>
      <c r="E22">
        <f t="shared" si="0"/>
        <v>4</v>
      </c>
    </row>
    <row r="23" spans="1:5" x14ac:dyDescent="0.25">
      <c r="A23" s="1">
        <v>44734</v>
      </c>
      <c r="B23">
        <v>28</v>
      </c>
      <c r="C23" t="b">
        <f>temperatury[[#This Row],[Temp]]&gt;20</f>
        <v>1</v>
      </c>
      <c r="E23">
        <f t="shared" si="0"/>
        <v>5</v>
      </c>
    </row>
    <row r="24" spans="1:5" x14ac:dyDescent="0.25">
      <c r="A24" s="1">
        <v>44735</v>
      </c>
      <c r="B24">
        <v>31</v>
      </c>
      <c r="C24" t="b">
        <f>temperatury[[#This Row],[Temp]]&gt;20</f>
        <v>1</v>
      </c>
      <c r="E24">
        <f t="shared" si="0"/>
        <v>6</v>
      </c>
    </row>
    <row r="25" spans="1:5" x14ac:dyDescent="0.25">
      <c r="A25" s="1">
        <v>44736</v>
      </c>
      <c r="B25">
        <v>33</v>
      </c>
      <c r="C25" t="b">
        <f>temperatury[[#This Row],[Temp]]&gt;20</f>
        <v>1</v>
      </c>
      <c r="E25">
        <f t="shared" si="0"/>
        <v>7</v>
      </c>
    </row>
    <row r="26" spans="1:5" x14ac:dyDescent="0.25">
      <c r="A26" s="1">
        <v>44737</v>
      </c>
      <c r="B26">
        <v>33</v>
      </c>
      <c r="C26" t="b">
        <f>temperatury[[#This Row],[Temp]]&gt;20</f>
        <v>1</v>
      </c>
      <c r="E26">
        <f t="shared" si="0"/>
        <v>8</v>
      </c>
    </row>
    <row r="27" spans="1:5" x14ac:dyDescent="0.25">
      <c r="A27" s="1">
        <v>44738</v>
      </c>
      <c r="B27">
        <v>23</v>
      </c>
      <c r="C27" t="b">
        <f>temperatury[[#This Row],[Temp]]&gt;20</f>
        <v>1</v>
      </c>
      <c r="E27">
        <f t="shared" si="0"/>
        <v>9</v>
      </c>
    </row>
    <row r="28" spans="1:5" x14ac:dyDescent="0.25">
      <c r="A28" s="1">
        <v>44739</v>
      </c>
      <c r="B28">
        <v>23</v>
      </c>
      <c r="C28" t="b">
        <f>temperatury[[#This Row],[Temp]]&gt;20</f>
        <v>1</v>
      </c>
      <c r="E28">
        <f t="shared" si="0"/>
        <v>10</v>
      </c>
    </row>
    <row r="29" spans="1:5" x14ac:dyDescent="0.25">
      <c r="A29" s="1">
        <v>44740</v>
      </c>
      <c r="B29">
        <v>19</v>
      </c>
      <c r="C29" t="b">
        <f>temperatury[[#This Row],[Temp]]&gt;20</f>
        <v>0</v>
      </c>
      <c r="E29">
        <f t="shared" si="0"/>
        <v>0</v>
      </c>
    </row>
    <row r="30" spans="1:5" x14ac:dyDescent="0.25">
      <c r="A30" s="1">
        <v>44741</v>
      </c>
      <c r="B30">
        <v>24</v>
      </c>
      <c r="C30" t="b">
        <f>temperatury[[#This Row],[Temp]]&gt;20</f>
        <v>1</v>
      </c>
      <c r="E30">
        <f t="shared" si="0"/>
        <v>1</v>
      </c>
    </row>
    <row r="31" spans="1:5" x14ac:dyDescent="0.25">
      <c r="A31" s="1">
        <v>44742</v>
      </c>
      <c r="B31">
        <v>25</v>
      </c>
      <c r="C31" t="b">
        <f>temperatury[[#This Row],[Temp]]&gt;20</f>
        <v>1</v>
      </c>
      <c r="E31">
        <f t="shared" si="0"/>
        <v>2</v>
      </c>
    </row>
    <row r="32" spans="1:5" x14ac:dyDescent="0.25">
      <c r="A32" s="1">
        <v>44743</v>
      </c>
      <c r="B32">
        <v>27</v>
      </c>
      <c r="C32" t="b">
        <f>temperatury[[#This Row],[Temp]]&gt;20</f>
        <v>1</v>
      </c>
      <c r="E32">
        <f t="shared" si="0"/>
        <v>3</v>
      </c>
    </row>
    <row r="33" spans="1:5" x14ac:dyDescent="0.25">
      <c r="A33" s="1">
        <v>44744</v>
      </c>
      <c r="B33">
        <v>27</v>
      </c>
      <c r="C33" t="b">
        <f>temperatury[[#This Row],[Temp]]&gt;20</f>
        <v>1</v>
      </c>
      <c r="E33">
        <f t="shared" si="0"/>
        <v>4</v>
      </c>
    </row>
    <row r="34" spans="1:5" x14ac:dyDescent="0.25">
      <c r="A34" s="1">
        <v>44745</v>
      </c>
      <c r="B34">
        <v>21</v>
      </c>
      <c r="C34" t="b">
        <f>temperatury[[#This Row],[Temp]]&gt;20</f>
        <v>1</v>
      </c>
      <c r="E34">
        <f t="shared" si="0"/>
        <v>5</v>
      </c>
    </row>
    <row r="35" spans="1:5" x14ac:dyDescent="0.25">
      <c r="A35" s="1">
        <v>44746</v>
      </c>
      <c r="B35">
        <v>21</v>
      </c>
      <c r="C35" t="b">
        <f>temperatury[[#This Row],[Temp]]&gt;20</f>
        <v>1</v>
      </c>
      <c r="E35">
        <f t="shared" si="0"/>
        <v>6</v>
      </c>
    </row>
    <row r="36" spans="1:5" x14ac:dyDescent="0.25">
      <c r="A36" s="1">
        <v>44747</v>
      </c>
      <c r="B36">
        <v>25</v>
      </c>
      <c r="C36" t="b">
        <f>temperatury[[#This Row],[Temp]]&gt;20</f>
        <v>1</v>
      </c>
      <c r="E36">
        <f t="shared" si="0"/>
        <v>7</v>
      </c>
    </row>
    <row r="37" spans="1:5" x14ac:dyDescent="0.25">
      <c r="A37" s="1">
        <v>44748</v>
      </c>
      <c r="B37">
        <v>19</v>
      </c>
      <c r="C37" t="b">
        <f>temperatury[[#This Row],[Temp]]&gt;20</f>
        <v>0</v>
      </c>
      <c r="E37">
        <f t="shared" si="0"/>
        <v>0</v>
      </c>
    </row>
    <row r="38" spans="1:5" x14ac:dyDescent="0.25">
      <c r="A38" s="1">
        <v>44749</v>
      </c>
      <c r="B38">
        <v>21</v>
      </c>
      <c r="C38" t="b">
        <f>temperatury[[#This Row],[Temp]]&gt;20</f>
        <v>1</v>
      </c>
      <c r="E38">
        <f t="shared" si="0"/>
        <v>1</v>
      </c>
    </row>
    <row r="39" spans="1:5" x14ac:dyDescent="0.25">
      <c r="A39" s="1">
        <v>44750</v>
      </c>
      <c r="B39">
        <v>24</v>
      </c>
      <c r="C39" t="b">
        <f>temperatury[[#This Row],[Temp]]&gt;20</f>
        <v>1</v>
      </c>
      <c r="E39">
        <f t="shared" si="0"/>
        <v>2</v>
      </c>
    </row>
    <row r="40" spans="1:5" x14ac:dyDescent="0.25">
      <c r="A40" s="1">
        <v>44751</v>
      </c>
      <c r="B40">
        <v>19</v>
      </c>
      <c r="C40" t="b">
        <f>temperatury[[#This Row],[Temp]]&gt;20</f>
        <v>0</v>
      </c>
      <c r="E40">
        <f t="shared" si="0"/>
        <v>0</v>
      </c>
    </row>
    <row r="41" spans="1:5" x14ac:dyDescent="0.25">
      <c r="A41" s="1">
        <v>44752</v>
      </c>
      <c r="B41">
        <v>28</v>
      </c>
      <c r="C41" t="b">
        <f>temperatury[[#This Row],[Temp]]&gt;20</f>
        <v>1</v>
      </c>
      <c r="E41">
        <f t="shared" si="0"/>
        <v>1</v>
      </c>
    </row>
    <row r="42" spans="1:5" x14ac:dyDescent="0.25">
      <c r="A42" s="1">
        <v>44753</v>
      </c>
      <c r="B42">
        <v>27</v>
      </c>
      <c r="C42" t="b">
        <f>temperatury[[#This Row],[Temp]]&gt;20</f>
        <v>1</v>
      </c>
      <c r="E42">
        <f t="shared" si="0"/>
        <v>2</v>
      </c>
    </row>
    <row r="43" spans="1:5" x14ac:dyDescent="0.25">
      <c r="A43" s="1">
        <v>44754</v>
      </c>
      <c r="B43">
        <v>24</v>
      </c>
      <c r="C43" t="b">
        <f>temperatury[[#This Row],[Temp]]&gt;20</f>
        <v>1</v>
      </c>
      <c r="E43">
        <f t="shared" si="0"/>
        <v>3</v>
      </c>
    </row>
    <row r="44" spans="1:5" x14ac:dyDescent="0.25">
      <c r="A44" s="1">
        <v>44755</v>
      </c>
      <c r="B44">
        <v>22</v>
      </c>
      <c r="C44" t="b">
        <f>temperatury[[#This Row],[Temp]]&gt;20</f>
        <v>1</v>
      </c>
      <c r="E44">
        <f t="shared" si="0"/>
        <v>4</v>
      </c>
    </row>
    <row r="45" spans="1:5" x14ac:dyDescent="0.25">
      <c r="A45" s="1">
        <v>44756</v>
      </c>
      <c r="B45">
        <v>17</v>
      </c>
      <c r="C45" t="b">
        <f>temperatury[[#This Row],[Temp]]&gt;20</f>
        <v>0</v>
      </c>
      <c r="E45">
        <f t="shared" si="0"/>
        <v>0</v>
      </c>
    </row>
    <row r="46" spans="1:5" x14ac:dyDescent="0.25">
      <c r="A46" s="1">
        <v>44757</v>
      </c>
      <c r="B46">
        <v>18</v>
      </c>
      <c r="C46" t="b">
        <f>temperatury[[#This Row],[Temp]]&gt;20</f>
        <v>0</v>
      </c>
      <c r="E46">
        <f t="shared" si="0"/>
        <v>0</v>
      </c>
    </row>
    <row r="47" spans="1:5" x14ac:dyDescent="0.25">
      <c r="A47" s="1">
        <v>44758</v>
      </c>
      <c r="B47">
        <v>23</v>
      </c>
      <c r="C47" t="b">
        <f>temperatury[[#This Row],[Temp]]&gt;20</f>
        <v>1</v>
      </c>
      <c r="E47">
        <f t="shared" si="0"/>
        <v>1</v>
      </c>
    </row>
    <row r="48" spans="1:5" x14ac:dyDescent="0.25">
      <c r="A48" s="1">
        <v>44759</v>
      </c>
      <c r="B48">
        <v>23</v>
      </c>
      <c r="C48" t="b">
        <f>temperatury[[#This Row],[Temp]]&gt;20</f>
        <v>1</v>
      </c>
      <c r="E48">
        <f t="shared" si="0"/>
        <v>2</v>
      </c>
    </row>
    <row r="49" spans="1:5" x14ac:dyDescent="0.25">
      <c r="A49" s="1">
        <v>44760</v>
      </c>
      <c r="B49">
        <v>19</v>
      </c>
      <c r="C49" t="b">
        <f>temperatury[[#This Row],[Temp]]&gt;20</f>
        <v>0</v>
      </c>
      <c r="E49">
        <f t="shared" si="0"/>
        <v>0</v>
      </c>
    </row>
    <row r="50" spans="1:5" x14ac:dyDescent="0.25">
      <c r="A50" s="1">
        <v>44761</v>
      </c>
      <c r="B50">
        <v>21</v>
      </c>
      <c r="C50" t="b">
        <f>temperatury[[#This Row],[Temp]]&gt;20</f>
        <v>1</v>
      </c>
      <c r="E50">
        <f t="shared" si="0"/>
        <v>1</v>
      </c>
    </row>
    <row r="51" spans="1:5" x14ac:dyDescent="0.25">
      <c r="A51" s="1">
        <v>44762</v>
      </c>
      <c r="B51">
        <v>25</v>
      </c>
      <c r="C51" t="b">
        <f>temperatury[[#This Row],[Temp]]&gt;20</f>
        <v>1</v>
      </c>
      <c r="E51">
        <f t="shared" si="0"/>
        <v>2</v>
      </c>
    </row>
    <row r="52" spans="1:5" x14ac:dyDescent="0.25">
      <c r="A52" s="1">
        <v>44763</v>
      </c>
      <c r="B52">
        <v>28</v>
      </c>
      <c r="C52" t="b">
        <f>temperatury[[#This Row],[Temp]]&gt;20</f>
        <v>1</v>
      </c>
      <c r="E52">
        <f t="shared" si="0"/>
        <v>3</v>
      </c>
    </row>
    <row r="53" spans="1:5" x14ac:dyDescent="0.25">
      <c r="A53" s="1">
        <v>44764</v>
      </c>
      <c r="B53">
        <v>27</v>
      </c>
      <c r="C53" t="b">
        <f>temperatury[[#This Row],[Temp]]&gt;20</f>
        <v>1</v>
      </c>
      <c r="E53">
        <f t="shared" si="0"/>
        <v>4</v>
      </c>
    </row>
    <row r="54" spans="1:5" x14ac:dyDescent="0.25">
      <c r="A54" s="1">
        <v>44765</v>
      </c>
      <c r="B54">
        <v>23</v>
      </c>
      <c r="C54" t="b">
        <f>temperatury[[#This Row],[Temp]]&gt;20</f>
        <v>1</v>
      </c>
      <c r="E54">
        <f t="shared" si="0"/>
        <v>5</v>
      </c>
    </row>
    <row r="55" spans="1:5" x14ac:dyDescent="0.25">
      <c r="A55" s="1">
        <v>44766</v>
      </c>
      <c r="B55">
        <v>26</v>
      </c>
      <c r="C55" t="b">
        <f>temperatury[[#This Row],[Temp]]&gt;20</f>
        <v>1</v>
      </c>
      <c r="E55">
        <f t="shared" si="0"/>
        <v>6</v>
      </c>
    </row>
    <row r="56" spans="1:5" x14ac:dyDescent="0.25">
      <c r="A56" s="1">
        <v>44767</v>
      </c>
      <c r="B56">
        <v>29</v>
      </c>
      <c r="C56" t="b">
        <f>temperatury[[#This Row],[Temp]]&gt;20</f>
        <v>1</v>
      </c>
      <c r="E56">
        <f t="shared" si="0"/>
        <v>7</v>
      </c>
    </row>
    <row r="57" spans="1:5" x14ac:dyDescent="0.25">
      <c r="A57" s="1">
        <v>44768</v>
      </c>
      <c r="B57">
        <v>26</v>
      </c>
      <c r="C57" t="b">
        <f>temperatury[[#This Row],[Temp]]&gt;20</f>
        <v>1</v>
      </c>
      <c r="E57">
        <f t="shared" si="0"/>
        <v>8</v>
      </c>
    </row>
    <row r="58" spans="1:5" x14ac:dyDescent="0.25">
      <c r="A58" s="1">
        <v>44769</v>
      </c>
      <c r="B58">
        <v>27</v>
      </c>
      <c r="C58" t="b">
        <f>temperatury[[#This Row],[Temp]]&gt;20</f>
        <v>1</v>
      </c>
      <c r="E58">
        <f t="shared" si="0"/>
        <v>9</v>
      </c>
    </row>
    <row r="59" spans="1:5" x14ac:dyDescent="0.25">
      <c r="A59" s="1">
        <v>44770</v>
      </c>
      <c r="B59">
        <v>24</v>
      </c>
      <c r="C59" t="b">
        <f>temperatury[[#This Row],[Temp]]&gt;20</f>
        <v>1</v>
      </c>
      <c r="E59">
        <f t="shared" si="0"/>
        <v>10</v>
      </c>
    </row>
    <row r="60" spans="1:5" x14ac:dyDescent="0.25">
      <c r="A60" s="1">
        <v>44771</v>
      </c>
      <c r="B60">
        <v>26</v>
      </c>
      <c r="C60" t="b">
        <f>temperatury[[#This Row],[Temp]]&gt;20</f>
        <v>1</v>
      </c>
      <c r="E60">
        <f t="shared" si="0"/>
        <v>11</v>
      </c>
    </row>
    <row r="61" spans="1:5" x14ac:dyDescent="0.25">
      <c r="A61" s="1">
        <v>44772</v>
      </c>
      <c r="B61">
        <v>25</v>
      </c>
      <c r="C61" t="b">
        <f>temperatury[[#This Row],[Temp]]&gt;20</f>
        <v>1</v>
      </c>
      <c r="E61">
        <f t="shared" si="0"/>
        <v>12</v>
      </c>
    </row>
    <row r="62" spans="1:5" x14ac:dyDescent="0.25">
      <c r="A62" s="1">
        <v>44773</v>
      </c>
      <c r="B62">
        <v>24</v>
      </c>
      <c r="C62" t="b">
        <f>temperatury[[#This Row],[Temp]]&gt;20</f>
        <v>1</v>
      </c>
      <c r="E62">
        <f t="shared" si="0"/>
        <v>13</v>
      </c>
    </row>
    <row r="63" spans="1:5" x14ac:dyDescent="0.25">
      <c r="A63" s="1">
        <v>44774</v>
      </c>
      <c r="B63">
        <v>22</v>
      </c>
      <c r="C63" t="b">
        <f>temperatury[[#This Row],[Temp]]&gt;20</f>
        <v>1</v>
      </c>
      <c r="E63">
        <f t="shared" si="0"/>
        <v>14</v>
      </c>
    </row>
    <row r="64" spans="1:5" x14ac:dyDescent="0.25">
      <c r="A64" s="1">
        <v>44775</v>
      </c>
      <c r="B64">
        <v>19</v>
      </c>
      <c r="C64" t="b">
        <f>temperatury[[#This Row],[Temp]]&gt;20</f>
        <v>0</v>
      </c>
      <c r="E64">
        <f t="shared" si="0"/>
        <v>0</v>
      </c>
    </row>
    <row r="65" spans="1:5" x14ac:dyDescent="0.25">
      <c r="A65" s="1">
        <v>44776</v>
      </c>
      <c r="B65">
        <v>21</v>
      </c>
      <c r="C65" t="b">
        <f>temperatury[[#This Row],[Temp]]&gt;20</f>
        <v>1</v>
      </c>
      <c r="E65">
        <f t="shared" si="0"/>
        <v>1</v>
      </c>
    </row>
    <row r="66" spans="1:5" x14ac:dyDescent="0.25">
      <c r="A66" s="1">
        <v>44777</v>
      </c>
      <c r="B66">
        <v>26</v>
      </c>
      <c r="C66" t="b">
        <f>temperatury[[#This Row],[Temp]]&gt;20</f>
        <v>1</v>
      </c>
      <c r="E66">
        <f t="shared" si="0"/>
        <v>2</v>
      </c>
    </row>
    <row r="67" spans="1:5" x14ac:dyDescent="0.25">
      <c r="A67" s="1">
        <v>44778</v>
      </c>
      <c r="B67">
        <v>19</v>
      </c>
      <c r="C67" t="b">
        <f>temperatury[[#This Row],[Temp]]&gt;20</f>
        <v>0</v>
      </c>
      <c r="E67">
        <f t="shared" si="0"/>
        <v>0</v>
      </c>
    </row>
    <row r="68" spans="1:5" x14ac:dyDescent="0.25">
      <c r="A68" s="1">
        <v>44779</v>
      </c>
      <c r="B68">
        <v>21</v>
      </c>
      <c r="C68" t="b">
        <f>temperatury[[#This Row],[Temp]]&gt;20</f>
        <v>1</v>
      </c>
      <c r="E68">
        <f t="shared" ref="E68:E93" si="1">IF(C68, E67 + 1, 0)</f>
        <v>1</v>
      </c>
    </row>
    <row r="69" spans="1:5" x14ac:dyDescent="0.25">
      <c r="A69" s="1">
        <v>44780</v>
      </c>
      <c r="B69">
        <v>23</v>
      </c>
      <c r="C69" t="b">
        <f>temperatury[[#This Row],[Temp]]&gt;20</f>
        <v>1</v>
      </c>
      <c r="E69">
        <f t="shared" si="1"/>
        <v>2</v>
      </c>
    </row>
    <row r="70" spans="1:5" x14ac:dyDescent="0.25">
      <c r="A70" s="1">
        <v>44781</v>
      </c>
      <c r="B70">
        <v>27</v>
      </c>
      <c r="C70" t="b">
        <f>temperatury[[#This Row],[Temp]]&gt;20</f>
        <v>1</v>
      </c>
      <c r="E70">
        <f t="shared" si="1"/>
        <v>3</v>
      </c>
    </row>
    <row r="71" spans="1:5" x14ac:dyDescent="0.25">
      <c r="A71" s="1">
        <v>44782</v>
      </c>
      <c r="B71">
        <v>20</v>
      </c>
      <c r="C71" t="b">
        <f>temperatury[[#This Row],[Temp]]&gt;20</f>
        <v>0</v>
      </c>
      <c r="E71">
        <f t="shared" si="1"/>
        <v>0</v>
      </c>
    </row>
    <row r="72" spans="1:5" x14ac:dyDescent="0.25">
      <c r="A72" s="1">
        <v>44783</v>
      </c>
      <c r="B72">
        <v>18</v>
      </c>
      <c r="C72" t="b">
        <f>temperatury[[#This Row],[Temp]]&gt;20</f>
        <v>0</v>
      </c>
      <c r="E72">
        <f t="shared" si="1"/>
        <v>0</v>
      </c>
    </row>
    <row r="73" spans="1:5" x14ac:dyDescent="0.25">
      <c r="A73" s="1">
        <v>44784</v>
      </c>
      <c r="B73">
        <v>17</v>
      </c>
      <c r="C73" t="b">
        <f>temperatury[[#This Row],[Temp]]&gt;20</f>
        <v>0</v>
      </c>
      <c r="E73">
        <f t="shared" si="1"/>
        <v>0</v>
      </c>
    </row>
    <row r="74" spans="1:5" x14ac:dyDescent="0.25">
      <c r="A74" s="1">
        <v>44785</v>
      </c>
      <c r="B74">
        <v>19</v>
      </c>
      <c r="C74" t="b">
        <f>temperatury[[#This Row],[Temp]]&gt;20</f>
        <v>0</v>
      </c>
      <c r="E74">
        <f t="shared" si="1"/>
        <v>0</v>
      </c>
    </row>
    <row r="75" spans="1:5" x14ac:dyDescent="0.25">
      <c r="A75" s="1">
        <v>44786</v>
      </c>
      <c r="B75">
        <v>26</v>
      </c>
      <c r="C75" t="b">
        <f>temperatury[[#This Row],[Temp]]&gt;20</f>
        <v>1</v>
      </c>
      <c r="E75">
        <f t="shared" si="1"/>
        <v>1</v>
      </c>
    </row>
    <row r="76" spans="1:5" x14ac:dyDescent="0.25">
      <c r="A76" s="1">
        <v>44787</v>
      </c>
      <c r="B76">
        <v>21</v>
      </c>
      <c r="C76" t="b">
        <f>temperatury[[#This Row],[Temp]]&gt;20</f>
        <v>1</v>
      </c>
      <c r="E76">
        <f t="shared" si="1"/>
        <v>2</v>
      </c>
    </row>
    <row r="77" spans="1:5" x14ac:dyDescent="0.25">
      <c r="A77" s="1">
        <v>44788</v>
      </c>
      <c r="B77">
        <v>19</v>
      </c>
      <c r="C77" t="b">
        <f>temperatury[[#This Row],[Temp]]&gt;20</f>
        <v>0</v>
      </c>
      <c r="E77">
        <f t="shared" si="1"/>
        <v>0</v>
      </c>
    </row>
    <row r="78" spans="1:5" x14ac:dyDescent="0.25">
      <c r="A78" s="1">
        <v>44789</v>
      </c>
      <c r="B78">
        <v>19</v>
      </c>
      <c r="C78" t="b">
        <f>temperatury[[#This Row],[Temp]]&gt;20</f>
        <v>0</v>
      </c>
      <c r="E78">
        <f t="shared" si="1"/>
        <v>0</v>
      </c>
    </row>
    <row r="79" spans="1:5" x14ac:dyDescent="0.25">
      <c r="A79" s="1">
        <v>44790</v>
      </c>
      <c r="B79">
        <v>21</v>
      </c>
      <c r="C79" t="b">
        <f>temperatury[[#This Row],[Temp]]&gt;20</f>
        <v>1</v>
      </c>
      <c r="E79">
        <f t="shared" si="1"/>
        <v>1</v>
      </c>
    </row>
    <row r="80" spans="1:5" x14ac:dyDescent="0.25">
      <c r="A80" s="1">
        <v>44791</v>
      </c>
      <c r="B80">
        <v>21</v>
      </c>
      <c r="C80" t="b">
        <f>temperatury[[#This Row],[Temp]]&gt;20</f>
        <v>1</v>
      </c>
      <c r="E80">
        <f t="shared" si="1"/>
        <v>2</v>
      </c>
    </row>
    <row r="81" spans="1:5" x14ac:dyDescent="0.25">
      <c r="A81" s="1">
        <v>44792</v>
      </c>
      <c r="B81">
        <v>24</v>
      </c>
      <c r="C81" t="b">
        <f>temperatury[[#This Row],[Temp]]&gt;20</f>
        <v>1</v>
      </c>
      <c r="E81">
        <f t="shared" si="1"/>
        <v>3</v>
      </c>
    </row>
    <row r="82" spans="1:5" x14ac:dyDescent="0.25">
      <c r="A82" s="1">
        <v>44793</v>
      </c>
      <c r="B82">
        <v>26</v>
      </c>
      <c r="C82" t="b">
        <f>temperatury[[#This Row],[Temp]]&gt;20</f>
        <v>1</v>
      </c>
      <c r="E82">
        <f t="shared" si="1"/>
        <v>4</v>
      </c>
    </row>
    <row r="83" spans="1:5" x14ac:dyDescent="0.25">
      <c r="A83" s="1">
        <v>44794</v>
      </c>
      <c r="B83">
        <v>23</v>
      </c>
      <c r="C83" t="b">
        <f>temperatury[[#This Row],[Temp]]&gt;20</f>
        <v>1</v>
      </c>
      <c r="E83">
        <f t="shared" si="1"/>
        <v>5</v>
      </c>
    </row>
    <row r="84" spans="1:5" x14ac:dyDescent="0.25">
      <c r="A84" s="1">
        <v>44795</v>
      </c>
      <c r="B84">
        <v>23</v>
      </c>
      <c r="C84" t="b">
        <f>temperatury[[#This Row],[Temp]]&gt;20</f>
        <v>1</v>
      </c>
      <c r="E84">
        <f t="shared" si="1"/>
        <v>6</v>
      </c>
    </row>
    <row r="85" spans="1:5" x14ac:dyDescent="0.25">
      <c r="A85" s="1">
        <v>44796</v>
      </c>
      <c r="B85">
        <v>24</v>
      </c>
      <c r="C85" t="b">
        <f>temperatury[[#This Row],[Temp]]&gt;20</f>
        <v>1</v>
      </c>
      <c r="E85">
        <f t="shared" si="1"/>
        <v>7</v>
      </c>
    </row>
    <row r="86" spans="1:5" x14ac:dyDescent="0.25">
      <c r="A86" s="1">
        <v>44797</v>
      </c>
      <c r="B86">
        <v>26</v>
      </c>
      <c r="C86" t="b">
        <f>temperatury[[#This Row],[Temp]]&gt;20</f>
        <v>1</v>
      </c>
      <c r="E86">
        <f t="shared" si="1"/>
        <v>8</v>
      </c>
    </row>
    <row r="87" spans="1:5" x14ac:dyDescent="0.25">
      <c r="A87" s="1">
        <v>44798</v>
      </c>
      <c r="B87">
        <v>28</v>
      </c>
      <c r="C87" t="b">
        <f>temperatury[[#This Row],[Temp]]&gt;20</f>
        <v>1</v>
      </c>
      <c r="E87">
        <f t="shared" si="1"/>
        <v>9</v>
      </c>
    </row>
    <row r="88" spans="1:5" x14ac:dyDescent="0.25">
      <c r="A88" s="1">
        <v>44799</v>
      </c>
      <c r="B88">
        <v>32</v>
      </c>
      <c r="C88" t="b">
        <f>temperatury[[#This Row],[Temp]]&gt;20</f>
        <v>1</v>
      </c>
      <c r="E88">
        <f t="shared" si="1"/>
        <v>10</v>
      </c>
    </row>
    <row r="89" spans="1:5" x14ac:dyDescent="0.25">
      <c r="A89" s="1">
        <v>44800</v>
      </c>
      <c r="B89">
        <v>26</v>
      </c>
      <c r="C89" t="b">
        <f>temperatury[[#This Row],[Temp]]&gt;20</f>
        <v>1</v>
      </c>
      <c r="E89">
        <f t="shared" si="1"/>
        <v>11</v>
      </c>
    </row>
    <row r="90" spans="1:5" x14ac:dyDescent="0.25">
      <c r="A90" s="1">
        <v>44801</v>
      </c>
      <c r="B90">
        <v>32</v>
      </c>
      <c r="C90" t="b">
        <f>temperatury[[#This Row],[Temp]]&gt;20</f>
        <v>1</v>
      </c>
      <c r="E90">
        <f t="shared" si="1"/>
        <v>12</v>
      </c>
    </row>
    <row r="91" spans="1:5" x14ac:dyDescent="0.25">
      <c r="A91" s="1">
        <v>44802</v>
      </c>
      <c r="B91">
        <v>23</v>
      </c>
      <c r="C91" t="b">
        <f>temperatury[[#This Row],[Temp]]&gt;20</f>
        <v>1</v>
      </c>
      <c r="E91">
        <f t="shared" si="1"/>
        <v>13</v>
      </c>
    </row>
    <row r="92" spans="1:5" x14ac:dyDescent="0.25">
      <c r="A92" s="1">
        <v>44803</v>
      </c>
      <c r="B92">
        <v>22</v>
      </c>
      <c r="C92" t="b">
        <f>temperatury[[#This Row],[Temp]]&gt;20</f>
        <v>1</v>
      </c>
      <c r="E92">
        <f t="shared" si="1"/>
        <v>14</v>
      </c>
    </row>
    <row r="93" spans="1:5" x14ac:dyDescent="0.25">
      <c r="A93" s="1">
        <v>44804</v>
      </c>
      <c r="B93">
        <v>25</v>
      </c>
      <c r="C93" t="b">
        <f>temperatury[[#This Row],[Temp]]&gt;20</f>
        <v>1</v>
      </c>
      <c r="E93">
        <f t="shared" si="1"/>
        <v>15</v>
      </c>
    </row>
  </sheetData>
  <conditionalFormatting sqref="E1:E1048576">
    <cfRule type="cellIs" dxfId="4" priority="1" operator="equal">
      <formula>$I$4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3FE3C-09FE-40EB-95E0-B54BA15ADAB9}">
  <dimension ref="A1:O93"/>
  <sheetViews>
    <sheetView workbookViewId="0">
      <selection activeCell="J18" sqref="A1:XFD1048576"/>
    </sheetView>
  </sheetViews>
  <sheetFormatPr defaultRowHeight="15" x14ac:dyDescent="0.25"/>
  <cols>
    <col min="1" max="2" width="11.140625" bestFit="1" customWidth="1"/>
    <col min="6" max="6" width="9.5703125" customWidth="1"/>
    <col min="14" max="14" width="9.42578125" customWidth="1"/>
    <col min="15" max="15" width="9.85546875" customWidth="1"/>
  </cols>
  <sheetData>
    <row r="1" spans="1:15" x14ac:dyDescent="0.25">
      <c r="A1" t="s">
        <v>0</v>
      </c>
      <c r="B1" t="s">
        <v>1</v>
      </c>
      <c r="C1" t="s">
        <v>12</v>
      </c>
      <c r="D1" t="s">
        <v>9</v>
      </c>
      <c r="E1" t="s">
        <v>10</v>
      </c>
      <c r="F1" t="s">
        <v>11</v>
      </c>
      <c r="G1" t="s">
        <v>17</v>
      </c>
      <c r="H1" t="s">
        <v>18</v>
      </c>
    </row>
    <row r="2" spans="1:15" x14ac:dyDescent="0.25">
      <c r="A2" s="1">
        <v>44713</v>
      </c>
      <c r="B2">
        <v>24</v>
      </c>
      <c r="C2">
        <f>MONTH(temperatury__2[[#This Row],[Data]])</f>
        <v>6</v>
      </c>
      <c r="D2">
        <v>90</v>
      </c>
      <c r="E2">
        <v>120</v>
      </c>
      <c r="F2">
        <v>80</v>
      </c>
      <c r="G2">
        <f>D2*$L$8+E2*$M$8+F2*$N$8</f>
        <v>1710</v>
      </c>
      <c r="H2">
        <f>G2</f>
        <v>1710</v>
      </c>
    </row>
    <row r="3" spans="1:15" x14ac:dyDescent="0.25">
      <c r="A3" s="1">
        <v>44714</v>
      </c>
      <c r="B3">
        <v>25</v>
      </c>
      <c r="C3">
        <f>MONTH(temperatury__2[[#This Row],[Data]])</f>
        <v>6</v>
      </c>
      <c r="D3">
        <f>ROUNDDOWN(D$2*(1 + L$6 * (($B3 - 24) / 2)), 0)</f>
        <v>93</v>
      </c>
      <c r="E3">
        <f>ROUNDDOWN(E$2*(1 + M$6 * (($B3 - 24) / 2)), 0)</f>
        <v>124</v>
      </c>
      <c r="F3">
        <f>ROUNDDOWN(F$2*(1 + N$6 * (($B3 - 24) / 2)), 0)</f>
        <v>82</v>
      </c>
      <c r="G3">
        <f>D3*$L$8+E3*$M$8+F3*$N$8</f>
        <v>1763</v>
      </c>
      <c r="H3">
        <f>G3+H2</f>
        <v>3473</v>
      </c>
    </row>
    <row r="4" spans="1:15" x14ac:dyDescent="0.25">
      <c r="A4" s="1">
        <v>44715</v>
      </c>
      <c r="B4">
        <v>27</v>
      </c>
      <c r="C4">
        <f>MONTH(temperatury__2[[#This Row],[Data]])</f>
        <v>6</v>
      </c>
      <c r="D4">
        <f t="shared" ref="D4:D14" si="0">ROUNDDOWN(D$2*(1 + L$6 * (($B4 - 24) / 2)), 0)</f>
        <v>100</v>
      </c>
      <c r="E4">
        <f t="shared" ref="E4:E14" si="1">ROUNDDOWN(E$2*(1 + M$6 * (($B4 - 24) / 2)), 0)</f>
        <v>132</v>
      </c>
      <c r="F4">
        <f t="shared" ref="F4:F14" si="2">ROUNDDOWN(F$2*(1 + N$6 * (($B4 - 24) / 2)), 0)</f>
        <v>87</v>
      </c>
      <c r="G4">
        <f t="shared" ref="G4:G9" si="3">D4*$L$8+E4*$M$8+F4*$N$8</f>
        <v>1882</v>
      </c>
      <c r="H4">
        <f t="shared" ref="H4:H9" si="4">G4+H3</f>
        <v>5355</v>
      </c>
      <c r="L4" s="2" t="s">
        <v>8</v>
      </c>
      <c r="M4" s="2"/>
      <c r="N4" s="2"/>
    </row>
    <row r="5" spans="1:15" x14ac:dyDescent="0.25">
      <c r="A5" s="1">
        <v>44716</v>
      </c>
      <c r="B5">
        <v>27</v>
      </c>
      <c r="C5">
        <f>MONTH(temperatury__2[[#This Row],[Data]])</f>
        <v>6</v>
      </c>
      <c r="D5">
        <f t="shared" si="0"/>
        <v>100</v>
      </c>
      <c r="E5">
        <f t="shared" si="1"/>
        <v>132</v>
      </c>
      <c r="F5">
        <f t="shared" si="2"/>
        <v>87</v>
      </c>
      <c r="G5">
        <f t="shared" si="3"/>
        <v>1882</v>
      </c>
      <c r="H5">
        <f t="shared" si="4"/>
        <v>7237</v>
      </c>
      <c r="L5" s="3" t="s">
        <v>5</v>
      </c>
      <c r="M5" s="3" t="s">
        <v>6</v>
      </c>
      <c r="N5" s="3" t="s">
        <v>7</v>
      </c>
    </row>
    <row r="6" spans="1:15" x14ac:dyDescent="0.25">
      <c r="A6" s="1">
        <v>44717</v>
      </c>
      <c r="B6">
        <v>27</v>
      </c>
      <c r="C6">
        <f>MONTH(temperatury__2[[#This Row],[Data]])</f>
        <v>6</v>
      </c>
      <c r="D6">
        <f t="shared" si="0"/>
        <v>100</v>
      </c>
      <c r="E6">
        <f t="shared" si="1"/>
        <v>132</v>
      </c>
      <c r="F6">
        <f t="shared" si="2"/>
        <v>87</v>
      </c>
      <c r="G6">
        <f t="shared" si="3"/>
        <v>1882</v>
      </c>
      <c r="H6">
        <f t="shared" si="4"/>
        <v>9119</v>
      </c>
      <c r="L6" s="4">
        <f>1/13</f>
        <v>7.6923076923076927E-2</v>
      </c>
      <c r="M6" s="4">
        <f>2/29</f>
        <v>6.8965517241379309E-2</v>
      </c>
      <c r="N6" s="4">
        <f>1/17</f>
        <v>5.8823529411764705E-2</v>
      </c>
    </row>
    <row r="7" spans="1:15" x14ac:dyDescent="0.25">
      <c r="A7" s="1">
        <v>44718</v>
      </c>
      <c r="B7">
        <v>22</v>
      </c>
      <c r="C7">
        <f>MONTH(temperatury__2[[#This Row],[Data]])</f>
        <v>6</v>
      </c>
      <c r="D7">
        <f t="shared" si="0"/>
        <v>83</v>
      </c>
      <c r="E7">
        <f t="shared" si="1"/>
        <v>111</v>
      </c>
      <c r="F7">
        <f t="shared" si="2"/>
        <v>75</v>
      </c>
      <c r="G7">
        <f t="shared" si="3"/>
        <v>1586</v>
      </c>
      <c r="H7">
        <f t="shared" si="4"/>
        <v>10705</v>
      </c>
      <c r="L7" s="5" t="s">
        <v>16</v>
      </c>
      <c r="M7" s="6"/>
      <c r="N7" s="7"/>
    </row>
    <row r="8" spans="1:15" x14ac:dyDescent="0.25">
      <c r="A8" s="1">
        <v>44719</v>
      </c>
      <c r="B8">
        <v>25</v>
      </c>
      <c r="C8">
        <f>MONTH(temperatury__2[[#This Row],[Data]])</f>
        <v>6</v>
      </c>
      <c r="D8">
        <f t="shared" si="0"/>
        <v>93</v>
      </c>
      <c r="E8">
        <f t="shared" si="1"/>
        <v>124</v>
      </c>
      <c r="F8">
        <f t="shared" si="2"/>
        <v>82</v>
      </c>
      <c r="G8">
        <f t="shared" si="3"/>
        <v>1763</v>
      </c>
      <c r="H8">
        <f t="shared" si="4"/>
        <v>12468</v>
      </c>
      <c r="L8" s="4">
        <v>7</v>
      </c>
      <c r="M8" s="4">
        <v>5</v>
      </c>
      <c r="N8" s="4">
        <v>6</v>
      </c>
    </row>
    <row r="9" spans="1:15" x14ac:dyDescent="0.25">
      <c r="A9" s="1">
        <v>44720</v>
      </c>
      <c r="B9">
        <v>25</v>
      </c>
      <c r="C9">
        <f>MONTH(temperatury__2[[#This Row],[Data]])</f>
        <v>6</v>
      </c>
      <c r="D9">
        <f t="shared" si="0"/>
        <v>93</v>
      </c>
      <c r="E9">
        <f t="shared" si="1"/>
        <v>124</v>
      </c>
      <c r="F9">
        <f t="shared" si="2"/>
        <v>82</v>
      </c>
      <c r="G9">
        <f t="shared" si="3"/>
        <v>1763</v>
      </c>
      <c r="H9">
        <f t="shared" si="4"/>
        <v>14231</v>
      </c>
    </row>
    <row r="10" spans="1:15" x14ac:dyDescent="0.25">
      <c r="A10" s="1">
        <v>44721</v>
      </c>
      <c r="B10">
        <v>21</v>
      </c>
      <c r="C10">
        <f>MONTH(temperatury__2[[#This Row],[Data]])</f>
        <v>6</v>
      </c>
      <c r="D10">
        <f t="shared" si="0"/>
        <v>79</v>
      </c>
      <c r="E10">
        <f t="shared" si="1"/>
        <v>107</v>
      </c>
      <c r="F10">
        <f t="shared" si="2"/>
        <v>72</v>
      </c>
      <c r="G10">
        <f t="shared" ref="G10:G28" si="5">D10*$L$8+E10*$M$8+F10*$N$8</f>
        <v>1520</v>
      </c>
      <c r="H10">
        <f t="shared" ref="H10:H28" si="6">G10+H9</f>
        <v>15751</v>
      </c>
    </row>
    <row r="11" spans="1:15" x14ac:dyDescent="0.25">
      <c r="A11" s="1">
        <v>44722</v>
      </c>
      <c r="B11">
        <v>21</v>
      </c>
      <c r="C11">
        <f>MONTH(temperatury__2[[#This Row],[Data]])</f>
        <v>6</v>
      </c>
      <c r="D11">
        <f t="shared" si="0"/>
        <v>79</v>
      </c>
      <c r="E11">
        <f t="shared" si="1"/>
        <v>107</v>
      </c>
      <c r="F11">
        <f t="shared" si="2"/>
        <v>72</v>
      </c>
      <c r="G11">
        <f t="shared" si="5"/>
        <v>1520</v>
      </c>
      <c r="H11">
        <f t="shared" si="6"/>
        <v>17271</v>
      </c>
    </row>
    <row r="12" spans="1:15" x14ac:dyDescent="0.25">
      <c r="A12" s="1">
        <v>44723</v>
      </c>
      <c r="B12">
        <v>19</v>
      </c>
      <c r="C12">
        <f>MONTH(temperatury__2[[#This Row],[Data]])</f>
        <v>6</v>
      </c>
      <c r="D12">
        <f t="shared" si="0"/>
        <v>72</v>
      </c>
      <c r="E12">
        <f t="shared" si="1"/>
        <v>99</v>
      </c>
      <c r="F12">
        <f t="shared" si="2"/>
        <v>68</v>
      </c>
      <c r="G12">
        <f t="shared" si="5"/>
        <v>1407</v>
      </c>
      <c r="H12">
        <f t="shared" si="6"/>
        <v>18678</v>
      </c>
      <c r="M12" s="3" t="s">
        <v>5</v>
      </c>
      <c r="N12" s="3" t="s">
        <v>6</v>
      </c>
      <c r="O12" s="3" t="s">
        <v>7</v>
      </c>
    </row>
    <row r="13" spans="1:15" x14ac:dyDescent="0.25">
      <c r="A13" s="1">
        <v>44724</v>
      </c>
      <c r="B13">
        <v>19</v>
      </c>
      <c r="C13">
        <f>MONTH(temperatury__2[[#This Row],[Data]])</f>
        <v>6</v>
      </c>
      <c r="D13">
        <f t="shared" si="0"/>
        <v>72</v>
      </c>
      <c r="E13">
        <f t="shared" si="1"/>
        <v>99</v>
      </c>
      <c r="F13">
        <f t="shared" si="2"/>
        <v>68</v>
      </c>
      <c r="G13">
        <f t="shared" si="5"/>
        <v>1407</v>
      </c>
      <c r="H13">
        <f t="shared" si="6"/>
        <v>20085</v>
      </c>
      <c r="K13" s="3">
        <v>6</v>
      </c>
      <c r="L13" s="3" t="s">
        <v>13</v>
      </c>
      <c r="M13" s="4">
        <f>SUMIF($C:$C,$K13,D:D)</f>
        <v>2639</v>
      </c>
      <c r="N13" s="4">
        <f t="shared" ref="N13:O13" si="7">SUMIF($C:$C,$K13,E:E)</f>
        <v>3527</v>
      </c>
      <c r="O13" s="4">
        <f t="shared" si="7"/>
        <v>2355</v>
      </c>
    </row>
    <row r="14" spans="1:15" x14ac:dyDescent="0.25">
      <c r="A14" s="1">
        <v>44725</v>
      </c>
      <c r="B14">
        <v>15</v>
      </c>
      <c r="C14">
        <f>MONTH(temperatury__2[[#This Row],[Data]])</f>
        <v>6</v>
      </c>
      <c r="D14">
        <f t="shared" si="0"/>
        <v>58</v>
      </c>
      <c r="E14">
        <f t="shared" si="1"/>
        <v>82</v>
      </c>
      <c r="F14">
        <f t="shared" si="2"/>
        <v>58</v>
      </c>
      <c r="G14">
        <f t="shared" si="5"/>
        <v>1164</v>
      </c>
      <c r="H14">
        <f t="shared" si="6"/>
        <v>21249</v>
      </c>
      <c r="K14" s="3">
        <v>7</v>
      </c>
      <c r="L14" s="3" t="s">
        <v>14</v>
      </c>
      <c r="M14" s="4">
        <f t="shared" ref="M14:M15" si="8">SUMIF($C:$C,$K14,D:D)</f>
        <v>2747</v>
      </c>
      <c r="N14" s="4">
        <f>SUMIF($C:$C,$K14,E:E)</f>
        <v>3675</v>
      </c>
      <c r="O14" s="4">
        <f t="shared" ref="O14:O15" si="9">SUMIF($C:$C,$K14,F:F)</f>
        <v>2448</v>
      </c>
    </row>
    <row r="15" spans="1:15" x14ac:dyDescent="0.25">
      <c r="A15" s="1">
        <v>44726</v>
      </c>
      <c r="B15">
        <v>21</v>
      </c>
      <c r="C15">
        <f>MONTH(temperatury__2[[#This Row],[Data]])</f>
        <v>6</v>
      </c>
      <c r="D15">
        <f t="shared" ref="D15:D51" si="10">ROUNDDOWN(D$2*(1 + L$6 * (($B15 - 24) / 2)), 0)</f>
        <v>79</v>
      </c>
      <c r="E15">
        <f t="shared" ref="E15:E51" si="11">ROUNDDOWN(E$2*(1 + M$6 * (($B15 - 24) / 2)), 0)</f>
        <v>107</v>
      </c>
      <c r="F15">
        <f t="shared" ref="F15:F51" si="12">ROUNDDOWN(F$2*(1 + N$6 * (($B15 - 24) / 2)), 0)</f>
        <v>72</v>
      </c>
      <c r="G15">
        <f t="shared" si="5"/>
        <v>1520</v>
      </c>
      <c r="H15">
        <f t="shared" si="6"/>
        <v>22769</v>
      </c>
      <c r="K15" s="3">
        <v>8</v>
      </c>
      <c r="L15" s="3" t="s">
        <v>15</v>
      </c>
      <c r="M15" s="4">
        <f t="shared" si="8"/>
        <v>2665</v>
      </c>
      <c r="N15" s="4">
        <f t="shared" ref="N14:N15" si="13">SUMIF($C:$C,$K15,E:E)</f>
        <v>3579</v>
      </c>
      <c r="O15" s="4">
        <f>SUMIF($C:$C,$K15,F:F)</f>
        <v>2390</v>
      </c>
    </row>
    <row r="16" spans="1:15" x14ac:dyDescent="0.25">
      <c r="A16" s="1">
        <v>44727</v>
      </c>
      <c r="B16">
        <v>23</v>
      </c>
      <c r="C16">
        <f>MONTH(temperatury__2[[#This Row],[Data]])</f>
        <v>6</v>
      </c>
      <c r="D16">
        <f t="shared" si="10"/>
        <v>86</v>
      </c>
      <c r="E16">
        <f t="shared" si="11"/>
        <v>115</v>
      </c>
      <c r="F16">
        <f t="shared" si="12"/>
        <v>77</v>
      </c>
      <c r="G16">
        <f t="shared" si="5"/>
        <v>1639</v>
      </c>
      <c r="H16">
        <f t="shared" si="6"/>
        <v>24408</v>
      </c>
    </row>
    <row r="17" spans="1:8" x14ac:dyDescent="0.25">
      <c r="A17" s="1">
        <v>44728</v>
      </c>
      <c r="B17">
        <v>23</v>
      </c>
      <c r="C17">
        <f>MONTH(temperatury__2[[#This Row],[Data]])</f>
        <v>6</v>
      </c>
      <c r="D17">
        <f t="shared" si="10"/>
        <v>86</v>
      </c>
      <c r="E17">
        <f t="shared" si="11"/>
        <v>115</v>
      </c>
      <c r="F17">
        <f t="shared" si="12"/>
        <v>77</v>
      </c>
      <c r="G17">
        <f t="shared" si="5"/>
        <v>1639</v>
      </c>
      <c r="H17">
        <f t="shared" si="6"/>
        <v>26047</v>
      </c>
    </row>
    <row r="18" spans="1:8" x14ac:dyDescent="0.25">
      <c r="A18" s="1">
        <v>44729</v>
      </c>
      <c r="B18">
        <v>16</v>
      </c>
      <c r="C18">
        <f>MONTH(temperatury__2[[#This Row],[Data]])</f>
        <v>6</v>
      </c>
      <c r="D18">
        <f t="shared" si="10"/>
        <v>62</v>
      </c>
      <c r="E18">
        <f t="shared" si="11"/>
        <v>86</v>
      </c>
      <c r="F18">
        <f t="shared" si="12"/>
        <v>61</v>
      </c>
      <c r="G18">
        <f t="shared" si="5"/>
        <v>1230</v>
      </c>
      <c r="H18">
        <f t="shared" si="6"/>
        <v>27277</v>
      </c>
    </row>
    <row r="19" spans="1:8" x14ac:dyDescent="0.25">
      <c r="A19" s="1">
        <v>44730</v>
      </c>
      <c r="B19">
        <v>21</v>
      </c>
      <c r="C19">
        <f>MONTH(temperatury__2[[#This Row],[Data]])</f>
        <v>6</v>
      </c>
      <c r="D19">
        <f t="shared" si="10"/>
        <v>79</v>
      </c>
      <c r="E19">
        <f t="shared" si="11"/>
        <v>107</v>
      </c>
      <c r="F19">
        <f t="shared" si="12"/>
        <v>72</v>
      </c>
      <c r="G19">
        <f t="shared" si="5"/>
        <v>1520</v>
      </c>
      <c r="H19">
        <f t="shared" si="6"/>
        <v>28797</v>
      </c>
    </row>
    <row r="20" spans="1:8" x14ac:dyDescent="0.25">
      <c r="A20" s="1">
        <v>44731</v>
      </c>
      <c r="B20">
        <v>22</v>
      </c>
      <c r="C20">
        <f>MONTH(temperatury__2[[#This Row],[Data]])</f>
        <v>6</v>
      </c>
      <c r="D20">
        <f t="shared" si="10"/>
        <v>83</v>
      </c>
      <c r="E20">
        <f t="shared" si="11"/>
        <v>111</v>
      </c>
      <c r="F20">
        <f t="shared" si="12"/>
        <v>75</v>
      </c>
      <c r="G20">
        <f t="shared" si="5"/>
        <v>1586</v>
      </c>
      <c r="H20">
        <f t="shared" si="6"/>
        <v>30383</v>
      </c>
    </row>
    <row r="21" spans="1:8" x14ac:dyDescent="0.25">
      <c r="A21" s="1">
        <v>44732</v>
      </c>
      <c r="B21">
        <v>22</v>
      </c>
      <c r="C21">
        <f>MONTH(temperatury__2[[#This Row],[Data]])</f>
        <v>6</v>
      </c>
      <c r="D21">
        <f t="shared" si="10"/>
        <v>83</v>
      </c>
      <c r="E21">
        <f t="shared" si="11"/>
        <v>111</v>
      </c>
      <c r="F21">
        <f t="shared" si="12"/>
        <v>75</v>
      </c>
      <c r="G21">
        <f t="shared" si="5"/>
        <v>1586</v>
      </c>
      <c r="H21">
        <f t="shared" si="6"/>
        <v>31969</v>
      </c>
    </row>
    <row r="22" spans="1:8" x14ac:dyDescent="0.25">
      <c r="A22" s="1">
        <v>44733</v>
      </c>
      <c r="B22">
        <v>22</v>
      </c>
      <c r="C22">
        <f>MONTH(temperatury__2[[#This Row],[Data]])</f>
        <v>6</v>
      </c>
      <c r="D22">
        <f t="shared" si="10"/>
        <v>83</v>
      </c>
      <c r="E22">
        <f t="shared" si="11"/>
        <v>111</v>
      </c>
      <c r="F22">
        <f t="shared" si="12"/>
        <v>75</v>
      </c>
      <c r="G22">
        <f t="shared" si="5"/>
        <v>1586</v>
      </c>
      <c r="H22">
        <f t="shared" si="6"/>
        <v>33555</v>
      </c>
    </row>
    <row r="23" spans="1:8" x14ac:dyDescent="0.25">
      <c r="A23" s="1">
        <v>44734</v>
      </c>
      <c r="B23">
        <v>28</v>
      </c>
      <c r="C23">
        <f>MONTH(temperatury__2[[#This Row],[Data]])</f>
        <v>6</v>
      </c>
      <c r="D23">
        <f t="shared" si="10"/>
        <v>103</v>
      </c>
      <c r="E23">
        <f t="shared" si="11"/>
        <v>136</v>
      </c>
      <c r="F23">
        <f t="shared" si="12"/>
        <v>89</v>
      </c>
      <c r="G23">
        <f t="shared" si="5"/>
        <v>1935</v>
      </c>
      <c r="H23">
        <f t="shared" si="6"/>
        <v>35490</v>
      </c>
    </row>
    <row r="24" spans="1:8" x14ac:dyDescent="0.25">
      <c r="A24" s="1">
        <v>44735</v>
      </c>
      <c r="B24">
        <v>31</v>
      </c>
      <c r="C24">
        <f>MONTH(temperatury__2[[#This Row],[Data]])</f>
        <v>6</v>
      </c>
      <c r="D24">
        <f t="shared" si="10"/>
        <v>114</v>
      </c>
      <c r="E24">
        <f t="shared" si="11"/>
        <v>148</v>
      </c>
      <c r="F24">
        <f t="shared" si="12"/>
        <v>96</v>
      </c>
      <c r="G24">
        <f t="shared" si="5"/>
        <v>2114</v>
      </c>
      <c r="H24">
        <f t="shared" si="6"/>
        <v>37604</v>
      </c>
    </row>
    <row r="25" spans="1:8" x14ac:dyDescent="0.25">
      <c r="A25" s="1">
        <v>44736</v>
      </c>
      <c r="B25">
        <v>33</v>
      </c>
      <c r="C25">
        <f>MONTH(temperatury__2[[#This Row],[Data]])</f>
        <v>6</v>
      </c>
      <c r="D25">
        <f t="shared" si="10"/>
        <v>121</v>
      </c>
      <c r="E25">
        <f t="shared" si="11"/>
        <v>157</v>
      </c>
      <c r="F25">
        <f t="shared" si="12"/>
        <v>101</v>
      </c>
      <c r="G25">
        <f t="shared" si="5"/>
        <v>2238</v>
      </c>
      <c r="H25">
        <f t="shared" si="6"/>
        <v>39842</v>
      </c>
    </row>
    <row r="26" spans="1:8" x14ac:dyDescent="0.25">
      <c r="A26" s="1">
        <v>44737</v>
      </c>
      <c r="B26">
        <v>33</v>
      </c>
      <c r="C26">
        <f>MONTH(temperatury__2[[#This Row],[Data]])</f>
        <v>6</v>
      </c>
      <c r="D26">
        <f t="shared" si="10"/>
        <v>121</v>
      </c>
      <c r="E26">
        <f t="shared" si="11"/>
        <v>157</v>
      </c>
      <c r="F26">
        <f t="shared" si="12"/>
        <v>101</v>
      </c>
      <c r="G26">
        <f t="shared" si="5"/>
        <v>2238</v>
      </c>
      <c r="H26">
        <f t="shared" si="6"/>
        <v>42080</v>
      </c>
    </row>
    <row r="27" spans="1:8" x14ac:dyDescent="0.25">
      <c r="A27" s="1">
        <v>44738</v>
      </c>
      <c r="B27">
        <v>23</v>
      </c>
      <c r="C27">
        <f>MONTH(temperatury__2[[#This Row],[Data]])</f>
        <v>6</v>
      </c>
      <c r="D27">
        <f t="shared" si="10"/>
        <v>86</v>
      </c>
      <c r="E27">
        <f t="shared" si="11"/>
        <v>115</v>
      </c>
      <c r="F27">
        <f t="shared" si="12"/>
        <v>77</v>
      </c>
      <c r="G27">
        <f t="shared" si="5"/>
        <v>1639</v>
      </c>
      <c r="H27">
        <f t="shared" si="6"/>
        <v>43719</v>
      </c>
    </row>
    <row r="28" spans="1:8" x14ac:dyDescent="0.25">
      <c r="A28" s="1">
        <v>44739</v>
      </c>
      <c r="B28">
        <v>23</v>
      </c>
      <c r="C28">
        <f>MONTH(temperatury__2[[#This Row],[Data]])</f>
        <v>6</v>
      </c>
      <c r="D28">
        <f t="shared" si="10"/>
        <v>86</v>
      </c>
      <c r="E28">
        <f t="shared" si="11"/>
        <v>115</v>
      </c>
      <c r="F28">
        <f t="shared" si="12"/>
        <v>77</v>
      </c>
      <c r="G28">
        <f t="shared" si="5"/>
        <v>1639</v>
      </c>
      <c r="H28">
        <f t="shared" si="6"/>
        <v>45358</v>
      </c>
    </row>
    <row r="29" spans="1:8" x14ac:dyDescent="0.25">
      <c r="A29" s="1">
        <v>44740</v>
      </c>
      <c r="B29">
        <v>19</v>
      </c>
      <c r="C29">
        <f>MONTH(temperatury__2[[#This Row],[Data]])</f>
        <v>6</v>
      </c>
      <c r="D29">
        <f t="shared" si="10"/>
        <v>72</v>
      </c>
      <c r="E29">
        <f t="shared" si="11"/>
        <v>99</v>
      </c>
      <c r="F29">
        <f t="shared" si="12"/>
        <v>68</v>
      </c>
      <c r="G29">
        <f t="shared" ref="G29:G92" si="14">D29*$L$8+E29*$M$8+F29*$N$8</f>
        <v>1407</v>
      </c>
      <c r="H29">
        <f t="shared" ref="H29:H92" si="15">G29+H28</f>
        <v>46765</v>
      </c>
    </row>
    <row r="30" spans="1:8" x14ac:dyDescent="0.25">
      <c r="A30" s="1">
        <v>44741</v>
      </c>
      <c r="B30">
        <v>24</v>
      </c>
      <c r="C30">
        <f>MONTH(temperatury__2[[#This Row],[Data]])</f>
        <v>6</v>
      </c>
      <c r="D30">
        <f t="shared" si="10"/>
        <v>90</v>
      </c>
      <c r="E30">
        <f t="shared" si="11"/>
        <v>120</v>
      </c>
      <c r="F30">
        <f t="shared" si="12"/>
        <v>80</v>
      </c>
      <c r="G30">
        <f t="shared" si="14"/>
        <v>1710</v>
      </c>
      <c r="H30">
        <f t="shared" si="15"/>
        <v>48475</v>
      </c>
    </row>
    <row r="31" spans="1:8" x14ac:dyDescent="0.25">
      <c r="A31" s="1">
        <v>44742</v>
      </c>
      <c r="B31">
        <v>25</v>
      </c>
      <c r="C31">
        <f>MONTH(temperatury__2[[#This Row],[Data]])</f>
        <v>6</v>
      </c>
      <c r="D31">
        <f t="shared" si="10"/>
        <v>93</v>
      </c>
      <c r="E31">
        <f t="shared" si="11"/>
        <v>124</v>
      </c>
      <c r="F31">
        <f t="shared" si="12"/>
        <v>82</v>
      </c>
      <c r="G31">
        <f t="shared" si="14"/>
        <v>1763</v>
      </c>
      <c r="H31">
        <f t="shared" si="15"/>
        <v>50238</v>
      </c>
    </row>
    <row r="32" spans="1:8" x14ac:dyDescent="0.25">
      <c r="A32" s="1">
        <v>44743</v>
      </c>
      <c r="B32">
        <v>27</v>
      </c>
      <c r="C32">
        <f>MONTH(temperatury__2[[#This Row],[Data]])</f>
        <v>7</v>
      </c>
      <c r="D32">
        <f t="shared" si="10"/>
        <v>100</v>
      </c>
      <c r="E32">
        <f t="shared" si="11"/>
        <v>132</v>
      </c>
      <c r="F32">
        <f t="shared" si="12"/>
        <v>87</v>
      </c>
      <c r="G32">
        <f t="shared" si="14"/>
        <v>1882</v>
      </c>
      <c r="H32">
        <f t="shared" si="15"/>
        <v>52120</v>
      </c>
    </row>
    <row r="33" spans="1:8" x14ac:dyDescent="0.25">
      <c r="A33" s="1">
        <v>44744</v>
      </c>
      <c r="B33">
        <v>27</v>
      </c>
      <c r="C33">
        <f>MONTH(temperatury__2[[#This Row],[Data]])</f>
        <v>7</v>
      </c>
      <c r="D33">
        <f t="shared" si="10"/>
        <v>100</v>
      </c>
      <c r="E33">
        <f t="shared" si="11"/>
        <v>132</v>
      </c>
      <c r="F33">
        <f t="shared" si="12"/>
        <v>87</v>
      </c>
      <c r="G33">
        <f t="shared" si="14"/>
        <v>1882</v>
      </c>
      <c r="H33">
        <f t="shared" si="15"/>
        <v>54002</v>
      </c>
    </row>
    <row r="34" spans="1:8" x14ac:dyDescent="0.25">
      <c r="A34" s="1">
        <v>44745</v>
      </c>
      <c r="B34">
        <v>21</v>
      </c>
      <c r="C34">
        <f>MONTH(temperatury__2[[#This Row],[Data]])</f>
        <v>7</v>
      </c>
      <c r="D34">
        <f t="shared" si="10"/>
        <v>79</v>
      </c>
      <c r="E34">
        <f t="shared" si="11"/>
        <v>107</v>
      </c>
      <c r="F34">
        <f t="shared" si="12"/>
        <v>72</v>
      </c>
      <c r="G34">
        <f t="shared" si="14"/>
        <v>1520</v>
      </c>
      <c r="H34">
        <f t="shared" si="15"/>
        <v>55522</v>
      </c>
    </row>
    <row r="35" spans="1:8" x14ac:dyDescent="0.25">
      <c r="A35" s="1">
        <v>44746</v>
      </c>
      <c r="B35">
        <v>21</v>
      </c>
      <c r="C35">
        <f>MONTH(temperatury__2[[#This Row],[Data]])</f>
        <v>7</v>
      </c>
      <c r="D35">
        <f t="shared" si="10"/>
        <v>79</v>
      </c>
      <c r="E35">
        <f t="shared" si="11"/>
        <v>107</v>
      </c>
      <c r="F35">
        <f t="shared" si="12"/>
        <v>72</v>
      </c>
      <c r="G35">
        <f t="shared" si="14"/>
        <v>1520</v>
      </c>
      <c r="H35">
        <f t="shared" si="15"/>
        <v>57042</v>
      </c>
    </row>
    <row r="36" spans="1:8" x14ac:dyDescent="0.25">
      <c r="A36" s="1">
        <v>44747</v>
      </c>
      <c r="B36">
        <v>25</v>
      </c>
      <c r="C36">
        <f>MONTH(temperatury__2[[#This Row],[Data]])</f>
        <v>7</v>
      </c>
      <c r="D36">
        <f t="shared" si="10"/>
        <v>93</v>
      </c>
      <c r="E36">
        <f t="shared" si="11"/>
        <v>124</v>
      </c>
      <c r="F36">
        <f t="shared" si="12"/>
        <v>82</v>
      </c>
      <c r="G36">
        <f t="shared" si="14"/>
        <v>1763</v>
      </c>
      <c r="H36">
        <f t="shared" si="15"/>
        <v>58805</v>
      </c>
    </row>
    <row r="37" spans="1:8" x14ac:dyDescent="0.25">
      <c r="A37" s="1">
        <v>44748</v>
      </c>
      <c r="B37">
        <v>19</v>
      </c>
      <c r="C37">
        <f>MONTH(temperatury__2[[#This Row],[Data]])</f>
        <v>7</v>
      </c>
      <c r="D37">
        <f t="shared" si="10"/>
        <v>72</v>
      </c>
      <c r="E37">
        <f t="shared" si="11"/>
        <v>99</v>
      </c>
      <c r="F37">
        <f t="shared" si="12"/>
        <v>68</v>
      </c>
      <c r="G37">
        <f t="shared" si="14"/>
        <v>1407</v>
      </c>
      <c r="H37">
        <f t="shared" si="15"/>
        <v>60212</v>
      </c>
    </row>
    <row r="38" spans="1:8" x14ac:dyDescent="0.25">
      <c r="A38" s="1">
        <v>44749</v>
      </c>
      <c r="B38">
        <v>21</v>
      </c>
      <c r="C38">
        <f>MONTH(temperatury__2[[#This Row],[Data]])</f>
        <v>7</v>
      </c>
      <c r="D38">
        <f t="shared" si="10"/>
        <v>79</v>
      </c>
      <c r="E38">
        <f t="shared" si="11"/>
        <v>107</v>
      </c>
      <c r="F38">
        <f t="shared" si="12"/>
        <v>72</v>
      </c>
      <c r="G38">
        <f t="shared" si="14"/>
        <v>1520</v>
      </c>
      <c r="H38">
        <f t="shared" si="15"/>
        <v>61732</v>
      </c>
    </row>
    <row r="39" spans="1:8" x14ac:dyDescent="0.25">
      <c r="A39" s="1">
        <v>44750</v>
      </c>
      <c r="B39">
        <v>24</v>
      </c>
      <c r="C39">
        <f>MONTH(temperatury__2[[#This Row],[Data]])</f>
        <v>7</v>
      </c>
      <c r="D39">
        <f t="shared" si="10"/>
        <v>90</v>
      </c>
      <c r="E39">
        <f t="shared" si="11"/>
        <v>120</v>
      </c>
      <c r="F39">
        <f t="shared" si="12"/>
        <v>80</v>
      </c>
      <c r="G39">
        <f t="shared" si="14"/>
        <v>1710</v>
      </c>
      <c r="H39">
        <f t="shared" si="15"/>
        <v>63442</v>
      </c>
    </row>
    <row r="40" spans="1:8" x14ac:dyDescent="0.25">
      <c r="A40" s="1">
        <v>44751</v>
      </c>
      <c r="B40">
        <v>19</v>
      </c>
      <c r="C40">
        <f>MONTH(temperatury__2[[#This Row],[Data]])</f>
        <v>7</v>
      </c>
      <c r="D40">
        <f t="shared" si="10"/>
        <v>72</v>
      </c>
      <c r="E40">
        <f t="shared" si="11"/>
        <v>99</v>
      </c>
      <c r="F40">
        <f t="shared" si="12"/>
        <v>68</v>
      </c>
      <c r="G40">
        <f t="shared" si="14"/>
        <v>1407</v>
      </c>
      <c r="H40">
        <f t="shared" si="15"/>
        <v>64849</v>
      </c>
    </row>
    <row r="41" spans="1:8" x14ac:dyDescent="0.25">
      <c r="A41" s="1">
        <v>44752</v>
      </c>
      <c r="B41">
        <v>28</v>
      </c>
      <c r="C41">
        <f>MONTH(temperatury__2[[#This Row],[Data]])</f>
        <v>7</v>
      </c>
      <c r="D41">
        <f t="shared" si="10"/>
        <v>103</v>
      </c>
      <c r="E41">
        <f t="shared" si="11"/>
        <v>136</v>
      </c>
      <c r="F41">
        <f t="shared" si="12"/>
        <v>89</v>
      </c>
      <c r="G41">
        <f t="shared" si="14"/>
        <v>1935</v>
      </c>
      <c r="H41">
        <f t="shared" si="15"/>
        <v>66784</v>
      </c>
    </row>
    <row r="42" spans="1:8" x14ac:dyDescent="0.25">
      <c r="A42" s="1">
        <v>44753</v>
      </c>
      <c r="B42">
        <v>27</v>
      </c>
      <c r="C42">
        <f>MONTH(temperatury__2[[#This Row],[Data]])</f>
        <v>7</v>
      </c>
      <c r="D42">
        <f t="shared" si="10"/>
        <v>100</v>
      </c>
      <c r="E42">
        <f t="shared" si="11"/>
        <v>132</v>
      </c>
      <c r="F42">
        <f t="shared" si="12"/>
        <v>87</v>
      </c>
      <c r="G42">
        <f t="shared" si="14"/>
        <v>1882</v>
      </c>
      <c r="H42">
        <f t="shared" si="15"/>
        <v>68666</v>
      </c>
    </row>
    <row r="43" spans="1:8" x14ac:dyDescent="0.25">
      <c r="A43" s="1">
        <v>44754</v>
      </c>
      <c r="B43">
        <v>24</v>
      </c>
      <c r="C43">
        <f>MONTH(temperatury__2[[#This Row],[Data]])</f>
        <v>7</v>
      </c>
      <c r="D43">
        <f t="shared" si="10"/>
        <v>90</v>
      </c>
      <c r="E43">
        <f t="shared" si="11"/>
        <v>120</v>
      </c>
      <c r="F43">
        <f t="shared" si="12"/>
        <v>80</v>
      </c>
      <c r="G43">
        <f t="shared" si="14"/>
        <v>1710</v>
      </c>
      <c r="H43">
        <f t="shared" si="15"/>
        <v>70376</v>
      </c>
    </row>
    <row r="44" spans="1:8" x14ac:dyDescent="0.25">
      <c r="A44" s="1">
        <v>44755</v>
      </c>
      <c r="B44">
        <v>22</v>
      </c>
      <c r="C44">
        <f>MONTH(temperatury__2[[#This Row],[Data]])</f>
        <v>7</v>
      </c>
      <c r="D44">
        <f t="shared" si="10"/>
        <v>83</v>
      </c>
      <c r="E44">
        <f t="shared" si="11"/>
        <v>111</v>
      </c>
      <c r="F44">
        <f t="shared" si="12"/>
        <v>75</v>
      </c>
      <c r="G44">
        <f t="shared" si="14"/>
        <v>1586</v>
      </c>
      <c r="H44">
        <f t="shared" si="15"/>
        <v>71962</v>
      </c>
    </row>
    <row r="45" spans="1:8" x14ac:dyDescent="0.25">
      <c r="A45" s="1">
        <v>44756</v>
      </c>
      <c r="B45">
        <v>17</v>
      </c>
      <c r="C45">
        <f>MONTH(temperatury__2[[#This Row],[Data]])</f>
        <v>7</v>
      </c>
      <c r="D45">
        <f t="shared" si="10"/>
        <v>65</v>
      </c>
      <c r="E45">
        <f t="shared" si="11"/>
        <v>91</v>
      </c>
      <c r="F45">
        <f t="shared" si="12"/>
        <v>63</v>
      </c>
      <c r="G45">
        <f t="shared" si="14"/>
        <v>1288</v>
      </c>
      <c r="H45">
        <f t="shared" si="15"/>
        <v>73250</v>
      </c>
    </row>
    <row r="46" spans="1:8" x14ac:dyDescent="0.25">
      <c r="A46" s="1">
        <v>44757</v>
      </c>
      <c r="B46">
        <v>18</v>
      </c>
      <c r="C46">
        <f>MONTH(temperatury__2[[#This Row],[Data]])</f>
        <v>7</v>
      </c>
      <c r="D46">
        <f t="shared" si="10"/>
        <v>69</v>
      </c>
      <c r="E46">
        <f t="shared" si="11"/>
        <v>95</v>
      </c>
      <c r="F46">
        <f t="shared" si="12"/>
        <v>65</v>
      </c>
      <c r="G46">
        <f t="shared" si="14"/>
        <v>1348</v>
      </c>
      <c r="H46">
        <f t="shared" si="15"/>
        <v>74598</v>
      </c>
    </row>
    <row r="47" spans="1:8" x14ac:dyDescent="0.25">
      <c r="A47" s="1">
        <v>44758</v>
      </c>
      <c r="B47">
        <v>23</v>
      </c>
      <c r="C47">
        <f>MONTH(temperatury__2[[#This Row],[Data]])</f>
        <v>7</v>
      </c>
      <c r="D47">
        <f t="shared" si="10"/>
        <v>86</v>
      </c>
      <c r="E47">
        <f t="shared" si="11"/>
        <v>115</v>
      </c>
      <c r="F47">
        <f t="shared" si="12"/>
        <v>77</v>
      </c>
      <c r="G47">
        <f t="shared" si="14"/>
        <v>1639</v>
      </c>
      <c r="H47">
        <f t="shared" si="15"/>
        <v>76237</v>
      </c>
    </row>
    <row r="48" spans="1:8" x14ac:dyDescent="0.25">
      <c r="A48" s="1">
        <v>44759</v>
      </c>
      <c r="B48">
        <v>23</v>
      </c>
      <c r="C48">
        <f>MONTH(temperatury__2[[#This Row],[Data]])</f>
        <v>7</v>
      </c>
      <c r="D48">
        <f t="shared" si="10"/>
        <v>86</v>
      </c>
      <c r="E48">
        <f t="shared" si="11"/>
        <v>115</v>
      </c>
      <c r="F48">
        <f t="shared" si="12"/>
        <v>77</v>
      </c>
      <c r="G48">
        <f t="shared" si="14"/>
        <v>1639</v>
      </c>
      <c r="H48">
        <f t="shared" si="15"/>
        <v>77876</v>
      </c>
    </row>
    <row r="49" spans="1:8" x14ac:dyDescent="0.25">
      <c r="A49" s="1">
        <v>44760</v>
      </c>
      <c r="B49">
        <v>19</v>
      </c>
      <c r="C49">
        <f>MONTH(temperatury__2[[#This Row],[Data]])</f>
        <v>7</v>
      </c>
      <c r="D49">
        <f t="shared" si="10"/>
        <v>72</v>
      </c>
      <c r="E49">
        <f t="shared" si="11"/>
        <v>99</v>
      </c>
      <c r="F49">
        <f t="shared" si="12"/>
        <v>68</v>
      </c>
      <c r="G49">
        <f t="shared" si="14"/>
        <v>1407</v>
      </c>
      <c r="H49">
        <f t="shared" si="15"/>
        <v>79283</v>
      </c>
    </row>
    <row r="50" spans="1:8" x14ac:dyDescent="0.25">
      <c r="A50" s="1">
        <v>44761</v>
      </c>
      <c r="B50">
        <v>21</v>
      </c>
      <c r="C50">
        <f>MONTH(temperatury__2[[#This Row],[Data]])</f>
        <v>7</v>
      </c>
      <c r="D50">
        <f t="shared" si="10"/>
        <v>79</v>
      </c>
      <c r="E50">
        <f t="shared" si="11"/>
        <v>107</v>
      </c>
      <c r="F50">
        <f t="shared" si="12"/>
        <v>72</v>
      </c>
      <c r="G50">
        <f t="shared" si="14"/>
        <v>1520</v>
      </c>
      <c r="H50">
        <f t="shared" si="15"/>
        <v>80803</v>
      </c>
    </row>
    <row r="51" spans="1:8" x14ac:dyDescent="0.25">
      <c r="A51" s="1">
        <v>44762</v>
      </c>
      <c r="B51">
        <v>25</v>
      </c>
      <c r="C51">
        <f>MONTH(temperatury__2[[#This Row],[Data]])</f>
        <v>7</v>
      </c>
      <c r="D51">
        <f t="shared" si="10"/>
        <v>93</v>
      </c>
      <c r="E51">
        <f t="shared" si="11"/>
        <v>124</v>
      </c>
      <c r="F51">
        <f t="shared" si="12"/>
        <v>82</v>
      </c>
      <c r="G51">
        <f t="shared" si="14"/>
        <v>1763</v>
      </c>
      <c r="H51">
        <f t="shared" si="15"/>
        <v>82566</v>
      </c>
    </row>
    <row r="52" spans="1:8" x14ac:dyDescent="0.25">
      <c r="A52" s="1">
        <v>44763</v>
      </c>
      <c r="B52">
        <v>28</v>
      </c>
      <c r="C52">
        <f>MONTH(temperatury__2[[#This Row],[Data]])</f>
        <v>7</v>
      </c>
      <c r="D52">
        <f t="shared" ref="D52:D93" si="16">ROUNDDOWN(D$2*(1 + L$6 * (($B52 - 24) / 2)), 0)</f>
        <v>103</v>
      </c>
      <c r="E52">
        <f t="shared" ref="E52:E93" si="17">ROUNDDOWN(E$2*(1 + M$6 * (($B52 - 24) / 2)), 0)</f>
        <v>136</v>
      </c>
      <c r="F52">
        <f t="shared" ref="F52:F93" si="18">ROUNDDOWN(F$2*(1 + N$6 * (($B52 - 24) / 2)), 0)</f>
        <v>89</v>
      </c>
      <c r="G52">
        <f t="shared" si="14"/>
        <v>1935</v>
      </c>
      <c r="H52">
        <f t="shared" si="15"/>
        <v>84501</v>
      </c>
    </row>
    <row r="53" spans="1:8" x14ac:dyDescent="0.25">
      <c r="A53" s="1">
        <v>44764</v>
      </c>
      <c r="B53">
        <v>27</v>
      </c>
      <c r="C53">
        <f>MONTH(temperatury__2[[#This Row],[Data]])</f>
        <v>7</v>
      </c>
      <c r="D53">
        <f t="shared" si="16"/>
        <v>100</v>
      </c>
      <c r="E53">
        <f t="shared" si="17"/>
        <v>132</v>
      </c>
      <c r="F53">
        <f t="shared" si="18"/>
        <v>87</v>
      </c>
      <c r="G53">
        <f t="shared" si="14"/>
        <v>1882</v>
      </c>
      <c r="H53">
        <f t="shared" si="15"/>
        <v>86383</v>
      </c>
    </row>
    <row r="54" spans="1:8" x14ac:dyDescent="0.25">
      <c r="A54" s="1">
        <v>44765</v>
      </c>
      <c r="B54">
        <v>23</v>
      </c>
      <c r="C54">
        <f>MONTH(temperatury__2[[#This Row],[Data]])</f>
        <v>7</v>
      </c>
      <c r="D54">
        <f t="shared" si="16"/>
        <v>86</v>
      </c>
      <c r="E54">
        <f t="shared" si="17"/>
        <v>115</v>
      </c>
      <c r="F54">
        <f t="shared" si="18"/>
        <v>77</v>
      </c>
      <c r="G54">
        <f t="shared" si="14"/>
        <v>1639</v>
      </c>
      <c r="H54">
        <f t="shared" si="15"/>
        <v>88022</v>
      </c>
    </row>
    <row r="55" spans="1:8" x14ac:dyDescent="0.25">
      <c r="A55" s="1">
        <v>44766</v>
      </c>
      <c r="B55">
        <v>26</v>
      </c>
      <c r="C55">
        <f>MONTH(temperatury__2[[#This Row],[Data]])</f>
        <v>7</v>
      </c>
      <c r="D55">
        <f t="shared" si="16"/>
        <v>96</v>
      </c>
      <c r="E55">
        <f t="shared" si="17"/>
        <v>128</v>
      </c>
      <c r="F55">
        <f t="shared" si="18"/>
        <v>84</v>
      </c>
      <c r="G55">
        <f t="shared" si="14"/>
        <v>1816</v>
      </c>
      <c r="H55">
        <f t="shared" si="15"/>
        <v>89838</v>
      </c>
    </row>
    <row r="56" spans="1:8" x14ac:dyDescent="0.25">
      <c r="A56" s="1">
        <v>44767</v>
      </c>
      <c r="B56">
        <v>29</v>
      </c>
      <c r="C56">
        <f>MONTH(temperatury__2[[#This Row],[Data]])</f>
        <v>7</v>
      </c>
      <c r="D56">
        <f t="shared" si="16"/>
        <v>107</v>
      </c>
      <c r="E56">
        <f t="shared" si="17"/>
        <v>140</v>
      </c>
      <c r="F56">
        <f t="shared" si="18"/>
        <v>91</v>
      </c>
      <c r="G56">
        <f t="shared" si="14"/>
        <v>1995</v>
      </c>
      <c r="H56">
        <f t="shared" si="15"/>
        <v>91833</v>
      </c>
    </row>
    <row r="57" spans="1:8" x14ac:dyDescent="0.25">
      <c r="A57" s="1">
        <v>44768</v>
      </c>
      <c r="B57">
        <v>26</v>
      </c>
      <c r="C57">
        <f>MONTH(temperatury__2[[#This Row],[Data]])</f>
        <v>7</v>
      </c>
      <c r="D57">
        <f t="shared" si="16"/>
        <v>96</v>
      </c>
      <c r="E57">
        <f t="shared" si="17"/>
        <v>128</v>
      </c>
      <c r="F57">
        <f t="shared" si="18"/>
        <v>84</v>
      </c>
      <c r="G57">
        <f t="shared" si="14"/>
        <v>1816</v>
      </c>
      <c r="H57">
        <f t="shared" si="15"/>
        <v>93649</v>
      </c>
    </row>
    <row r="58" spans="1:8" x14ac:dyDescent="0.25">
      <c r="A58" s="1">
        <v>44769</v>
      </c>
      <c r="B58">
        <v>27</v>
      </c>
      <c r="C58">
        <f>MONTH(temperatury__2[[#This Row],[Data]])</f>
        <v>7</v>
      </c>
      <c r="D58">
        <f t="shared" si="16"/>
        <v>100</v>
      </c>
      <c r="E58">
        <f t="shared" si="17"/>
        <v>132</v>
      </c>
      <c r="F58">
        <f t="shared" si="18"/>
        <v>87</v>
      </c>
      <c r="G58">
        <f t="shared" si="14"/>
        <v>1882</v>
      </c>
      <c r="H58">
        <f t="shared" si="15"/>
        <v>95531</v>
      </c>
    </row>
    <row r="59" spans="1:8" x14ac:dyDescent="0.25">
      <c r="A59" s="1">
        <v>44770</v>
      </c>
      <c r="B59">
        <v>24</v>
      </c>
      <c r="C59">
        <f>MONTH(temperatury__2[[#This Row],[Data]])</f>
        <v>7</v>
      </c>
      <c r="D59">
        <f t="shared" si="16"/>
        <v>90</v>
      </c>
      <c r="E59">
        <f t="shared" si="17"/>
        <v>120</v>
      </c>
      <c r="F59">
        <f t="shared" si="18"/>
        <v>80</v>
      </c>
      <c r="G59">
        <f t="shared" si="14"/>
        <v>1710</v>
      </c>
      <c r="H59">
        <f t="shared" si="15"/>
        <v>97241</v>
      </c>
    </row>
    <row r="60" spans="1:8" x14ac:dyDescent="0.25">
      <c r="A60" s="1">
        <v>44771</v>
      </c>
      <c r="B60">
        <v>26</v>
      </c>
      <c r="C60">
        <f>MONTH(temperatury__2[[#This Row],[Data]])</f>
        <v>7</v>
      </c>
      <c r="D60">
        <f t="shared" si="16"/>
        <v>96</v>
      </c>
      <c r="E60">
        <f t="shared" si="17"/>
        <v>128</v>
      </c>
      <c r="F60">
        <f t="shared" si="18"/>
        <v>84</v>
      </c>
      <c r="G60">
        <f t="shared" si="14"/>
        <v>1816</v>
      </c>
      <c r="H60">
        <f t="shared" si="15"/>
        <v>99057</v>
      </c>
    </row>
    <row r="61" spans="1:8" x14ac:dyDescent="0.25">
      <c r="A61" s="1">
        <v>44772</v>
      </c>
      <c r="B61">
        <v>25</v>
      </c>
      <c r="C61">
        <f>MONTH(temperatury__2[[#This Row],[Data]])</f>
        <v>7</v>
      </c>
      <c r="D61">
        <f t="shared" si="16"/>
        <v>93</v>
      </c>
      <c r="E61">
        <f t="shared" si="17"/>
        <v>124</v>
      </c>
      <c r="F61">
        <f t="shared" si="18"/>
        <v>82</v>
      </c>
      <c r="G61">
        <f t="shared" si="14"/>
        <v>1763</v>
      </c>
      <c r="H61">
        <f t="shared" si="15"/>
        <v>100820</v>
      </c>
    </row>
    <row r="62" spans="1:8" x14ac:dyDescent="0.25">
      <c r="A62" s="1">
        <v>44773</v>
      </c>
      <c r="B62">
        <v>24</v>
      </c>
      <c r="C62">
        <f>MONTH(temperatury__2[[#This Row],[Data]])</f>
        <v>7</v>
      </c>
      <c r="D62">
        <f t="shared" si="16"/>
        <v>90</v>
      </c>
      <c r="E62">
        <f t="shared" si="17"/>
        <v>120</v>
      </c>
      <c r="F62">
        <f t="shared" si="18"/>
        <v>80</v>
      </c>
      <c r="G62">
        <f t="shared" si="14"/>
        <v>1710</v>
      </c>
      <c r="H62">
        <f t="shared" si="15"/>
        <v>102530</v>
      </c>
    </row>
    <row r="63" spans="1:8" x14ac:dyDescent="0.25">
      <c r="A63" s="1">
        <v>44774</v>
      </c>
      <c r="B63">
        <v>22</v>
      </c>
      <c r="C63">
        <f>MONTH(temperatury__2[[#This Row],[Data]])</f>
        <v>8</v>
      </c>
      <c r="D63">
        <f t="shared" si="16"/>
        <v>83</v>
      </c>
      <c r="E63">
        <f t="shared" si="17"/>
        <v>111</v>
      </c>
      <c r="F63">
        <f t="shared" si="18"/>
        <v>75</v>
      </c>
      <c r="G63">
        <f t="shared" si="14"/>
        <v>1586</v>
      </c>
      <c r="H63">
        <f t="shared" si="15"/>
        <v>104116</v>
      </c>
    </row>
    <row r="64" spans="1:8" x14ac:dyDescent="0.25">
      <c r="A64" s="1">
        <v>44775</v>
      </c>
      <c r="B64">
        <v>19</v>
      </c>
      <c r="C64">
        <f>MONTH(temperatury__2[[#This Row],[Data]])</f>
        <v>8</v>
      </c>
      <c r="D64">
        <f t="shared" si="16"/>
        <v>72</v>
      </c>
      <c r="E64">
        <f t="shared" si="17"/>
        <v>99</v>
      </c>
      <c r="F64">
        <f t="shared" si="18"/>
        <v>68</v>
      </c>
      <c r="G64">
        <f t="shared" si="14"/>
        <v>1407</v>
      </c>
      <c r="H64">
        <f t="shared" si="15"/>
        <v>105523</v>
      </c>
    </row>
    <row r="65" spans="1:8" x14ac:dyDescent="0.25">
      <c r="A65" s="1">
        <v>44776</v>
      </c>
      <c r="B65">
        <v>21</v>
      </c>
      <c r="C65">
        <f>MONTH(temperatury__2[[#This Row],[Data]])</f>
        <v>8</v>
      </c>
      <c r="D65">
        <f t="shared" si="16"/>
        <v>79</v>
      </c>
      <c r="E65">
        <f t="shared" si="17"/>
        <v>107</v>
      </c>
      <c r="F65">
        <f t="shared" si="18"/>
        <v>72</v>
      </c>
      <c r="G65">
        <f t="shared" si="14"/>
        <v>1520</v>
      </c>
      <c r="H65">
        <f t="shared" si="15"/>
        <v>107043</v>
      </c>
    </row>
    <row r="66" spans="1:8" x14ac:dyDescent="0.25">
      <c r="A66" s="1">
        <v>44777</v>
      </c>
      <c r="B66">
        <v>26</v>
      </c>
      <c r="C66">
        <f>MONTH(temperatury__2[[#This Row],[Data]])</f>
        <v>8</v>
      </c>
      <c r="D66">
        <f t="shared" si="16"/>
        <v>96</v>
      </c>
      <c r="E66">
        <f t="shared" si="17"/>
        <v>128</v>
      </c>
      <c r="F66">
        <f t="shared" si="18"/>
        <v>84</v>
      </c>
      <c r="G66">
        <f t="shared" si="14"/>
        <v>1816</v>
      </c>
      <c r="H66">
        <f t="shared" si="15"/>
        <v>108859</v>
      </c>
    </row>
    <row r="67" spans="1:8" x14ac:dyDescent="0.25">
      <c r="A67" s="1">
        <v>44778</v>
      </c>
      <c r="B67">
        <v>19</v>
      </c>
      <c r="C67">
        <f>MONTH(temperatury__2[[#This Row],[Data]])</f>
        <v>8</v>
      </c>
      <c r="D67">
        <f t="shared" si="16"/>
        <v>72</v>
      </c>
      <c r="E67">
        <f t="shared" si="17"/>
        <v>99</v>
      </c>
      <c r="F67">
        <f t="shared" si="18"/>
        <v>68</v>
      </c>
      <c r="G67">
        <f t="shared" si="14"/>
        <v>1407</v>
      </c>
      <c r="H67">
        <f t="shared" si="15"/>
        <v>110266</v>
      </c>
    </row>
    <row r="68" spans="1:8" x14ac:dyDescent="0.25">
      <c r="A68" s="1">
        <v>44779</v>
      </c>
      <c r="B68">
        <v>21</v>
      </c>
      <c r="C68">
        <f>MONTH(temperatury__2[[#This Row],[Data]])</f>
        <v>8</v>
      </c>
      <c r="D68">
        <f t="shared" si="16"/>
        <v>79</v>
      </c>
      <c r="E68">
        <f t="shared" si="17"/>
        <v>107</v>
      </c>
      <c r="F68">
        <f t="shared" si="18"/>
        <v>72</v>
      </c>
      <c r="G68">
        <f t="shared" si="14"/>
        <v>1520</v>
      </c>
      <c r="H68">
        <f t="shared" si="15"/>
        <v>111786</v>
      </c>
    </row>
    <row r="69" spans="1:8" x14ac:dyDescent="0.25">
      <c r="A69" s="1">
        <v>44780</v>
      </c>
      <c r="B69">
        <v>23</v>
      </c>
      <c r="C69">
        <f>MONTH(temperatury__2[[#This Row],[Data]])</f>
        <v>8</v>
      </c>
      <c r="D69">
        <f t="shared" si="16"/>
        <v>86</v>
      </c>
      <c r="E69">
        <f t="shared" si="17"/>
        <v>115</v>
      </c>
      <c r="F69">
        <f t="shared" si="18"/>
        <v>77</v>
      </c>
      <c r="G69">
        <f t="shared" si="14"/>
        <v>1639</v>
      </c>
      <c r="H69">
        <f t="shared" si="15"/>
        <v>113425</v>
      </c>
    </row>
    <row r="70" spans="1:8" x14ac:dyDescent="0.25">
      <c r="A70" s="1">
        <v>44781</v>
      </c>
      <c r="B70">
        <v>27</v>
      </c>
      <c r="C70">
        <f>MONTH(temperatury__2[[#This Row],[Data]])</f>
        <v>8</v>
      </c>
      <c r="D70">
        <f t="shared" si="16"/>
        <v>100</v>
      </c>
      <c r="E70">
        <f t="shared" si="17"/>
        <v>132</v>
      </c>
      <c r="F70">
        <f t="shared" si="18"/>
        <v>87</v>
      </c>
      <c r="G70">
        <f t="shared" si="14"/>
        <v>1882</v>
      </c>
      <c r="H70">
        <f t="shared" si="15"/>
        <v>115307</v>
      </c>
    </row>
    <row r="71" spans="1:8" x14ac:dyDescent="0.25">
      <c r="A71" s="1">
        <v>44782</v>
      </c>
      <c r="B71">
        <v>20</v>
      </c>
      <c r="C71">
        <f>MONTH(temperatury__2[[#This Row],[Data]])</f>
        <v>8</v>
      </c>
      <c r="D71">
        <f t="shared" si="16"/>
        <v>76</v>
      </c>
      <c r="E71">
        <f t="shared" si="17"/>
        <v>103</v>
      </c>
      <c r="F71">
        <f t="shared" si="18"/>
        <v>70</v>
      </c>
      <c r="G71">
        <f t="shared" si="14"/>
        <v>1467</v>
      </c>
      <c r="H71">
        <f t="shared" si="15"/>
        <v>116774</v>
      </c>
    </row>
    <row r="72" spans="1:8" x14ac:dyDescent="0.25">
      <c r="A72" s="1">
        <v>44783</v>
      </c>
      <c r="B72">
        <v>18</v>
      </c>
      <c r="C72">
        <f>MONTH(temperatury__2[[#This Row],[Data]])</f>
        <v>8</v>
      </c>
      <c r="D72">
        <f t="shared" si="16"/>
        <v>69</v>
      </c>
      <c r="E72">
        <f t="shared" si="17"/>
        <v>95</v>
      </c>
      <c r="F72">
        <f t="shared" si="18"/>
        <v>65</v>
      </c>
      <c r="G72">
        <f t="shared" si="14"/>
        <v>1348</v>
      </c>
      <c r="H72">
        <f t="shared" si="15"/>
        <v>118122</v>
      </c>
    </row>
    <row r="73" spans="1:8" x14ac:dyDescent="0.25">
      <c r="A73" s="1">
        <v>44784</v>
      </c>
      <c r="B73">
        <v>17</v>
      </c>
      <c r="C73">
        <f>MONTH(temperatury__2[[#This Row],[Data]])</f>
        <v>8</v>
      </c>
      <c r="D73">
        <f t="shared" si="16"/>
        <v>65</v>
      </c>
      <c r="E73">
        <f t="shared" si="17"/>
        <v>91</v>
      </c>
      <c r="F73">
        <f t="shared" si="18"/>
        <v>63</v>
      </c>
      <c r="G73">
        <f t="shared" si="14"/>
        <v>1288</v>
      </c>
      <c r="H73">
        <f t="shared" si="15"/>
        <v>119410</v>
      </c>
    </row>
    <row r="74" spans="1:8" x14ac:dyDescent="0.25">
      <c r="A74" s="1">
        <v>44785</v>
      </c>
      <c r="B74">
        <v>19</v>
      </c>
      <c r="C74">
        <f>MONTH(temperatury__2[[#This Row],[Data]])</f>
        <v>8</v>
      </c>
      <c r="D74">
        <f t="shared" si="16"/>
        <v>72</v>
      </c>
      <c r="E74">
        <f t="shared" si="17"/>
        <v>99</v>
      </c>
      <c r="F74">
        <f t="shared" si="18"/>
        <v>68</v>
      </c>
      <c r="G74">
        <f t="shared" si="14"/>
        <v>1407</v>
      </c>
      <c r="H74">
        <f t="shared" si="15"/>
        <v>120817</v>
      </c>
    </row>
    <row r="75" spans="1:8" x14ac:dyDescent="0.25">
      <c r="A75" s="1">
        <v>44786</v>
      </c>
      <c r="B75">
        <v>26</v>
      </c>
      <c r="C75">
        <f>MONTH(temperatury__2[[#This Row],[Data]])</f>
        <v>8</v>
      </c>
      <c r="D75">
        <f t="shared" si="16"/>
        <v>96</v>
      </c>
      <c r="E75">
        <f t="shared" si="17"/>
        <v>128</v>
      </c>
      <c r="F75">
        <f t="shared" si="18"/>
        <v>84</v>
      </c>
      <c r="G75">
        <f t="shared" si="14"/>
        <v>1816</v>
      </c>
      <c r="H75">
        <f t="shared" si="15"/>
        <v>122633</v>
      </c>
    </row>
    <row r="76" spans="1:8" x14ac:dyDescent="0.25">
      <c r="A76" s="1">
        <v>44787</v>
      </c>
      <c r="B76">
        <v>21</v>
      </c>
      <c r="C76">
        <f>MONTH(temperatury__2[[#This Row],[Data]])</f>
        <v>8</v>
      </c>
      <c r="D76">
        <f t="shared" si="16"/>
        <v>79</v>
      </c>
      <c r="E76">
        <f t="shared" si="17"/>
        <v>107</v>
      </c>
      <c r="F76">
        <f t="shared" si="18"/>
        <v>72</v>
      </c>
      <c r="G76">
        <f t="shared" si="14"/>
        <v>1520</v>
      </c>
      <c r="H76">
        <f t="shared" si="15"/>
        <v>124153</v>
      </c>
    </row>
    <row r="77" spans="1:8" x14ac:dyDescent="0.25">
      <c r="A77" s="1">
        <v>44788</v>
      </c>
      <c r="B77">
        <v>19</v>
      </c>
      <c r="C77">
        <f>MONTH(temperatury__2[[#This Row],[Data]])</f>
        <v>8</v>
      </c>
      <c r="D77">
        <f t="shared" si="16"/>
        <v>72</v>
      </c>
      <c r="E77">
        <f t="shared" si="17"/>
        <v>99</v>
      </c>
      <c r="F77">
        <f t="shared" si="18"/>
        <v>68</v>
      </c>
      <c r="G77">
        <f t="shared" si="14"/>
        <v>1407</v>
      </c>
      <c r="H77">
        <f t="shared" si="15"/>
        <v>125560</v>
      </c>
    </row>
    <row r="78" spans="1:8" x14ac:dyDescent="0.25">
      <c r="A78" s="1">
        <v>44789</v>
      </c>
      <c r="B78">
        <v>19</v>
      </c>
      <c r="C78">
        <f>MONTH(temperatury__2[[#This Row],[Data]])</f>
        <v>8</v>
      </c>
      <c r="D78">
        <f t="shared" si="16"/>
        <v>72</v>
      </c>
      <c r="E78">
        <f t="shared" si="17"/>
        <v>99</v>
      </c>
      <c r="F78">
        <f t="shared" si="18"/>
        <v>68</v>
      </c>
      <c r="G78">
        <f t="shared" si="14"/>
        <v>1407</v>
      </c>
      <c r="H78">
        <f t="shared" si="15"/>
        <v>126967</v>
      </c>
    </row>
    <row r="79" spans="1:8" x14ac:dyDescent="0.25">
      <c r="A79" s="1">
        <v>44790</v>
      </c>
      <c r="B79">
        <v>21</v>
      </c>
      <c r="C79">
        <f>MONTH(temperatury__2[[#This Row],[Data]])</f>
        <v>8</v>
      </c>
      <c r="D79">
        <f t="shared" si="16"/>
        <v>79</v>
      </c>
      <c r="E79">
        <f t="shared" si="17"/>
        <v>107</v>
      </c>
      <c r="F79">
        <f t="shared" si="18"/>
        <v>72</v>
      </c>
      <c r="G79">
        <f t="shared" si="14"/>
        <v>1520</v>
      </c>
      <c r="H79">
        <f t="shared" si="15"/>
        <v>128487</v>
      </c>
    </row>
    <row r="80" spans="1:8" x14ac:dyDescent="0.25">
      <c r="A80" s="1">
        <v>44791</v>
      </c>
      <c r="B80">
        <v>21</v>
      </c>
      <c r="C80">
        <f>MONTH(temperatury__2[[#This Row],[Data]])</f>
        <v>8</v>
      </c>
      <c r="D80">
        <f t="shared" si="16"/>
        <v>79</v>
      </c>
      <c r="E80">
        <f t="shared" si="17"/>
        <v>107</v>
      </c>
      <c r="F80">
        <f t="shared" si="18"/>
        <v>72</v>
      </c>
      <c r="G80">
        <f t="shared" si="14"/>
        <v>1520</v>
      </c>
      <c r="H80">
        <f t="shared" si="15"/>
        <v>130007</v>
      </c>
    </row>
    <row r="81" spans="1:8" x14ac:dyDescent="0.25">
      <c r="A81" s="1">
        <v>44792</v>
      </c>
      <c r="B81">
        <v>24</v>
      </c>
      <c r="C81">
        <f>MONTH(temperatury__2[[#This Row],[Data]])</f>
        <v>8</v>
      </c>
      <c r="D81">
        <f t="shared" si="16"/>
        <v>90</v>
      </c>
      <c r="E81">
        <f t="shared" si="17"/>
        <v>120</v>
      </c>
      <c r="F81">
        <f t="shared" si="18"/>
        <v>80</v>
      </c>
      <c r="G81">
        <f t="shared" si="14"/>
        <v>1710</v>
      </c>
      <c r="H81">
        <f t="shared" si="15"/>
        <v>131717</v>
      </c>
    </row>
    <row r="82" spans="1:8" x14ac:dyDescent="0.25">
      <c r="A82" s="1">
        <v>44793</v>
      </c>
      <c r="B82">
        <v>26</v>
      </c>
      <c r="C82">
        <f>MONTH(temperatury__2[[#This Row],[Data]])</f>
        <v>8</v>
      </c>
      <c r="D82">
        <f t="shared" si="16"/>
        <v>96</v>
      </c>
      <c r="E82">
        <f t="shared" si="17"/>
        <v>128</v>
      </c>
      <c r="F82">
        <f t="shared" si="18"/>
        <v>84</v>
      </c>
      <c r="G82">
        <f t="shared" si="14"/>
        <v>1816</v>
      </c>
      <c r="H82">
        <f t="shared" si="15"/>
        <v>133533</v>
      </c>
    </row>
    <row r="83" spans="1:8" x14ac:dyDescent="0.25">
      <c r="A83" s="1">
        <v>44794</v>
      </c>
      <c r="B83">
        <v>23</v>
      </c>
      <c r="C83">
        <f>MONTH(temperatury__2[[#This Row],[Data]])</f>
        <v>8</v>
      </c>
      <c r="D83">
        <f t="shared" si="16"/>
        <v>86</v>
      </c>
      <c r="E83">
        <f t="shared" si="17"/>
        <v>115</v>
      </c>
      <c r="F83">
        <f t="shared" si="18"/>
        <v>77</v>
      </c>
      <c r="G83">
        <f t="shared" si="14"/>
        <v>1639</v>
      </c>
      <c r="H83">
        <f t="shared" si="15"/>
        <v>135172</v>
      </c>
    </row>
    <row r="84" spans="1:8" x14ac:dyDescent="0.25">
      <c r="A84" s="1">
        <v>44795</v>
      </c>
      <c r="B84">
        <v>23</v>
      </c>
      <c r="C84">
        <f>MONTH(temperatury__2[[#This Row],[Data]])</f>
        <v>8</v>
      </c>
      <c r="D84">
        <f t="shared" si="16"/>
        <v>86</v>
      </c>
      <c r="E84">
        <f t="shared" si="17"/>
        <v>115</v>
      </c>
      <c r="F84">
        <f t="shared" si="18"/>
        <v>77</v>
      </c>
      <c r="G84">
        <f t="shared" si="14"/>
        <v>1639</v>
      </c>
      <c r="H84">
        <f t="shared" si="15"/>
        <v>136811</v>
      </c>
    </row>
    <row r="85" spans="1:8" x14ac:dyDescent="0.25">
      <c r="A85" s="1">
        <v>44796</v>
      </c>
      <c r="B85">
        <v>24</v>
      </c>
      <c r="C85">
        <f>MONTH(temperatury__2[[#This Row],[Data]])</f>
        <v>8</v>
      </c>
      <c r="D85">
        <f t="shared" si="16"/>
        <v>90</v>
      </c>
      <c r="E85">
        <f t="shared" si="17"/>
        <v>120</v>
      </c>
      <c r="F85">
        <f t="shared" si="18"/>
        <v>80</v>
      </c>
      <c r="G85">
        <f t="shared" si="14"/>
        <v>1710</v>
      </c>
      <c r="H85">
        <f t="shared" si="15"/>
        <v>138521</v>
      </c>
    </row>
    <row r="86" spans="1:8" x14ac:dyDescent="0.25">
      <c r="A86" s="1">
        <v>44797</v>
      </c>
      <c r="B86">
        <v>26</v>
      </c>
      <c r="C86">
        <f>MONTH(temperatury__2[[#This Row],[Data]])</f>
        <v>8</v>
      </c>
      <c r="D86">
        <f t="shared" si="16"/>
        <v>96</v>
      </c>
      <c r="E86">
        <f t="shared" si="17"/>
        <v>128</v>
      </c>
      <c r="F86">
        <f t="shared" si="18"/>
        <v>84</v>
      </c>
      <c r="G86">
        <f t="shared" si="14"/>
        <v>1816</v>
      </c>
      <c r="H86">
        <f t="shared" si="15"/>
        <v>140337</v>
      </c>
    </row>
    <row r="87" spans="1:8" x14ac:dyDescent="0.25">
      <c r="A87" s="1">
        <v>44798</v>
      </c>
      <c r="B87">
        <v>28</v>
      </c>
      <c r="C87">
        <f>MONTH(temperatury__2[[#This Row],[Data]])</f>
        <v>8</v>
      </c>
      <c r="D87">
        <f t="shared" si="16"/>
        <v>103</v>
      </c>
      <c r="E87">
        <f t="shared" si="17"/>
        <v>136</v>
      </c>
      <c r="F87">
        <f t="shared" si="18"/>
        <v>89</v>
      </c>
      <c r="G87">
        <f t="shared" si="14"/>
        <v>1935</v>
      </c>
      <c r="H87">
        <f t="shared" si="15"/>
        <v>142272</v>
      </c>
    </row>
    <row r="88" spans="1:8" x14ac:dyDescent="0.25">
      <c r="A88" s="1">
        <v>44799</v>
      </c>
      <c r="B88">
        <v>32</v>
      </c>
      <c r="C88">
        <f>MONTH(temperatury__2[[#This Row],[Data]])</f>
        <v>8</v>
      </c>
      <c r="D88">
        <f t="shared" si="16"/>
        <v>117</v>
      </c>
      <c r="E88">
        <f t="shared" si="17"/>
        <v>153</v>
      </c>
      <c r="F88">
        <f t="shared" si="18"/>
        <v>98</v>
      </c>
      <c r="G88">
        <f t="shared" si="14"/>
        <v>2172</v>
      </c>
      <c r="H88">
        <f t="shared" si="15"/>
        <v>144444</v>
      </c>
    </row>
    <row r="89" spans="1:8" x14ac:dyDescent="0.25">
      <c r="A89" s="1">
        <v>44800</v>
      </c>
      <c r="B89">
        <v>26</v>
      </c>
      <c r="C89">
        <f>MONTH(temperatury__2[[#This Row],[Data]])</f>
        <v>8</v>
      </c>
      <c r="D89">
        <f t="shared" si="16"/>
        <v>96</v>
      </c>
      <c r="E89">
        <f t="shared" si="17"/>
        <v>128</v>
      </c>
      <c r="F89">
        <f t="shared" si="18"/>
        <v>84</v>
      </c>
      <c r="G89">
        <f t="shared" si="14"/>
        <v>1816</v>
      </c>
      <c r="H89">
        <f t="shared" si="15"/>
        <v>146260</v>
      </c>
    </row>
    <row r="90" spans="1:8" x14ac:dyDescent="0.25">
      <c r="A90" s="1">
        <v>44801</v>
      </c>
      <c r="B90">
        <v>32</v>
      </c>
      <c r="C90">
        <f>MONTH(temperatury__2[[#This Row],[Data]])</f>
        <v>8</v>
      </c>
      <c r="D90">
        <f t="shared" si="16"/>
        <v>117</v>
      </c>
      <c r="E90">
        <f t="shared" si="17"/>
        <v>153</v>
      </c>
      <c r="F90">
        <f t="shared" si="18"/>
        <v>98</v>
      </c>
      <c r="G90">
        <f t="shared" si="14"/>
        <v>2172</v>
      </c>
      <c r="H90">
        <f t="shared" si="15"/>
        <v>148432</v>
      </c>
    </row>
    <row r="91" spans="1:8" x14ac:dyDescent="0.25">
      <c r="A91" s="1">
        <v>44802</v>
      </c>
      <c r="B91">
        <v>23</v>
      </c>
      <c r="C91">
        <f>MONTH(temperatury__2[[#This Row],[Data]])</f>
        <v>8</v>
      </c>
      <c r="D91">
        <f t="shared" si="16"/>
        <v>86</v>
      </c>
      <c r="E91">
        <f t="shared" si="17"/>
        <v>115</v>
      </c>
      <c r="F91">
        <f t="shared" si="18"/>
        <v>77</v>
      </c>
      <c r="G91">
        <f t="shared" si="14"/>
        <v>1639</v>
      </c>
      <c r="H91">
        <f t="shared" si="15"/>
        <v>150071</v>
      </c>
    </row>
    <row r="92" spans="1:8" x14ac:dyDescent="0.25">
      <c r="A92" s="1">
        <v>44803</v>
      </c>
      <c r="B92">
        <v>22</v>
      </c>
      <c r="C92">
        <f>MONTH(temperatury__2[[#This Row],[Data]])</f>
        <v>8</v>
      </c>
      <c r="D92">
        <f t="shared" si="16"/>
        <v>83</v>
      </c>
      <c r="E92">
        <f t="shared" si="17"/>
        <v>111</v>
      </c>
      <c r="F92">
        <f t="shared" si="18"/>
        <v>75</v>
      </c>
      <c r="G92">
        <f t="shared" si="14"/>
        <v>1586</v>
      </c>
      <c r="H92">
        <f t="shared" si="15"/>
        <v>151657</v>
      </c>
    </row>
    <row r="93" spans="1:8" x14ac:dyDescent="0.25">
      <c r="A93" s="1">
        <v>44804</v>
      </c>
      <c r="B93">
        <v>25</v>
      </c>
      <c r="C93">
        <f>MONTH(temperatury__2[[#This Row],[Data]])</f>
        <v>8</v>
      </c>
      <c r="D93">
        <f t="shared" si="16"/>
        <v>93</v>
      </c>
      <c r="E93">
        <f t="shared" si="17"/>
        <v>124</v>
      </c>
      <c r="F93">
        <f t="shared" si="18"/>
        <v>82</v>
      </c>
      <c r="G93">
        <f t="shared" ref="G93" si="19">D93*$L$8+E93*$M$8+F93*$N$8</f>
        <v>1763</v>
      </c>
      <c r="H93">
        <f t="shared" ref="H93" si="20">G93+H92</f>
        <v>153420</v>
      </c>
    </row>
  </sheetData>
  <mergeCells count="2">
    <mergeCell ref="L4:N4"/>
    <mergeCell ref="L7:N7"/>
  </mergeCells>
  <conditionalFormatting sqref="H1:H1048576">
    <cfRule type="cellIs" dxfId="3" priority="1" operator="greaterThan">
      <formula>45000</formula>
    </cfRule>
    <cfRule type="cellIs" dxfId="2" priority="2" operator="greaterThan">
      <formula>45000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3"/>
  <sheetViews>
    <sheetView tabSelected="1" workbookViewId="0">
      <selection activeCell="S19" sqref="S19"/>
    </sheetView>
  </sheetViews>
  <sheetFormatPr defaultRowHeight="15" x14ac:dyDescent="0.25"/>
  <cols>
    <col min="1" max="2" width="11.140625" bestFit="1" customWidth="1"/>
    <col min="6" max="6" width="9.5703125" customWidth="1"/>
    <col min="14" max="14" width="9.42578125" customWidth="1"/>
    <col min="15" max="15" width="9.85546875" customWidth="1"/>
  </cols>
  <sheetData>
    <row r="1" spans="1:18" x14ac:dyDescent="0.25">
      <c r="A1" t="s">
        <v>0</v>
      </c>
      <c r="B1" t="s">
        <v>1</v>
      </c>
      <c r="C1" t="s">
        <v>12</v>
      </c>
      <c r="D1" t="s">
        <v>9</v>
      </c>
      <c r="E1" t="s">
        <v>10</v>
      </c>
      <c r="F1" t="s">
        <v>11</v>
      </c>
      <c r="G1" t="s">
        <v>17</v>
      </c>
      <c r="H1" t="s">
        <v>18</v>
      </c>
    </row>
    <row r="2" spans="1:18" x14ac:dyDescent="0.25">
      <c r="A2" s="1">
        <v>44713</v>
      </c>
      <c r="B2">
        <v>24</v>
      </c>
      <c r="C2">
        <f>MONTH(temperatury__24[[#This Row],[Data]])</f>
        <v>6</v>
      </c>
      <c r="D2">
        <v>90</v>
      </c>
      <c r="E2">
        <v>120</v>
      </c>
      <c r="F2">
        <v>80</v>
      </c>
      <c r="G2">
        <f>D2*$L$8+E2*$M$8+F2*$N$8</f>
        <v>2098.6000000000004</v>
      </c>
      <c r="H2">
        <f>G2</f>
        <v>2098.6000000000004</v>
      </c>
    </row>
    <row r="3" spans="1:18" x14ac:dyDescent="0.25">
      <c r="A3" s="1">
        <v>44714</v>
      </c>
      <c r="B3">
        <v>25</v>
      </c>
      <c r="C3">
        <f>MONTH(temperatury__24[[#This Row],[Data]])</f>
        <v>6</v>
      </c>
      <c r="D3">
        <f>ROUNDDOWN(D$2*(1 + L$6 * (($B3 - 24) / 2)), 0)</f>
        <v>93</v>
      </c>
      <c r="E3">
        <f>ROUNDDOWN(E$2*(1 + M$6 * (($B3 - 24) / 2)), 0)</f>
        <v>124</v>
      </c>
      <c r="F3">
        <f>ROUNDDOWN(F$2*(1 + N$6 * (($B3 - 24) / 2)), 0)</f>
        <v>82</v>
      </c>
      <c r="G3">
        <f>D3*$L$8+E3*$M$8+F3*$N$8</f>
        <v>2163.66</v>
      </c>
      <c r="H3">
        <f>G3+H2</f>
        <v>4262.26</v>
      </c>
    </row>
    <row r="4" spans="1:18" x14ac:dyDescent="0.25">
      <c r="A4" s="1">
        <v>44715</v>
      </c>
      <c r="B4">
        <v>27</v>
      </c>
      <c r="C4">
        <f>MONTH(temperatury__24[[#This Row],[Data]])</f>
        <v>6</v>
      </c>
      <c r="D4">
        <f t="shared" ref="D4:F19" si="0">ROUNDDOWN(D$2*(1 + L$6 * (($B4 - 24) / 2)), 0)</f>
        <v>100</v>
      </c>
      <c r="E4">
        <f t="shared" si="0"/>
        <v>132</v>
      </c>
      <c r="F4">
        <f t="shared" si="0"/>
        <v>87</v>
      </c>
      <c r="G4">
        <f t="shared" ref="G4:G67" si="1">D4*$L$8+E4*$M$8+F4*$N$8</f>
        <v>2309.46</v>
      </c>
      <c r="H4">
        <f t="shared" ref="H4:H67" si="2">G4+H3</f>
        <v>6571.72</v>
      </c>
      <c r="L4" s="2" t="s">
        <v>8</v>
      </c>
      <c r="M4" s="2"/>
      <c r="N4" s="2"/>
    </row>
    <row r="5" spans="1:18" x14ac:dyDescent="0.25">
      <c r="A5" s="1">
        <v>44716</v>
      </c>
      <c r="B5">
        <v>27</v>
      </c>
      <c r="C5">
        <f>MONTH(temperatury__24[[#This Row],[Data]])</f>
        <v>6</v>
      </c>
      <c r="D5">
        <f t="shared" si="0"/>
        <v>100</v>
      </c>
      <c r="E5">
        <f t="shared" si="0"/>
        <v>132</v>
      </c>
      <c r="F5">
        <f t="shared" si="0"/>
        <v>87</v>
      </c>
      <c r="G5">
        <f t="shared" si="1"/>
        <v>2309.46</v>
      </c>
      <c r="H5">
        <f t="shared" si="2"/>
        <v>8881.18</v>
      </c>
      <c r="L5" s="3" t="s">
        <v>5</v>
      </c>
      <c r="M5" s="3" t="s">
        <v>6</v>
      </c>
      <c r="N5" s="3" t="s">
        <v>7</v>
      </c>
    </row>
    <row r="6" spans="1:18" x14ac:dyDescent="0.25">
      <c r="A6" s="1">
        <v>44717</v>
      </c>
      <c r="B6">
        <v>27</v>
      </c>
      <c r="C6">
        <f>MONTH(temperatury__24[[#This Row],[Data]])</f>
        <v>6</v>
      </c>
      <c r="D6">
        <f t="shared" si="0"/>
        <v>100</v>
      </c>
      <c r="E6">
        <f t="shared" si="0"/>
        <v>132</v>
      </c>
      <c r="F6">
        <f t="shared" si="0"/>
        <v>87</v>
      </c>
      <c r="G6">
        <f t="shared" si="1"/>
        <v>2309.46</v>
      </c>
      <c r="H6">
        <f t="shared" si="2"/>
        <v>11190.64</v>
      </c>
      <c r="L6" s="4">
        <f>1/13</f>
        <v>7.6923076923076927E-2</v>
      </c>
      <c r="M6" s="4">
        <f>2/29</f>
        <v>6.8965517241379309E-2</v>
      </c>
      <c r="N6" s="4">
        <f>1/17</f>
        <v>5.8823529411764705E-2</v>
      </c>
    </row>
    <row r="7" spans="1:18" x14ac:dyDescent="0.25">
      <c r="A7" s="1">
        <v>44718</v>
      </c>
      <c r="B7">
        <v>22</v>
      </c>
      <c r="C7">
        <f>MONTH(temperatury__24[[#This Row],[Data]])</f>
        <v>6</v>
      </c>
      <c r="D7">
        <f t="shared" si="0"/>
        <v>83</v>
      </c>
      <c r="E7">
        <f t="shared" si="0"/>
        <v>111</v>
      </c>
      <c r="F7">
        <f t="shared" si="0"/>
        <v>75</v>
      </c>
      <c r="G7">
        <f t="shared" si="1"/>
        <v>1946.46</v>
      </c>
      <c r="H7">
        <f t="shared" si="2"/>
        <v>13137.099999999999</v>
      </c>
      <c r="L7" s="5" t="s">
        <v>16</v>
      </c>
      <c r="M7" s="6"/>
      <c r="N7" s="7"/>
      <c r="Q7" t="s">
        <v>20</v>
      </c>
      <c r="R7">
        <f>MIN(G94:G123)</f>
        <v>1001.26</v>
      </c>
    </row>
    <row r="8" spans="1:18" x14ac:dyDescent="0.25">
      <c r="A8" s="1">
        <v>44719</v>
      </c>
      <c r="B8">
        <v>25</v>
      </c>
      <c r="C8">
        <f>MONTH(temperatury__24[[#This Row],[Data]])</f>
        <v>6</v>
      </c>
      <c r="D8">
        <f t="shared" si="0"/>
        <v>93</v>
      </c>
      <c r="E8">
        <f t="shared" si="0"/>
        <v>124</v>
      </c>
      <c r="F8">
        <f t="shared" si="0"/>
        <v>82</v>
      </c>
      <c r="G8">
        <f t="shared" si="1"/>
        <v>2163.66</v>
      </c>
      <c r="H8">
        <f t="shared" si="2"/>
        <v>15300.759999999998</v>
      </c>
      <c r="L8" s="4">
        <f>7+R8</f>
        <v>8.34</v>
      </c>
      <c r="M8" s="4">
        <f>5+R8</f>
        <v>6.34</v>
      </c>
      <c r="N8" s="4">
        <f>6+R8</f>
        <v>7.34</v>
      </c>
      <c r="Q8" t="s">
        <v>21</v>
      </c>
      <c r="R8">
        <v>1.34</v>
      </c>
    </row>
    <row r="9" spans="1:18" x14ac:dyDescent="0.25">
      <c r="A9" s="1">
        <v>44720</v>
      </c>
      <c r="B9">
        <v>25</v>
      </c>
      <c r="C9">
        <f>MONTH(temperatury__24[[#This Row],[Data]])</f>
        <v>6</v>
      </c>
      <c r="D9">
        <f t="shared" si="0"/>
        <v>93</v>
      </c>
      <c r="E9">
        <f t="shared" si="0"/>
        <v>124</v>
      </c>
      <c r="F9">
        <f t="shared" si="0"/>
        <v>82</v>
      </c>
      <c r="G9">
        <f t="shared" si="1"/>
        <v>2163.66</v>
      </c>
      <c r="H9">
        <f t="shared" si="2"/>
        <v>17464.419999999998</v>
      </c>
    </row>
    <row r="10" spans="1:18" x14ac:dyDescent="0.25">
      <c r="A10" s="1">
        <v>44721</v>
      </c>
      <c r="B10">
        <v>21</v>
      </c>
      <c r="C10">
        <f>MONTH(temperatury__24[[#This Row],[Data]])</f>
        <v>6</v>
      </c>
      <c r="D10">
        <f t="shared" si="0"/>
        <v>79</v>
      </c>
      <c r="E10">
        <f t="shared" si="0"/>
        <v>107</v>
      </c>
      <c r="F10">
        <f t="shared" si="0"/>
        <v>72</v>
      </c>
      <c r="G10">
        <f t="shared" si="1"/>
        <v>1865.72</v>
      </c>
      <c r="H10">
        <f t="shared" si="2"/>
        <v>19330.14</v>
      </c>
    </row>
    <row r="11" spans="1:18" x14ac:dyDescent="0.25">
      <c r="A11" s="1">
        <v>44722</v>
      </c>
      <c r="B11">
        <v>21</v>
      </c>
      <c r="C11">
        <f>MONTH(temperatury__24[[#This Row],[Data]])</f>
        <v>6</v>
      </c>
      <c r="D11">
        <f t="shared" si="0"/>
        <v>79</v>
      </c>
      <c r="E11">
        <f t="shared" si="0"/>
        <v>107</v>
      </c>
      <c r="F11">
        <f t="shared" si="0"/>
        <v>72</v>
      </c>
      <c r="G11">
        <f t="shared" si="1"/>
        <v>1865.72</v>
      </c>
      <c r="H11">
        <f t="shared" si="2"/>
        <v>21195.86</v>
      </c>
    </row>
    <row r="12" spans="1:18" x14ac:dyDescent="0.25">
      <c r="A12" s="1">
        <v>44723</v>
      </c>
      <c r="B12">
        <v>19</v>
      </c>
      <c r="C12">
        <f>MONTH(temperatury__24[[#This Row],[Data]])</f>
        <v>6</v>
      </c>
      <c r="D12">
        <f t="shared" si="0"/>
        <v>72</v>
      </c>
      <c r="E12">
        <f t="shared" si="0"/>
        <v>99</v>
      </c>
      <c r="F12">
        <f t="shared" si="0"/>
        <v>68</v>
      </c>
      <c r="G12">
        <f t="shared" si="1"/>
        <v>1727.2599999999998</v>
      </c>
      <c r="H12">
        <f t="shared" si="2"/>
        <v>22923.119999999999</v>
      </c>
      <c r="M12" s="3" t="s">
        <v>5</v>
      </c>
      <c r="N12" s="3" t="s">
        <v>6</v>
      </c>
      <c r="O12" s="3" t="s">
        <v>7</v>
      </c>
    </row>
    <row r="13" spans="1:18" x14ac:dyDescent="0.25">
      <c r="A13" s="1">
        <v>44724</v>
      </c>
      <c r="B13">
        <v>19</v>
      </c>
      <c r="C13">
        <f>MONTH(temperatury__24[[#This Row],[Data]])</f>
        <v>6</v>
      </c>
      <c r="D13">
        <f t="shared" si="0"/>
        <v>72</v>
      </c>
      <c r="E13">
        <f t="shared" si="0"/>
        <v>99</v>
      </c>
      <c r="F13">
        <f t="shared" si="0"/>
        <v>68</v>
      </c>
      <c r="G13">
        <f t="shared" si="1"/>
        <v>1727.2599999999998</v>
      </c>
      <c r="H13">
        <f t="shared" si="2"/>
        <v>24650.379999999997</v>
      </c>
      <c r="K13" s="3">
        <v>6</v>
      </c>
      <c r="L13" s="3" t="s">
        <v>13</v>
      </c>
      <c r="M13" s="4">
        <f>SUMIF($C:$C,$K13,D:D)</f>
        <v>2639</v>
      </c>
      <c r="N13" s="4">
        <f>SUMIF($C:$C,$K13,E:E)</f>
        <v>3527</v>
      </c>
      <c r="O13" s="4">
        <f>SUMIF($C:$C,$K13,F:F)</f>
        <v>2355</v>
      </c>
    </row>
    <row r="14" spans="1:18" x14ac:dyDescent="0.25">
      <c r="A14" s="1">
        <v>44725</v>
      </c>
      <c r="B14">
        <v>15</v>
      </c>
      <c r="C14">
        <f>MONTH(temperatury__24[[#This Row],[Data]])</f>
        <v>6</v>
      </c>
      <c r="D14">
        <f t="shared" si="0"/>
        <v>58</v>
      </c>
      <c r="E14">
        <f t="shared" si="0"/>
        <v>82</v>
      </c>
      <c r="F14">
        <f t="shared" si="0"/>
        <v>58</v>
      </c>
      <c r="G14">
        <f t="shared" si="1"/>
        <v>1429.32</v>
      </c>
      <c r="H14">
        <f t="shared" si="2"/>
        <v>26079.699999999997</v>
      </c>
      <c r="K14" s="3">
        <v>7</v>
      </c>
      <c r="L14" s="3" t="s">
        <v>14</v>
      </c>
      <c r="M14" s="4">
        <f>SUMIF($C:$C,$K14,D:D)</f>
        <v>2747</v>
      </c>
      <c r="N14" s="4">
        <f>SUMIF($C:$C,$K14,E:E)</f>
        <v>3675</v>
      </c>
      <c r="O14" s="4">
        <f>SUMIF($C:$C,$K14,F:F)</f>
        <v>2448</v>
      </c>
    </row>
    <row r="15" spans="1:18" x14ac:dyDescent="0.25">
      <c r="A15" s="1">
        <v>44726</v>
      </c>
      <c r="B15">
        <v>21</v>
      </c>
      <c r="C15">
        <f>MONTH(temperatury__24[[#This Row],[Data]])</f>
        <v>6</v>
      </c>
      <c r="D15">
        <f t="shared" si="0"/>
        <v>79</v>
      </c>
      <c r="E15">
        <f t="shared" si="0"/>
        <v>107</v>
      </c>
      <c r="F15">
        <f t="shared" si="0"/>
        <v>72</v>
      </c>
      <c r="G15">
        <f t="shared" si="1"/>
        <v>1865.72</v>
      </c>
      <c r="H15">
        <f t="shared" si="2"/>
        <v>27945.42</v>
      </c>
      <c r="K15" s="3">
        <v>8</v>
      </c>
      <c r="L15" s="3" t="s">
        <v>15</v>
      </c>
      <c r="M15" s="4">
        <f>SUMIF($C:$C,$K15,D:D)</f>
        <v>2665</v>
      </c>
      <c r="N15" s="4">
        <f>SUMIF($C:$C,$K15,E:E)</f>
        <v>3579</v>
      </c>
      <c r="O15" s="4">
        <f>SUMIF($C:$C,$K15,F:F)</f>
        <v>2390</v>
      </c>
    </row>
    <row r="16" spans="1:18" x14ac:dyDescent="0.25">
      <c r="A16" s="1">
        <v>44727</v>
      </c>
      <c r="B16">
        <v>23</v>
      </c>
      <c r="C16">
        <f>MONTH(temperatury__24[[#This Row],[Data]])</f>
        <v>6</v>
      </c>
      <c r="D16">
        <f t="shared" si="0"/>
        <v>86</v>
      </c>
      <c r="E16">
        <f t="shared" si="0"/>
        <v>115</v>
      </c>
      <c r="F16">
        <f t="shared" si="0"/>
        <v>77</v>
      </c>
      <c r="G16">
        <f t="shared" si="1"/>
        <v>2011.52</v>
      </c>
      <c r="H16">
        <f t="shared" si="2"/>
        <v>29956.94</v>
      </c>
    </row>
    <row r="17" spans="1:8" x14ac:dyDescent="0.25">
      <c r="A17" s="1">
        <v>44728</v>
      </c>
      <c r="B17">
        <v>23</v>
      </c>
      <c r="C17">
        <f>MONTH(temperatury__24[[#This Row],[Data]])</f>
        <v>6</v>
      </c>
      <c r="D17">
        <f t="shared" si="0"/>
        <v>86</v>
      </c>
      <c r="E17">
        <f t="shared" si="0"/>
        <v>115</v>
      </c>
      <c r="F17">
        <f t="shared" si="0"/>
        <v>77</v>
      </c>
      <c r="G17">
        <f t="shared" si="1"/>
        <v>2011.52</v>
      </c>
      <c r="H17">
        <f t="shared" si="2"/>
        <v>31968.46</v>
      </c>
    </row>
    <row r="18" spans="1:8" x14ac:dyDescent="0.25">
      <c r="A18" s="1">
        <v>44729</v>
      </c>
      <c r="B18">
        <v>16</v>
      </c>
      <c r="C18">
        <f>MONTH(temperatury__24[[#This Row],[Data]])</f>
        <v>6</v>
      </c>
      <c r="D18">
        <f t="shared" si="0"/>
        <v>62</v>
      </c>
      <c r="E18">
        <f t="shared" si="0"/>
        <v>86</v>
      </c>
      <c r="F18">
        <f t="shared" si="0"/>
        <v>61</v>
      </c>
      <c r="G18">
        <f t="shared" si="1"/>
        <v>1510.0600000000002</v>
      </c>
      <c r="H18">
        <f t="shared" si="2"/>
        <v>33478.519999999997</v>
      </c>
    </row>
    <row r="19" spans="1:8" x14ac:dyDescent="0.25">
      <c r="A19" s="1">
        <v>44730</v>
      </c>
      <c r="B19">
        <v>21</v>
      </c>
      <c r="C19">
        <f>MONTH(temperatury__24[[#This Row],[Data]])</f>
        <v>6</v>
      </c>
      <c r="D19">
        <f t="shared" si="0"/>
        <v>79</v>
      </c>
      <c r="E19">
        <f t="shared" si="0"/>
        <v>107</v>
      </c>
      <c r="F19">
        <f t="shared" si="0"/>
        <v>72</v>
      </c>
      <c r="G19">
        <f t="shared" si="1"/>
        <v>1865.72</v>
      </c>
      <c r="H19">
        <f t="shared" si="2"/>
        <v>35344.239999999998</v>
      </c>
    </row>
    <row r="20" spans="1:8" x14ac:dyDescent="0.25">
      <c r="A20" s="1">
        <v>44731</v>
      </c>
      <c r="B20">
        <v>22</v>
      </c>
      <c r="C20">
        <f>MONTH(temperatury__24[[#This Row],[Data]])</f>
        <v>6</v>
      </c>
      <c r="D20">
        <f t="shared" ref="D20:F56" si="3">ROUNDDOWN(D$2*(1 + L$6 * (($B20 - 24) / 2)), 0)</f>
        <v>83</v>
      </c>
      <c r="E20">
        <f t="shared" si="3"/>
        <v>111</v>
      </c>
      <c r="F20">
        <f t="shared" si="3"/>
        <v>75</v>
      </c>
      <c r="G20">
        <f t="shared" si="1"/>
        <v>1946.46</v>
      </c>
      <c r="H20">
        <f t="shared" si="2"/>
        <v>37290.699999999997</v>
      </c>
    </row>
    <row r="21" spans="1:8" x14ac:dyDescent="0.25">
      <c r="A21" s="1">
        <v>44732</v>
      </c>
      <c r="B21">
        <v>22</v>
      </c>
      <c r="C21">
        <f>MONTH(temperatury__24[[#This Row],[Data]])</f>
        <v>6</v>
      </c>
      <c r="D21">
        <f t="shared" si="3"/>
        <v>83</v>
      </c>
      <c r="E21">
        <f t="shared" si="3"/>
        <v>111</v>
      </c>
      <c r="F21">
        <f t="shared" si="3"/>
        <v>75</v>
      </c>
      <c r="G21">
        <f t="shared" si="1"/>
        <v>1946.46</v>
      </c>
      <c r="H21">
        <f t="shared" si="2"/>
        <v>39237.159999999996</v>
      </c>
    </row>
    <row r="22" spans="1:8" x14ac:dyDescent="0.25">
      <c r="A22" s="1">
        <v>44733</v>
      </c>
      <c r="B22">
        <v>22</v>
      </c>
      <c r="C22">
        <f>MONTH(temperatury__24[[#This Row],[Data]])</f>
        <v>6</v>
      </c>
      <c r="D22">
        <f t="shared" si="3"/>
        <v>83</v>
      </c>
      <c r="E22">
        <f t="shared" si="3"/>
        <v>111</v>
      </c>
      <c r="F22">
        <f t="shared" si="3"/>
        <v>75</v>
      </c>
      <c r="G22">
        <f t="shared" si="1"/>
        <v>1946.46</v>
      </c>
      <c r="H22">
        <f t="shared" si="2"/>
        <v>41183.619999999995</v>
      </c>
    </row>
    <row r="23" spans="1:8" x14ac:dyDescent="0.25">
      <c r="A23" s="1">
        <v>44734</v>
      </c>
      <c r="B23">
        <v>28</v>
      </c>
      <c r="C23">
        <f>MONTH(temperatury__24[[#This Row],[Data]])</f>
        <v>6</v>
      </c>
      <c r="D23">
        <f t="shared" si="3"/>
        <v>103</v>
      </c>
      <c r="E23">
        <f t="shared" si="3"/>
        <v>136</v>
      </c>
      <c r="F23">
        <f t="shared" si="3"/>
        <v>89</v>
      </c>
      <c r="G23">
        <f t="shared" si="1"/>
        <v>2374.52</v>
      </c>
      <c r="H23">
        <f t="shared" si="2"/>
        <v>43558.139999999992</v>
      </c>
    </row>
    <row r="24" spans="1:8" x14ac:dyDescent="0.25">
      <c r="A24" s="1">
        <v>44735</v>
      </c>
      <c r="B24">
        <v>31</v>
      </c>
      <c r="C24">
        <f>MONTH(temperatury__24[[#This Row],[Data]])</f>
        <v>6</v>
      </c>
      <c r="D24">
        <f t="shared" si="3"/>
        <v>114</v>
      </c>
      <c r="E24">
        <f t="shared" si="3"/>
        <v>148</v>
      </c>
      <c r="F24">
        <f t="shared" si="3"/>
        <v>96</v>
      </c>
      <c r="G24">
        <f t="shared" si="1"/>
        <v>2593.7199999999998</v>
      </c>
      <c r="H24">
        <f t="shared" si="2"/>
        <v>46151.859999999993</v>
      </c>
    </row>
    <row r="25" spans="1:8" x14ac:dyDescent="0.25">
      <c r="A25" s="1">
        <v>44736</v>
      </c>
      <c r="B25">
        <v>33</v>
      </c>
      <c r="C25">
        <f>MONTH(temperatury__24[[#This Row],[Data]])</f>
        <v>6</v>
      </c>
      <c r="D25">
        <f t="shared" si="3"/>
        <v>121</v>
      </c>
      <c r="E25">
        <f t="shared" si="3"/>
        <v>157</v>
      </c>
      <c r="F25">
        <f t="shared" si="3"/>
        <v>101</v>
      </c>
      <c r="G25">
        <f t="shared" si="1"/>
        <v>2745.86</v>
      </c>
      <c r="H25">
        <f t="shared" si="2"/>
        <v>48897.719999999994</v>
      </c>
    </row>
    <row r="26" spans="1:8" x14ac:dyDescent="0.25">
      <c r="A26" s="1">
        <v>44737</v>
      </c>
      <c r="B26">
        <v>33</v>
      </c>
      <c r="C26">
        <f>MONTH(temperatury__24[[#This Row],[Data]])</f>
        <v>6</v>
      </c>
      <c r="D26">
        <f t="shared" si="3"/>
        <v>121</v>
      </c>
      <c r="E26">
        <f t="shared" si="3"/>
        <v>157</v>
      </c>
      <c r="F26">
        <f t="shared" si="3"/>
        <v>101</v>
      </c>
      <c r="G26">
        <f t="shared" si="1"/>
        <v>2745.86</v>
      </c>
      <c r="H26">
        <f t="shared" si="2"/>
        <v>51643.579999999994</v>
      </c>
    </row>
    <row r="27" spans="1:8" x14ac:dyDescent="0.25">
      <c r="A27" s="1">
        <v>44738</v>
      </c>
      <c r="B27">
        <v>23</v>
      </c>
      <c r="C27">
        <f>MONTH(temperatury__24[[#This Row],[Data]])</f>
        <v>6</v>
      </c>
      <c r="D27">
        <f t="shared" si="3"/>
        <v>86</v>
      </c>
      <c r="E27">
        <f t="shared" si="3"/>
        <v>115</v>
      </c>
      <c r="F27">
        <f t="shared" si="3"/>
        <v>77</v>
      </c>
      <c r="G27">
        <f t="shared" si="1"/>
        <v>2011.52</v>
      </c>
      <c r="H27">
        <f t="shared" si="2"/>
        <v>53655.099999999991</v>
      </c>
    </row>
    <row r="28" spans="1:8" x14ac:dyDescent="0.25">
      <c r="A28" s="1">
        <v>44739</v>
      </c>
      <c r="B28">
        <v>23</v>
      </c>
      <c r="C28">
        <f>MONTH(temperatury__24[[#This Row],[Data]])</f>
        <v>6</v>
      </c>
      <c r="D28">
        <f t="shared" si="3"/>
        <v>86</v>
      </c>
      <c r="E28">
        <f t="shared" si="3"/>
        <v>115</v>
      </c>
      <c r="F28">
        <f t="shared" si="3"/>
        <v>77</v>
      </c>
      <c r="G28">
        <f t="shared" si="1"/>
        <v>2011.52</v>
      </c>
      <c r="H28">
        <f t="shared" si="2"/>
        <v>55666.619999999988</v>
      </c>
    </row>
    <row r="29" spans="1:8" x14ac:dyDescent="0.25">
      <c r="A29" s="1">
        <v>44740</v>
      </c>
      <c r="B29">
        <v>19</v>
      </c>
      <c r="C29">
        <f>MONTH(temperatury__24[[#This Row],[Data]])</f>
        <v>6</v>
      </c>
      <c r="D29">
        <f t="shared" si="3"/>
        <v>72</v>
      </c>
      <c r="E29">
        <f t="shared" si="3"/>
        <v>99</v>
      </c>
      <c r="F29">
        <f t="shared" si="3"/>
        <v>68</v>
      </c>
      <c r="G29">
        <f t="shared" si="1"/>
        <v>1727.2599999999998</v>
      </c>
      <c r="H29">
        <f t="shared" si="2"/>
        <v>57393.87999999999</v>
      </c>
    </row>
    <row r="30" spans="1:8" x14ac:dyDescent="0.25">
      <c r="A30" s="1">
        <v>44741</v>
      </c>
      <c r="B30">
        <v>24</v>
      </c>
      <c r="C30">
        <f>MONTH(temperatury__24[[#This Row],[Data]])</f>
        <v>6</v>
      </c>
      <c r="D30">
        <f t="shared" si="3"/>
        <v>90</v>
      </c>
      <c r="E30">
        <f t="shared" si="3"/>
        <v>120</v>
      </c>
      <c r="F30">
        <f t="shared" si="3"/>
        <v>80</v>
      </c>
      <c r="G30">
        <f t="shared" si="1"/>
        <v>2098.6000000000004</v>
      </c>
      <c r="H30">
        <f t="shared" si="2"/>
        <v>59492.479999999989</v>
      </c>
    </row>
    <row r="31" spans="1:8" x14ac:dyDescent="0.25">
      <c r="A31" s="1">
        <v>44742</v>
      </c>
      <c r="B31">
        <v>25</v>
      </c>
      <c r="C31">
        <f>MONTH(temperatury__24[[#This Row],[Data]])</f>
        <v>6</v>
      </c>
      <c r="D31">
        <f t="shared" si="3"/>
        <v>93</v>
      </c>
      <c r="E31">
        <f t="shared" si="3"/>
        <v>124</v>
      </c>
      <c r="F31">
        <f t="shared" si="3"/>
        <v>82</v>
      </c>
      <c r="G31">
        <f t="shared" si="1"/>
        <v>2163.66</v>
      </c>
      <c r="H31">
        <f t="shared" si="2"/>
        <v>61656.139999999985</v>
      </c>
    </row>
    <row r="32" spans="1:8" x14ac:dyDescent="0.25">
      <c r="A32" s="1">
        <v>44743</v>
      </c>
      <c r="B32">
        <v>27</v>
      </c>
      <c r="C32">
        <f>MONTH(temperatury__24[[#This Row],[Data]])</f>
        <v>7</v>
      </c>
      <c r="D32">
        <f t="shared" si="3"/>
        <v>100</v>
      </c>
      <c r="E32">
        <f t="shared" si="3"/>
        <v>132</v>
      </c>
      <c r="F32">
        <f t="shared" si="3"/>
        <v>87</v>
      </c>
      <c r="G32">
        <f t="shared" si="1"/>
        <v>2309.46</v>
      </c>
      <c r="H32">
        <f t="shared" si="2"/>
        <v>63965.599999999984</v>
      </c>
    </row>
    <row r="33" spans="1:8" x14ac:dyDescent="0.25">
      <c r="A33" s="1">
        <v>44744</v>
      </c>
      <c r="B33">
        <v>27</v>
      </c>
      <c r="C33">
        <f>MONTH(temperatury__24[[#This Row],[Data]])</f>
        <v>7</v>
      </c>
      <c r="D33">
        <f t="shared" si="3"/>
        <v>100</v>
      </c>
      <c r="E33">
        <f t="shared" si="3"/>
        <v>132</v>
      </c>
      <c r="F33">
        <f t="shared" si="3"/>
        <v>87</v>
      </c>
      <c r="G33">
        <f t="shared" si="1"/>
        <v>2309.46</v>
      </c>
      <c r="H33">
        <f t="shared" si="2"/>
        <v>66275.059999999983</v>
      </c>
    </row>
    <row r="34" spans="1:8" x14ac:dyDescent="0.25">
      <c r="A34" s="1">
        <v>44745</v>
      </c>
      <c r="B34">
        <v>21</v>
      </c>
      <c r="C34">
        <f>MONTH(temperatury__24[[#This Row],[Data]])</f>
        <v>7</v>
      </c>
      <c r="D34">
        <f t="shared" si="3"/>
        <v>79</v>
      </c>
      <c r="E34">
        <f t="shared" si="3"/>
        <v>107</v>
      </c>
      <c r="F34">
        <f t="shared" si="3"/>
        <v>72</v>
      </c>
      <c r="G34">
        <f t="shared" si="1"/>
        <v>1865.72</v>
      </c>
      <c r="H34">
        <f t="shared" si="2"/>
        <v>68140.779999999984</v>
      </c>
    </row>
    <row r="35" spans="1:8" x14ac:dyDescent="0.25">
      <c r="A35" s="1">
        <v>44746</v>
      </c>
      <c r="B35">
        <v>21</v>
      </c>
      <c r="C35">
        <f>MONTH(temperatury__24[[#This Row],[Data]])</f>
        <v>7</v>
      </c>
      <c r="D35">
        <f t="shared" si="3"/>
        <v>79</v>
      </c>
      <c r="E35">
        <f t="shared" si="3"/>
        <v>107</v>
      </c>
      <c r="F35">
        <f t="shared" si="3"/>
        <v>72</v>
      </c>
      <c r="G35">
        <f t="shared" si="1"/>
        <v>1865.72</v>
      </c>
      <c r="H35">
        <f t="shared" si="2"/>
        <v>70006.499999999985</v>
      </c>
    </row>
    <row r="36" spans="1:8" x14ac:dyDescent="0.25">
      <c r="A36" s="1">
        <v>44747</v>
      </c>
      <c r="B36">
        <v>25</v>
      </c>
      <c r="C36">
        <f>MONTH(temperatury__24[[#This Row],[Data]])</f>
        <v>7</v>
      </c>
      <c r="D36">
        <f t="shared" si="3"/>
        <v>93</v>
      </c>
      <c r="E36">
        <f t="shared" si="3"/>
        <v>124</v>
      </c>
      <c r="F36">
        <f t="shared" si="3"/>
        <v>82</v>
      </c>
      <c r="G36">
        <f t="shared" si="1"/>
        <v>2163.66</v>
      </c>
      <c r="H36">
        <f t="shared" si="2"/>
        <v>72170.159999999989</v>
      </c>
    </row>
    <row r="37" spans="1:8" x14ac:dyDescent="0.25">
      <c r="A37" s="1">
        <v>44748</v>
      </c>
      <c r="B37">
        <v>19</v>
      </c>
      <c r="C37">
        <f>MONTH(temperatury__24[[#This Row],[Data]])</f>
        <v>7</v>
      </c>
      <c r="D37">
        <f t="shared" si="3"/>
        <v>72</v>
      </c>
      <c r="E37">
        <f t="shared" si="3"/>
        <v>99</v>
      </c>
      <c r="F37">
        <f t="shared" si="3"/>
        <v>68</v>
      </c>
      <c r="G37">
        <f t="shared" si="1"/>
        <v>1727.2599999999998</v>
      </c>
      <c r="H37">
        <f t="shared" si="2"/>
        <v>73897.419999999984</v>
      </c>
    </row>
    <row r="38" spans="1:8" x14ac:dyDescent="0.25">
      <c r="A38" s="1">
        <v>44749</v>
      </c>
      <c r="B38">
        <v>21</v>
      </c>
      <c r="C38">
        <f>MONTH(temperatury__24[[#This Row],[Data]])</f>
        <v>7</v>
      </c>
      <c r="D38">
        <f t="shared" si="3"/>
        <v>79</v>
      </c>
      <c r="E38">
        <f t="shared" si="3"/>
        <v>107</v>
      </c>
      <c r="F38">
        <f t="shared" si="3"/>
        <v>72</v>
      </c>
      <c r="G38">
        <f t="shared" si="1"/>
        <v>1865.72</v>
      </c>
      <c r="H38">
        <f t="shared" si="2"/>
        <v>75763.139999999985</v>
      </c>
    </row>
    <row r="39" spans="1:8" x14ac:dyDescent="0.25">
      <c r="A39" s="1">
        <v>44750</v>
      </c>
      <c r="B39">
        <v>24</v>
      </c>
      <c r="C39">
        <f>MONTH(temperatury__24[[#This Row],[Data]])</f>
        <v>7</v>
      </c>
      <c r="D39">
        <f t="shared" si="3"/>
        <v>90</v>
      </c>
      <c r="E39">
        <f t="shared" si="3"/>
        <v>120</v>
      </c>
      <c r="F39">
        <f t="shared" si="3"/>
        <v>80</v>
      </c>
      <c r="G39">
        <f t="shared" si="1"/>
        <v>2098.6000000000004</v>
      </c>
      <c r="H39">
        <f t="shared" si="2"/>
        <v>77861.739999999991</v>
      </c>
    </row>
    <row r="40" spans="1:8" x14ac:dyDescent="0.25">
      <c r="A40" s="1">
        <v>44751</v>
      </c>
      <c r="B40">
        <v>19</v>
      </c>
      <c r="C40">
        <f>MONTH(temperatury__24[[#This Row],[Data]])</f>
        <v>7</v>
      </c>
      <c r="D40">
        <f t="shared" si="3"/>
        <v>72</v>
      </c>
      <c r="E40">
        <f t="shared" si="3"/>
        <v>99</v>
      </c>
      <c r="F40">
        <f t="shared" si="3"/>
        <v>68</v>
      </c>
      <c r="G40">
        <f t="shared" si="1"/>
        <v>1727.2599999999998</v>
      </c>
      <c r="H40">
        <f t="shared" si="2"/>
        <v>79588.999999999985</v>
      </c>
    </row>
    <row r="41" spans="1:8" x14ac:dyDescent="0.25">
      <c r="A41" s="1">
        <v>44752</v>
      </c>
      <c r="B41">
        <v>28</v>
      </c>
      <c r="C41">
        <f>MONTH(temperatury__24[[#This Row],[Data]])</f>
        <v>7</v>
      </c>
      <c r="D41">
        <f t="shared" si="3"/>
        <v>103</v>
      </c>
      <c r="E41">
        <f t="shared" si="3"/>
        <v>136</v>
      </c>
      <c r="F41">
        <f t="shared" si="3"/>
        <v>89</v>
      </c>
      <c r="G41">
        <f t="shared" si="1"/>
        <v>2374.52</v>
      </c>
      <c r="H41">
        <f t="shared" si="2"/>
        <v>81963.51999999999</v>
      </c>
    </row>
    <row r="42" spans="1:8" x14ac:dyDescent="0.25">
      <c r="A42" s="1">
        <v>44753</v>
      </c>
      <c r="B42">
        <v>27</v>
      </c>
      <c r="C42">
        <f>MONTH(temperatury__24[[#This Row],[Data]])</f>
        <v>7</v>
      </c>
      <c r="D42">
        <f t="shared" si="3"/>
        <v>100</v>
      </c>
      <c r="E42">
        <f t="shared" si="3"/>
        <v>132</v>
      </c>
      <c r="F42">
        <f t="shared" si="3"/>
        <v>87</v>
      </c>
      <c r="G42">
        <f t="shared" si="1"/>
        <v>2309.46</v>
      </c>
      <c r="H42">
        <f t="shared" si="2"/>
        <v>84272.98</v>
      </c>
    </row>
    <row r="43" spans="1:8" x14ac:dyDescent="0.25">
      <c r="A43" s="1">
        <v>44754</v>
      </c>
      <c r="B43">
        <v>24</v>
      </c>
      <c r="C43">
        <f>MONTH(temperatury__24[[#This Row],[Data]])</f>
        <v>7</v>
      </c>
      <c r="D43">
        <f t="shared" si="3"/>
        <v>90</v>
      </c>
      <c r="E43">
        <f t="shared" si="3"/>
        <v>120</v>
      </c>
      <c r="F43">
        <f t="shared" si="3"/>
        <v>80</v>
      </c>
      <c r="G43">
        <f t="shared" si="1"/>
        <v>2098.6000000000004</v>
      </c>
      <c r="H43">
        <f t="shared" si="2"/>
        <v>86371.58</v>
      </c>
    </row>
    <row r="44" spans="1:8" x14ac:dyDescent="0.25">
      <c r="A44" s="1">
        <v>44755</v>
      </c>
      <c r="B44">
        <v>22</v>
      </c>
      <c r="C44">
        <f>MONTH(temperatury__24[[#This Row],[Data]])</f>
        <v>7</v>
      </c>
      <c r="D44">
        <f t="shared" si="3"/>
        <v>83</v>
      </c>
      <c r="E44">
        <f t="shared" si="3"/>
        <v>111</v>
      </c>
      <c r="F44">
        <f t="shared" si="3"/>
        <v>75</v>
      </c>
      <c r="G44">
        <f t="shared" si="1"/>
        <v>1946.46</v>
      </c>
      <c r="H44">
        <f t="shared" si="2"/>
        <v>88318.040000000008</v>
      </c>
    </row>
    <row r="45" spans="1:8" x14ac:dyDescent="0.25">
      <c r="A45" s="1">
        <v>44756</v>
      </c>
      <c r="B45">
        <v>17</v>
      </c>
      <c r="C45">
        <f>MONTH(temperatury__24[[#This Row],[Data]])</f>
        <v>7</v>
      </c>
      <c r="D45">
        <f t="shared" si="3"/>
        <v>65</v>
      </c>
      <c r="E45">
        <f t="shared" si="3"/>
        <v>91</v>
      </c>
      <c r="F45">
        <f t="shared" si="3"/>
        <v>63</v>
      </c>
      <c r="G45">
        <f t="shared" si="1"/>
        <v>1581.46</v>
      </c>
      <c r="H45">
        <f t="shared" si="2"/>
        <v>89899.500000000015</v>
      </c>
    </row>
    <row r="46" spans="1:8" x14ac:dyDescent="0.25">
      <c r="A46" s="1">
        <v>44757</v>
      </c>
      <c r="B46">
        <v>18</v>
      </c>
      <c r="C46">
        <f>MONTH(temperatury__24[[#This Row],[Data]])</f>
        <v>7</v>
      </c>
      <c r="D46">
        <f t="shared" si="3"/>
        <v>69</v>
      </c>
      <c r="E46">
        <f t="shared" si="3"/>
        <v>95</v>
      </c>
      <c r="F46">
        <f t="shared" si="3"/>
        <v>65</v>
      </c>
      <c r="G46">
        <f t="shared" si="1"/>
        <v>1654.86</v>
      </c>
      <c r="H46">
        <f t="shared" si="2"/>
        <v>91554.360000000015</v>
      </c>
    </row>
    <row r="47" spans="1:8" x14ac:dyDescent="0.25">
      <c r="A47" s="1">
        <v>44758</v>
      </c>
      <c r="B47">
        <v>23</v>
      </c>
      <c r="C47">
        <f>MONTH(temperatury__24[[#This Row],[Data]])</f>
        <v>7</v>
      </c>
      <c r="D47">
        <f t="shared" si="3"/>
        <v>86</v>
      </c>
      <c r="E47">
        <f t="shared" si="3"/>
        <v>115</v>
      </c>
      <c r="F47">
        <f t="shared" si="3"/>
        <v>77</v>
      </c>
      <c r="G47">
        <f t="shared" si="1"/>
        <v>2011.52</v>
      </c>
      <c r="H47">
        <f t="shared" si="2"/>
        <v>93565.880000000019</v>
      </c>
    </row>
    <row r="48" spans="1:8" x14ac:dyDescent="0.25">
      <c r="A48" s="1">
        <v>44759</v>
      </c>
      <c r="B48">
        <v>23</v>
      </c>
      <c r="C48">
        <f>MONTH(temperatury__24[[#This Row],[Data]])</f>
        <v>7</v>
      </c>
      <c r="D48">
        <f t="shared" si="3"/>
        <v>86</v>
      </c>
      <c r="E48">
        <f t="shared" si="3"/>
        <v>115</v>
      </c>
      <c r="F48">
        <f t="shared" si="3"/>
        <v>77</v>
      </c>
      <c r="G48">
        <f t="shared" si="1"/>
        <v>2011.52</v>
      </c>
      <c r="H48">
        <f t="shared" si="2"/>
        <v>95577.400000000023</v>
      </c>
    </row>
    <row r="49" spans="1:8" x14ac:dyDescent="0.25">
      <c r="A49" s="1">
        <v>44760</v>
      </c>
      <c r="B49">
        <v>19</v>
      </c>
      <c r="C49">
        <f>MONTH(temperatury__24[[#This Row],[Data]])</f>
        <v>7</v>
      </c>
      <c r="D49">
        <f t="shared" si="3"/>
        <v>72</v>
      </c>
      <c r="E49">
        <f t="shared" si="3"/>
        <v>99</v>
      </c>
      <c r="F49">
        <f t="shared" si="3"/>
        <v>68</v>
      </c>
      <c r="G49">
        <f t="shared" si="1"/>
        <v>1727.2599999999998</v>
      </c>
      <c r="H49">
        <f t="shared" si="2"/>
        <v>97304.660000000018</v>
      </c>
    </row>
    <row r="50" spans="1:8" x14ac:dyDescent="0.25">
      <c r="A50" s="1">
        <v>44761</v>
      </c>
      <c r="B50">
        <v>21</v>
      </c>
      <c r="C50">
        <f>MONTH(temperatury__24[[#This Row],[Data]])</f>
        <v>7</v>
      </c>
      <c r="D50">
        <f t="shared" si="3"/>
        <v>79</v>
      </c>
      <c r="E50">
        <f t="shared" si="3"/>
        <v>107</v>
      </c>
      <c r="F50">
        <f t="shared" si="3"/>
        <v>72</v>
      </c>
      <c r="G50">
        <f t="shared" si="1"/>
        <v>1865.72</v>
      </c>
      <c r="H50">
        <f t="shared" si="2"/>
        <v>99170.380000000019</v>
      </c>
    </row>
    <row r="51" spans="1:8" x14ac:dyDescent="0.25">
      <c r="A51" s="1">
        <v>44762</v>
      </c>
      <c r="B51">
        <v>25</v>
      </c>
      <c r="C51">
        <f>MONTH(temperatury__24[[#This Row],[Data]])</f>
        <v>7</v>
      </c>
      <c r="D51">
        <f t="shared" si="3"/>
        <v>93</v>
      </c>
      <c r="E51">
        <f t="shared" si="3"/>
        <v>124</v>
      </c>
      <c r="F51">
        <f t="shared" si="3"/>
        <v>82</v>
      </c>
      <c r="G51">
        <f t="shared" si="1"/>
        <v>2163.66</v>
      </c>
      <c r="H51">
        <f t="shared" si="2"/>
        <v>101334.04000000002</v>
      </c>
    </row>
    <row r="52" spans="1:8" x14ac:dyDescent="0.25">
      <c r="A52" s="1">
        <v>44763</v>
      </c>
      <c r="B52">
        <v>28</v>
      </c>
      <c r="C52">
        <f>MONTH(temperatury__24[[#This Row],[Data]])</f>
        <v>7</v>
      </c>
      <c r="D52">
        <f t="shared" si="3"/>
        <v>103</v>
      </c>
      <c r="E52">
        <f t="shared" si="3"/>
        <v>136</v>
      </c>
      <c r="F52">
        <f t="shared" si="3"/>
        <v>89</v>
      </c>
      <c r="G52">
        <f t="shared" si="1"/>
        <v>2374.52</v>
      </c>
      <c r="H52">
        <f t="shared" si="2"/>
        <v>103708.56000000003</v>
      </c>
    </row>
    <row r="53" spans="1:8" x14ac:dyDescent="0.25">
      <c r="A53" s="1">
        <v>44764</v>
      </c>
      <c r="B53">
        <v>27</v>
      </c>
      <c r="C53">
        <f>MONTH(temperatury__24[[#This Row],[Data]])</f>
        <v>7</v>
      </c>
      <c r="D53">
        <f t="shared" si="3"/>
        <v>100</v>
      </c>
      <c r="E53">
        <f t="shared" si="3"/>
        <v>132</v>
      </c>
      <c r="F53">
        <f t="shared" si="3"/>
        <v>87</v>
      </c>
      <c r="G53">
        <f t="shared" si="1"/>
        <v>2309.46</v>
      </c>
      <c r="H53">
        <f t="shared" si="2"/>
        <v>106018.02000000003</v>
      </c>
    </row>
    <row r="54" spans="1:8" x14ac:dyDescent="0.25">
      <c r="A54" s="1">
        <v>44765</v>
      </c>
      <c r="B54">
        <v>23</v>
      </c>
      <c r="C54">
        <f>MONTH(temperatury__24[[#This Row],[Data]])</f>
        <v>7</v>
      </c>
      <c r="D54">
        <f t="shared" si="3"/>
        <v>86</v>
      </c>
      <c r="E54">
        <f t="shared" si="3"/>
        <v>115</v>
      </c>
      <c r="F54">
        <f t="shared" si="3"/>
        <v>77</v>
      </c>
      <c r="G54">
        <f t="shared" si="1"/>
        <v>2011.52</v>
      </c>
      <c r="H54">
        <f t="shared" si="2"/>
        <v>108029.54000000004</v>
      </c>
    </row>
    <row r="55" spans="1:8" x14ac:dyDescent="0.25">
      <c r="A55" s="1">
        <v>44766</v>
      </c>
      <c r="B55">
        <v>26</v>
      </c>
      <c r="C55">
        <f>MONTH(temperatury__24[[#This Row],[Data]])</f>
        <v>7</v>
      </c>
      <c r="D55">
        <f t="shared" si="3"/>
        <v>96</v>
      </c>
      <c r="E55">
        <f t="shared" si="3"/>
        <v>128</v>
      </c>
      <c r="F55">
        <f t="shared" si="3"/>
        <v>84</v>
      </c>
      <c r="G55">
        <f t="shared" si="1"/>
        <v>2228.7199999999998</v>
      </c>
      <c r="H55">
        <f t="shared" si="2"/>
        <v>110258.26000000004</v>
      </c>
    </row>
    <row r="56" spans="1:8" x14ac:dyDescent="0.25">
      <c r="A56" s="1">
        <v>44767</v>
      </c>
      <c r="B56">
        <v>29</v>
      </c>
      <c r="C56">
        <f>MONTH(temperatury__24[[#This Row],[Data]])</f>
        <v>7</v>
      </c>
      <c r="D56">
        <f t="shared" si="3"/>
        <v>107</v>
      </c>
      <c r="E56">
        <f t="shared" si="3"/>
        <v>140</v>
      </c>
      <c r="F56">
        <f t="shared" si="3"/>
        <v>91</v>
      </c>
      <c r="G56">
        <f t="shared" si="1"/>
        <v>2447.92</v>
      </c>
      <c r="H56">
        <f t="shared" si="2"/>
        <v>112706.18000000004</v>
      </c>
    </row>
    <row r="57" spans="1:8" x14ac:dyDescent="0.25">
      <c r="A57" s="1">
        <v>44768</v>
      </c>
      <c r="B57">
        <v>26</v>
      </c>
      <c r="C57">
        <f>MONTH(temperatury__24[[#This Row],[Data]])</f>
        <v>7</v>
      </c>
      <c r="D57">
        <f t="shared" ref="D57:F93" si="4">ROUNDDOWN(D$2*(1 + L$6 * (($B57 - 24) / 2)), 0)</f>
        <v>96</v>
      </c>
      <c r="E57">
        <f t="shared" si="4"/>
        <v>128</v>
      </c>
      <c r="F57">
        <f t="shared" si="4"/>
        <v>84</v>
      </c>
      <c r="G57">
        <f t="shared" si="1"/>
        <v>2228.7199999999998</v>
      </c>
      <c r="H57">
        <f t="shared" si="2"/>
        <v>114934.90000000004</v>
      </c>
    </row>
    <row r="58" spans="1:8" x14ac:dyDescent="0.25">
      <c r="A58" s="1">
        <v>44769</v>
      </c>
      <c r="B58">
        <v>27</v>
      </c>
      <c r="C58">
        <f>MONTH(temperatury__24[[#This Row],[Data]])</f>
        <v>7</v>
      </c>
      <c r="D58">
        <f t="shared" si="4"/>
        <v>100</v>
      </c>
      <c r="E58">
        <f t="shared" si="4"/>
        <v>132</v>
      </c>
      <c r="F58">
        <f t="shared" si="4"/>
        <v>87</v>
      </c>
      <c r="G58">
        <f t="shared" si="1"/>
        <v>2309.46</v>
      </c>
      <c r="H58">
        <f t="shared" si="2"/>
        <v>117244.36000000004</v>
      </c>
    </row>
    <row r="59" spans="1:8" x14ac:dyDescent="0.25">
      <c r="A59" s="1">
        <v>44770</v>
      </c>
      <c r="B59">
        <v>24</v>
      </c>
      <c r="C59">
        <f>MONTH(temperatury__24[[#This Row],[Data]])</f>
        <v>7</v>
      </c>
      <c r="D59">
        <f t="shared" si="4"/>
        <v>90</v>
      </c>
      <c r="E59">
        <f t="shared" si="4"/>
        <v>120</v>
      </c>
      <c r="F59">
        <f t="shared" si="4"/>
        <v>80</v>
      </c>
      <c r="G59">
        <f t="shared" si="1"/>
        <v>2098.6000000000004</v>
      </c>
      <c r="H59">
        <f t="shared" si="2"/>
        <v>119342.96000000005</v>
      </c>
    </row>
    <row r="60" spans="1:8" x14ac:dyDescent="0.25">
      <c r="A60" s="1">
        <v>44771</v>
      </c>
      <c r="B60">
        <v>26</v>
      </c>
      <c r="C60">
        <f>MONTH(temperatury__24[[#This Row],[Data]])</f>
        <v>7</v>
      </c>
      <c r="D60">
        <f t="shared" si="4"/>
        <v>96</v>
      </c>
      <c r="E60">
        <f t="shared" si="4"/>
        <v>128</v>
      </c>
      <c r="F60">
        <f t="shared" si="4"/>
        <v>84</v>
      </c>
      <c r="G60">
        <f t="shared" si="1"/>
        <v>2228.7199999999998</v>
      </c>
      <c r="H60">
        <f t="shared" si="2"/>
        <v>121571.68000000005</v>
      </c>
    </row>
    <row r="61" spans="1:8" x14ac:dyDescent="0.25">
      <c r="A61" s="1">
        <v>44772</v>
      </c>
      <c r="B61">
        <v>25</v>
      </c>
      <c r="C61">
        <f>MONTH(temperatury__24[[#This Row],[Data]])</f>
        <v>7</v>
      </c>
      <c r="D61">
        <f t="shared" si="4"/>
        <v>93</v>
      </c>
      <c r="E61">
        <f t="shared" si="4"/>
        <v>124</v>
      </c>
      <c r="F61">
        <f t="shared" si="4"/>
        <v>82</v>
      </c>
      <c r="G61">
        <f t="shared" si="1"/>
        <v>2163.66</v>
      </c>
      <c r="H61">
        <f t="shared" si="2"/>
        <v>123735.34000000005</v>
      </c>
    </row>
    <row r="62" spans="1:8" x14ac:dyDescent="0.25">
      <c r="A62" s="1">
        <v>44773</v>
      </c>
      <c r="B62">
        <v>24</v>
      </c>
      <c r="C62">
        <f>MONTH(temperatury__24[[#This Row],[Data]])</f>
        <v>7</v>
      </c>
      <c r="D62">
        <f t="shared" si="4"/>
        <v>90</v>
      </c>
      <c r="E62">
        <f t="shared" si="4"/>
        <v>120</v>
      </c>
      <c r="F62">
        <f t="shared" si="4"/>
        <v>80</v>
      </c>
      <c r="G62">
        <f t="shared" si="1"/>
        <v>2098.6000000000004</v>
      </c>
      <c r="H62">
        <f t="shared" si="2"/>
        <v>125833.94000000006</v>
      </c>
    </row>
    <row r="63" spans="1:8" x14ac:dyDescent="0.25">
      <c r="A63" s="1">
        <v>44774</v>
      </c>
      <c r="B63">
        <v>22</v>
      </c>
      <c r="C63">
        <f>MONTH(temperatury__24[[#This Row],[Data]])</f>
        <v>8</v>
      </c>
      <c r="D63">
        <f t="shared" si="4"/>
        <v>83</v>
      </c>
      <c r="E63">
        <f t="shared" si="4"/>
        <v>111</v>
      </c>
      <c r="F63">
        <f t="shared" si="4"/>
        <v>75</v>
      </c>
      <c r="G63">
        <f t="shared" si="1"/>
        <v>1946.46</v>
      </c>
      <c r="H63">
        <f t="shared" si="2"/>
        <v>127780.40000000007</v>
      </c>
    </row>
    <row r="64" spans="1:8" x14ac:dyDescent="0.25">
      <c r="A64" s="1">
        <v>44775</v>
      </c>
      <c r="B64">
        <v>19</v>
      </c>
      <c r="C64">
        <f>MONTH(temperatury__24[[#This Row],[Data]])</f>
        <v>8</v>
      </c>
      <c r="D64">
        <f t="shared" si="4"/>
        <v>72</v>
      </c>
      <c r="E64">
        <f t="shared" si="4"/>
        <v>99</v>
      </c>
      <c r="F64">
        <f t="shared" si="4"/>
        <v>68</v>
      </c>
      <c r="G64">
        <f t="shared" si="1"/>
        <v>1727.2599999999998</v>
      </c>
      <c r="H64">
        <f t="shared" si="2"/>
        <v>129507.66000000006</v>
      </c>
    </row>
    <row r="65" spans="1:8" x14ac:dyDescent="0.25">
      <c r="A65" s="1">
        <v>44776</v>
      </c>
      <c r="B65">
        <v>21</v>
      </c>
      <c r="C65">
        <f>MONTH(temperatury__24[[#This Row],[Data]])</f>
        <v>8</v>
      </c>
      <c r="D65">
        <f t="shared" si="4"/>
        <v>79</v>
      </c>
      <c r="E65">
        <f t="shared" si="4"/>
        <v>107</v>
      </c>
      <c r="F65">
        <f t="shared" si="4"/>
        <v>72</v>
      </c>
      <c r="G65">
        <f t="shared" si="1"/>
        <v>1865.72</v>
      </c>
      <c r="H65">
        <f t="shared" si="2"/>
        <v>131373.38000000006</v>
      </c>
    </row>
    <row r="66" spans="1:8" x14ac:dyDescent="0.25">
      <c r="A66" s="1">
        <v>44777</v>
      </c>
      <c r="B66">
        <v>26</v>
      </c>
      <c r="C66">
        <f>MONTH(temperatury__24[[#This Row],[Data]])</f>
        <v>8</v>
      </c>
      <c r="D66">
        <f t="shared" si="4"/>
        <v>96</v>
      </c>
      <c r="E66">
        <f t="shared" si="4"/>
        <v>128</v>
      </c>
      <c r="F66">
        <f t="shared" si="4"/>
        <v>84</v>
      </c>
      <c r="G66">
        <f t="shared" si="1"/>
        <v>2228.7199999999998</v>
      </c>
      <c r="H66">
        <f t="shared" si="2"/>
        <v>133602.10000000006</v>
      </c>
    </row>
    <row r="67" spans="1:8" x14ac:dyDescent="0.25">
      <c r="A67" s="1">
        <v>44778</v>
      </c>
      <c r="B67">
        <v>19</v>
      </c>
      <c r="C67">
        <f>MONTH(temperatury__24[[#This Row],[Data]])</f>
        <v>8</v>
      </c>
      <c r="D67">
        <f t="shared" si="4"/>
        <v>72</v>
      </c>
      <c r="E67">
        <f t="shared" si="4"/>
        <v>99</v>
      </c>
      <c r="F67">
        <f t="shared" si="4"/>
        <v>68</v>
      </c>
      <c r="G67">
        <f t="shared" si="1"/>
        <v>1727.2599999999998</v>
      </c>
      <c r="H67">
        <f t="shared" si="2"/>
        <v>135329.36000000007</v>
      </c>
    </row>
    <row r="68" spans="1:8" x14ac:dyDescent="0.25">
      <c r="A68" s="1">
        <v>44779</v>
      </c>
      <c r="B68">
        <v>21</v>
      </c>
      <c r="C68">
        <f>MONTH(temperatury__24[[#This Row],[Data]])</f>
        <v>8</v>
      </c>
      <c r="D68">
        <f t="shared" si="4"/>
        <v>79</v>
      </c>
      <c r="E68">
        <f t="shared" si="4"/>
        <v>107</v>
      </c>
      <c r="F68">
        <f t="shared" si="4"/>
        <v>72</v>
      </c>
      <c r="G68">
        <f t="shared" ref="G68:G93" si="5">D68*$L$8+E68*$M$8+F68*$N$8</f>
        <v>1865.72</v>
      </c>
      <c r="H68">
        <f t="shared" ref="H68:H93" si="6">G68+H67</f>
        <v>137195.08000000007</v>
      </c>
    </row>
    <row r="69" spans="1:8" x14ac:dyDescent="0.25">
      <c r="A69" s="1">
        <v>44780</v>
      </c>
      <c r="B69">
        <v>23</v>
      </c>
      <c r="C69">
        <f>MONTH(temperatury__24[[#This Row],[Data]])</f>
        <v>8</v>
      </c>
      <c r="D69">
        <f t="shared" si="4"/>
        <v>86</v>
      </c>
      <c r="E69">
        <f t="shared" si="4"/>
        <v>115</v>
      </c>
      <c r="F69">
        <f t="shared" si="4"/>
        <v>77</v>
      </c>
      <c r="G69">
        <f t="shared" si="5"/>
        <v>2011.52</v>
      </c>
      <c r="H69">
        <f t="shared" si="6"/>
        <v>139206.60000000006</v>
      </c>
    </row>
    <row r="70" spans="1:8" x14ac:dyDescent="0.25">
      <c r="A70" s="1">
        <v>44781</v>
      </c>
      <c r="B70">
        <v>27</v>
      </c>
      <c r="C70">
        <f>MONTH(temperatury__24[[#This Row],[Data]])</f>
        <v>8</v>
      </c>
      <c r="D70">
        <f t="shared" si="4"/>
        <v>100</v>
      </c>
      <c r="E70">
        <f t="shared" si="4"/>
        <v>132</v>
      </c>
      <c r="F70">
        <f t="shared" si="4"/>
        <v>87</v>
      </c>
      <c r="G70">
        <f t="shared" si="5"/>
        <v>2309.46</v>
      </c>
      <c r="H70">
        <f t="shared" si="6"/>
        <v>141516.06000000006</v>
      </c>
    </row>
    <row r="71" spans="1:8" x14ac:dyDescent="0.25">
      <c r="A71" s="1">
        <v>44782</v>
      </c>
      <c r="B71">
        <v>20</v>
      </c>
      <c r="C71">
        <f>MONTH(temperatury__24[[#This Row],[Data]])</f>
        <v>8</v>
      </c>
      <c r="D71">
        <f t="shared" si="4"/>
        <v>76</v>
      </c>
      <c r="E71">
        <f t="shared" si="4"/>
        <v>103</v>
      </c>
      <c r="F71">
        <f t="shared" si="4"/>
        <v>70</v>
      </c>
      <c r="G71">
        <f t="shared" si="5"/>
        <v>1800.66</v>
      </c>
      <c r="H71">
        <f t="shared" si="6"/>
        <v>143316.72000000006</v>
      </c>
    </row>
    <row r="72" spans="1:8" x14ac:dyDescent="0.25">
      <c r="A72" s="1">
        <v>44783</v>
      </c>
      <c r="B72">
        <v>18</v>
      </c>
      <c r="C72">
        <f>MONTH(temperatury__24[[#This Row],[Data]])</f>
        <v>8</v>
      </c>
      <c r="D72">
        <f t="shared" si="4"/>
        <v>69</v>
      </c>
      <c r="E72">
        <f t="shared" si="4"/>
        <v>95</v>
      </c>
      <c r="F72">
        <f t="shared" si="4"/>
        <v>65</v>
      </c>
      <c r="G72">
        <f t="shared" si="5"/>
        <v>1654.86</v>
      </c>
      <c r="H72">
        <f t="shared" si="6"/>
        <v>144971.58000000005</v>
      </c>
    </row>
    <row r="73" spans="1:8" x14ac:dyDescent="0.25">
      <c r="A73" s="1">
        <v>44784</v>
      </c>
      <c r="B73">
        <v>17</v>
      </c>
      <c r="C73">
        <f>MONTH(temperatury__24[[#This Row],[Data]])</f>
        <v>8</v>
      </c>
      <c r="D73">
        <f t="shared" si="4"/>
        <v>65</v>
      </c>
      <c r="E73">
        <f t="shared" si="4"/>
        <v>91</v>
      </c>
      <c r="F73">
        <f t="shared" si="4"/>
        <v>63</v>
      </c>
      <c r="G73">
        <f t="shared" si="5"/>
        <v>1581.46</v>
      </c>
      <c r="H73">
        <f t="shared" si="6"/>
        <v>146553.04000000004</v>
      </c>
    </row>
    <row r="74" spans="1:8" x14ac:dyDescent="0.25">
      <c r="A74" s="1">
        <v>44785</v>
      </c>
      <c r="B74">
        <v>19</v>
      </c>
      <c r="C74">
        <f>MONTH(temperatury__24[[#This Row],[Data]])</f>
        <v>8</v>
      </c>
      <c r="D74">
        <f t="shared" si="4"/>
        <v>72</v>
      </c>
      <c r="E74">
        <f t="shared" si="4"/>
        <v>99</v>
      </c>
      <c r="F74">
        <f t="shared" si="4"/>
        <v>68</v>
      </c>
      <c r="G74">
        <f t="shared" si="5"/>
        <v>1727.2599999999998</v>
      </c>
      <c r="H74">
        <f t="shared" si="6"/>
        <v>148280.30000000005</v>
      </c>
    </row>
    <row r="75" spans="1:8" x14ac:dyDescent="0.25">
      <c r="A75" s="1">
        <v>44786</v>
      </c>
      <c r="B75">
        <v>26</v>
      </c>
      <c r="C75">
        <f>MONTH(temperatury__24[[#This Row],[Data]])</f>
        <v>8</v>
      </c>
      <c r="D75">
        <f t="shared" si="4"/>
        <v>96</v>
      </c>
      <c r="E75">
        <f t="shared" si="4"/>
        <v>128</v>
      </c>
      <c r="F75">
        <f t="shared" si="4"/>
        <v>84</v>
      </c>
      <c r="G75">
        <f t="shared" si="5"/>
        <v>2228.7199999999998</v>
      </c>
      <c r="H75">
        <f t="shared" si="6"/>
        <v>150509.02000000005</v>
      </c>
    </row>
    <row r="76" spans="1:8" x14ac:dyDescent="0.25">
      <c r="A76" s="1">
        <v>44787</v>
      </c>
      <c r="B76">
        <v>21</v>
      </c>
      <c r="C76">
        <f>MONTH(temperatury__24[[#This Row],[Data]])</f>
        <v>8</v>
      </c>
      <c r="D76">
        <f t="shared" si="4"/>
        <v>79</v>
      </c>
      <c r="E76">
        <f t="shared" si="4"/>
        <v>107</v>
      </c>
      <c r="F76">
        <f t="shared" si="4"/>
        <v>72</v>
      </c>
      <c r="G76">
        <f t="shared" si="5"/>
        <v>1865.72</v>
      </c>
      <c r="H76">
        <f t="shared" si="6"/>
        <v>152374.74000000005</v>
      </c>
    </row>
    <row r="77" spans="1:8" x14ac:dyDescent="0.25">
      <c r="A77" s="1">
        <v>44788</v>
      </c>
      <c r="B77">
        <v>19</v>
      </c>
      <c r="C77">
        <f>MONTH(temperatury__24[[#This Row],[Data]])</f>
        <v>8</v>
      </c>
      <c r="D77">
        <f t="shared" si="4"/>
        <v>72</v>
      </c>
      <c r="E77">
        <f t="shared" si="4"/>
        <v>99</v>
      </c>
      <c r="F77">
        <f t="shared" si="4"/>
        <v>68</v>
      </c>
      <c r="G77">
        <f t="shared" si="5"/>
        <v>1727.2599999999998</v>
      </c>
      <c r="H77">
        <f t="shared" si="6"/>
        <v>154102.00000000006</v>
      </c>
    </row>
    <row r="78" spans="1:8" x14ac:dyDescent="0.25">
      <c r="A78" s="1">
        <v>44789</v>
      </c>
      <c r="B78">
        <v>19</v>
      </c>
      <c r="C78">
        <f>MONTH(temperatury__24[[#This Row],[Data]])</f>
        <v>8</v>
      </c>
      <c r="D78">
        <f t="shared" si="4"/>
        <v>72</v>
      </c>
      <c r="E78">
        <f t="shared" si="4"/>
        <v>99</v>
      </c>
      <c r="F78">
        <f t="shared" si="4"/>
        <v>68</v>
      </c>
      <c r="G78">
        <f t="shared" si="5"/>
        <v>1727.2599999999998</v>
      </c>
      <c r="H78">
        <f t="shared" si="6"/>
        <v>155829.26000000007</v>
      </c>
    </row>
    <row r="79" spans="1:8" x14ac:dyDescent="0.25">
      <c r="A79" s="1">
        <v>44790</v>
      </c>
      <c r="B79">
        <v>21</v>
      </c>
      <c r="C79">
        <f>MONTH(temperatury__24[[#This Row],[Data]])</f>
        <v>8</v>
      </c>
      <c r="D79">
        <f t="shared" si="4"/>
        <v>79</v>
      </c>
      <c r="E79">
        <f t="shared" si="4"/>
        <v>107</v>
      </c>
      <c r="F79">
        <f t="shared" si="4"/>
        <v>72</v>
      </c>
      <c r="G79">
        <f t="shared" si="5"/>
        <v>1865.72</v>
      </c>
      <c r="H79">
        <f t="shared" si="6"/>
        <v>157694.98000000007</v>
      </c>
    </row>
    <row r="80" spans="1:8" x14ac:dyDescent="0.25">
      <c r="A80" s="1">
        <v>44791</v>
      </c>
      <c r="B80">
        <v>21</v>
      </c>
      <c r="C80">
        <f>MONTH(temperatury__24[[#This Row],[Data]])</f>
        <v>8</v>
      </c>
      <c r="D80">
        <f t="shared" si="4"/>
        <v>79</v>
      </c>
      <c r="E80">
        <f t="shared" si="4"/>
        <v>107</v>
      </c>
      <c r="F80">
        <f t="shared" si="4"/>
        <v>72</v>
      </c>
      <c r="G80">
        <f t="shared" si="5"/>
        <v>1865.72</v>
      </c>
      <c r="H80">
        <f t="shared" si="6"/>
        <v>159560.70000000007</v>
      </c>
    </row>
    <row r="81" spans="1:9" x14ac:dyDescent="0.25">
      <c r="A81" s="1">
        <v>44792</v>
      </c>
      <c r="B81">
        <v>24</v>
      </c>
      <c r="C81">
        <f>MONTH(temperatury__24[[#This Row],[Data]])</f>
        <v>8</v>
      </c>
      <c r="D81">
        <f t="shared" si="4"/>
        <v>90</v>
      </c>
      <c r="E81">
        <f t="shared" si="4"/>
        <v>120</v>
      </c>
      <c r="F81">
        <f t="shared" si="4"/>
        <v>80</v>
      </c>
      <c r="G81">
        <f t="shared" si="5"/>
        <v>2098.6000000000004</v>
      </c>
      <c r="H81">
        <f t="shared" si="6"/>
        <v>161659.30000000008</v>
      </c>
    </row>
    <row r="82" spans="1:9" x14ac:dyDescent="0.25">
      <c r="A82" s="1">
        <v>44793</v>
      </c>
      <c r="B82">
        <v>26</v>
      </c>
      <c r="C82">
        <f>MONTH(temperatury__24[[#This Row],[Data]])</f>
        <v>8</v>
      </c>
      <c r="D82">
        <f t="shared" si="4"/>
        <v>96</v>
      </c>
      <c r="E82">
        <f t="shared" si="4"/>
        <v>128</v>
      </c>
      <c r="F82">
        <f t="shared" si="4"/>
        <v>84</v>
      </c>
      <c r="G82">
        <f t="shared" si="5"/>
        <v>2228.7199999999998</v>
      </c>
      <c r="H82">
        <f t="shared" si="6"/>
        <v>163888.02000000008</v>
      </c>
    </row>
    <row r="83" spans="1:9" x14ac:dyDescent="0.25">
      <c r="A83" s="1">
        <v>44794</v>
      </c>
      <c r="B83">
        <v>23</v>
      </c>
      <c r="C83">
        <f>MONTH(temperatury__24[[#This Row],[Data]])</f>
        <v>8</v>
      </c>
      <c r="D83">
        <f t="shared" si="4"/>
        <v>86</v>
      </c>
      <c r="E83">
        <f t="shared" si="4"/>
        <v>115</v>
      </c>
      <c r="F83">
        <f t="shared" si="4"/>
        <v>77</v>
      </c>
      <c r="G83">
        <f t="shared" si="5"/>
        <v>2011.52</v>
      </c>
      <c r="H83">
        <f t="shared" si="6"/>
        <v>165899.54000000007</v>
      </c>
    </row>
    <row r="84" spans="1:9" x14ac:dyDescent="0.25">
      <c r="A84" s="1">
        <v>44795</v>
      </c>
      <c r="B84">
        <v>23</v>
      </c>
      <c r="C84">
        <f>MONTH(temperatury__24[[#This Row],[Data]])</f>
        <v>8</v>
      </c>
      <c r="D84">
        <f t="shared" si="4"/>
        <v>86</v>
      </c>
      <c r="E84">
        <f t="shared" si="4"/>
        <v>115</v>
      </c>
      <c r="F84">
        <f t="shared" si="4"/>
        <v>77</v>
      </c>
      <c r="G84">
        <f t="shared" si="5"/>
        <v>2011.52</v>
      </c>
      <c r="H84">
        <f t="shared" si="6"/>
        <v>167911.06000000006</v>
      </c>
    </row>
    <row r="85" spans="1:9" x14ac:dyDescent="0.25">
      <c r="A85" s="1">
        <v>44796</v>
      </c>
      <c r="B85">
        <v>24</v>
      </c>
      <c r="C85">
        <f>MONTH(temperatury__24[[#This Row],[Data]])</f>
        <v>8</v>
      </c>
      <c r="D85">
        <f t="shared" si="4"/>
        <v>90</v>
      </c>
      <c r="E85">
        <f t="shared" si="4"/>
        <v>120</v>
      </c>
      <c r="F85">
        <f t="shared" si="4"/>
        <v>80</v>
      </c>
      <c r="G85">
        <f t="shared" si="5"/>
        <v>2098.6000000000004</v>
      </c>
      <c r="H85">
        <f t="shared" si="6"/>
        <v>170009.66000000006</v>
      </c>
    </row>
    <row r="86" spans="1:9" x14ac:dyDescent="0.25">
      <c r="A86" s="1">
        <v>44797</v>
      </c>
      <c r="B86">
        <v>26</v>
      </c>
      <c r="C86">
        <f>MONTH(temperatury__24[[#This Row],[Data]])</f>
        <v>8</v>
      </c>
      <c r="D86">
        <f t="shared" si="4"/>
        <v>96</v>
      </c>
      <c r="E86">
        <f t="shared" si="4"/>
        <v>128</v>
      </c>
      <c r="F86">
        <f t="shared" si="4"/>
        <v>84</v>
      </c>
      <c r="G86">
        <f t="shared" si="5"/>
        <v>2228.7199999999998</v>
      </c>
      <c r="H86">
        <f t="shared" si="6"/>
        <v>172238.38000000006</v>
      </c>
    </row>
    <row r="87" spans="1:9" x14ac:dyDescent="0.25">
      <c r="A87" s="1">
        <v>44798</v>
      </c>
      <c r="B87">
        <v>28</v>
      </c>
      <c r="C87">
        <f>MONTH(temperatury__24[[#This Row],[Data]])</f>
        <v>8</v>
      </c>
      <c r="D87">
        <f t="shared" si="4"/>
        <v>103</v>
      </c>
      <c r="E87">
        <f t="shared" si="4"/>
        <v>136</v>
      </c>
      <c r="F87">
        <f t="shared" si="4"/>
        <v>89</v>
      </c>
      <c r="G87">
        <f t="shared" si="5"/>
        <v>2374.52</v>
      </c>
      <c r="H87">
        <f t="shared" si="6"/>
        <v>174612.90000000005</v>
      </c>
    </row>
    <row r="88" spans="1:9" x14ac:dyDescent="0.25">
      <c r="A88" s="1">
        <v>44799</v>
      </c>
      <c r="B88">
        <v>32</v>
      </c>
      <c r="C88">
        <f>MONTH(temperatury__24[[#This Row],[Data]])</f>
        <v>8</v>
      </c>
      <c r="D88">
        <f t="shared" si="4"/>
        <v>117</v>
      </c>
      <c r="E88">
        <f t="shared" si="4"/>
        <v>153</v>
      </c>
      <c r="F88">
        <f t="shared" si="4"/>
        <v>98</v>
      </c>
      <c r="G88">
        <f t="shared" si="5"/>
        <v>2665.12</v>
      </c>
      <c r="H88">
        <f t="shared" si="6"/>
        <v>177278.02000000005</v>
      </c>
    </row>
    <row r="89" spans="1:9" x14ac:dyDescent="0.25">
      <c r="A89" s="1">
        <v>44800</v>
      </c>
      <c r="B89">
        <v>26</v>
      </c>
      <c r="C89">
        <f>MONTH(temperatury__24[[#This Row],[Data]])</f>
        <v>8</v>
      </c>
      <c r="D89">
        <f t="shared" si="4"/>
        <v>96</v>
      </c>
      <c r="E89">
        <f t="shared" si="4"/>
        <v>128</v>
      </c>
      <c r="F89">
        <f t="shared" si="4"/>
        <v>84</v>
      </c>
      <c r="G89">
        <f t="shared" si="5"/>
        <v>2228.7199999999998</v>
      </c>
      <c r="H89">
        <f t="shared" si="6"/>
        <v>179506.74000000005</v>
      </c>
    </row>
    <row r="90" spans="1:9" x14ac:dyDescent="0.25">
      <c r="A90" s="1">
        <v>44801</v>
      </c>
      <c r="B90">
        <v>32</v>
      </c>
      <c r="C90">
        <f>MONTH(temperatury__24[[#This Row],[Data]])</f>
        <v>8</v>
      </c>
      <c r="D90">
        <f t="shared" si="4"/>
        <v>117</v>
      </c>
      <c r="E90">
        <f t="shared" si="4"/>
        <v>153</v>
      </c>
      <c r="F90">
        <f t="shared" si="4"/>
        <v>98</v>
      </c>
      <c r="G90">
        <f t="shared" si="5"/>
        <v>2665.12</v>
      </c>
      <c r="H90">
        <f t="shared" si="6"/>
        <v>182171.86000000004</v>
      </c>
    </row>
    <row r="91" spans="1:9" x14ac:dyDescent="0.25">
      <c r="A91" s="1">
        <v>44802</v>
      </c>
      <c r="B91">
        <v>23</v>
      </c>
      <c r="C91">
        <f>MONTH(temperatury__24[[#This Row],[Data]])</f>
        <v>8</v>
      </c>
      <c r="D91">
        <f t="shared" si="4"/>
        <v>86</v>
      </c>
      <c r="E91">
        <f t="shared" si="4"/>
        <v>115</v>
      </c>
      <c r="F91">
        <f t="shared" si="4"/>
        <v>77</v>
      </c>
      <c r="G91">
        <f t="shared" si="5"/>
        <v>2011.52</v>
      </c>
      <c r="H91">
        <f t="shared" si="6"/>
        <v>184183.38000000003</v>
      </c>
    </row>
    <row r="92" spans="1:9" x14ac:dyDescent="0.25">
      <c r="A92" s="1">
        <v>44803</v>
      </c>
      <c r="B92">
        <v>22</v>
      </c>
      <c r="C92">
        <f>MONTH(temperatury__24[[#This Row],[Data]])</f>
        <v>8</v>
      </c>
      <c r="D92">
        <f t="shared" si="4"/>
        <v>83</v>
      </c>
      <c r="E92">
        <f t="shared" si="4"/>
        <v>111</v>
      </c>
      <c r="F92">
        <f t="shared" si="4"/>
        <v>75</v>
      </c>
      <c r="G92">
        <f t="shared" si="5"/>
        <v>1946.46</v>
      </c>
      <c r="H92">
        <f t="shared" si="6"/>
        <v>186129.84000000003</v>
      </c>
    </row>
    <row r="93" spans="1:9" x14ac:dyDescent="0.25">
      <c r="A93" s="1">
        <v>44804</v>
      </c>
      <c r="B93">
        <v>25</v>
      </c>
      <c r="C93">
        <f>MONTH(temperatury__24[[#This Row],[Data]])</f>
        <v>8</v>
      </c>
      <c r="D93">
        <f t="shared" si="4"/>
        <v>93</v>
      </c>
      <c r="E93">
        <f t="shared" si="4"/>
        <v>124</v>
      </c>
      <c r="F93">
        <f t="shared" si="4"/>
        <v>82</v>
      </c>
      <c r="G93">
        <f t="shared" si="5"/>
        <v>2163.66</v>
      </c>
      <c r="H93">
        <f t="shared" si="6"/>
        <v>188293.50000000003</v>
      </c>
      <c r="I93" t="s">
        <v>19</v>
      </c>
    </row>
    <row r="94" spans="1:9" x14ac:dyDescent="0.25">
      <c r="A94" s="1">
        <v>44805</v>
      </c>
      <c r="B94">
        <v>23</v>
      </c>
      <c r="C94" s="8">
        <f>MONTH(temperatury__24[[#This Row],[Data]])</f>
        <v>9</v>
      </c>
      <c r="D94">
        <f t="shared" ref="D94:D98" si="7">ROUNDDOWN(D$2*(1 + L$6 * (($B94 - 24) / 2)), 0)</f>
        <v>86</v>
      </c>
      <c r="E94">
        <f t="shared" ref="E94:E98" si="8">ROUNDDOWN(E$2*(1 + M$6 * (($B94 - 24) / 2)), 0)</f>
        <v>115</v>
      </c>
      <c r="F94">
        <f t="shared" ref="F94:F98" si="9">ROUNDDOWN(F$2*(1 + N$6 * (($B94 - 24) / 2)), 0)</f>
        <v>77</v>
      </c>
      <c r="G94">
        <f t="shared" ref="G94:G98" si="10">D94*$L$8+E94*$M$8+F94*$N$8</f>
        <v>2011.52</v>
      </c>
      <c r="I94">
        <f>DAY(temperatury__24[[#This Row],[Data]])</f>
        <v>1</v>
      </c>
    </row>
    <row r="95" spans="1:9" x14ac:dyDescent="0.25">
      <c r="A95" s="1">
        <v>44806</v>
      </c>
      <c r="B95">
        <f>IF(MOD(I95, 2) = 1, B94 - 1,B94)</f>
        <v>23</v>
      </c>
      <c r="C95" s="8">
        <f>MONTH(temperatury__24[[#This Row],[Data]])</f>
        <v>9</v>
      </c>
      <c r="D95">
        <f t="shared" si="7"/>
        <v>86</v>
      </c>
      <c r="E95">
        <f t="shared" si="8"/>
        <v>115</v>
      </c>
      <c r="F95">
        <f t="shared" si="9"/>
        <v>77</v>
      </c>
      <c r="G95">
        <f t="shared" si="10"/>
        <v>2011.52</v>
      </c>
      <c r="I95">
        <f>DAY(temperatury__24[[#This Row],[Data]])</f>
        <v>2</v>
      </c>
    </row>
    <row r="96" spans="1:9" x14ac:dyDescent="0.25">
      <c r="A96" s="1">
        <v>44807</v>
      </c>
      <c r="B96">
        <f t="shared" ref="B96:B98" si="11">IF(MOD(I96, 2) = 1, B95 - 1,B95)</f>
        <v>22</v>
      </c>
      <c r="C96" s="8">
        <f>MONTH(temperatury__24[[#This Row],[Data]])</f>
        <v>9</v>
      </c>
      <c r="D96">
        <f t="shared" si="7"/>
        <v>83</v>
      </c>
      <c r="E96">
        <f t="shared" si="8"/>
        <v>111</v>
      </c>
      <c r="F96">
        <f t="shared" si="9"/>
        <v>75</v>
      </c>
      <c r="G96">
        <f t="shared" si="10"/>
        <v>1946.46</v>
      </c>
      <c r="I96">
        <f>DAY(temperatury__24[[#This Row],[Data]])</f>
        <v>3</v>
      </c>
    </row>
    <row r="97" spans="1:9" x14ac:dyDescent="0.25">
      <c r="A97" s="1">
        <v>44808</v>
      </c>
      <c r="B97">
        <f t="shared" si="11"/>
        <v>22</v>
      </c>
      <c r="C97" s="8">
        <f>MONTH(temperatury__24[[#This Row],[Data]])</f>
        <v>9</v>
      </c>
      <c r="D97">
        <f t="shared" si="7"/>
        <v>83</v>
      </c>
      <c r="E97">
        <f t="shared" si="8"/>
        <v>111</v>
      </c>
      <c r="F97">
        <f t="shared" si="9"/>
        <v>75</v>
      </c>
      <c r="G97">
        <f t="shared" si="10"/>
        <v>1946.46</v>
      </c>
      <c r="I97">
        <f>DAY(temperatury__24[[#This Row],[Data]])</f>
        <v>4</v>
      </c>
    </row>
    <row r="98" spans="1:9" x14ac:dyDescent="0.25">
      <c r="A98" s="1">
        <v>44809</v>
      </c>
      <c r="B98">
        <f t="shared" si="11"/>
        <v>21</v>
      </c>
      <c r="C98" s="8">
        <f>MONTH(temperatury__24[[#This Row],[Data]])</f>
        <v>9</v>
      </c>
      <c r="D98">
        <f t="shared" si="7"/>
        <v>79</v>
      </c>
      <c r="E98">
        <f t="shared" si="8"/>
        <v>107</v>
      </c>
      <c r="F98">
        <f t="shared" si="9"/>
        <v>72</v>
      </c>
      <c r="G98">
        <f t="shared" si="10"/>
        <v>1865.72</v>
      </c>
      <c r="I98">
        <f>DAY(temperatury__24[[#This Row],[Data]])</f>
        <v>5</v>
      </c>
    </row>
    <row r="99" spans="1:9" x14ac:dyDescent="0.25">
      <c r="A99" s="1">
        <v>44810</v>
      </c>
      <c r="B99">
        <f t="shared" ref="B99:B123" si="12">IF(MOD(I99, 2) = 1, B98 - 1,B98)</f>
        <v>21</v>
      </c>
      <c r="C99" s="8">
        <f>MONTH(temperatury__24[[#This Row],[Data]])</f>
        <v>9</v>
      </c>
      <c r="D99">
        <f t="shared" ref="D99:D123" si="13">ROUNDDOWN(D$2*(1 + L$6 * (($B99 - 24) / 2)), 0)</f>
        <v>79</v>
      </c>
      <c r="E99">
        <f t="shared" ref="E99:E123" si="14">ROUNDDOWN(E$2*(1 + M$6 * (($B99 - 24) / 2)), 0)</f>
        <v>107</v>
      </c>
      <c r="F99">
        <f t="shared" ref="F99:F123" si="15">ROUNDDOWN(F$2*(1 + N$6 * (($B99 - 24) / 2)), 0)</f>
        <v>72</v>
      </c>
      <c r="G99">
        <f t="shared" ref="G99:G123" si="16">D99*$L$8+E99*$M$8+F99*$N$8</f>
        <v>1865.72</v>
      </c>
      <c r="I99">
        <f>DAY(temperatury__24[[#This Row],[Data]])</f>
        <v>6</v>
      </c>
    </row>
    <row r="100" spans="1:9" x14ac:dyDescent="0.25">
      <c r="A100" s="1">
        <v>44811</v>
      </c>
      <c r="B100">
        <f t="shared" si="12"/>
        <v>20</v>
      </c>
      <c r="C100" s="8">
        <f>MONTH(temperatury__24[[#This Row],[Data]])</f>
        <v>9</v>
      </c>
      <c r="D100">
        <f t="shared" si="13"/>
        <v>76</v>
      </c>
      <c r="E100">
        <f t="shared" si="14"/>
        <v>103</v>
      </c>
      <c r="F100">
        <f t="shared" si="15"/>
        <v>70</v>
      </c>
      <c r="G100">
        <f t="shared" si="16"/>
        <v>1800.66</v>
      </c>
      <c r="I100">
        <f>DAY(temperatury__24[[#This Row],[Data]])</f>
        <v>7</v>
      </c>
    </row>
    <row r="101" spans="1:9" x14ac:dyDescent="0.25">
      <c r="A101" s="1">
        <v>44812</v>
      </c>
      <c r="B101">
        <f t="shared" si="12"/>
        <v>20</v>
      </c>
      <c r="C101" s="8">
        <f>MONTH(temperatury__24[[#This Row],[Data]])</f>
        <v>9</v>
      </c>
      <c r="D101">
        <f t="shared" si="13"/>
        <v>76</v>
      </c>
      <c r="E101">
        <f t="shared" si="14"/>
        <v>103</v>
      </c>
      <c r="F101">
        <f t="shared" si="15"/>
        <v>70</v>
      </c>
      <c r="G101">
        <f t="shared" si="16"/>
        <v>1800.66</v>
      </c>
      <c r="I101">
        <f>DAY(temperatury__24[[#This Row],[Data]])</f>
        <v>8</v>
      </c>
    </row>
    <row r="102" spans="1:9" x14ac:dyDescent="0.25">
      <c r="A102" s="1">
        <v>44813</v>
      </c>
      <c r="B102">
        <f t="shared" si="12"/>
        <v>19</v>
      </c>
      <c r="C102" s="8">
        <f>MONTH(temperatury__24[[#This Row],[Data]])</f>
        <v>9</v>
      </c>
      <c r="D102">
        <f t="shared" si="13"/>
        <v>72</v>
      </c>
      <c r="E102">
        <f t="shared" si="14"/>
        <v>99</v>
      </c>
      <c r="F102">
        <f t="shared" si="15"/>
        <v>68</v>
      </c>
      <c r="G102">
        <f t="shared" si="16"/>
        <v>1727.2599999999998</v>
      </c>
      <c r="I102">
        <f>DAY(temperatury__24[[#This Row],[Data]])</f>
        <v>9</v>
      </c>
    </row>
    <row r="103" spans="1:9" x14ac:dyDescent="0.25">
      <c r="A103" s="1">
        <v>44814</v>
      </c>
      <c r="B103">
        <f t="shared" si="12"/>
        <v>19</v>
      </c>
      <c r="C103" s="8">
        <f>MONTH(temperatury__24[[#This Row],[Data]])</f>
        <v>9</v>
      </c>
      <c r="D103">
        <f t="shared" si="13"/>
        <v>72</v>
      </c>
      <c r="E103">
        <f t="shared" si="14"/>
        <v>99</v>
      </c>
      <c r="F103">
        <f t="shared" si="15"/>
        <v>68</v>
      </c>
      <c r="G103">
        <f t="shared" si="16"/>
        <v>1727.2599999999998</v>
      </c>
      <c r="I103">
        <f>DAY(temperatury__24[[#This Row],[Data]])</f>
        <v>10</v>
      </c>
    </row>
    <row r="104" spans="1:9" x14ac:dyDescent="0.25">
      <c r="A104" s="1">
        <v>44815</v>
      </c>
      <c r="B104">
        <f t="shared" si="12"/>
        <v>18</v>
      </c>
      <c r="C104" s="8">
        <f>MONTH(temperatury__24[[#This Row],[Data]])</f>
        <v>9</v>
      </c>
      <c r="D104">
        <f t="shared" si="13"/>
        <v>69</v>
      </c>
      <c r="E104">
        <f t="shared" si="14"/>
        <v>95</v>
      </c>
      <c r="F104">
        <f t="shared" si="15"/>
        <v>65</v>
      </c>
      <c r="G104">
        <f t="shared" si="16"/>
        <v>1654.86</v>
      </c>
      <c r="I104">
        <f>DAY(temperatury__24[[#This Row],[Data]])</f>
        <v>11</v>
      </c>
    </row>
    <row r="105" spans="1:9" x14ac:dyDescent="0.25">
      <c r="A105" s="1">
        <v>44816</v>
      </c>
      <c r="B105">
        <f t="shared" si="12"/>
        <v>18</v>
      </c>
      <c r="C105" s="8">
        <f>MONTH(temperatury__24[[#This Row],[Data]])</f>
        <v>9</v>
      </c>
      <c r="D105">
        <f t="shared" si="13"/>
        <v>69</v>
      </c>
      <c r="E105">
        <f t="shared" si="14"/>
        <v>95</v>
      </c>
      <c r="F105">
        <f t="shared" si="15"/>
        <v>65</v>
      </c>
      <c r="G105">
        <f t="shared" si="16"/>
        <v>1654.86</v>
      </c>
      <c r="I105">
        <f>DAY(temperatury__24[[#This Row],[Data]])</f>
        <v>12</v>
      </c>
    </row>
    <row r="106" spans="1:9" x14ac:dyDescent="0.25">
      <c r="A106" s="1">
        <v>44817</v>
      </c>
      <c r="B106">
        <f t="shared" si="12"/>
        <v>17</v>
      </c>
      <c r="C106" s="8">
        <f>MONTH(temperatury__24[[#This Row],[Data]])</f>
        <v>9</v>
      </c>
      <c r="D106">
        <f t="shared" si="13"/>
        <v>65</v>
      </c>
      <c r="E106">
        <f t="shared" si="14"/>
        <v>91</v>
      </c>
      <c r="F106">
        <f t="shared" si="15"/>
        <v>63</v>
      </c>
      <c r="G106">
        <f t="shared" si="16"/>
        <v>1581.46</v>
      </c>
      <c r="I106">
        <f>DAY(temperatury__24[[#This Row],[Data]])</f>
        <v>13</v>
      </c>
    </row>
    <row r="107" spans="1:9" x14ac:dyDescent="0.25">
      <c r="A107" s="1">
        <v>44818</v>
      </c>
      <c r="B107">
        <f t="shared" si="12"/>
        <v>17</v>
      </c>
      <c r="C107" s="8">
        <f>MONTH(temperatury__24[[#This Row],[Data]])</f>
        <v>9</v>
      </c>
      <c r="D107">
        <f t="shared" si="13"/>
        <v>65</v>
      </c>
      <c r="E107">
        <f t="shared" si="14"/>
        <v>91</v>
      </c>
      <c r="F107">
        <f t="shared" si="15"/>
        <v>63</v>
      </c>
      <c r="G107">
        <f t="shared" si="16"/>
        <v>1581.46</v>
      </c>
      <c r="I107">
        <f>DAY(temperatury__24[[#This Row],[Data]])</f>
        <v>14</v>
      </c>
    </row>
    <row r="108" spans="1:9" x14ac:dyDescent="0.25">
      <c r="A108" s="1">
        <v>44819</v>
      </c>
      <c r="B108">
        <f t="shared" si="12"/>
        <v>16</v>
      </c>
      <c r="C108" s="8">
        <f>MONTH(temperatury__24[[#This Row],[Data]])</f>
        <v>9</v>
      </c>
      <c r="D108">
        <f t="shared" si="13"/>
        <v>62</v>
      </c>
      <c r="E108">
        <f t="shared" si="14"/>
        <v>86</v>
      </c>
      <c r="F108">
        <f t="shared" si="15"/>
        <v>61</v>
      </c>
      <c r="G108">
        <f t="shared" si="16"/>
        <v>1510.0600000000002</v>
      </c>
      <c r="I108">
        <f>DAY(temperatury__24[[#This Row],[Data]])</f>
        <v>15</v>
      </c>
    </row>
    <row r="109" spans="1:9" x14ac:dyDescent="0.25">
      <c r="A109" s="1">
        <v>44820</v>
      </c>
      <c r="B109">
        <f t="shared" si="12"/>
        <v>16</v>
      </c>
      <c r="C109" s="8">
        <f>MONTH(temperatury__24[[#This Row],[Data]])</f>
        <v>9</v>
      </c>
      <c r="D109">
        <f t="shared" si="13"/>
        <v>62</v>
      </c>
      <c r="E109">
        <f t="shared" si="14"/>
        <v>86</v>
      </c>
      <c r="F109">
        <f t="shared" si="15"/>
        <v>61</v>
      </c>
      <c r="G109">
        <f t="shared" si="16"/>
        <v>1510.0600000000002</v>
      </c>
      <c r="I109">
        <f>DAY(temperatury__24[[#This Row],[Data]])</f>
        <v>16</v>
      </c>
    </row>
    <row r="110" spans="1:9" x14ac:dyDescent="0.25">
      <c r="A110" s="1">
        <v>44821</v>
      </c>
      <c r="B110">
        <f t="shared" si="12"/>
        <v>15</v>
      </c>
      <c r="C110" s="8">
        <f>MONTH(temperatury__24[[#This Row],[Data]])</f>
        <v>9</v>
      </c>
      <c r="D110">
        <f t="shared" si="13"/>
        <v>58</v>
      </c>
      <c r="E110">
        <f t="shared" si="14"/>
        <v>82</v>
      </c>
      <c r="F110">
        <f t="shared" si="15"/>
        <v>58</v>
      </c>
      <c r="G110">
        <f t="shared" si="16"/>
        <v>1429.32</v>
      </c>
      <c r="I110">
        <f>DAY(temperatury__24[[#This Row],[Data]])</f>
        <v>17</v>
      </c>
    </row>
    <row r="111" spans="1:9" x14ac:dyDescent="0.25">
      <c r="A111" s="1">
        <v>44822</v>
      </c>
      <c r="B111">
        <f t="shared" si="12"/>
        <v>15</v>
      </c>
      <c r="C111" s="8">
        <f>MONTH(temperatury__24[[#This Row],[Data]])</f>
        <v>9</v>
      </c>
      <c r="D111">
        <f t="shared" si="13"/>
        <v>58</v>
      </c>
      <c r="E111">
        <f t="shared" si="14"/>
        <v>82</v>
      </c>
      <c r="F111">
        <f t="shared" si="15"/>
        <v>58</v>
      </c>
      <c r="G111">
        <f t="shared" si="16"/>
        <v>1429.32</v>
      </c>
      <c r="I111">
        <f>DAY(temperatury__24[[#This Row],[Data]])</f>
        <v>18</v>
      </c>
    </row>
    <row r="112" spans="1:9" x14ac:dyDescent="0.25">
      <c r="A112" s="1">
        <v>44823</v>
      </c>
      <c r="B112">
        <f t="shared" si="12"/>
        <v>14</v>
      </c>
      <c r="C112" s="8">
        <f>MONTH(temperatury__24[[#This Row],[Data]])</f>
        <v>9</v>
      </c>
      <c r="D112">
        <f t="shared" si="13"/>
        <v>55</v>
      </c>
      <c r="E112">
        <f t="shared" si="14"/>
        <v>78</v>
      </c>
      <c r="F112">
        <f t="shared" si="15"/>
        <v>56</v>
      </c>
      <c r="G112">
        <f t="shared" si="16"/>
        <v>1364.26</v>
      </c>
      <c r="I112">
        <f>DAY(temperatury__24[[#This Row],[Data]])</f>
        <v>19</v>
      </c>
    </row>
    <row r="113" spans="1:9" x14ac:dyDescent="0.25">
      <c r="A113" s="1">
        <v>44824</v>
      </c>
      <c r="B113">
        <f t="shared" si="12"/>
        <v>14</v>
      </c>
      <c r="C113" s="8">
        <f>MONTH(temperatury__24[[#This Row],[Data]])</f>
        <v>9</v>
      </c>
      <c r="D113">
        <f t="shared" si="13"/>
        <v>55</v>
      </c>
      <c r="E113">
        <f t="shared" si="14"/>
        <v>78</v>
      </c>
      <c r="F113">
        <f t="shared" si="15"/>
        <v>56</v>
      </c>
      <c r="G113">
        <f t="shared" si="16"/>
        <v>1364.26</v>
      </c>
      <c r="I113">
        <f>DAY(temperatury__24[[#This Row],[Data]])</f>
        <v>20</v>
      </c>
    </row>
    <row r="114" spans="1:9" x14ac:dyDescent="0.25">
      <c r="A114" s="1">
        <v>44825</v>
      </c>
      <c r="B114">
        <f t="shared" si="12"/>
        <v>13</v>
      </c>
      <c r="C114" s="8">
        <f>MONTH(temperatury__24[[#This Row],[Data]])</f>
        <v>9</v>
      </c>
      <c r="D114">
        <f t="shared" si="13"/>
        <v>51</v>
      </c>
      <c r="E114">
        <f t="shared" si="14"/>
        <v>74</v>
      </c>
      <c r="F114">
        <f t="shared" si="15"/>
        <v>54</v>
      </c>
      <c r="G114">
        <f t="shared" si="16"/>
        <v>1290.8600000000001</v>
      </c>
      <c r="I114">
        <f>DAY(temperatury__24[[#This Row],[Data]])</f>
        <v>21</v>
      </c>
    </row>
    <row r="115" spans="1:9" x14ac:dyDescent="0.25">
      <c r="A115" s="1">
        <v>44826</v>
      </c>
      <c r="B115">
        <f t="shared" si="12"/>
        <v>13</v>
      </c>
      <c r="C115" s="8">
        <f>MONTH(temperatury__24[[#This Row],[Data]])</f>
        <v>9</v>
      </c>
      <c r="D115">
        <f t="shared" si="13"/>
        <v>51</v>
      </c>
      <c r="E115">
        <f t="shared" si="14"/>
        <v>74</v>
      </c>
      <c r="F115">
        <f t="shared" si="15"/>
        <v>54</v>
      </c>
      <c r="G115">
        <f t="shared" si="16"/>
        <v>1290.8600000000001</v>
      </c>
      <c r="I115">
        <f>DAY(temperatury__24[[#This Row],[Data]])</f>
        <v>22</v>
      </c>
    </row>
    <row r="116" spans="1:9" x14ac:dyDescent="0.25">
      <c r="A116" s="1">
        <v>44827</v>
      </c>
      <c r="B116">
        <f t="shared" si="12"/>
        <v>12</v>
      </c>
      <c r="C116" s="8">
        <f>MONTH(temperatury__24[[#This Row],[Data]])</f>
        <v>9</v>
      </c>
      <c r="D116">
        <f t="shared" si="13"/>
        <v>48</v>
      </c>
      <c r="E116">
        <f t="shared" si="14"/>
        <v>70</v>
      </c>
      <c r="F116">
        <f t="shared" si="15"/>
        <v>51</v>
      </c>
      <c r="G116">
        <f t="shared" si="16"/>
        <v>1218.46</v>
      </c>
      <c r="I116">
        <f>DAY(temperatury__24[[#This Row],[Data]])</f>
        <v>23</v>
      </c>
    </row>
    <row r="117" spans="1:9" x14ac:dyDescent="0.25">
      <c r="A117" s="1">
        <v>44828</v>
      </c>
      <c r="B117">
        <f t="shared" si="12"/>
        <v>12</v>
      </c>
      <c r="C117" s="8">
        <f>MONTH(temperatury__24[[#This Row],[Data]])</f>
        <v>9</v>
      </c>
      <c r="D117">
        <f t="shared" si="13"/>
        <v>48</v>
      </c>
      <c r="E117">
        <f t="shared" si="14"/>
        <v>70</v>
      </c>
      <c r="F117">
        <f t="shared" si="15"/>
        <v>51</v>
      </c>
      <c r="G117">
        <f t="shared" si="16"/>
        <v>1218.46</v>
      </c>
      <c r="I117">
        <f>DAY(temperatury__24[[#This Row],[Data]])</f>
        <v>24</v>
      </c>
    </row>
    <row r="118" spans="1:9" x14ac:dyDescent="0.25">
      <c r="A118" s="1">
        <v>44829</v>
      </c>
      <c r="B118">
        <f t="shared" si="12"/>
        <v>11</v>
      </c>
      <c r="C118" s="8">
        <f>MONTH(temperatury__24[[#This Row],[Data]])</f>
        <v>9</v>
      </c>
      <c r="D118">
        <f t="shared" si="13"/>
        <v>45</v>
      </c>
      <c r="E118">
        <f t="shared" si="14"/>
        <v>66</v>
      </c>
      <c r="F118">
        <f t="shared" si="15"/>
        <v>49</v>
      </c>
      <c r="G118">
        <f t="shared" si="16"/>
        <v>1153.4000000000001</v>
      </c>
      <c r="I118">
        <f>DAY(temperatury__24[[#This Row],[Data]])</f>
        <v>25</v>
      </c>
    </row>
    <row r="119" spans="1:9" x14ac:dyDescent="0.25">
      <c r="A119" s="1">
        <v>44830</v>
      </c>
      <c r="B119">
        <f t="shared" si="12"/>
        <v>11</v>
      </c>
      <c r="C119" s="8">
        <f>MONTH(temperatury__24[[#This Row],[Data]])</f>
        <v>9</v>
      </c>
      <c r="D119">
        <f t="shared" si="13"/>
        <v>45</v>
      </c>
      <c r="E119">
        <f t="shared" si="14"/>
        <v>66</v>
      </c>
      <c r="F119">
        <f t="shared" si="15"/>
        <v>49</v>
      </c>
      <c r="G119">
        <f t="shared" si="16"/>
        <v>1153.4000000000001</v>
      </c>
      <c r="I119">
        <f>DAY(temperatury__24[[#This Row],[Data]])</f>
        <v>26</v>
      </c>
    </row>
    <row r="120" spans="1:9" x14ac:dyDescent="0.25">
      <c r="A120" s="1">
        <v>44831</v>
      </c>
      <c r="B120">
        <f t="shared" si="12"/>
        <v>10</v>
      </c>
      <c r="C120" s="8">
        <f>MONTH(temperatury__24[[#This Row],[Data]])</f>
        <v>9</v>
      </c>
      <c r="D120">
        <f t="shared" si="13"/>
        <v>41</v>
      </c>
      <c r="E120">
        <f t="shared" si="14"/>
        <v>62</v>
      </c>
      <c r="F120">
        <f t="shared" si="15"/>
        <v>47</v>
      </c>
      <c r="G120">
        <f t="shared" si="16"/>
        <v>1080</v>
      </c>
      <c r="I120">
        <f>DAY(temperatury__24[[#This Row],[Data]])</f>
        <v>27</v>
      </c>
    </row>
    <row r="121" spans="1:9" x14ac:dyDescent="0.25">
      <c r="A121" s="1">
        <v>44832</v>
      </c>
      <c r="B121">
        <f t="shared" si="12"/>
        <v>10</v>
      </c>
      <c r="C121" s="8">
        <f>MONTH(temperatury__24[[#This Row],[Data]])</f>
        <v>9</v>
      </c>
      <c r="D121">
        <f t="shared" si="13"/>
        <v>41</v>
      </c>
      <c r="E121">
        <f t="shared" si="14"/>
        <v>62</v>
      </c>
      <c r="F121">
        <f t="shared" si="15"/>
        <v>47</v>
      </c>
      <c r="G121">
        <f t="shared" si="16"/>
        <v>1080</v>
      </c>
      <c r="I121">
        <f>DAY(temperatury__24[[#This Row],[Data]])</f>
        <v>28</v>
      </c>
    </row>
    <row r="122" spans="1:9" x14ac:dyDescent="0.25">
      <c r="A122" s="1">
        <v>44833</v>
      </c>
      <c r="B122">
        <f t="shared" si="12"/>
        <v>9</v>
      </c>
      <c r="C122" s="8">
        <f>MONTH(temperatury__24[[#This Row],[Data]])</f>
        <v>9</v>
      </c>
      <c r="D122">
        <f t="shared" si="13"/>
        <v>38</v>
      </c>
      <c r="E122">
        <f t="shared" si="14"/>
        <v>57</v>
      </c>
      <c r="F122">
        <f t="shared" si="15"/>
        <v>44</v>
      </c>
      <c r="G122">
        <f t="shared" si="16"/>
        <v>1001.26</v>
      </c>
      <c r="I122">
        <f>DAY(temperatury__24[[#This Row],[Data]])</f>
        <v>29</v>
      </c>
    </row>
    <row r="123" spans="1:9" x14ac:dyDescent="0.25">
      <c r="A123" s="1">
        <v>44834</v>
      </c>
      <c r="B123">
        <f t="shared" si="12"/>
        <v>9</v>
      </c>
      <c r="C123" s="8">
        <f>MONTH(temperatury__24[[#This Row],[Data]])</f>
        <v>9</v>
      </c>
      <c r="D123">
        <f t="shared" si="13"/>
        <v>38</v>
      </c>
      <c r="E123">
        <f t="shared" si="14"/>
        <v>57</v>
      </c>
      <c r="F123">
        <f t="shared" si="15"/>
        <v>44</v>
      </c>
      <c r="G123">
        <f t="shared" si="16"/>
        <v>1001.26</v>
      </c>
      <c r="I123">
        <f>DAY(temperatury__24[[#This Row],[Data]])</f>
        <v>30</v>
      </c>
    </row>
  </sheetData>
  <mergeCells count="2">
    <mergeCell ref="L4:N4"/>
    <mergeCell ref="L7:N7"/>
  </mergeCells>
  <conditionalFormatting sqref="H1:H1048576">
    <cfRule type="cellIs" dxfId="1" priority="1" operator="greaterThan">
      <formula>45000</formula>
    </cfRule>
    <cfRule type="cellIs" dxfId="0" priority="2" operator="greaterThan">
      <formula>45000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u E 5 E W G I v b e W k A A A A 9 g A A A B I A H A B D b 2 5 m a W c v U G F j a 2 F n Z S 5 4 b W w g o h g A K K A U A A A A A A A A A A A A A A A A A A A A A A A A A A A A h Y 8 x D o I w G I W v Q r r T l m o M I T 9 l c I W E x M S 4 N q V i I x R C i + V u D h 7 J K 4 h R 1 M 3 x f e 8 b 3 r t f b 5 B N b R N c 1 G B 1 Z 1 I U Y Y o C Z W R X a V O n a H T H M E Y Z h 1 L I s 6 h V M M v G J p O t U n R y r k 8 I 8 d 5 j v 8 L d U B N G a U Q O R b 6 T J 9 U K 9 J H 1 f z n U x j p h p E I c 9 q 8 x n O G I r f G G x Z g C W S A U 2 n w F N u 9 9 t j 8 Q t m P j x k H x v g n L H M g S g b w / 8 A d Q S w M E F A A C A A g A u E 5 E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O R F i u d I R c O A E A A I E E A A A T A B w A R m 9 y b X V s Y X M v U 2 V j d G l v b j E u b S C i G A A o o B Q A A A A A A A A A A A A A A A A A A A A A A A A A A A D t k L 9 O w z A Q x v d I e Q f L X V I p i t r w Z 6 D K U C V F Y q A S b b q A E Q r J Q a 0 m v s i + A A F 1 4 Z W Y m F H f C 1 c R 0 I E V s d T L 2 Z 9 9 v u / 7 G c h J o m L z r g 5 H r u M 6 Z p l p K B h B V Y P O q N E t i 1 g J 5 D r M r s 2 7 / n g r N q 9 o x d g 8 B A n m T Q W K v F N Z Q h C j I n s w H o 9 P x M K A N m K G R j Y i A b M i r I X J l 4 j l T Y G 5 E e f j d D E b C 6 n u U F c Z t a t M 5 M + g H y X k 4 S A M R T K e T s S O j Y C e i P f 9 q w R K W U k C H f E R 9 1 m M Z V M p E 4 U + m 6 g c C 6 n u o 2 F 4 N P D Z R Y M E c 2 p L i H 6 2 w R Q V X P f 9 L k 6 P X 1 Y S l A 2 P j N q a 2 1 R p d m t f p T p T Z m u s + z 5 t a z D e d 3 j / 5 Y V 3 F 0 P r w D Y C K z K C t c + + 9 N D q Z 4 q O D 4 N t 6 3 r d d x 2 p f p + 5 S 7 3 H d 7 l 7 Y Z / v 4 f 8 X / I M 9 / L + G / w l Q S w E C L Q A U A A I A C A C 4 T k R Y Y i 9 t 5 a Q A A A D 2 A A A A E g A A A A A A A A A A A A A A A A A A A A A A Q 2 9 u Z m l n L 1 B h Y 2 t h Z 2 U u e G 1 s U E s B A i 0 A F A A C A A g A u E 5 E W A / K 6 a u k A A A A 6 Q A A A B M A A A A A A A A A A A A A A A A A 8 A A A A F t D b 2 5 0 Z W 5 0 X 1 R 5 c G V z X S 5 4 b W x Q S w E C L Q A U A A I A C A C 4 T k R Y r n S E X D g B A A C B B A A A E w A A A A A A A A A A A A A A A A D h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I F w A A A A A A A K Y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Y m I w M z l i Y i 0 3 O T Q 4 L T Q 1 N D E t O W E y Y y 0 1 Y T k 4 N 2 Z h O D g w Y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t c G V y Y X R 1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R U M D g 6 M z g 6 M T M u O T g 4 M T A w N V o i I C 8 + P E V u d H J 5 I F R 5 c G U 9 I k Z p b G x D b 2 x 1 b W 5 U e X B l c y I g V m F s d W U 9 I n N D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B l c m F 0 d X J 5 L 0 F 1 d G 9 S Z W 1 v d m V k Q 2 9 s d W 1 u c z E u e 0 N v b H V t b j E s M H 0 m c X V v d D s s J n F 1 b 3 Q 7 U 2 V j d G l v b j E v d G V t c G V y Y X R 1 c n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W 1 w Z X J h d H V y e S 9 B d X R v U m V t b 3 Z l Z E N v b H V t b n M x L n t D b 2 x 1 b W 4 x L D B 9 J n F 1 b 3 Q 7 L C Z x d W 9 0 O 1 N l Y 3 R p b 2 4 x L 3 R l b X B l c m F 0 d X J 5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X B l c m F 0 d X J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l c m F 0 d X J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l c m F 0 d X J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k 2 Z W N m Y j Q t N m F h Z S 0 0 N D Q 4 L T l j Z T k t Z j k w Z T I 3 Z j N l Y T V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b X B l c m F 0 d X J 5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0 V D A 4 O j Q x O j A 1 L j Q y N j U 3 N T F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Z X J h d H V y e S A o M i k v Q X V 0 b 1 J l b W 9 2 Z W R D b 2 x 1 b W 5 z M S 5 7 Q 2 9 s d W 1 u M S w w f S Z x d W 9 0 O y w m c X V v d D t T Z W N 0 a W 9 u M S 9 0 Z W 1 w Z X J h d H V y e S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W 1 w Z X J h d H V y e S A o M i k v Q X V 0 b 1 J l b W 9 2 Z W R D b 2 x 1 b W 5 z M S 5 7 Q 2 9 s d W 1 u M S w w f S Z x d W 9 0 O y w m c X V v d D t T Z W N 0 a W 9 u M S 9 0 Z W 1 w Z X J h d H V y e S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G V y Y X R 1 c n k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n k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n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N W Z h M D U 5 N C 0 y Y z A 0 L T Q 4 N j c t O W M x Z S 0 0 Z j c z Z j Y 3 N D N k N j I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V t c G V y Y X R 1 c n l f X z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w N F Q w O D o 0 M T o w N S 4 0 M j Y 1 N z U x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k y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Z X J h d H V y e S A o M i k v Q X V 0 b 1 J l b W 9 2 Z W R D b 2 x 1 b W 5 z M S 5 7 Q 2 9 s d W 1 u M S w w f S Z x d W 9 0 O y w m c X V v d D t T Z W N 0 a W 9 u M S 9 0 Z W 1 w Z X J h d H V y e S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W 1 w Z X J h d H V y e S A o M i k v Q X V 0 b 1 J l b W 9 2 Z W R D b 2 x 1 b W 5 z M S 5 7 Q 2 9 s d W 1 u M S w w f S Z x d W 9 0 O y w m c X V v d D t T Z W N 0 a W 9 u M S 9 0 Z W 1 w Z X J h d H V y e S A o M i k v Q X V 0 b 1 J l b W 9 2 Z W R D b 2 x 1 b W 5 z M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b X B l c m F 0 d X J 5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l c m F 0 d X J 5 J T I w K D M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H k x R Y j H H c T J T L 6 n b N n h j n A A A A A A I A A A A A A B B m A A A A A Q A A I A A A A H c p + z V + I O p q / Z P n S d h b 3 y K A 8 K u W I x E S 7 i y P d y l K O 1 H Q A A A A A A 6 A A A A A A g A A I A A A A G Y F J c 8 U 4 o y e b D P C i c 8 / 2 8 b c S L u T S M 7 c F W u U A p H k a 6 k t U A A A A O 2 T v C 8 X r C e Q o a i c s 2 7 I j w B 6 B 3 S / 2 X l W t 8 F 2 + B q 7 a C R T r M 9 h N 8 y Y 8 t y e X s 4 p K w p S R Y z z 0 d i y R T K d 5 h 0 c w N Y i 0 S O x X s b b w i Q f a s y F j u g 3 2 D F N Q A A A A K L s D V 6 f G z 8 k T Y y N s z l u V m U c x F 8 k x d m / + 1 / w y 4 e n z 4 Q N h 2 a p 6 Q 1 g 9 5 F n O 5 r l / i H A / w z 9 2 d D J A d h G 0 5 O n r j H n o M c = < / D a t a M a s h u p > 
</file>

<file path=customXml/itemProps1.xml><?xml version="1.0" encoding="utf-8"?>
<ds:datastoreItem xmlns:ds="http://schemas.openxmlformats.org/officeDocument/2006/customXml" ds:itemID="{C446493A-59A3-44BD-B0E6-BC9F040EDA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zad1</vt:lpstr>
      <vt:lpstr>zad2</vt:lpstr>
      <vt:lpstr>zad4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Rosiu</dc:creator>
  <cp:lastModifiedBy>Roch Mykietów</cp:lastModifiedBy>
  <dcterms:created xsi:type="dcterms:W3CDTF">2015-06-05T18:19:34Z</dcterms:created>
  <dcterms:modified xsi:type="dcterms:W3CDTF">2024-02-04T08:59:03Z</dcterms:modified>
</cp:coreProperties>
</file>