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3380"/>
  </bookViews>
  <sheets>
    <sheet name="题目" sheetId="5" r:id="rId1"/>
    <sheet name="答案1" sheetId="3" r:id="rId2"/>
    <sheet name="答案2" sheetId="1" r:id="rId3"/>
  </sheets>
  <calcPr calcId="144525"/>
</workbook>
</file>

<file path=xl/sharedStrings.xml><?xml version="1.0" encoding="utf-8"?>
<sst xmlns="http://schemas.openxmlformats.org/spreadsheetml/2006/main" count="153" uniqueCount="33">
  <si>
    <t>序号</t>
  </si>
  <si>
    <t>岗位</t>
  </si>
  <si>
    <t>部门</t>
  </si>
  <si>
    <t>计划人数</t>
  </si>
  <si>
    <t>应聘人数</t>
  </si>
  <si>
    <t>应聘比</t>
  </si>
  <si>
    <t>面试人数</t>
  </si>
  <si>
    <t>面试比</t>
  </si>
  <si>
    <t>录用人数</t>
  </si>
  <si>
    <t>录用率</t>
  </si>
  <si>
    <t>到岗人数</t>
  </si>
  <si>
    <t>到岗率</t>
  </si>
  <si>
    <t>市场营销员</t>
  </si>
  <si>
    <t>市场部</t>
  </si>
  <si>
    <t>市场经理</t>
  </si>
  <si>
    <t>会计</t>
  </si>
  <si>
    <t>财务部</t>
  </si>
  <si>
    <t>销售助理</t>
  </si>
  <si>
    <t>网络工程师</t>
  </si>
  <si>
    <t>工程部</t>
  </si>
  <si>
    <t>网页设计师</t>
  </si>
  <si>
    <t>市场策划</t>
  </si>
  <si>
    <t>美工</t>
  </si>
  <si>
    <t>开发工程师</t>
  </si>
  <si>
    <t>售前工程师</t>
  </si>
  <si>
    <t>售后工程师</t>
  </si>
  <si>
    <t>软件工程师</t>
  </si>
  <si>
    <t>出纳</t>
  </si>
  <si>
    <t>财务总监</t>
  </si>
  <si>
    <t>运营专员</t>
  </si>
  <si>
    <t>合计</t>
  </si>
  <si>
    <t>录用比</t>
  </si>
  <si>
    <t>招聘数据汇总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</si>
</sst>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d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汉仪旗黑-55简"/>
      <charset val="134"/>
    </font>
    <font>
      <b/>
      <sz val="12"/>
      <color theme="1"/>
      <name val="汉仪旗黑-55简"/>
      <charset val="134"/>
    </font>
    <font>
      <b/>
      <sz val="12"/>
      <color theme="0"/>
      <name val="汉仪旗黑-55简"/>
      <charset val="134"/>
    </font>
    <font>
      <sz val="12"/>
      <name val="汉仪旗黑-55简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EBC9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FD145"/>
      <color rgb="00BBDCC4"/>
      <color rgb="00FFDE77"/>
      <color rgb="00FFD86F"/>
      <color rgb="007EBC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5916785318779"/>
          <c:y val="0.0706832716257152"/>
          <c:w val="0.912355639930391"/>
          <c:h val="0.7611578593066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rgbClr val="7EBC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rgbClr val="BBDC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rgbClr val="FFDE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4"/>
        <c:overlap val="-12"/>
        <c:axId val="338820578"/>
        <c:axId val="1687666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88205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68766643"/>
        <c:crosses val="autoZero"/>
        <c:auto val="1"/>
        <c:lblAlgn val="ctr"/>
        <c:lblOffset val="100"/>
        <c:noMultiLvlLbl val="0"/>
      </c:catAx>
      <c:valAx>
        <c:axId val="1687666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20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44781934590101"/>
          <c:y val="0.0403904409289801"/>
          <c:w val="0.603069134630596"/>
          <c:h val="0.112083473577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  <a:r>
              <a:rPr lang="zh-CN" altLang="en-US" sz="1000" b="1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rPr>
              <a:t>到岗率</a:t>
            </a:r>
            <a:endParaRPr lang="zh-CN" altLang="en-US" sz="1000" b="1"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6278713629403"/>
          <c:y val="0.23465050571951"/>
          <c:w val="0.950020882639566"/>
          <c:h val="0.600670241286863"/>
        </c:manualLayout>
      </c:layout>
      <c:lineChart>
        <c:grouping val="standard"/>
        <c:varyColors val="0"/>
        <c:ser>
          <c:idx val="1"/>
          <c:order val="1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06278713629403"/>
                  <c:y val="0.087131367292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003351206434316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25121"/>
        <c:axId val="8454449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49251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45444907"/>
        <c:crosses val="autoZero"/>
        <c:auto val="1"/>
        <c:lblAlgn val="ctr"/>
        <c:lblOffset val="100"/>
        <c:noMultiLvlLbl val="0"/>
      </c:catAx>
      <c:valAx>
        <c:axId val="8454449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2512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答案2!$B$38</c:f>
              <c:strCache>
                <c:ptCount val="1"/>
                <c:pt idx="0">
                  <c:v>应聘人数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答案2!$C$38:$H$38</c15:sqref>
                  </c15:fullRef>
                </c:ext>
              </c:extLst>
              <c:f>(答案2!$C$38,答案2!$E$38,答案2!$G$38)</c:f>
              <c:numCache>
                <c:formatCode>General</c:formatCode>
                <c:ptCount val="3"/>
                <c:pt idx="0">
                  <c:v>164</c:v>
                </c:pt>
                <c:pt idx="1">
                  <c:v>112</c:v>
                </c:pt>
                <c:pt idx="2">
                  <c:v>42</c:v>
                </c:pt>
              </c:numCache>
            </c:numRef>
          </c:val>
        </c:ser>
        <c:ser>
          <c:idx val="3"/>
          <c:order val="3"/>
          <c:tx>
            <c:strRef>
              <c:f>答案2!$B$39</c:f>
              <c:strCache>
                <c:ptCount val="1"/>
                <c:pt idx="0">
                  <c:v>面试人数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答案2!$C$39:$H$39</c15:sqref>
                  </c15:fullRef>
                </c:ext>
              </c:extLst>
              <c:f>(答案2!$C$39,答案2!$E$39,答案2!$G$39)</c:f>
              <c:numCache>
                <c:formatCode>General</c:formatCode>
                <c:ptCount val="3"/>
                <c:pt idx="0">
                  <c:v>112</c:v>
                </c:pt>
                <c:pt idx="1">
                  <c:v>73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答案2!$B$41</c:f>
              <c:strCache>
                <c:ptCount val="1"/>
                <c:pt idx="0">
                  <c:v>录用比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答案2!$C$41:$H$41</c15:sqref>
                  </c15:fullRef>
                </c:ext>
              </c:extLst>
              <c:f>(答案2!$C$41,答案2!$E$41,答案2!$G$41)</c:f>
              <c:numCache>
                <c:formatCode>0.00%</c:formatCode>
                <c:ptCount val="3"/>
                <c:pt idx="0">
                  <c:v>0.0670731707317073</c:v>
                </c:pt>
                <c:pt idx="1">
                  <c:v>0.0625</c:v>
                </c:pt>
                <c:pt idx="2">
                  <c:v>0.0714285714285714</c:v>
                </c:pt>
              </c:numCache>
            </c:numRef>
          </c:val>
        </c:ser>
        <c:ser>
          <c:idx val="6"/>
          <c:order val="6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答案2!$B$43</c:f>
              <c:strCache>
                <c:ptCount val="1"/>
                <c:pt idx="0">
                  <c:v>到岗率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43829"/>
        <c:axId val="253987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04438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87463"/>
        <c:crosses val="autoZero"/>
        <c:auto val="1"/>
        <c:lblAlgn val="ctr"/>
        <c:lblOffset val="100"/>
        <c:noMultiLvlLbl val="0"/>
      </c:catAx>
      <c:valAx>
        <c:axId val="2539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443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680085</xdr:colOff>
      <xdr:row>7</xdr:row>
      <xdr:rowOff>236220</xdr:rowOff>
    </xdr:to>
    <xdr:graphicFrame>
      <xdr:nvGraphicFramePr>
        <xdr:cNvPr id="2" name="图表 1"/>
        <xdr:cNvGraphicFramePr/>
      </xdr:nvGraphicFramePr>
      <xdr:xfrm>
        <a:off x="3797300" y="202565"/>
        <a:ext cx="4168775" cy="19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</xdr:colOff>
      <xdr:row>0</xdr:row>
      <xdr:rowOff>196850</xdr:rowOff>
    </xdr:from>
    <xdr:to>
      <xdr:col>21</xdr:col>
      <xdr:colOff>18415</xdr:colOff>
      <xdr:row>7</xdr:row>
      <xdr:rowOff>237490</xdr:rowOff>
    </xdr:to>
    <xdr:graphicFrame>
      <xdr:nvGraphicFramePr>
        <xdr:cNvPr id="8" name="图表 7"/>
        <xdr:cNvGraphicFramePr/>
      </xdr:nvGraphicFramePr>
      <xdr:xfrm>
        <a:off x="7983220" y="196850"/>
        <a:ext cx="4013200" cy="193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156845</xdr:colOff>
      <xdr:row>42</xdr:row>
      <xdr:rowOff>89535</xdr:rowOff>
    </xdr:from>
    <xdr:to>
      <xdr:col>15</xdr:col>
      <xdr:colOff>6350</xdr:colOff>
      <xdr:row>51</xdr:row>
      <xdr:rowOff>90805</xdr:rowOff>
    </xdr:to>
    <xdr:graphicFrame>
      <xdr:nvGraphicFramePr>
        <xdr:cNvPr id="7" name="图表 6"/>
        <xdr:cNvGraphicFramePr/>
      </xdr:nvGraphicFramePr>
      <xdr:xfrm>
        <a:off x="3764280" y="12867005"/>
        <a:ext cx="4208145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selection activeCell="J23" sqref="J23"/>
    </sheetView>
  </sheetViews>
  <sheetFormatPr defaultColWidth="9" defaultRowHeight="16.8"/>
  <sheetData>
    <row r="1" ht="26" spans="1:1">
      <c r="A1" s="35"/>
    </row>
    <row r="2" ht="17.6" spans="1:12">
      <c r="A2" s="26" t="s">
        <v>0</v>
      </c>
      <c r="B2" s="29" t="s">
        <v>1</v>
      </c>
      <c r="C2" s="29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2" t="s">
        <v>8</v>
      </c>
      <c r="J2" s="30" t="s">
        <v>9</v>
      </c>
      <c r="K2" s="30" t="s">
        <v>10</v>
      </c>
      <c r="L2" s="30" t="s">
        <v>11</v>
      </c>
    </row>
    <row r="3" ht="17.6" spans="1:12">
      <c r="A3" s="27">
        <v>1</v>
      </c>
      <c r="B3" s="27" t="s">
        <v>12</v>
      </c>
      <c r="C3" s="24" t="s">
        <v>13</v>
      </c>
      <c r="D3" s="31">
        <v>6</v>
      </c>
      <c r="E3" s="31">
        <v>40</v>
      </c>
      <c r="F3" s="31">
        <f t="shared" ref="F3:F18" si="0">E3/D3</f>
        <v>6.66666666666667</v>
      </c>
      <c r="G3" s="31">
        <v>32</v>
      </c>
      <c r="H3" s="33">
        <f t="shared" ref="H3:H18" si="1">G3/E3</f>
        <v>0.8</v>
      </c>
      <c r="I3" s="34">
        <v>4</v>
      </c>
      <c r="J3" s="33">
        <f t="shared" ref="J3:J18" si="2">I3/E3</f>
        <v>0.1</v>
      </c>
      <c r="K3" s="34">
        <v>3</v>
      </c>
      <c r="L3" s="33">
        <f t="shared" ref="L3:L18" si="3">K3/I3</f>
        <v>0.75</v>
      </c>
    </row>
    <row r="4" ht="17.6" spans="1:12">
      <c r="A4" s="27">
        <v>2</v>
      </c>
      <c r="B4" s="27" t="s">
        <v>14</v>
      </c>
      <c r="C4" s="24" t="s">
        <v>13</v>
      </c>
      <c r="D4" s="31">
        <v>2</v>
      </c>
      <c r="E4" s="31">
        <v>20</v>
      </c>
      <c r="F4" s="31">
        <f t="shared" si="0"/>
        <v>10</v>
      </c>
      <c r="G4" s="31">
        <v>10</v>
      </c>
      <c r="H4" s="33">
        <f t="shared" si="1"/>
        <v>0.5</v>
      </c>
      <c r="I4" s="34">
        <v>1</v>
      </c>
      <c r="J4" s="33">
        <f t="shared" si="2"/>
        <v>0.05</v>
      </c>
      <c r="K4" s="34">
        <v>1</v>
      </c>
      <c r="L4" s="33">
        <f t="shared" si="3"/>
        <v>1</v>
      </c>
    </row>
    <row r="5" ht="17.6" spans="1:12">
      <c r="A5" s="27">
        <v>3</v>
      </c>
      <c r="B5" s="27" t="s">
        <v>15</v>
      </c>
      <c r="C5" s="24" t="s">
        <v>16</v>
      </c>
      <c r="D5" s="31">
        <v>2</v>
      </c>
      <c r="E5" s="31">
        <v>10</v>
      </c>
      <c r="F5" s="31">
        <f t="shared" si="0"/>
        <v>5</v>
      </c>
      <c r="G5" s="31">
        <v>8</v>
      </c>
      <c r="H5" s="33">
        <f t="shared" si="1"/>
        <v>0.8</v>
      </c>
      <c r="I5" s="34">
        <v>1</v>
      </c>
      <c r="J5" s="33">
        <f t="shared" si="2"/>
        <v>0.1</v>
      </c>
      <c r="K5" s="34">
        <v>0</v>
      </c>
      <c r="L5" s="33">
        <f t="shared" si="3"/>
        <v>0</v>
      </c>
    </row>
    <row r="6" ht="17.6" spans="1:12">
      <c r="A6" s="27">
        <v>4</v>
      </c>
      <c r="B6" s="27" t="s">
        <v>17</v>
      </c>
      <c r="C6" s="24" t="s">
        <v>13</v>
      </c>
      <c r="D6" s="31">
        <v>2</v>
      </c>
      <c r="E6" s="31">
        <v>30</v>
      </c>
      <c r="F6" s="31">
        <f t="shared" si="0"/>
        <v>15</v>
      </c>
      <c r="G6" s="31">
        <v>13</v>
      </c>
      <c r="H6" s="33">
        <f t="shared" si="1"/>
        <v>0.433333333333333</v>
      </c>
      <c r="I6" s="34">
        <v>2</v>
      </c>
      <c r="J6" s="33">
        <f t="shared" si="2"/>
        <v>0.0666666666666667</v>
      </c>
      <c r="K6" s="34">
        <v>1</v>
      </c>
      <c r="L6" s="33">
        <f t="shared" si="3"/>
        <v>0.5</v>
      </c>
    </row>
    <row r="7" ht="17.6" spans="1:12">
      <c r="A7" s="27">
        <v>5</v>
      </c>
      <c r="B7" s="27" t="s">
        <v>18</v>
      </c>
      <c r="C7" s="24" t="s">
        <v>19</v>
      </c>
      <c r="D7" s="31">
        <v>2</v>
      </c>
      <c r="E7" s="31">
        <v>25</v>
      </c>
      <c r="F7" s="31">
        <f t="shared" si="0"/>
        <v>12.5</v>
      </c>
      <c r="G7" s="31">
        <v>20</v>
      </c>
      <c r="H7" s="33">
        <f t="shared" si="1"/>
        <v>0.8</v>
      </c>
      <c r="I7" s="34">
        <v>1</v>
      </c>
      <c r="J7" s="33">
        <f t="shared" si="2"/>
        <v>0.04</v>
      </c>
      <c r="K7" s="34">
        <v>1</v>
      </c>
      <c r="L7" s="33">
        <f t="shared" si="3"/>
        <v>1</v>
      </c>
    </row>
    <row r="8" ht="17.6" spans="1:12">
      <c r="A8" s="27">
        <v>6</v>
      </c>
      <c r="B8" s="27" t="s">
        <v>20</v>
      </c>
      <c r="C8" s="24" t="s">
        <v>19</v>
      </c>
      <c r="D8" s="31">
        <v>1</v>
      </c>
      <c r="E8" s="31">
        <v>20</v>
      </c>
      <c r="F8" s="31">
        <f t="shared" si="0"/>
        <v>20</v>
      </c>
      <c r="G8" s="31">
        <v>10</v>
      </c>
      <c r="H8" s="33">
        <f t="shared" si="1"/>
        <v>0.5</v>
      </c>
      <c r="I8" s="34">
        <v>1</v>
      </c>
      <c r="J8" s="33">
        <f t="shared" si="2"/>
        <v>0.05</v>
      </c>
      <c r="K8" s="34">
        <v>0</v>
      </c>
      <c r="L8" s="33">
        <f t="shared" si="3"/>
        <v>0</v>
      </c>
    </row>
    <row r="9" ht="17.6" spans="1:12">
      <c r="A9" s="27">
        <v>7</v>
      </c>
      <c r="B9" s="27" t="s">
        <v>21</v>
      </c>
      <c r="C9" s="24" t="s">
        <v>13</v>
      </c>
      <c r="D9" s="31">
        <v>1</v>
      </c>
      <c r="E9" s="31">
        <v>22</v>
      </c>
      <c r="F9" s="31">
        <f t="shared" si="0"/>
        <v>22</v>
      </c>
      <c r="G9" s="31">
        <v>17</v>
      </c>
      <c r="H9" s="33">
        <f t="shared" si="1"/>
        <v>0.772727272727273</v>
      </c>
      <c r="I9" s="34">
        <v>1</v>
      </c>
      <c r="J9" s="33">
        <f t="shared" si="2"/>
        <v>0.0454545454545455</v>
      </c>
      <c r="K9" s="34">
        <v>0</v>
      </c>
      <c r="L9" s="33">
        <f t="shared" si="3"/>
        <v>0</v>
      </c>
    </row>
    <row r="10" ht="17.6" spans="1:12">
      <c r="A10" s="27">
        <v>8</v>
      </c>
      <c r="B10" s="27" t="s">
        <v>22</v>
      </c>
      <c r="C10" s="24" t="s">
        <v>13</v>
      </c>
      <c r="D10" s="31">
        <v>2</v>
      </c>
      <c r="E10" s="31">
        <v>32</v>
      </c>
      <c r="F10" s="31">
        <f t="shared" si="0"/>
        <v>16</v>
      </c>
      <c r="G10" s="31">
        <v>28</v>
      </c>
      <c r="H10" s="33">
        <f t="shared" si="1"/>
        <v>0.875</v>
      </c>
      <c r="I10" s="34">
        <v>1</v>
      </c>
      <c r="J10" s="33">
        <f t="shared" si="2"/>
        <v>0.03125</v>
      </c>
      <c r="K10" s="34">
        <v>1</v>
      </c>
      <c r="L10" s="33">
        <f t="shared" si="3"/>
        <v>1</v>
      </c>
    </row>
    <row r="11" ht="17.6" spans="1:12">
      <c r="A11" s="27">
        <v>9</v>
      </c>
      <c r="B11" s="27" t="s">
        <v>23</v>
      </c>
      <c r="C11" s="24" t="s">
        <v>19</v>
      </c>
      <c r="D11" s="31">
        <v>4</v>
      </c>
      <c r="E11" s="31">
        <v>20</v>
      </c>
      <c r="F11" s="31">
        <f t="shared" si="0"/>
        <v>5</v>
      </c>
      <c r="G11" s="31">
        <v>16</v>
      </c>
      <c r="H11" s="33">
        <f t="shared" si="1"/>
        <v>0.8</v>
      </c>
      <c r="I11" s="34">
        <v>2</v>
      </c>
      <c r="J11" s="33">
        <f t="shared" si="2"/>
        <v>0.1</v>
      </c>
      <c r="K11" s="34">
        <v>2</v>
      </c>
      <c r="L11" s="33">
        <f t="shared" si="3"/>
        <v>1</v>
      </c>
    </row>
    <row r="12" ht="17.6" spans="1:12">
      <c r="A12" s="27">
        <v>10</v>
      </c>
      <c r="B12" s="27" t="s">
        <v>24</v>
      </c>
      <c r="C12" s="24" t="s">
        <v>19</v>
      </c>
      <c r="D12" s="31">
        <v>2</v>
      </c>
      <c r="E12" s="31">
        <v>15</v>
      </c>
      <c r="F12" s="31">
        <f t="shared" si="0"/>
        <v>7.5</v>
      </c>
      <c r="G12" s="31">
        <v>5</v>
      </c>
      <c r="H12" s="33">
        <f t="shared" si="1"/>
        <v>0.333333333333333</v>
      </c>
      <c r="I12" s="34">
        <v>1</v>
      </c>
      <c r="J12" s="33">
        <f t="shared" si="2"/>
        <v>0.0666666666666667</v>
      </c>
      <c r="K12" s="34">
        <v>1</v>
      </c>
      <c r="L12" s="33">
        <f t="shared" si="3"/>
        <v>1</v>
      </c>
    </row>
    <row r="13" ht="17.6" spans="1:12">
      <c r="A13" s="27">
        <v>11</v>
      </c>
      <c r="B13" s="27" t="s">
        <v>25</v>
      </c>
      <c r="C13" s="24" t="s">
        <v>19</v>
      </c>
      <c r="D13" s="31">
        <v>2</v>
      </c>
      <c r="E13" s="31">
        <v>12</v>
      </c>
      <c r="F13" s="31">
        <f t="shared" si="0"/>
        <v>6</v>
      </c>
      <c r="G13" s="31">
        <v>10</v>
      </c>
      <c r="H13" s="33">
        <f t="shared" si="1"/>
        <v>0.833333333333333</v>
      </c>
      <c r="I13" s="34">
        <v>1</v>
      </c>
      <c r="J13" s="33">
        <f t="shared" si="2"/>
        <v>0.0833333333333333</v>
      </c>
      <c r="K13" s="34">
        <v>1</v>
      </c>
      <c r="L13" s="33">
        <f t="shared" si="3"/>
        <v>1</v>
      </c>
    </row>
    <row r="14" ht="17.6" spans="1:12">
      <c r="A14" s="27">
        <v>12</v>
      </c>
      <c r="B14" s="27" t="s">
        <v>26</v>
      </c>
      <c r="C14" s="24" t="s">
        <v>19</v>
      </c>
      <c r="D14" s="31">
        <v>1</v>
      </c>
      <c r="E14" s="31">
        <v>20</v>
      </c>
      <c r="F14" s="31">
        <f t="shared" si="0"/>
        <v>20</v>
      </c>
      <c r="G14" s="31">
        <v>12</v>
      </c>
      <c r="H14" s="33">
        <f t="shared" si="1"/>
        <v>0.6</v>
      </c>
      <c r="I14" s="34">
        <v>1</v>
      </c>
      <c r="J14" s="33">
        <f t="shared" si="2"/>
        <v>0.05</v>
      </c>
      <c r="K14" s="34">
        <v>0</v>
      </c>
      <c r="L14" s="33">
        <f t="shared" si="3"/>
        <v>0</v>
      </c>
    </row>
    <row r="15" ht="17.6" spans="1:12">
      <c r="A15" s="27">
        <v>13</v>
      </c>
      <c r="B15" s="27" t="s">
        <v>27</v>
      </c>
      <c r="C15" s="24" t="s">
        <v>16</v>
      </c>
      <c r="D15" s="31">
        <v>1</v>
      </c>
      <c r="E15" s="31">
        <v>12</v>
      </c>
      <c r="F15" s="31">
        <f t="shared" si="0"/>
        <v>12</v>
      </c>
      <c r="G15" s="31">
        <v>8</v>
      </c>
      <c r="H15" s="33">
        <f t="shared" si="1"/>
        <v>0.666666666666667</v>
      </c>
      <c r="I15" s="34">
        <v>1</v>
      </c>
      <c r="J15" s="33">
        <f t="shared" si="2"/>
        <v>0.0833333333333333</v>
      </c>
      <c r="K15" s="34">
        <v>1</v>
      </c>
      <c r="L15" s="33">
        <f t="shared" si="3"/>
        <v>1</v>
      </c>
    </row>
    <row r="16" ht="17.6" spans="1:12">
      <c r="A16" s="27">
        <v>14</v>
      </c>
      <c r="B16" s="27" t="s">
        <v>28</v>
      </c>
      <c r="C16" s="24" t="s">
        <v>16</v>
      </c>
      <c r="D16" s="31">
        <v>1</v>
      </c>
      <c r="E16" s="31">
        <v>20</v>
      </c>
      <c r="F16" s="31">
        <f t="shared" si="0"/>
        <v>20</v>
      </c>
      <c r="G16" s="31">
        <v>14</v>
      </c>
      <c r="H16" s="33">
        <f t="shared" si="1"/>
        <v>0.7</v>
      </c>
      <c r="I16" s="34">
        <v>1</v>
      </c>
      <c r="J16" s="33">
        <f t="shared" si="2"/>
        <v>0.05</v>
      </c>
      <c r="K16" s="34">
        <v>0</v>
      </c>
      <c r="L16" s="33">
        <f t="shared" si="3"/>
        <v>0</v>
      </c>
    </row>
    <row r="17" ht="17.6" spans="1:12">
      <c r="A17" s="27">
        <v>15</v>
      </c>
      <c r="B17" s="27" t="s">
        <v>29</v>
      </c>
      <c r="C17" s="24" t="s">
        <v>13</v>
      </c>
      <c r="D17" s="31">
        <v>2</v>
      </c>
      <c r="E17" s="31">
        <v>20</v>
      </c>
      <c r="F17" s="31">
        <f t="shared" si="0"/>
        <v>10</v>
      </c>
      <c r="G17" s="31">
        <v>12</v>
      </c>
      <c r="H17" s="33">
        <f t="shared" si="1"/>
        <v>0.6</v>
      </c>
      <c r="I17" s="34">
        <v>2</v>
      </c>
      <c r="J17" s="33">
        <f t="shared" si="2"/>
        <v>0.1</v>
      </c>
      <c r="K17" s="34">
        <v>1</v>
      </c>
      <c r="L17" s="33">
        <f t="shared" si="3"/>
        <v>0.5</v>
      </c>
    </row>
    <row r="18" ht="17.6" spans="1:12">
      <c r="A18" s="27" t="s">
        <v>30</v>
      </c>
      <c r="B18" s="27"/>
      <c r="C18" s="27"/>
      <c r="D18" s="31">
        <f t="shared" ref="D18:G18" si="4">SUM(D3:D17)</f>
        <v>31</v>
      </c>
      <c r="E18" s="31">
        <f t="shared" si="4"/>
        <v>318</v>
      </c>
      <c r="F18" s="31">
        <f t="shared" si="0"/>
        <v>10.258064516129</v>
      </c>
      <c r="G18" s="31">
        <f t="shared" si="4"/>
        <v>215</v>
      </c>
      <c r="H18" s="33">
        <f t="shared" si="1"/>
        <v>0.676100628930818</v>
      </c>
      <c r="I18" s="34">
        <f>SUM(I3:I17)</f>
        <v>21</v>
      </c>
      <c r="J18" s="33">
        <f t="shared" si="2"/>
        <v>0.0660377358490566</v>
      </c>
      <c r="K18" s="34">
        <f>SUM(K3:K17)</f>
        <v>13</v>
      </c>
      <c r="L18" s="33">
        <f t="shared" si="3"/>
        <v>0.619047619047619</v>
      </c>
    </row>
    <row r="24" ht="26" spans="1:6">
      <c r="A24" s="36"/>
      <c r="B24" s="37"/>
      <c r="C24" s="37"/>
      <c r="D24" s="37"/>
      <c r="E24" s="37"/>
      <c r="F24" s="37"/>
    </row>
    <row r="26" ht="17.6" spans="1:5">
      <c r="A26" s="38"/>
      <c r="B26" s="38"/>
      <c r="C26" s="38"/>
      <c r="D26" s="38"/>
      <c r="E26" s="38"/>
    </row>
    <row r="27" ht="17.6" spans="1:5">
      <c r="A27" s="38"/>
      <c r="B27" s="38"/>
      <c r="C27" s="38"/>
      <c r="D27" s="38"/>
      <c r="E27" s="38"/>
    </row>
    <row r="28" ht="17.6" spans="1:5">
      <c r="A28" s="38"/>
      <c r="B28" s="38"/>
      <c r="C28" s="38"/>
      <c r="D28" s="38"/>
      <c r="E28" s="38"/>
    </row>
    <row r="29" ht="17.6" spans="1:5">
      <c r="A29" s="38"/>
      <c r="B29" s="38"/>
      <c r="C29" s="38"/>
      <c r="D29" s="38"/>
      <c r="E29" s="38"/>
    </row>
    <row r="30" ht="17.6" spans="1:5">
      <c r="A30" s="38"/>
      <c r="B30" s="38"/>
      <c r="C30" s="38"/>
      <c r="D30" s="38"/>
      <c r="E30" s="38"/>
    </row>
  </sheetData>
  <mergeCells count="1">
    <mergeCell ref="A18:C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4"/>
  <sheetViews>
    <sheetView workbookViewId="0">
      <selection activeCell="E10" sqref="E10"/>
    </sheetView>
  </sheetViews>
  <sheetFormatPr defaultColWidth="9" defaultRowHeight="24" customHeight="1"/>
  <cols>
    <col min="1" max="1" width="16.625" style="15" customWidth="1"/>
    <col min="2" max="2" width="10" style="15" customWidth="1"/>
    <col min="3" max="30" width="6.5" style="15" customWidth="1"/>
    <col min="31" max="31" width="2.875" style="15" customWidth="1"/>
    <col min="32" max="32" width="7.875" style="15" customWidth="1"/>
    <col min="33" max="33" width="13.875" style="15" customWidth="1"/>
    <col min="34" max="34" width="11" style="15" customWidth="1"/>
    <col min="35" max="43" width="10.125" style="15" customWidth="1"/>
    <col min="44" max="16384" width="9" style="15"/>
  </cols>
  <sheetData>
    <row r="1" ht="15.95" customHeight="1" spans="1:7">
      <c r="A1" s="16" t="s">
        <v>2</v>
      </c>
      <c r="B1" s="16" t="s">
        <v>13</v>
      </c>
      <c r="C1" s="16"/>
      <c r="D1" s="16" t="s">
        <v>19</v>
      </c>
      <c r="E1" s="16"/>
      <c r="F1" s="16" t="s">
        <v>16</v>
      </c>
      <c r="G1" s="16"/>
    </row>
    <row r="2" customHeight="1" spans="1:30">
      <c r="A2" s="17" t="s">
        <v>3</v>
      </c>
      <c r="B2" s="17">
        <f>SUMIF($AH$4:$AH$1994,B1,$AI$4:$AI$1994)</f>
        <v>15</v>
      </c>
      <c r="C2" s="17"/>
      <c r="D2" s="17">
        <f>SUMIF($AH$4:$AH$1994,D1,$AI$4:$AI$1994)</f>
        <v>12</v>
      </c>
      <c r="E2" s="17"/>
      <c r="F2" s="17">
        <f>SUMIF($AH$4:$AH$1994,F1,$AI$4:$AI$1994)</f>
        <v>4</v>
      </c>
      <c r="G2" s="17"/>
      <c r="H2" s="19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4"/>
    </row>
    <row r="3" ht="36.95" customHeight="1" spans="1:43">
      <c r="A3" s="17" t="s">
        <v>4</v>
      </c>
      <c r="B3" s="17">
        <f>SUMIF($AH$4:$AH$1994,B1,$AJ$4:$AJ$1994)</f>
        <v>164</v>
      </c>
      <c r="C3" s="17"/>
      <c r="D3" s="17">
        <f>SUMIF($AH$4:$AH$1994,D1,$AJ$4:$AJ$1994)</f>
        <v>112</v>
      </c>
      <c r="E3" s="17"/>
      <c r="F3" s="17">
        <f>SUMIF($AH$4:$AH$1994,F1,$AJ$4:$AJ$1994)</f>
        <v>42</v>
      </c>
      <c r="G3" s="17"/>
      <c r="H3" s="1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5"/>
      <c r="AF3" s="26" t="s">
        <v>0</v>
      </c>
      <c r="AG3" s="29" t="s">
        <v>1</v>
      </c>
      <c r="AH3" s="29" t="s">
        <v>2</v>
      </c>
      <c r="AI3" s="30" t="s">
        <v>3</v>
      </c>
      <c r="AJ3" s="30" t="s">
        <v>4</v>
      </c>
      <c r="AK3" s="30" t="s">
        <v>5</v>
      </c>
      <c r="AL3" s="30" t="s">
        <v>6</v>
      </c>
      <c r="AM3" s="30" t="s">
        <v>7</v>
      </c>
      <c r="AN3" s="32" t="s">
        <v>8</v>
      </c>
      <c r="AO3" s="30" t="s">
        <v>9</v>
      </c>
      <c r="AP3" s="30" t="s">
        <v>10</v>
      </c>
      <c r="AQ3" s="30" t="s">
        <v>11</v>
      </c>
    </row>
    <row r="4" customHeight="1" spans="1:43">
      <c r="A4" s="17" t="s">
        <v>6</v>
      </c>
      <c r="B4" s="17">
        <f>SUMIF($AH$4:$AH$1994,B1,$AL$4:$AL$1994)</f>
        <v>112</v>
      </c>
      <c r="C4" s="17"/>
      <c r="D4" s="17">
        <f>SUMIF($AH$4:$AH$1994,D1,$AL$4:$AL$1994)</f>
        <v>73</v>
      </c>
      <c r="E4" s="17"/>
      <c r="F4" s="17">
        <f>SUMIF($AH$4:$AH$1994,F1,$AL$4:$AL$1994)</f>
        <v>30</v>
      </c>
      <c r="G4" s="17"/>
      <c r="H4" s="1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5"/>
      <c r="AF4" s="27">
        <v>1</v>
      </c>
      <c r="AG4" s="27" t="s">
        <v>12</v>
      </c>
      <c r="AH4" s="24" t="s">
        <v>13</v>
      </c>
      <c r="AI4" s="31">
        <v>6</v>
      </c>
      <c r="AJ4" s="31">
        <v>40</v>
      </c>
      <c r="AK4" s="31">
        <f t="shared" ref="AK4:AK19" si="0">AJ4/AI4</f>
        <v>6.66666666666667</v>
      </c>
      <c r="AL4" s="31">
        <v>32</v>
      </c>
      <c r="AM4" s="33">
        <f t="shared" ref="AM4:AM19" si="1">AL4/AJ4</f>
        <v>0.8</v>
      </c>
      <c r="AN4" s="34">
        <v>4</v>
      </c>
      <c r="AO4" s="33">
        <f t="shared" ref="AO4:AO19" si="2">AN4/AJ4</f>
        <v>0.1</v>
      </c>
      <c r="AP4" s="34">
        <v>3</v>
      </c>
      <c r="AQ4" s="33">
        <f t="shared" ref="AQ4:AQ19" si="3">AP4/AN4</f>
        <v>0.75</v>
      </c>
    </row>
    <row r="5" customHeight="1" spans="1:43">
      <c r="A5" s="17" t="s">
        <v>8</v>
      </c>
      <c r="B5" s="17">
        <f>SUMIF($AH$4:$AH$1994,B1,$AN$4:$AN$1994)</f>
        <v>11</v>
      </c>
      <c r="C5" s="17"/>
      <c r="D5" s="17">
        <f>SUMIF($AH$4:$AH$1994,D1,$AN$4:$AN$1994)</f>
        <v>7</v>
      </c>
      <c r="E5" s="17"/>
      <c r="F5" s="17">
        <f>SUMIF($AH$4:$AH$1994,F1,$AN$4:$AN$1994)</f>
        <v>3</v>
      </c>
      <c r="G5" s="17"/>
      <c r="H5" s="1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5"/>
      <c r="AF5" s="27">
        <v>2</v>
      </c>
      <c r="AG5" s="27" t="s">
        <v>14</v>
      </c>
      <c r="AH5" s="24" t="s">
        <v>13</v>
      </c>
      <c r="AI5" s="31">
        <v>2</v>
      </c>
      <c r="AJ5" s="31">
        <v>20</v>
      </c>
      <c r="AK5" s="31">
        <f t="shared" si="0"/>
        <v>10</v>
      </c>
      <c r="AL5" s="31">
        <v>10</v>
      </c>
      <c r="AM5" s="33">
        <f t="shared" si="1"/>
        <v>0.5</v>
      </c>
      <c r="AN5" s="34">
        <v>1</v>
      </c>
      <c r="AO5" s="33">
        <f t="shared" si="2"/>
        <v>0.05</v>
      </c>
      <c r="AP5" s="34">
        <v>1</v>
      </c>
      <c r="AQ5" s="33">
        <f t="shared" si="3"/>
        <v>1</v>
      </c>
    </row>
    <row r="6" customHeight="1" spans="1:43">
      <c r="A6" s="17" t="s">
        <v>31</v>
      </c>
      <c r="B6" s="18">
        <f t="shared" ref="B6:F6" si="4">B5/B3</f>
        <v>0.0670731707317073</v>
      </c>
      <c r="C6" s="18"/>
      <c r="D6" s="18">
        <f t="shared" si="4"/>
        <v>0.0625</v>
      </c>
      <c r="E6" s="18"/>
      <c r="F6" s="18">
        <f t="shared" si="4"/>
        <v>0.0714285714285714</v>
      </c>
      <c r="G6" s="18"/>
      <c r="H6" s="20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5"/>
      <c r="AF6" s="27">
        <v>3</v>
      </c>
      <c r="AG6" s="27" t="s">
        <v>15</v>
      </c>
      <c r="AH6" s="24" t="s">
        <v>16</v>
      </c>
      <c r="AI6" s="31">
        <v>2</v>
      </c>
      <c r="AJ6" s="31">
        <v>10</v>
      </c>
      <c r="AK6" s="31">
        <f t="shared" si="0"/>
        <v>5</v>
      </c>
      <c r="AL6" s="31">
        <v>8</v>
      </c>
      <c r="AM6" s="33">
        <f t="shared" si="1"/>
        <v>0.8</v>
      </c>
      <c r="AN6" s="34">
        <v>1</v>
      </c>
      <c r="AO6" s="33">
        <f t="shared" si="2"/>
        <v>0.1</v>
      </c>
      <c r="AP6" s="34">
        <v>0</v>
      </c>
      <c r="AQ6" s="33">
        <f t="shared" si="3"/>
        <v>0</v>
      </c>
    </row>
    <row r="7" ht="23.1" customHeight="1" spans="1:43">
      <c r="A7" s="17" t="s">
        <v>10</v>
      </c>
      <c r="B7" s="17">
        <f>SUMIF($AH$4:$AH$1994,B1,$AP$4:$AP$1994)</f>
        <v>7</v>
      </c>
      <c r="C7" s="17"/>
      <c r="D7" s="17">
        <f>SUMIF($AH$4:$AH$1994,D1,$AP$4:$AP$1994)</f>
        <v>5</v>
      </c>
      <c r="E7" s="17"/>
      <c r="F7" s="17">
        <f>SUMIF($AH$4:$AH$1994,F1,$AP$4:$AP$1994)</f>
        <v>1</v>
      </c>
      <c r="G7" s="17"/>
      <c r="H7" s="1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5"/>
      <c r="AF7" s="27">
        <v>4</v>
      </c>
      <c r="AG7" s="27" t="s">
        <v>17</v>
      </c>
      <c r="AH7" s="24" t="s">
        <v>13</v>
      </c>
      <c r="AI7" s="31">
        <v>2</v>
      </c>
      <c r="AJ7" s="31">
        <v>30</v>
      </c>
      <c r="AK7" s="31">
        <f t="shared" si="0"/>
        <v>15</v>
      </c>
      <c r="AL7" s="31">
        <v>13</v>
      </c>
      <c r="AM7" s="33">
        <f t="shared" si="1"/>
        <v>0.433333333333333</v>
      </c>
      <c r="AN7" s="34">
        <v>2</v>
      </c>
      <c r="AO7" s="33">
        <f t="shared" si="2"/>
        <v>0.0666666666666667</v>
      </c>
      <c r="AP7" s="34">
        <v>1</v>
      </c>
      <c r="AQ7" s="33">
        <f t="shared" si="3"/>
        <v>0.5</v>
      </c>
    </row>
    <row r="8" customHeight="1" spans="1:43">
      <c r="A8" s="17" t="s">
        <v>11</v>
      </c>
      <c r="B8" s="18">
        <f t="shared" ref="B8:F8" si="5">B7/B5</f>
        <v>0.636363636363636</v>
      </c>
      <c r="C8" s="18"/>
      <c r="D8" s="18">
        <f t="shared" si="5"/>
        <v>0.714285714285714</v>
      </c>
      <c r="E8" s="18"/>
      <c r="F8" s="18">
        <f t="shared" si="5"/>
        <v>0.333333333333333</v>
      </c>
      <c r="G8" s="18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F8" s="27">
        <v>5</v>
      </c>
      <c r="AG8" s="27" t="s">
        <v>18</v>
      </c>
      <c r="AH8" s="24" t="s">
        <v>19</v>
      </c>
      <c r="AI8" s="31">
        <v>2</v>
      </c>
      <c r="AJ8" s="31">
        <v>25</v>
      </c>
      <c r="AK8" s="31">
        <f t="shared" si="0"/>
        <v>12.5</v>
      </c>
      <c r="AL8" s="31">
        <v>20</v>
      </c>
      <c r="AM8" s="33">
        <f t="shared" si="1"/>
        <v>0.8</v>
      </c>
      <c r="AN8" s="34">
        <v>1</v>
      </c>
      <c r="AO8" s="33">
        <f t="shared" si="2"/>
        <v>0.04</v>
      </c>
      <c r="AP8" s="34">
        <v>1</v>
      </c>
      <c r="AQ8" s="33">
        <f t="shared" si="3"/>
        <v>1</v>
      </c>
    </row>
    <row r="9" ht="29.1" customHeight="1" spans="32:43">
      <c r="AF9" s="27">
        <v>6</v>
      </c>
      <c r="AG9" s="27" t="s">
        <v>20</v>
      </c>
      <c r="AH9" s="24" t="s">
        <v>19</v>
      </c>
      <c r="AI9" s="31">
        <v>1</v>
      </c>
      <c r="AJ9" s="31">
        <v>20</v>
      </c>
      <c r="AK9" s="31">
        <f t="shared" si="0"/>
        <v>20</v>
      </c>
      <c r="AL9" s="31">
        <v>10</v>
      </c>
      <c r="AM9" s="33">
        <f t="shared" si="1"/>
        <v>0.5</v>
      </c>
      <c r="AN9" s="34">
        <v>1</v>
      </c>
      <c r="AO9" s="33">
        <f t="shared" si="2"/>
        <v>0.05</v>
      </c>
      <c r="AP9" s="34">
        <v>0</v>
      </c>
      <c r="AQ9" s="33">
        <f t="shared" si="3"/>
        <v>0</v>
      </c>
    </row>
    <row r="10" customHeight="1" spans="32:43">
      <c r="AF10" s="27">
        <v>7</v>
      </c>
      <c r="AG10" s="27" t="s">
        <v>21</v>
      </c>
      <c r="AH10" s="24" t="s">
        <v>13</v>
      </c>
      <c r="AI10" s="31">
        <v>1</v>
      </c>
      <c r="AJ10" s="31">
        <v>22</v>
      </c>
      <c r="AK10" s="31">
        <f t="shared" si="0"/>
        <v>22</v>
      </c>
      <c r="AL10" s="31">
        <v>17</v>
      </c>
      <c r="AM10" s="33">
        <f t="shared" si="1"/>
        <v>0.772727272727273</v>
      </c>
      <c r="AN10" s="34">
        <v>1</v>
      </c>
      <c r="AO10" s="33">
        <f t="shared" si="2"/>
        <v>0.0454545454545455</v>
      </c>
      <c r="AP10" s="34">
        <v>0</v>
      </c>
      <c r="AQ10" s="33">
        <f t="shared" si="3"/>
        <v>0</v>
      </c>
    </row>
    <row r="11" customHeight="1" spans="32:43">
      <c r="AF11" s="27">
        <v>8</v>
      </c>
      <c r="AG11" s="27" t="s">
        <v>22</v>
      </c>
      <c r="AH11" s="24" t="s">
        <v>13</v>
      </c>
      <c r="AI11" s="31">
        <v>2</v>
      </c>
      <c r="AJ11" s="31">
        <v>32</v>
      </c>
      <c r="AK11" s="31">
        <f t="shared" si="0"/>
        <v>16</v>
      </c>
      <c r="AL11" s="31">
        <v>28</v>
      </c>
      <c r="AM11" s="33">
        <f t="shared" si="1"/>
        <v>0.875</v>
      </c>
      <c r="AN11" s="34">
        <v>1</v>
      </c>
      <c r="AO11" s="33">
        <f t="shared" si="2"/>
        <v>0.03125</v>
      </c>
      <c r="AP11" s="34">
        <v>1</v>
      </c>
      <c r="AQ11" s="33">
        <f t="shared" si="3"/>
        <v>1</v>
      </c>
    </row>
    <row r="12" customHeight="1" spans="32:43">
      <c r="AF12" s="27">
        <v>9</v>
      </c>
      <c r="AG12" s="27" t="s">
        <v>23</v>
      </c>
      <c r="AH12" s="24" t="s">
        <v>19</v>
      </c>
      <c r="AI12" s="31">
        <v>4</v>
      </c>
      <c r="AJ12" s="31">
        <v>20</v>
      </c>
      <c r="AK12" s="31">
        <f t="shared" si="0"/>
        <v>5</v>
      </c>
      <c r="AL12" s="31">
        <v>16</v>
      </c>
      <c r="AM12" s="33">
        <f t="shared" si="1"/>
        <v>0.8</v>
      </c>
      <c r="AN12" s="34">
        <v>2</v>
      </c>
      <c r="AO12" s="33">
        <f t="shared" si="2"/>
        <v>0.1</v>
      </c>
      <c r="AP12" s="34">
        <v>2</v>
      </c>
      <c r="AQ12" s="33">
        <f t="shared" si="3"/>
        <v>1</v>
      </c>
    </row>
    <row r="13" customHeight="1" spans="32:43">
      <c r="AF13" s="27">
        <v>10</v>
      </c>
      <c r="AG13" s="27" t="s">
        <v>24</v>
      </c>
      <c r="AH13" s="24" t="s">
        <v>19</v>
      </c>
      <c r="AI13" s="31">
        <v>2</v>
      </c>
      <c r="AJ13" s="31">
        <v>15</v>
      </c>
      <c r="AK13" s="31">
        <f t="shared" si="0"/>
        <v>7.5</v>
      </c>
      <c r="AL13" s="31">
        <v>5</v>
      </c>
      <c r="AM13" s="33">
        <f t="shared" si="1"/>
        <v>0.333333333333333</v>
      </c>
      <c r="AN13" s="34">
        <v>1</v>
      </c>
      <c r="AO13" s="33">
        <f t="shared" si="2"/>
        <v>0.0666666666666667</v>
      </c>
      <c r="AP13" s="34">
        <v>1</v>
      </c>
      <c r="AQ13" s="33">
        <f t="shared" si="3"/>
        <v>1</v>
      </c>
    </row>
    <row r="14" customHeight="1" spans="32:43">
      <c r="AF14" s="27">
        <v>11</v>
      </c>
      <c r="AG14" s="27" t="s">
        <v>25</v>
      </c>
      <c r="AH14" s="24" t="s">
        <v>19</v>
      </c>
      <c r="AI14" s="31">
        <v>2</v>
      </c>
      <c r="AJ14" s="31">
        <v>12</v>
      </c>
      <c r="AK14" s="31">
        <f t="shared" si="0"/>
        <v>6</v>
      </c>
      <c r="AL14" s="31">
        <v>10</v>
      </c>
      <c r="AM14" s="33">
        <f t="shared" si="1"/>
        <v>0.833333333333333</v>
      </c>
      <c r="AN14" s="34">
        <v>1</v>
      </c>
      <c r="AO14" s="33">
        <f t="shared" si="2"/>
        <v>0.0833333333333333</v>
      </c>
      <c r="AP14" s="34">
        <v>1</v>
      </c>
      <c r="AQ14" s="33">
        <f t="shared" si="3"/>
        <v>1</v>
      </c>
    </row>
    <row r="15" customHeight="1" spans="32:43">
      <c r="AF15" s="27">
        <v>12</v>
      </c>
      <c r="AG15" s="27" t="s">
        <v>26</v>
      </c>
      <c r="AH15" s="24" t="s">
        <v>19</v>
      </c>
      <c r="AI15" s="31">
        <v>1</v>
      </c>
      <c r="AJ15" s="31">
        <v>20</v>
      </c>
      <c r="AK15" s="31">
        <f t="shared" si="0"/>
        <v>20</v>
      </c>
      <c r="AL15" s="31">
        <v>12</v>
      </c>
      <c r="AM15" s="33">
        <f t="shared" si="1"/>
        <v>0.6</v>
      </c>
      <c r="AN15" s="34">
        <v>1</v>
      </c>
      <c r="AO15" s="33">
        <f t="shared" si="2"/>
        <v>0.05</v>
      </c>
      <c r="AP15" s="34">
        <v>0</v>
      </c>
      <c r="AQ15" s="33">
        <f t="shared" si="3"/>
        <v>0</v>
      </c>
    </row>
    <row r="16" customHeight="1" spans="32:43">
      <c r="AF16" s="27">
        <v>13</v>
      </c>
      <c r="AG16" s="27" t="s">
        <v>27</v>
      </c>
      <c r="AH16" s="24" t="s">
        <v>16</v>
      </c>
      <c r="AI16" s="31">
        <v>1</v>
      </c>
      <c r="AJ16" s="31">
        <v>12</v>
      </c>
      <c r="AK16" s="31">
        <f t="shared" si="0"/>
        <v>12</v>
      </c>
      <c r="AL16" s="31">
        <v>8</v>
      </c>
      <c r="AM16" s="33">
        <f t="shared" si="1"/>
        <v>0.666666666666667</v>
      </c>
      <c r="AN16" s="34">
        <v>1</v>
      </c>
      <c r="AO16" s="33">
        <f t="shared" si="2"/>
        <v>0.0833333333333333</v>
      </c>
      <c r="AP16" s="34">
        <v>1</v>
      </c>
      <c r="AQ16" s="33">
        <f t="shared" si="3"/>
        <v>1</v>
      </c>
    </row>
    <row r="17" customHeight="1" spans="32:43">
      <c r="AF17" s="27">
        <v>14</v>
      </c>
      <c r="AG17" s="27" t="s">
        <v>28</v>
      </c>
      <c r="AH17" s="24" t="s">
        <v>16</v>
      </c>
      <c r="AI17" s="31">
        <v>1</v>
      </c>
      <c r="AJ17" s="31">
        <v>20</v>
      </c>
      <c r="AK17" s="31">
        <f t="shared" si="0"/>
        <v>20</v>
      </c>
      <c r="AL17" s="31">
        <v>14</v>
      </c>
      <c r="AM17" s="33">
        <f t="shared" si="1"/>
        <v>0.7</v>
      </c>
      <c r="AN17" s="34">
        <v>1</v>
      </c>
      <c r="AO17" s="33">
        <f t="shared" si="2"/>
        <v>0.05</v>
      </c>
      <c r="AP17" s="34">
        <v>0</v>
      </c>
      <c r="AQ17" s="33">
        <f t="shared" si="3"/>
        <v>0</v>
      </c>
    </row>
    <row r="18" customHeight="1" spans="32:43">
      <c r="AF18" s="27">
        <v>15</v>
      </c>
      <c r="AG18" s="27" t="s">
        <v>29</v>
      </c>
      <c r="AH18" s="24" t="s">
        <v>13</v>
      </c>
      <c r="AI18" s="31">
        <v>2</v>
      </c>
      <c r="AJ18" s="31">
        <v>20</v>
      </c>
      <c r="AK18" s="31">
        <f t="shared" si="0"/>
        <v>10</v>
      </c>
      <c r="AL18" s="31">
        <v>12</v>
      </c>
      <c r="AM18" s="33">
        <f t="shared" si="1"/>
        <v>0.6</v>
      </c>
      <c r="AN18" s="34">
        <v>2</v>
      </c>
      <c r="AO18" s="33">
        <f t="shared" si="2"/>
        <v>0.1</v>
      </c>
      <c r="AP18" s="34">
        <v>1</v>
      </c>
      <c r="AQ18" s="33">
        <f t="shared" si="3"/>
        <v>0.5</v>
      </c>
    </row>
    <row r="19" customHeight="1" spans="32:43">
      <c r="AF19" s="27" t="s">
        <v>30</v>
      </c>
      <c r="AG19" s="27"/>
      <c r="AH19" s="27"/>
      <c r="AI19" s="31">
        <f t="shared" ref="AI19:AL19" si="6">SUM(AI4:AI18)</f>
        <v>31</v>
      </c>
      <c r="AJ19" s="31">
        <f t="shared" si="6"/>
        <v>318</v>
      </c>
      <c r="AK19" s="31">
        <f t="shared" si="0"/>
        <v>10.258064516129</v>
      </c>
      <c r="AL19" s="31">
        <f t="shared" si="6"/>
        <v>215</v>
      </c>
      <c r="AM19" s="33">
        <f t="shared" si="1"/>
        <v>0.676100628930818</v>
      </c>
      <c r="AN19" s="34">
        <f>SUM(AN4:AN18)</f>
        <v>21</v>
      </c>
      <c r="AO19" s="33">
        <f t="shared" si="2"/>
        <v>0.0660377358490566</v>
      </c>
      <c r="AP19" s="34">
        <f>SUM(AP4:AP18)</f>
        <v>13</v>
      </c>
      <c r="AQ19" s="33">
        <f t="shared" si="3"/>
        <v>0.619047619047619</v>
      </c>
    </row>
    <row r="24" customHeight="1" spans="32:38">
      <c r="AF24" s="28" t="s">
        <v>32</v>
      </c>
      <c r="AG24" s="28"/>
      <c r="AH24" s="28"/>
      <c r="AI24" s="28"/>
      <c r="AJ24" s="28"/>
      <c r="AK24" s="28"/>
      <c r="AL24" s="28"/>
    </row>
  </sheetData>
  <mergeCells count="26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AF19:AH19"/>
    <mergeCell ref="AF24:AL24"/>
  </mergeCells>
  <conditionalFormatting sqref="AD7">
    <cfRule type="expression" dxfId="0" priority="1">
      <formula>MONTH(AD7)&lt;&gt;#REF!</formula>
    </cfRule>
  </conditionalFormatting>
  <conditionalFormatting sqref="AD2:AD6">
    <cfRule type="expression" dxfId="0" priority="2">
      <formula>MONTH(AD2)&lt;&gt;#REF!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5"/>
  <sheetViews>
    <sheetView showGridLines="0" topLeftCell="E1" workbookViewId="0">
      <selection activeCell="L18" sqref="L18"/>
    </sheetView>
  </sheetViews>
  <sheetFormatPr defaultColWidth="9" defaultRowHeight="24" customHeight="1"/>
  <cols>
    <col min="1" max="1" width="5.625" style="1" customWidth="1"/>
    <col min="2" max="2" width="10" style="1" customWidth="1"/>
    <col min="3" max="8" width="6.5" style="1" customWidth="1"/>
    <col min="9" max="9" width="2.875" style="1" customWidth="1"/>
    <col min="10" max="10" width="7.875" style="1" customWidth="1"/>
    <col min="11" max="11" width="13.875" style="1" customWidth="1"/>
    <col min="12" max="12" width="11" style="1" customWidth="1"/>
    <col min="13" max="21" width="10.125" style="1" customWidth="1"/>
    <col min="22" max="16384" width="9" style="1"/>
  </cols>
  <sheetData>
    <row r="1" ht="15.95" customHeight="1"/>
    <row r="2" ht="42" customHeight="1" spans="2:8">
      <c r="B2" s="2"/>
      <c r="C2" s="2"/>
      <c r="D2" s="2"/>
      <c r="E2" s="2"/>
      <c r="F2" s="2"/>
      <c r="G2" s="2"/>
      <c r="H2" s="2"/>
    </row>
    <row r="3" ht="9.95" customHeight="1" spans="2:8">
      <c r="B3" s="2"/>
      <c r="C3" s="2"/>
      <c r="D3" s="2"/>
      <c r="E3" s="2"/>
      <c r="F3" s="2"/>
      <c r="G3" s="2"/>
      <c r="H3" s="2"/>
    </row>
    <row r="4" customHeight="1" spans="2:8">
      <c r="B4" s="2"/>
      <c r="C4" s="2"/>
      <c r="D4" s="2"/>
      <c r="E4" s="2"/>
      <c r="F4" s="2"/>
      <c r="G4" s="2"/>
      <c r="H4" s="2"/>
    </row>
    <row r="5" ht="12.95" customHeight="1" spans="2:8">
      <c r="B5" s="2"/>
      <c r="C5" s="2"/>
      <c r="D5" s="2"/>
      <c r="E5" s="2"/>
      <c r="F5" s="2"/>
      <c r="G5" s="2"/>
      <c r="H5" s="2"/>
    </row>
    <row r="6" ht="20.1" customHeight="1" spans="2:8">
      <c r="B6" s="2"/>
      <c r="C6" s="2"/>
      <c r="D6" s="2"/>
      <c r="E6" s="2"/>
      <c r="F6" s="2"/>
      <c r="G6" s="2"/>
      <c r="H6" s="2"/>
    </row>
    <row r="7" customHeight="1" spans="2:8">
      <c r="B7" s="2"/>
      <c r="C7" s="2"/>
      <c r="D7" s="2"/>
      <c r="E7" s="2"/>
      <c r="F7" s="2"/>
      <c r="G7" s="2"/>
      <c r="H7" s="2"/>
    </row>
    <row r="8" customHeight="1" spans="2:8">
      <c r="B8" s="2"/>
      <c r="C8" s="2"/>
      <c r="D8" s="2"/>
      <c r="E8" s="2"/>
      <c r="F8" s="2"/>
      <c r="G8" s="2"/>
      <c r="H8" s="2"/>
    </row>
    <row r="29" ht="36.95" customHeight="1" spans="2:21">
      <c r="B29" s="2"/>
      <c r="C29" s="2"/>
      <c r="D29" s="2"/>
      <c r="E29" s="2"/>
      <c r="F29" s="2"/>
      <c r="G29" s="2"/>
      <c r="H29" s="2"/>
      <c r="J29" s="7" t="s">
        <v>0</v>
      </c>
      <c r="K29" s="8" t="s">
        <v>1</v>
      </c>
      <c r="L29" s="8" t="s">
        <v>2</v>
      </c>
      <c r="M29" s="4" t="s">
        <v>3</v>
      </c>
      <c r="N29" s="4" t="s">
        <v>4</v>
      </c>
      <c r="O29" s="4" t="s">
        <v>5</v>
      </c>
      <c r="P29" s="4" t="s">
        <v>6</v>
      </c>
      <c r="Q29" s="4" t="s">
        <v>7</v>
      </c>
      <c r="R29" s="12" t="s">
        <v>8</v>
      </c>
      <c r="S29" s="4" t="s">
        <v>9</v>
      </c>
      <c r="T29" s="4" t="s">
        <v>10</v>
      </c>
      <c r="U29" s="4" t="s">
        <v>11</v>
      </c>
    </row>
    <row r="30" customHeight="1" spans="2:21">
      <c r="B30" s="2"/>
      <c r="C30" s="2"/>
      <c r="D30" s="2"/>
      <c r="E30" s="2"/>
      <c r="F30" s="2"/>
      <c r="G30" s="2"/>
      <c r="H30" s="2"/>
      <c r="J30" s="9">
        <v>1</v>
      </c>
      <c r="K30" s="9" t="s">
        <v>12</v>
      </c>
      <c r="L30" s="10" t="s">
        <v>13</v>
      </c>
      <c r="M30" s="11">
        <v>6</v>
      </c>
      <c r="N30" s="11">
        <v>40</v>
      </c>
      <c r="O30" s="11">
        <f t="shared" ref="O30:O45" si="0">N30/M30</f>
        <v>6.66666666666667</v>
      </c>
      <c r="P30" s="11">
        <v>32</v>
      </c>
      <c r="Q30" s="13">
        <f t="shared" ref="Q30:Q45" si="1">P30/N30</f>
        <v>0.8</v>
      </c>
      <c r="R30" s="14">
        <v>4</v>
      </c>
      <c r="S30" s="13">
        <f t="shared" ref="S30:S45" si="2">R30/N30</f>
        <v>0.1</v>
      </c>
      <c r="T30" s="14">
        <v>3</v>
      </c>
      <c r="U30" s="13">
        <f t="shared" ref="U30:U45" si="3">T30/R30</f>
        <v>0.75</v>
      </c>
    </row>
    <row r="31" customHeight="1" spans="2:21">
      <c r="B31" s="2"/>
      <c r="C31" s="2"/>
      <c r="D31" s="2"/>
      <c r="E31" s="2"/>
      <c r="F31" s="2"/>
      <c r="G31" s="2"/>
      <c r="H31" s="2"/>
      <c r="J31" s="9">
        <v>2</v>
      </c>
      <c r="K31" s="9" t="s">
        <v>14</v>
      </c>
      <c r="L31" s="10" t="s">
        <v>13</v>
      </c>
      <c r="M31" s="11">
        <v>2</v>
      </c>
      <c r="N31" s="11">
        <v>20</v>
      </c>
      <c r="O31" s="11">
        <f t="shared" si="0"/>
        <v>10</v>
      </c>
      <c r="P31" s="11">
        <v>10</v>
      </c>
      <c r="Q31" s="13">
        <f t="shared" si="1"/>
        <v>0.5</v>
      </c>
      <c r="R31" s="14">
        <v>1</v>
      </c>
      <c r="S31" s="13">
        <f t="shared" si="2"/>
        <v>0.05</v>
      </c>
      <c r="T31" s="14">
        <v>1</v>
      </c>
      <c r="U31" s="13">
        <f t="shared" si="3"/>
        <v>1</v>
      </c>
    </row>
    <row r="32" customHeight="1" spans="2:21">
      <c r="B32" s="2"/>
      <c r="C32" s="2"/>
      <c r="D32" s="2"/>
      <c r="E32" s="2"/>
      <c r="F32" s="2"/>
      <c r="G32" s="2"/>
      <c r="H32" s="2"/>
      <c r="J32" s="9">
        <v>3</v>
      </c>
      <c r="K32" s="9" t="s">
        <v>15</v>
      </c>
      <c r="L32" s="10" t="s">
        <v>16</v>
      </c>
      <c r="M32" s="11">
        <v>2</v>
      </c>
      <c r="N32" s="11">
        <v>10</v>
      </c>
      <c r="O32" s="11">
        <f t="shared" si="0"/>
        <v>5</v>
      </c>
      <c r="P32" s="11">
        <v>8</v>
      </c>
      <c r="Q32" s="13">
        <f t="shared" si="1"/>
        <v>0.8</v>
      </c>
      <c r="R32" s="14">
        <v>1</v>
      </c>
      <c r="S32" s="13">
        <f t="shared" si="2"/>
        <v>0.1</v>
      </c>
      <c r="T32" s="14">
        <v>0</v>
      </c>
      <c r="U32" s="13">
        <f t="shared" si="3"/>
        <v>0</v>
      </c>
    </row>
    <row r="33" ht="23.1" customHeight="1" spans="2:21">
      <c r="B33" s="2"/>
      <c r="C33" s="2"/>
      <c r="D33" s="2"/>
      <c r="E33" s="2"/>
      <c r="F33" s="2"/>
      <c r="G33" s="2"/>
      <c r="H33" s="2"/>
      <c r="J33" s="9">
        <v>4</v>
      </c>
      <c r="K33" s="9" t="s">
        <v>17</v>
      </c>
      <c r="L33" s="10" t="s">
        <v>13</v>
      </c>
      <c r="M33" s="11">
        <v>2</v>
      </c>
      <c r="N33" s="11">
        <v>30</v>
      </c>
      <c r="O33" s="11">
        <f t="shared" si="0"/>
        <v>15</v>
      </c>
      <c r="P33" s="11">
        <v>13</v>
      </c>
      <c r="Q33" s="13">
        <f t="shared" si="1"/>
        <v>0.433333333333333</v>
      </c>
      <c r="R33" s="14">
        <v>2</v>
      </c>
      <c r="S33" s="13">
        <f t="shared" si="2"/>
        <v>0.0666666666666667</v>
      </c>
      <c r="T33" s="14">
        <v>1</v>
      </c>
      <c r="U33" s="13">
        <f t="shared" si="3"/>
        <v>0.5</v>
      </c>
    </row>
    <row r="34" customHeight="1" spans="10:21">
      <c r="J34" s="9">
        <v>5</v>
      </c>
      <c r="K34" s="9" t="s">
        <v>18</v>
      </c>
      <c r="L34" s="10" t="s">
        <v>19</v>
      </c>
      <c r="M34" s="11">
        <v>2</v>
      </c>
      <c r="N34" s="11">
        <v>25</v>
      </c>
      <c r="O34" s="11">
        <f t="shared" si="0"/>
        <v>12.5</v>
      </c>
      <c r="P34" s="11">
        <v>20</v>
      </c>
      <c r="Q34" s="13">
        <f t="shared" si="1"/>
        <v>0.8</v>
      </c>
      <c r="R34" s="14">
        <v>1</v>
      </c>
      <c r="S34" s="13">
        <f t="shared" si="2"/>
        <v>0.04</v>
      </c>
      <c r="T34" s="14">
        <v>1</v>
      </c>
      <c r="U34" s="13">
        <f t="shared" si="3"/>
        <v>1</v>
      </c>
    </row>
    <row r="35" ht="29.1" customHeight="1" spans="2:21">
      <c r="B35" s="3" t="s">
        <v>32</v>
      </c>
      <c r="C35" s="3"/>
      <c r="D35" s="3"/>
      <c r="E35" s="3"/>
      <c r="F35" s="3"/>
      <c r="G35" s="3"/>
      <c r="H35" s="3"/>
      <c r="J35" s="9">
        <v>6</v>
      </c>
      <c r="K35" s="9" t="s">
        <v>20</v>
      </c>
      <c r="L35" s="10" t="s">
        <v>19</v>
      </c>
      <c r="M35" s="11">
        <v>1</v>
      </c>
      <c r="N35" s="11">
        <v>20</v>
      </c>
      <c r="O35" s="11">
        <f t="shared" si="0"/>
        <v>20</v>
      </c>
      <c r="P35" s="11">
        <v>10</v>
      </c>
      <c r="Q35" s="13">
        <f t="shared" si="1"/>
        <v>0.5</v>
      </c>
      <c r="R35" s="14">
        <v>1</v>
      </c>
      <c r="S35" s="13">
        <f t="shared" si="2"/>
        <v>0.05</v>
      </c>
      <c r="T35" s="14">
        <v>0</v>
      </c>
      <c r="U35" s="13">
        <f t="shared" si="3"/>
        <v>0</v>
      </c>
    </row>
    <row r="36" customHeight="1" spans="2:21">
      <c r="B36" s="4" t="s">
        <v>2</v>
      </c>
      <c r="C36" s="4" t="s">
        <v>13</v>
      </c>
      <c r="D36" s="4"/>
      <c r="E36" s="4" t="s">
        <v>19</v>
      </c>
      <c r="F36" s="4"/>
      <c r="G36" s="4" t="s">
        <v>16</v>
      </c>
      <c r="H36" s="4"/>
      <c r="J36" s="9">
        <v>7</v>
      </c>
      <c r="K36" s="9" t="s">
        <v>21</v>
      </c>
      <c r="L36" s="10" t="s">
        <v>13</v>
      </c>
      <c r="M36" s="11">
        <v>1</v>
      </c>
      <c r="N36" s="11">
        <v>22</v>
      </c>
      <c r="O36" s="11">
        <f t="shared" si="0"/>
        <v>22</v>
      </c>
      <c r="P36" s="11">
        <v>17</v>
      </c>
      <c r="Q36" s="13">
        <f t="shared" si="1"/>
        <v>0.772727272727273</v>
      </c>
      <c r="R36" s="14">
        <v>1</v>
      </c>
      <c r="S36" s="13">
        <f t="shared" si="2"/>
        <v>0.0454545454545455</v>
      </c>
      <c r="T36" s="14">
        <v>0</v>
      </c>
      <c r="U36" s="13">
        <f t="shared" si="3"/>
        <v>0</v>
      </c>
    </row>
    <row r="37" customHeight="1" spans="2:21">
      <c r="B37" s="5" t="s">
        <v>3</v>
      </c>
      <c r="C37" s="5">
        <f>SUMIF($L$26:$L$2000,C36,$M$26:$M$2000)</f>
        <v>15</v>
      </c>
      <c r="D37" s="5"/>
      <c r="E37" s="5">
        <f>SUMIF($L$26:$L$2000,E36,$M$26:$M$2000)</f>
        <v>12</v>
      </c>
      <c r="F37" s="5"/>
      <c r="G37" s="5">
        <f>SUMIF($L$26:$L$2000,G36,$M$26:$M$2000)</f>
        <v>4</v>
      </c>
      <c r="H37" s="5"/>
      <c r="J37" s="9">
        <v>8</v>
      </c>
      <c r="K37" s="9" t="s">
        <v>22</v>
      </c>
      <c r="L37" s="10" t="s">
        <v>13</v>
      </c>
      <c r="M37" s="11">
        <v>2</v>
      </c>
      <c r="N37" s="11">
        <v>32</v>
      </c>
      <c r="O37" s="11">
        <f t="shared" si="0"/>
        <v>16</v>
      </c>
      <c r="P37" s="11">
        <v>28</v>
      </c>
      <c r="Q37" s="13">
        <f t="shared" si="1"/>
        <v>0.875</v>
      </c>
      <c r="R37" s="14">
        <v>1</v>
      </c>
      <c r="S37" s="13">
        <f t="shared" si="2"/>
        <v>0.03125</v>
      </c>
      <c r="T37" s="14">
        <v>1</v>
      </c>
      <c r="U37" s="13">
        <f t="shared" si="3"/>
        <v>1</v>
      </c>
    </row>
    <row r="38" customHeight="1" spans="2:21">
      <c r="B38" s="5" t="s">
        <v>4</v>
      </c>
      <c r="C38" s="5">
        <f>SUMIF($L$26:$L$2000,C36,$N$26:$N$2000)</f>
        <v>164</v>
      </c>
      <c r="D38" s="5"/>
      <c r="E38" s="5">
        <f>SUMIF($L$26:$L$2000,E36,$N$26:$N$2000)</f>
        <v>112</v>
      </c>
      <c r="F38" s="5"/>
      <c r="G38" s="5">
        <f>SUMIF($L$26:$L$2000,G36,$N$26:$N$2000)</f>
        <v>42</v>
      </c>
      <c r="H38" s="5"/>
      <c r="J38" s="9">
        <v>9</v>
      </c>
      <c r="K38" s="9" t="s">
        <v>23</v>
      </c>
      <c r="L38" s="10" t="s">
        <v>19</v>
      </c>
      <c r="M38" s="11">
        <v>4</v>
      </c>
      <c r="N38" s="11">
        <v>20</v>
      </c>
      <c r="O38" s="11">
        <f t="shared" si="0"/>
        <v>5</v>
      </c>
      <c r="P38" s="11">
        <v>16</v>
      </c>
      <c r="Q38" s="13">
        <f t="shared" si="1"/>
        <v>0.8</v>
      </c>
      <c r="R38" s="14">
        <v>2</v>
      </c>
      <c r="S38" s="13">
        <f t="shared" si="2"/>
        <v>0.1</v>
      </c>
      <c r="T38" s="14">
        <v>2</v>
      </c>
      <c r="U38" s="13">
        <f t="shared" si="3"/>
        <v>1</v>
      </c>
    </row>
    <row r="39" customHeight="1" spans="2:21">
      <c r="B39" s="5" t="s">
        <v>6</v>
      </c>
      <c r="C39" s="5">
        <f>SUMIF($L$26:$L$2000,C36,$P$26:$P$2000)</f>
        <v>112</v>
      </c>
      <c r="D39" s="5"/>
      <c r="E39" s="5">
        <f>SUMIF($L$26:$L$2000,E36,$P$26:$P$2000)</f>
        <v>73</v>
      </c>
      <c r="F39" s="5"/>
      <c r="G39" s="5">
        <f>SUMIF($L$26:$L$2000,G36,$P$26:$P$2000)</f>
        <v>30</v>
      </c>
      <c r="H39" s="5"/>
      <c r="J39" s="9">
        <v>10</v>
      </c>
      <c r="K39" s="9" t="s">
        <v>24</v>
      </c>
      <c r="L39" s="10" t="s">
        <v>19</v>
      </c>
      <c r="M39" s="11">
        <v>2</v>
      </c>
      <c r="N39" s="11">
        <v>15</v>
      </c>
      <c r="O39" s="11">
        <f t="shared" si="0"/>
        <v>7.5</v>
      </c>
      <c r="P39" s="11">
        <v>5</v>
      </c>
      <c r="Q39" s="13">
        <f t="shared" si="1"/>
        <v>0.333333333333333</v>
      </c>
      <c r="R39" s="14">
        <v>1</v>
      </c>
      <c r="S39" s="13">
        <f t="shared" si="2"/>
        <v>0.0666666666666667</v>
      </c>
      <c r="T39" s="14">
        <v>1</v>
      </c>
      <c r="U39" s="13">
        <f t="shared" si="3"/>
        <v>1</v>
      </c>
    </row>
    <row r="40" customHeight="1" spans="2:21">
      <c r="B40" s="5" t="s">
        <v>8</v>
      </c>
      <c r="C40" s="5">
        <f>SUMIF($L$26:$L$2000,C36,$R$26:$R$2000)</f>
        <v>11</v>
      </c>
      <c r="D40" s="5"/>
      <c r="E40" s="5">
        <f>SUMIF($L$26:$L$2000,E36,$R$26:$R$2000)</f>
        <v>7</v>
      </c>
      <c r="F40" s="5"/>
      <c r="G40" s="5">
        <f>SUMIF($L$26:$L$2000,G36,$R$26:$R$2000)</f>
        <v>3</v>
      </c>
      <c r="H40" s="5"/>
      <c r="J40" s="9">
        <v>11</v>
      </c>
      <c r="K40" s="9" t="s">
        <v>25</v>
      </c>
      <c r="L40" s="10" t="s">
        <v>19</v>
      </c>
      <c r="M40" s="11">
        <v>2</v>
      </c>
      <c r="N40" s="11">
        <v>12</v>
      </c>
      <c r="O40" s="11">
        <f t="shared" si="0"/>
        <v>6</v>
      </c>
      <c r="P40" s="11">
        <v>10</v>
      </c>
      <c r="Q40" s="13">
        <f t="shared" si="1"/>
        <v>0.833333333333333</v>
      </c>
      <c r="R40" s="14">
        <v>1</v>
      </c>
      <c r="S40" s="13">
        <f t="shared" si="2"/>
        <v>0.0833333333333333</v>
      </c>
      <c r="T40" s="14">
        <v>1</v>
      </c>
      <c r="U40" s="13">
        <f t="shared" si="3"/>
        <v>1</v>
      </c>
    </row>
    <row r="41" customHeight="1" spans="2:21">
      <c r="B41" s="5" t="s">
        <v>31</v>
      </c>
      <c r="C41" s="6">
        <f>C40/C38</f>
        <v>0.0670731707317073</v>
      </c>
      <c r="D41" s="6"/>
      <c r="E41" s="6">
        <f>E40/E38</f>
        <v>0.0625</v>
      </c>
      <c r="F41" s="6"/>
      <c r="G41" s="6">
        <f>G40/G38</f>
        <v>0.0714285714285714</v>
      </c>
      <c r="H41" s="6"/>
      <c r="J41" s="9">
        <v>12</v>
      </c>
      <c r="K41" s="9" t="s">
        <v>26</v>
      </c>
      <c r="L41" s="10" t="s">
        <v>19</v>
      </c>
      <c r="M41" s="11">
        <v>1</v>
      </c>
      <c r="N41" s="11">
        <v>20</v>
      </c>
      <c r="O41" s="11">
        <f t="shared" si="0"/>
        <v>20</v>
      </c>
      <c r="P41" s="11">
        <v>12</v>
      </c>
      <c r="Q41" s="13">
        <f t="shared" si="1"/>
        <v>0.6</v>
      </c>
      <c r="R41" s="14">
        <v>1</v>
      </c>
      <c r="S41" s="13">
        <f t="shared" si="2"/>
        <v>0.05</v>
      </c>
      <c r="T41" s="14">
        <v>0</v>
      </c>
      <c r="U41" s="13">
        <f t="shared" si="3"/>
        <v>0</v>
      </c>
    </row>
    <row r="42" customHeight="1" spans="2:21">
      <c r="B42" s="5" t="s">
        <v>10</v>
      </c>
      <c r="C42" s="5">
        <f>SUMIF($L$26:$L$2000,C36,$T$26:$T$2000)</f>
        <v>7</v>
      </c>
      <c r="D42" s="5"/>
      <c r="E42" s="5">
        <f>SUMIF($L$26:$L$2000,E36,$T$26:$T$2000)</f>
        <v>5</v>
      </c>
      <c r="F42" s="5"/>
      <c r="G42" s="5">
        <f>SUMIF($L$26:$L$2000,G36,$T$26:$T$2000)</f>
        <v>1</v>
      </c>
      <c r="H42" s="5"/>
      <c r="J42" s="9">
        <v>13</v>
      </c>
      <c r="K42" s="9" t="s">
        <v>27</v>
      </c>
      <c r="L42" s="10" t="s">
        <v>16</v>
      </c>
      <c r="M42" s="11">
        <v>1</v>
      </c>
      <c r="N42" s="11">
        <v>12</v>
      </c>
      <c r="O42" s="11">
        <f t="shared" si="0"/>
        <v>12</v>
      </c>
      <c r="P42" s="11">
        <v>8</v>
      </c>
      <c r="Q42" s="13">
        <f t="shared" si="1"/>
        <v>0.666666666666667</v>
      </c>
      <c r="R42" s="14">
        <v>1</v>
      </c>
      <c r="S42" s="13">
        <f t="shared" si="2"/>
        <v>0.0833333333333333</v>
      </c>
      <c r="T42" s="14">
        <v>1</v>
      </c>
      <c r="U42" s="13">
        <f t="shared" si="3"/>
        <v>1</v>
      </c>
    </row>
    <row r="43" customHeight="1" spans="2:21">
      <c r="B43" s="5" t="s">
        <v>11</v>
      </c>
      <c r="C43" s="6">
        <f>C42/C40</f>
        <v>0.636363636363636</v>
      </c>
      <c r="D43" s="6"/>
      <c r="E43" s="6">
        <f>E42/E40</f>
        <v>0.714285714285714</v>
      </c>
      <c r="F43" s="6"/>
      <c r="G43" s="6">
        <f>G42/G40</f>
        <v>0.333333333333333</v>
      </c>
      <c r="H43" s="6"/>
      <c r="J43" s="9">
        <v>14</v>
      </c>
      <c r="K43" s="9" t="s">
        <v>28</v>
      </c>
      <c r="L43" s="10" t="s">
        <v>16</v>
      </c>
      <c r="M43" s="11">
        <v>1</v>
      </c>
      <c r="N43" s="11">
        <v>20</v>
      </c>
      <c r="O43" s="11">
        <f t="shared" si="0"/>
        <v>20</v>
      </c>
      <c r="P43" s="11">
        <v>14</v>
      </c>
      <c r="Q43" s="13">
        <f t="shared" si="1"/>
        <v>0.7</v>
      </c>
      <c r="R43" s="14">
        <v>1</v>
      </c>
      <c r="S43" s="13">
        <f t="shared" si="2"/>
        <v>0.05</v>
      </c>
      <c r="T43" s="14">
        <v>0</v>
      </c>
      <c r="U43" s="13">
        <f t="shared" si="3"/>
        <v>0</v>
      </c>
    </row>
    <row r="44" customHeight="1" spans="10:21">
      <c r="J44" s="9">
        <v>15</v>
      </c>
      <c r="K44" s="9" t="s">
        <v>29</v>
      </c>
      <c r="L44" s="10" t="s">
        <v>13</v>
      </c>
      <c r="M44" s="11">
        <v>2</v>
      </c>
      <c r="N44" s="11">
        <v>20</v>
      </c>
      <c r="O44" s="11">
        <f t="shared" si="0"/>
        <v>10</v>
      </c>
      <c r="P44" s="11">
        <v>12</v>
      </c>
      <c r="Q44" s="13">
        <f t="shared" si="1"/>
        <v>0.6</v>
      </c>
      <c r="R44" s="14">
        <v>2</v>
      </c>
      <c r="S44" s="13">
        <f t="shared" si="2"/>
        <v>0.1</v>
      </c>
      <c r="T44" s="14">
        <v>1</v>
      </c>
      <c r="U44" s="13">
        <f t="shared" si="3"/>
        <v>0.5</v>
      </c>
    </row>
    <row r="45" customHeight="1" spans="10:21">
      <c r="J45" s="9" t="s">
        <v>30</v>
      </c>
      <c r="K45" s="9"/>
      <c r="L45" s="9"/>
      <c r="M45" s="11">
        <f t="shared" ref="M45:P45" si="4">SUM(M30:M44)</f>
        <v>31</v>
      </c>
      <c r="N45" s="11">
        <f t="shared" si="4"/>
        <v>318</v>
      </c>
      <c r="O45" s="11">
        <f t="shared" si="0"/>
        <v>10.258064516129</v>
      </c>
      <c r="P45" s="11">
        <f t="shared" si="4"/>
        <v>215</v>
      </c>
      <c r="Q45" s="13">
        <f t="shared" si="1"/>
        <v>0.676100628930818</v>
      </c>
      <c r="R45" s="14">
        <f>SUM(R30:R44)</f>
        <v>21</v>
      </c>
      <c r="S45" s="13">
        <f t="shared" si="2"/>
        <v>0.0660377358490566</v>
      </c>
      <c r="T45" s="14">
        <f>SUM(T30:T44)</f>
        <v>13</v>
      </c>
      <c r="U45" s="13">
        <f t="shared" si="3"/>
        <v>0.619047619047619</v>
      </c>
    </row>
  </sheetData>
  <mergeCells count="26">
    <mergeCell ref="B35:H35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39:D39"/>
    <mergeCell ref="E39:F39"/>
    <mergeCell ref="G39:H39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F43"/>
    <mergeCell ref="G43:H43"/>
    <mergeCell ref="J45:L4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</vt:lpstr>
      <vt:lpstr>答案1</vt:lpstr>
      <vt:lpstr>答案2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娄兄</cp:lastModifiedBy>
  <dcterms:created xsi:type="dcterms:W3CDTF">2022-04-21T17:47:00Z</dcterms:created>
  <dcterms:modified xsi:type="dcterms:W3CDTF">2023-04-13T15:39:11Z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4EC34F6E945649CA8606C39B66BB9AA7</vt:lpwstr>
  </property>
  <property fmtid="{D5CDD505-2E9C-101B-9397-08002B2CF9AE}" pid="3" name="KSOProductBuildVer">
    <vt:lpwstr>2052-4.2.2.6882</vt:lpwstr>
  </property>
  <property fmtid="{D5CDD505-2E9C-101B-9397-08002B2CF9AE}" pid="4" name="commondata">
    <vt:lpwstr>eyJoZGlkIjoiMGJlZTk2YjM3ZTNjZTUxYzVjMzY2NDE2Y2VkOWI0NjUifQ==</vt:lpwstr>
  </property>
  <property fmtid="{D5CDD505-2E9C-101B-9397-08002B2CF9AE}" pid="5" name="KSOTemplateUUID">
    <vt:lpwstr>v1.0_mb_dfufpeywZmPbCudGEW4e8A==</vt:lpwstr>
  </property>
</Properties>
</file>