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eog 465\FINAL PROJECT\Final files\"/>
    </mc:Choice>
  </mc:AlternateContent>
  <bookViews>
    <workbookView xWindow="0" yWindow="0" windowWidth="28800" windowHeight="141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D22" i="1"/>
  <c r="C22" i="1"/>
  <c r="B22" i="1"/>
  <c r="E9" i="1"/>
  <c r="D9" i="1"/>
  <c r="C9" i="1"/>
  <c r="B9" i="1"/>
  <c r="I17" i="1"/>
  <c r="I4" i="1"/>
  <c r="C21" i="1"/>
  <c r="D21" i="1"/>
  <c r="E21" i="1"/>
  <c r="F21" i="1"/>
  <c r="B21" i="1"/>
  <c r="F8" i="1"/>
  <c r="C8" i="1"/>
  <c r="D8" i="1"/>
  <c r="E8" i="1"/>
  <c r="B8" i="1"/>
</calcChain>
</file>

<file path=xl/sharedStrings.xml><?xml version="1.0" encoding="utf-8"?>
<sst xmlns="http://schemas.openxmlformats.org/spreadsheetml/2006/main" count="31" uniqueCount="18">
  <si>
    <t>Total</t>
  </si>
  <si>
    <t>ErrorC</t>
  </si>
  <si>
    <t>Error0</t>
  </si>
  <si>
    <t>Overall accuracy</t>
  </si>
  <si>
    <t>Overall Accuracy</t>
  </si>
  <si>
    <t>Error Matrix Analysis: Landsat 5 - 1991</t>
  </si>
  <si>
    <t>Error Matrix Analysis: Landsat 8 - 2018</t>
  </si>
  <si>
    <t>Area GLS</t>
  </si>
  <si>
    <t>Category</t>
  </si>
  <si>
    <t>Square Kilometers</t>
  </si>
  <si>
    <t>Water</t>
  </si>
  <si>
    <t>Farmland/Vegetation</t>
  </si>
  <si>
    <t>Forest</t>
  </si>
  <si>
    <t>Urban</t>
  </si>
  <si>
    <t>Area Landsat 8</t>
  </si>
  <si>
    <t>Urban Growth</t>
  </si>
  <si>
    <t>Urban Reduction</t>
  </si>
  <si>
    <t>Square Kilometer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</si>
</sst>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right" vertical="center" wrapText="1" indent="1"/>
    </xf>
    <xf numFmtId="0" fontId="1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right" vertical="center" wrapText="1" indent="1"/>
    </xf>
    <xf numFmtId="0" fontId="1" fillId="0" borderId="3" xfId="0" applyFont="1" applyBorder="1" applyAlignment="1">
      <alignment horizontal="right" vertical="center" wrapText="1" indent="1"/>
    </xf>
    <xf numFmtId="0" fontId="1" fillId="0" borderId="3" xfId="0" applyFont="1" applyBorder="1"/>
    <xf numFmtId="0" fontId="0" fillId="0" borderId="2" xfId="0" applyBorder="1" applyAlignment="1">
      <alignment horizontal="right" vertical="center" wrapText="1" indent="1"/>
    </xf>
    <xf numFmtId="0" fontId="0" fillId="0" borderId="2" xfId="0" applyBorder="1"/>
    <xf numFmtId="170" fontId="1" fillId="0" borderId="2" xfId="0" applyNumberFormat="1" applyFont="1" applyBorder="1"/>
    <xf numFmtId="170" fontId="1" fillId="0" borderId="2" xfId="0" applyNumberFormat="1" applyFont="1" applyBorder="1" applyAlignment="1">
      <alignment horizontal="right" vertical="center" wrapText="1" indent="1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Landuse in Vancouver in 1991, and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(Sheet1!$O$5,Sheet1!$O$13)</c:f>
              <c:numCache>
                <c:formatCode>General</c:formatCode>
                <c:ptCount val="2"/>
                <c:pt idx="0">
                  <c:v>571.21379999999999</c:v>
                </c:pt>
                <c:pt idx="1">
                  <c:v>536.5557</c:v>
                </c:pt>
              </c:numCache>
            </c:numRef>
          </c:val>
        </c:ser>
        <c:ser>
          <c:idx val="1"/>
          <c:order val="1"/>
          <c:tx>
            <c:strRef>
              <c:f>Sheet1!$N$6</c:f>
              <c:strCache>
                <c:ptCount val="1"/>
                <c:pt idx="0">
                  <c:v>Farmland/Vegetation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(Sheet1!$O$6,Sheet1!$O$14)</c:f>
              <c:numCache>
                <c:formatCode>General</c:formatCode>
                <c:ptCount val="2"/>
                <c:pt idx="0">
                  <c:v>371.48489999999998</c:v>
                </c:pt>
                <c:pt idx="1">
                  <c:v>351.42660000000001</c:v>
                </c:pt>
              </c:numCache>
            </c:numRef>
          </c:val>
        </c:ser>
        <c:ser>
          <c:idx val="2"/>
          <c:order val="2"/>
          <c:tx>
            <c:strRef>
              <c:f>Sheet1!$N$7</c:f>
              <c:strCache>
                <c:ptCount val="1"/>
                <c:pt idx="0">
                  <c:v>Forest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(Sheet1!$O$7,Sheet1!$O$15)</c:f>
              <c:numCache>
                <c:formatCode>General</c:formatCode>
                <c:ptCount val="2"/>
                <c:pt idx="0">
                  <c:v>443.86020000000002</c:v>
                </c:pt>
                <c:pt idx="1">
                  <c:v>323.72910000000002</c:v>
                </c:pt>
              </c:numCache>
            </c:numRef>
          </c:val>
        </c:ser>
        <c:ser>
          <c:idx val="3"/>
          <c:order val="3"/>
          <c:tx>
            <c:strRef>
              <c:f>Sheet1!$N$8</c:f>
              <c:strCache>
                <c:ptCount val="1"/>
                <c:pt idx="0">
                  <c:v>Urban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(Sheet1!$O$8,Sheet1!$O$16)</c:f>
              <c:numCache>
                <c:formatCode>General</c:formatCode>
                <c:ptCount val="2"/>
                <c:pt idx="0">
                  <c:v>552.2337</c:v>
                </c:pt>
                <c:pt idx="1">
                  <c:v>727.08119999999997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198320"/>
        <c:axId val="315200560"/>
      </c:barChart>
      <c:catAx>
        <c:axId val="315198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1991                                                        </a:t>
                </a:r>
                <a:r>
                  <a:rPr lang="en-CA" baseline="0"/>
                  <a:t>         </a:t>
                </a:r>
                <a:r>
                  <a:rPr lang="en-CA"/>
                  <a:t>                  2018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00560"/>
        <c:crosses val="autoZero"/>
        <c:auto val="1"/>
        <c:lblAlgn val="ctr"/>
        <c:lblOffset val="100"/>
        <c:noMultiLvlLbl val="0"/>
      </c:catAx>
      <c:valAx>
        <c:axId val="31520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Square</a:t>
                </a:r>
                <a:r>
                  <a:rPr lang="en-CA" baseline="0"/>
                  <a:t> Kilometers</a:t>
                </a:r>
                <a:endParaRPr lang="en-C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9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119062</xdr:colOff>
      <xdr:row>17</xdr:row>
      <xdr:rowOff>71437</xdr:rowOff>
    </xdr:from>
    <xdr:to>
      <xdr:col>21</xdr:col>
      <xdr:colOff>28575</xdr:colOff>
      <xdr:row>40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2"/>
  <sheetViews>
    <sheetView tabSelected="1" topLeftCell="N1" workbookViewId="0">
      <selection activeCell="X34" sqref="X34"/>
    </sheetView>
  </sheetViews>
  <sheetFormatPr defaultRowHeight="15" x14ac:dyDescent="0.25"/>
  <cols>
    <col min="2" max="5" width="9.5703125" bestFit="1" customWidth="1"/>
    <col min="7" max="7" width="11.5703125" customWidth="1"/>
    <col min="9" max="9" width="15.28515625" customWidth="1"/>
    <col min="14" max="14" width="22.5703125" customWidth="1"/>
    <col min="15" max="15" width="18.85546875" customWidth="1"/>
    <col min="18" max="18" width="16" customWidth="1"/>
    <col min="19" max="19" width="16.7109375" customWidth="1"/>
    <col min="24" max="24" width="15.85546875" customWidth="1"/>
  </cols>
  <sheetData>
    <row r="2" spans="1:24" x14ac:dyDescent="0.25">
      <c r="A2" s="2" t="s">
        <v>5</v>
      </c>
    </row>
    <row r="3" spans="1:24" x14ac:dyDescent="0.25">
      <c r="B3" s="4">
        <v>1</v>
      </c>
      <c r="C3" s="4">
        <v>2</v>
      </c>
      <c r="D3" s="4">
        <v>3</v>
      </c>
      <c r="E3" s="4">
        <v>4</v>
      </c>
      <c r="F3" s="4" t="s">
        <v>0</v>
      </c>
      <c r="G3" s="4" t="s">
        <v>1</v>
      </c>
      <c r="I3" s="2" t="s">
        <v>3</v>
      </c>
      <c r="N3" t="s">
        <v>7</v>
      </c>
      <c r="R3" t="s">
        <v>15</v>
      </c>
    </row>
    <row r="4" spans="1:24" x14ac:dyDescent="0.25">
      <c r="A4" s="5">
        <v>1</v>
      </c>
      <c r="B4" s="7">
        <v>41</v>
      </c>
      <c r="C4" s="7">
        <v>0</v>
      </c>
      <c r="D4" s="7">
        <v>0</v>
      </c>
      <c r="E4" s="7">
        <v>0</v>
      </c>
      <c r="F4" s="4">
        <v>41</v>
      </c>
      <c r="G4" s="10">
        <v>0</v>
      </c>
      <c r="I4" s="11">
        <f>(B4+C5+D6+E7)/F8*100</f>
        <v>77.358490566037744</v>
      </c>
      <c r="N4" t="s">
        <v>8</v>
      </c>
      <c r="O4" t="s">
        <v>9</v>
      </c>
      <c r="R4" t="s">
        <v>8</v>
      </c>
      <c r="S4" t="s">
        <v>17</v>
      </c>
    </row>
    <row r="5" spans="1:24" x14ac:dyDescent="0.25">
      <c r="A5" s="5">
        <v>2</v>
      </c>
      <c r="B5" s="7">
        <v>1</v>
      </c>
      <c r="C5" s="7">
        <v>21</v>
      </c>
      <c r="D5" s="7">
        <v>2</v>
      </c>
      <c r="E5" s="7">
        <v>6</v>
      </c>
      <c r="F5" s="4">
        <v>30</v>
      </c>
      <c r="G5" s="10">
        <v>0.3</v>
      </c>
      <c r="N5" t="s">
        <v>10</v>
      </c>
      <c r="O5">
        <v>571.21379999999999</v>
      </c>
      <c r="R5" t="s">
        <v>15</v>
      </c>
      <c r="S5" s="2">
        <v>251.0856</v>
      </c>
    </row>
    <row r="6" spans="1:24" ht="15.75" thickBot="1" x14ac:dyDescent="0.3">
      <c r="A6" s="5">
        <v>3</v>
      </c>
      <c r="B6" s="7">
        <v>1</v>
      </c>
      <c r="C6" s="7">
        <v>9</v>
      </c>
      <c r="D6" s="7">
        <v>22</v>
      </c>
      <c r="E6" s="7">
        <v>2</v>
      </c>
      <c r="F6" s="4">
        <v>34</v>
      </c>
      <c r="G6" s="10">
        <v>0.352941</v>
      </c>
      <c r="N6" t="s">
        <v>11</v>
      </c>
      <c r="O6">
        <v>371.48489999999998</v>
      </c>
      <c r="R6" t="s">
        <v>16</v>
      </c>
      <c r="S6">
        <v>76.238100000000003</v>
      </c>
    </row>
    <row r="7" spans="1:24" ht="15.75" thickBot="1" x14ac:dyDescent="0.3">
      <c r="A7" s="5">
        <v>4</v>
      </c>
      <c r="B7" s="7">
        <v>2</v>
      </c>
      <c r="C7" s="7">
        <v>5</v>
      </c>
      <c r="D7" s="7">
        <v>8</v>
      </c>
      <c r="E7" s="7">
        <v>39</v>
      </c>
      <c r="F7" s="4">
        <v>54</v>
      </c>
      <c r="G7" s="10">
        <v>0.27777800000000002</v>
      </c>
      <c r="N7" t="s">
        <v>12</v>
      </c>
      <c r="O7">
        <v>443.86020000000002</v>
      </c>
      <c r="W7" s="1"/>
      <c r="X7" s="1"/>
    </row>
    <row r="8" spans="1:24" ht="15.75" thickBot="1" x14ac:dyDescent="0.3">
      <c r="A8" s="6" t="s">
        <v>0</v>
      </c>
      <c r="B8" s="3">
        <f>SUM(B4:B7)</f>
        <v>45</v>
      </c>
      <c r="C8" s="3">
        <f t="shared" ref="C8:F8" si="0">SUM(C4:C7)</f>
        <v>35</v>
      </c>
      <c r="D8" s="3">
        <f t="shared" si="0"/>
        <v>32</v>
      </c>
      <c r="E8" s="3">
        <f t="shared" si="0"/>
        <v>47</v>
      </c>
      <c r="F8" s="3">
        <f t="shared" si="0"/>
        <v>159</v>
      </c>
      <c r="N8" t="s">
        <v>13</v>
      </c>
      <c r="O8">
        <v>552.2337</v>
      </c>
      <c r="W8" s="1"/>
      <c r="X8" s="1"/>
    </row>
    <row r="9" spans="1:24" x14ac:dyDescent="0.25">
      <c r="A9" s="6" t="s">
        <v>2</v>
      </c>
      <c r="B9" s="9">
        <f>1-(B4/B8)</f>
        <v>8.8888888888888906E-2</v>
      </c>
      <c r="C9" s="9">
        <f>1-(C5/C8)</f>
        <v>0.4</v>
      </c>
      <c r="D9" s="9">
        <f>1-(D6/D8)</f>
        <v>0.3125</v>
      </c>
      <c r="E9" s="9">
        <f>1-(E7/E8)</f>
        <v>0.17021276595744683</v>
      </c>
    </row>
    <row r="11" spans="1:24" x14ac:dyDescent="0.25">
      <c r="N11" t="s">
        <v>14</v>
      </c>
    </row>
    <row r="12" spans="1:24" x14ac:dyDescent="0.25">
      <c r="N12" t="s">
        <v>8</v>
      </c>
      <c r="O12" t="s">
        <v>9</v>
      </c>
    </row>
    <row r="13" spans="1:24" x14ac:dyDescent="0.25">
      <c r="N13" t="s">
        <v>10</v>
      </c>
      <c r="O13">
        <v>536.5557</v>
      </c>
    </row>
    <row r="14" spans="1:24" x14ac:dyDescent="0.25">
      <c r="N14" t="s">
        <v>11</v>
      </c>
      <c r="O14">
        <v>351.42660000000001</v>
      </c>
    </row>
    <row r="15" spans="1:24" x14ac:dyDescent="0.25">
      <c r="A15" s="2" t="s">
        <v>6</v>
      </c>
      <c r="N15" t="s">
        <v>12</v>
      </c>
      <c r="O15">
        <v>323.72910000000002</v>
      </c>
    </row>
    <row r="16" spans="1:24" x14ac:dyDescent="0.25">
      <c r="B16" s="4">
        <v>1</v>
      </c>
      <c r="C16" s="4">
        <v>2</v>
      </c>
      <c r="D16" s="4">
        <v>3</v>
      </c>
      <c r="E16" s="4">
        <v>4</v>
      </c>
      <c r="F16" s="4" t="s">
        <v>0</v>
      </c>
      <c r="G16" s="4" t="s">
        <v>1</v>
      </c>
      <c r="I16" s="2" t="s">
        <v>4</v>
      </c>
      <c r="N16" t="s">
        <v>13</v>
      </c>
      <c r="O16">
        <v>727.08119999999997</v>
      </c>
    </row>
    <row r="17" spans="1:9" x14ac:dyDescent="0.25">
      <c r="A17" s="5">
        <v>1</v>
      </c>
      <c r="B17" s="7">
        <v>41</v>
      </c>
      <c r="C17" s="7">
        <v>0</v>
      </c>
      <c r="D17" s="7">
        <v>0</v>
      </c>
      <c r="E17" s="7">
        <v>1</v>
      </c>
      <c r="F17" s="4">
        <v>42</v>
      </c>
      <c r="G17" s="10">
        <v>2.3810000000000001E-2</v>
      </c>
      <c r="I17" s="11">
        <f>(B17+C18+D19+E20)/F21*100</f>
        <v>78.125</v>
      </c>
    </row>
    <row r="18" spans="1:9" x14ac:dyDescent="0.25">
      <c r="A18" s="5">
        <v>2</v>
      </c>
      <c r="B18" s="7">
        <v>1</v>
      </c>
      <c r="C18" s="7">
        <v>14</v>
      </c>
      <c r="D18" s="7">
        <v>1</v>
      </c>
      <c r="E18" s="7">
        <v>5</v>
      </c>
      <c r="F18" s="4">
        <v>21</v>
      </c>
      <c r="G18" s="10">
        <v>0.33333299999999999</v>
      </c>
    </row>
    <row r="19" spans="1:9" x14ac:dyDescent="0.25">
      <c r="A19" s="5">
        <v>3</v>
      </c>
      <c r="B19" s="7">
        <v>1</v>
      </c>
      <c r="C19" s="7">
        <v>9</v>
      </c>
      <c r="D19" s="7">
        <v>18</v>
      </c>
      <c r="E19" s="7">
        <v>2</v>
      </c>
      <c r="F19" s="4">
        <v>30</v>
      </c>
      <c r="G19" s="10">
        <v>0.4</v>
      </c>
    </row>
    <row r="20" spans="1:9" x14ac:dyDescent="0.25">
      <c r="A20" s="5">
        <v>4</v>
      </c>
      <c r="B20" s="7">
        <v>0</v>
      </c>
      <c r="C20" s="7">
        <v>7</v>
      </c>
      <c r="D20" s="7">
        <v>8</v>
      </c>
      <c r="E20" s="7">
        <v>52</v>
      </c>
      <c r="F20" s="4">
        <v>67</v>
      </c>
      <c r="G20" s="10">
        <v>0.223881</v>
      </c>
    </row>
    <row r="21" spans="1:9" x14ac:dyDescent="0.25">
      <c r="A21" s="6" t="s">
        <v>0</v>
      </c>
      <c r="B21" s="8">
        <f>SUM(B17:B20)</f>
        <v>43</v>
      </c>
      <c r="C21" s="8">
        <f t="shared" ref="C21:F21" si="1">SUM(C17:C20)</f>
        <v>30</v>
      </c>
      <c r="D21" s="8">
        <f t="shared" si="1"/>
        <v>27</v>
      </c>
      <c r="E21" s="8">
        <f t="shared" si="1"/>
        <v>60</v>
      </c>
      <c r="F21" s="3">
        <f t="shared" si="1"/>
        <v>160</v>
      </c>
    </row>
    <row r="22" spans="1:9" x14ac:dyDescent="0.25">
      <c r="A22" s="6" t="s">
        <v>2</v>
      </c>
      <c r="B22" s="9">
        <f>1-(B17/B21)</f>
        <v>4.6511627906976716E-2</v>
      </c>
      <c r="C22" s="9">
        <f>1-(C18/C21)</f>
        <v>0.53333333333333333</v>
      </c>
      <c r="D22" s="9">
        <f>1-(D19/D21)</f>
        <v>0.33333333333333337</v>
      </c>
      <c r="E22" s="9">
        <f>1-(E20/E21)</f>
        <v>0.1333333333333333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Concordia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Concordia University</dc:creator>
  <cp:lastModifiedBy>Concordia University</cp:lastModifiedBy>
  <dcterms:created xsi:type="dcterms:W3CDTF">2019-04-11T21:12:48Z</dcterms:created>
  <dcterms:modified xsi:type="dcterms:W3CDTF">2019-04-12T00:13:12Z</dcterms:modified>
</cp:coreProperties>
</file>