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2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M18" i="3"/>
  <c r="M17" i="3"/>
  <c r="M19" i="2"/>
  <c r="M18" i="2"/>
  <c r="M17" i="2"/>
  <c r="M19" i="1"/>
  <c r="M18" i="1"/>
  <c r="M17" i="1"/>
  <c r="M20" i="3" l="1"/>
  <c r="M20" i="2"/>
  <c r="M20" i="1"/>
  <c r="M22" i="3" l="1"/>
  <c r="M21" i="3"/>
  <c r="M22" i="2"/>
  <c r="M21" i="2"/>
  <c r="M22" i="1"/>
  <c r="M21" i="1"/>
  <c r="J160" i="3" l="1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comments1.xml><?xml version="1.0" encoding="utf-8"?>
<comments xmlns="http://schemas.openxmlformats.org/spreadsheetml/2006/main">
  <authors>
    <author>tc={80B1A74C-437E-4CF2-899F-31E421F4C95A}</author>
    <author>tc={FDE5045D-DE65-49A7-896C-D363E9ACBAF2}</author>
    <author>tc={24B32D4C-69C9-44A4-AE59-2D9DFEC24559}</author>
    <author>tc={C2881C39-EACF-4012-A357-01C266604135}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2.xml><?xml version="1.0" encoding="utf-8"?>
<comments xmlns="http://schemas.openxmlformats.org/spreadsheetml/2006/main">
  <authors>
    <author>tc={74D562C2-F0C7-4D8F-A6D4-FE48CB93E134}</author>
    <author>tc={8C7263A8-50D4-410B-AC8D-8C4B4A5EBE6F}</author>
    <author>tc={2D542A31-DE0D-462C-A0CF-62DB80F50DE5}</author>
    <author>tc={A126A9E8-2E4D-432F-8430-91CEA1F7B434}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3.xml><?xml version="1.0" encoding="utf-8"?>
<comments xmlns="http://schemas.openxmlformats.org/spreadsheetml/2006/main">
  <authors>
    <author>Marcelo Chaves</author>
    <author>tc={73CE56C6-BA05-48B9-BB4E-6DECDE7052F8}</author>
    <author>tc={E9435B4D-7F04-450E-AA2B-B3352C1268A8}</author>
    <author>tc={3AF7062C-1AAB-4ACD-9B2E-AED274C6410C}</author>
    <author>tc={FD435A0C-ACE4-444C-BB82-49AA28BDA882}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Marcelo Chaves:</t>
        </r>
        <r>
          <rPr>
            <sz val="9"/>
            <color indexed="81"/>
            <rFont val="Tahoma"/>
            <family val="2"/>
          </rPr>
          <t xml:space="preserve">
Utilizou-se a Classificação CBO 2002 Subgrupo:
- DIRETORES DE AREAS DE APOIO
- DIRETORES DE PRODUCAO E OPERACOES
- DIRETORES E GERENTES EM EMPRESA DE SERVICOS DE SAUDE, DE EDUCACAO, OU DE SERVICOS CUL
- DIRETORES GERAIS
- DIRIGENTES E ADMINISTRADORES DE ORGANIZACAO DE INTERESSE PUBLICO
- GERENTES DE AREAS DE APOIO
- GERENTES DE PRODUCAO E OPERACOES
- CHEFES DE PEQUENAS POPULACOES
- MEMBROS SUPERIORES DO PODER LEGISLATIVO, EXECUTIVO E JUDICIARIO
</t>
        </r>
      </text>
    </comment>
    <comment ref="L4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4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sharedStrings.xml><?xml version="1.0" encoding="utf-8"?>
<sst xmlns="http://schemas.openxmlformats.org/spreadsheetml/2006/main" count="948" uniqueCount="187">
  <si>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</si>
  <si>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</si>
  <si>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</si>
  <si>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</si>
  <si>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</si>
  <si>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</si>
  <si>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</si>
  <si>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</si>
  <si>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</si>
  <si>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</si>
  <si>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</si>
  <si>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</si>
  <si>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</si>
  <si>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</si>
  <si>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</si>
  <si>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</si>
  <si>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</si>
  <si>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</si>
  <si>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</si>
  <si>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</si>
  <si>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</si>
  <si>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</si>
  <si>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</si>
  <si>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</si>
  <si>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</si>
  <si>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</si>
  <si>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</si>
  <si>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</si>
  <si>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</si>
  <si>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</si>
  <si>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</si>
  <si>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</si>
  <si>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</si>
  <si>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</si>
  <si>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</si>
  <si>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</si>
  <si>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</si>
  <si>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</si>
  <si>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</si>
  <si>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</si>
  <si>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</si>
  <si>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</si>
  <si>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</si>
  <si>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</si>
  <si>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</si>
  <si>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</si>
  <si>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</si>
  <si>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</si>
  <si>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</si>
  <si>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</si>
  <si>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</si>
  <si>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</si>
  <si>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</si>
  <si>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</si>
  <si>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</si>
  <si>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</si>
  <si>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</si>
  <si>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</si>
  <si>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</si>
  <si>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</si>
  <si>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</si>
  <si>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</si>
  <si>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</si>
  <si>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</si>
  <si>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</si>
  <si>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</si>
  <si>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</si>
  <si>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</si>
  <si>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</si>
  <si>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</si>
  <si>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</si>
  <si>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</si>
  <si>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</si>
  <si>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</si>
  <si>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</si>
  <si>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</si>
  <si>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</si>
  <si>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</si>
  <si>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</si>
  <si>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</si>
  <si>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</si>
  <si>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</si>
  <si>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</si>
  <si>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</si>
  <si>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</si>
  <si>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</si>
  <si>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</si>
  <si>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</si>
  <si>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</si>
  <si>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</si>
  <si>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</si>
  <si>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</si>
  <si>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</si>
  <si>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</si>
  <si>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</si>
  <si>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</si>
  <si>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</si>
  <si>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</si>
  <si>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</si>
  <si>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</si>
  <si>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</si>
  <si>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</si>
  <si>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</si>
  <si>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</si>
  <si>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</si>
  <si>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</si>
  <si>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</si>
  <si>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</si>
  <si>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</si>
  <si>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</si>
  <si>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</si>
  <si>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</si>
  <si>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</si>
  <si>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</si>
  <si>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</si>
  <si>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</si>
  <si>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</si>
  <si>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</si>
  <si>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</si>
  <si>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</si>
  <si>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</si>
  <si>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</si>
  <si>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</si>
  <si>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</si>
  <si>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</si>
  <si>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</si>
  <si>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</si>
  <si>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</si>
  <si>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</si>
  <si>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</si>
  <si>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</si>
  <si>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</si>
  <si>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</si>
  <si>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</si>
  <si>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</si>
  <si>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</si>
  <si>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</si>
  <si>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</si>
  <si>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</si>
  <si>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</si>
  <si>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</si>
  <si>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</si>
  <si>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</si>
  <si>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</si>
  <si>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</si>
  <si>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</si>
  <si>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</si>
  <si>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</si>
  <si>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</si>
  <si>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</si>
  <si>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</si>
  <si>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</si>
  <si>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</si>
  <si>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</si>
  <si>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</si>
  <si>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</si>
  <si>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</si>
  <si>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</si>
  <si>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</si>
  <si>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</si>
  <si>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</si>
  <si>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</si>
  <si>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</si>
  <si>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</si>
  <si>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</si>
  <si>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</si>
  <si>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</si>
  <si>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</si>
  <si>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</si>
  <si>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</si>
  <si>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</si>
  <si>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</si>
  <si>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</si>
  <si>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http://tabnet.datasus.gov.br/cgi/deftohtm.exe?sinannet/cnv/violepa.def</t>
  </si>
  <si>
    <t>Casos de violência contra mulher, perpetrados por parceiros, por 100 mil habitantes</t>
  </si>
  <si>
    <t>Casos de violência contra mulher, perpetrados por não parceiros, por 100 mil habitantes</t>
  </si>
  <si>
    <t>Percentual de cargos gerenciais ocupados por mulheres</t>
  </si>
  <si>
    <t>Fonte: https://bi.mte.gov.br/bgcaged/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</si>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</sst>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DBACD4BD-58EC-4EE5-908A-69E0D3916B2B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80B1A74C-437E-4CF2-899F-31E421F4C95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FDE5045D-DE65-49A7-896C-D363E9ACBAF2}">
    <text>Amplitude Interquartil (IQR):
IQR = Q3 - Q1</text>
  </threadedComment>
  <threadedComment ref="L21" dT="2023-01-05T22:09:41.02" personId="{DBACD4BD-58EC-4EE5-908A-69E0D3916B2B}" id="{24B32D4C-69C9-44A4-AE59-2D9DFEC24559}">
    <text>L. sup. = Média + 1,5 x IQR</text>
  </threadedComment>
  <threadedComment ref="L22" dT="2023-01-05T22:10:27.72" personId="{DBACD4BD-58EC-4EE5-908A-69E0D3916B2B}" id="{C2881C39-EACF-4012-A357-01C266604135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74D562C2-F0C7-4D8F-A6D4-FE48CB93E13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8C7263A8-50D4-410B-AC8D-8C4B4A5EBE6F}">
    <text>Amplitude Interquartil (IQR):
IQR = Q3 - Q1</text>
  </threadedComment>
  <threadedComment ref="L21" dT="2023-01-05T22:09:41.02" personId="{DBACD4BD-58EC-4EE5-908A-69E0D3916B2B}" id="{2D542A31-DE0D-462C-A0CF-62DB80F50DE5}">
    <text>L. sup. = Média + 1,5 x IQR</text>
  </threadedComment>
  <threadedComment ref="L22" dT="2023-01-05T22:10:27.72" personId="{DBACD4BD-58EC-4EE5-908A-69E0D3916B2B}" id="{A126A9E8-2E4D-432F-8430-91CEA1F7B434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73CE56C6-BA05-48B9-BB4E-6DECDE7052F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E9435B4D-7F04-450E-AA2B-B3352C1268A8}">
    <text>Amplitude Interquartil (IQR):
IQR = Q3 - Q1</text>
  </threadedComment>
  <threadedComment ref="L21" dT="2023-01-05T22:09:41.02" personId="{DBACD4BD-58EC-4EE5-908A-69E0D3916B2B}" id="{3AF7062C-1AAB-4ACD-9B2E-AED274C6410C}">
    <text>L. sup. = Média + 1,5 x IQR</text>
  </threadedComment>
  <threadedComment ref="L22" dT="2023-01-05T22:10:27.72" personId="{DBACD4BD-58EC-4EE5-908A-69E0D3916B2B}" id="{FD435A0C-ACE4-444C-BB82-49AA28BDA882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" t="s">
        <v>174</v>
      </c>
      <c r="N1" s="1" t="s">
        <v>173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178</v>
      </c>
    </row>
    <row r="4" spans="1:14" x14ac:dyDescent="0.2">
      <c r="A4" s="2"/>
      <c r="B4" s="2"/>
      <c r="C4" s="2"/>
      <c r="D4" s="4" t="s">
        <v>4</v>
      </c>
      <c r="E4" s="8">
        <v>15.904655873722747</v>
      </c>
      <c r="F4" s="8">
        <v>19.43580013538363</v>
      </c>
      <c r="G4" s="8">
        <v>24.814404350661</v>
      </c>
      <c r="H4" s="8">
        <v>63.26907167079176</v>
      </c>
      <c r="I4" s="8">
        <v>26.147176144696477</v>
      </c>
      <c r="L4" s="5" t="s">
        <v>179</v>
      </c>
      <c r="M4" s="7">
        <v>0</v>
      </c>
    </row>
    <row r="5" spans="1:14" hidden="1" x14ac:dyDescent="0.2">
      <c r="A5" s="2"/>
      <c r="B5" s="2"/>
      <c r="C5" s="2"/>
      <c r="D5" s="4" t="s">
        <v>5</v>
      </c>
      <c r="E5" s="8">
        <v>5.4451797453833946</v>
      </c>
      <c r="F5" s="8">
        <v>3.4055488938239478</v>
      </c>
      <c r="G5" s="8">
        <v>5.9998376514517844</v>
      </c>
      <c r="H5" s="8">
        <v>6.0837717994580229</v>
      </c>
      <c r="I5" s="8">
        <v>3.2546674500708321</v>
      </c>
    </row>
    <row r="6" spans="1:14" hidden="1" x14ac:dyDescent="0.2">
      <c r="A6" s="2"/>
      <c r="B6" s="2"/>
      <c r="C6" s="2"/>
      <c r="D6" s="4" t="s">
        <v>6</v>
      </c>
      <c r="E6" s="8">
        <v>3.6082896290817041</v>
      </c>
      <c r="F6" s="8">
        <v>1.6307715723899501</v>
      </c>
      <c r="G6" s="8">
        <v>19.980208793181891</v>
      </c>
      <c r="H6" s="8">
        <v>55.798855855191235</v>
      </c>
      <c r="I6" s="8">
        <v>24.924759216162975</v>
      </c>
    </row>
    <row r="7" spans="1:14" hidden="1" x14ac:dyDescent="0.2">
      <c r="A7" s="2"/>
      <c r="B7" s="2"/>
      <c r="C7" s="2"/>
      <c r="D7" s="4" t="s">
        <v>7</v>
      </c>
      <c r="E7" s="8">
        <v>16.199141445503386</v>
      </c>
      <c r="F7" s="8">
        <v>20.598482232697645</v>
      </c>
      <c r="G7" s="8">
        <v>41.704640734934927</v>
      </c>
      <c r="H7" s="8">
        <v>69.914709796529522</v>
      </c>
      <c r="I7" s="8">
        <v>41.715865462798639</v>
      </c>
    </row>
    <row r="8" spans="1:14" hidden="1" x14ac:dyDescent="0.2">
      <c r="A8" s="2"/>
      <c r="B8" s="2"/>
      <c r="C8" s="2"/>
      <c r="D8" s="4" t="s">
        <v>8</v>
      </c>
      <c r="E8" s="8">
        <v>11.526070041769374</v>
      </c>
      <c r="F8" s="8">
        <v>11.066067119745641</v>
      </c>
      <c r="G8" s="8">
        <v>9.7378812514517481</v>
      </c>
      <c r="H8" s="8">
        <v>158.68931586582613</v>
      </c>
      <c r="I8" s="8">
        <v>55.701640157709676</v>
      </c>
    </row>
    <row r="9" spans="1:14" hidden="1" x14ac:dyDescent="0.2">
      <c r="A9" s="2"/>
      <c r="B9" s="2"/>
      <c r="C9" s="2"/>
      <c r="D9" s="4" t="s">
        <v>9</v>
      </c>
      <c r="E9" s="8">
        <v>7.2657392222396862</v>
      </c>
      <c r="F9" s="8">
        <v>5.2439072352810081</v>
      </c>
      <c r="G9" s="8">
        <v>13.700309338563486</v>
      </c>
      <c r="H9" s="8">
        <v>10.425518241086539</v>
      </c>
      <c r="I9" s="8">
        <v>4.8098687188773201</v>
      </c>
    </row>
    <row r="10" spans="1:14" hidden="1" x14ac:dyDescent="0.2">
      <c r="A10" s="2"/>
      <c r="B10" s="2"/>
      <c r="C10" s="2"/>
      <c r="D10" s="4" t="s">
        <v>10</v>
      </c>
      <c r="E10" s="8">
        <v>81.268170450312738</v>
      </c>
      <c r="F10" s="8">
        <v>120.86306238870228</v>
      </c>
      <c r="G10" s="8">
        <v>95.484253329601756</v>
      </c>
      <c r="H10" s="8">
        <v>47.815571163960982</v>
      </c>
      <c r="I10" s="8">
        <v>11.91701176346565</v>
      </c>
    </row>
    <row r="11" spans="1:14" x14ac:dyDescent="0.2">
      <c r="A11" s="2"/>
      <c r="B11" s="2"/>
      <c r="C11" s="2"/>
      <c r="D11" s="4" t="s">
        <v>11</v>
      </c>
      <c r="E11" s="8">
        <v>2.2404020315276267</v>
      </c>
      <c r="F11" s="8">
        <v>2.0359722361252732</v>
      </c>
      <c r="G11" s="8">
        <v>5.3627300317909343</v>
      </c>
      <c r="H11" s="8">
        <v>1.6558868433166751</v>
      </c>
      <c r="I11" s="8">
        <v>0.9820417302265898</v>
      </c>
    </row>
    <row r="12" spans="1:14" hidden="1" x14ac:dyDescent="0.2">
      <c r="A12" s="2"/>
      <c r="B12" s="2"/>
      <c r="C12" s="2"/>
      <c r="D12" s="4" t="s">
        <v>12</v>
      </c>
      <c r="E12" s="8">
        <v>2.5535709725766123</v>
      </c>
      <c r="F12" s="8">
        <v>1.9272798757289935</v>
      </c>
      <c r="G12" s="8">
        <v>17.577076435445321</v>
      </c>
      <c r="H12" s="8">
        <v>15.534098292954148</v>
      </c>
      <c r="I12" s="8">
        <v>14.654574763694981</v>
      </c>
    </row>
    <row r="13" spans="1:14" hidden="1" x14ac:dyDescent="0.2">
      <c r="A13" s="2"/>
      <c r="B13" s="2"/>
      <c r="C13" s="2"/>
      <c r="D13" s="4" t="s">
        <v>13</v>
      </c>
      <c r="E13" s="8">
        <v>8.4294462741108056</v>
      </c>
      <c r="F13" s="8">
        <v>6.9853438753814645</v>
      </c>
      <c r="G13" s="8">
        <v>8.9162576453314042</v>
      </c>
      <c r="H13" s="8">
        <v>4.549144263315843</v>
      </c>
      <c r="I13" s="8">
        <v>2.1086340128289294</v>
      </c>
    </row>
    <row r="14" spans="1:14" hidden="1" x14ac:dyDescent="0.2">
      <c r="A14" s="2"/>
      <c r="B14" s="2"/>
      <c r="C14" s="2"/>
      <c r="D14" s="4" t="s">
        <v>14</v>
      </c>
      <c r="E14" s="8">
        <v>11.665795084275313</v>
      </c>
      <c r="F14" s="8">
        <v>7.5091987684914017</v>
      </c>
      <c r="G14" s="8">
        <v>6.2897284802836673</v>
      </c>
      <c r="H14" s="8">
        <v>8.9942124198341933</v>
      </c>
      <c r="I14" s="8">
        <v>3.5014686715816907</v>
      </c>
    </row>
    <row r="15" spans="1:14" hidden="1" x14ac:dyDescent="0.2">
      <c r="A15" s="2"/>
      <c r="B15" s="2"/>
      <c r="C15" s="2"/>
      <c r="D15" s="4" t="s">
        <v>15</v>
      </c>
      <c r="E15" s="8">
        <v>15.404883471299469</v>
      </c>
      <c r="F15" s="8">
        <v>21.743593232033291</v>
      </c>
      <c r="G15" s="8">
        <v>26.842195451925505</v>
      </c>
      <c r="H15" s="8">
        <v>23.060603265381424</v>
      </c>
      <c r="I15" s="8">
        <v>13.310044647026956</v>
      </c>
      <c r="L15" s="9" t="s">
        <v>180</v>
      </c>
    </row>
    <row r="16" spans="1:14" hidden="1" x14ac:dyDescent="0.2">
      <c r="A16" s="2"/>
      <c r="B16" s="2"/>
      <c r="C16" s="2"/>
      <c r="D16" s="4" t="s">
        <v>16</v>
      </c>
      <c r="E16" s="8">
        <v>80.644508756267484</v>
      </c>
      <c r="F16" s="8">
        <v>115.1685467799246</v>
      </c>
      <c r="G16" s="8">
        <v>139.01347643852719</v>
      </c>
      <c r="H16" s="8">
        <v>99.584545723310569</v>
      </c>
      <c r="I16" s="8">
        <v>59.249911509872419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7">
        <v>14.995436171599948</v>
      </c>
      <c r="F17" s="7">
        <v>11.51690425613595</v>
      </c>
      <c r="G17" s="7">
        <v>7.6094814138416469</v>
      </c>
      <c r="H17" s="7">
        <v>0</v>
      </c>
      <c r="I17" s="7">
        <v>0</v>
      </c>
      <c r="J17" s="5" t="str">
        <f t="shared" ref="J17:J48" si="0">IF(AND(I17&lt;$M$21,I17&gt;$M$22),"Normal","Outliers")</f>
        <v>Normal</v>
      </c>
      <c r="L17" s="1" t="s">
        <v>181</v>
      </c>
      <c r="M17" s="10">
        <f>AVERAGE(I17:I160)</f>
        <v>7.9362557523672832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5" t="str">
        <f t="shared" si="0"/>
        <v>Normal</v>
      </c>
      <c r="L18" s="1" t="s">
        <v>182</v>
      </c>
      <c r="M18" s="10">
        <f>_xlfn.QUARTILE.EXC(I17:I160,1)</f>
        <v>0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5" t="str">
        <f t="shared" si="0"/>
        <v>Normal</v>
      </c>
      <c r="L19" s="1" t="s">
        <v>183</v>
      </c>
      <c r="M19" s="10">
        <f>_xlfn.QUARTILE.EXC(I17:I160,3)</f>
        <v>5.8508289957601649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7">
        <v>2.6216442953020134</v>
      </c>
      <c r="F20" s="7">
        <v>7.7194246455497524</v>
      </c>
      <c r="G20" s="7">
        <v>5.0996991177520528</v>
      </c>
      <c r="H20" s="7">
        <v>10.109434629868325</v>
      </c>
      <c r="I20" s="7">
        <v>0</v>
      </c>
      <c r="J20" s="5" t="str">
        <f t="shared" si="0"/>
        <v>Normal</v>
      </c>
      <c r="L20" s="1" t="s">
        <v>184</v>
      </c>
      <c r="M20" s="10">
        <f>M19-M18</f>
        <v>5.8508289957601649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7">
        <v>0</v>
      </c>
      <c r="F21" s="7">
        <v>7.3418743805293492</v>
      </c>
      <c r="G21" s="7">
        <v>3.6456434560699962</v>
      </c>
      <c r="H21" s="7">
        <v>18.106101756291871</v>
      </c>
      <c r="I21" s="7">
        <v>0</v>
      </c>
      <c r="J21" s="5" t="str">
        <f t="shared" si="0"/>
        <v>Normal</v>
      </c>
      <c r="L21" s="1" t="s">
        <v>185</v>
      </c>
      <c r="M21" s="10">
        <f>M17+1.5*M20</f>
        <v>16.712499246007532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5" t="str">
        <f t="shared" si="0"/>
        <v>Normal</v>
      </c>
      <c r="L22" s="1" t="s">
        <v>186</v>
      </c>
      <c r="M22" s="10">
        <f>M17-1.5*M20</f>
        <v>-0.83998774127296461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7">
        <v>0</v>
      </c>
      <c r="F23" s="7">
        <v>0</v>
      </c>
      <c r="G23" s="7">
        <v>0</v>
      </c>
      <c r="H23" s="7">
        <v>8.8038502171616386</v>
      </c>
      <c r="I23" s="7">
        <v>0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7">
        <v>253.95970745277518</v>
      </c>
      <c r="F24" s="7">
        <v>361.32338000795085</v>
      </c>
      <c r="G24" s="7">
        <v>445.92212506763013</v>
      </c>
      <c r="H24" s="7">
        <v>322.49997844251482</v>
      </c>
      <c r="I24" s="7">
        <v>190.07841800204568</v>
      </c>
      <c r="J24" s="5" t="str">
        <f t="shared" si="0"/>
        <v>Outliers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7">
        <v>1.7439933960783403</v>
      </c>
      <c r="F26" s="7">
        <v>5.7081318045687883</v>
      </c>
      <c r="G26" s="7">
        <v>7.9155971187226486</v>
      </c>
      <c r="H26" s="7">
        <v>12.884023250993843</v>
      </c>
      <c r="I26" s="7">
        <v>8.512055661442238</v>
      </c>
      <c r="J26" s="5" t="str">
        <f t="shared" si="0"/>
        <v>Normal</v>
      </c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7">
        <v>0</v>
      </c>
      <c r="F27" s="7">
        <v>7.3634991347888512</v>
      </c>
      <c r="G27" s="7">
        <v>0</v>
      </c>
      <c r="H27" s="7">
        <v>0</v>
      </c>
      <c r="I27" s="7">
        <v>0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7">
        <v>0</v>
      </c>
      <c r="F28" s="7">
        <v>0</v>
      </c>
      <c r="G28" s="7">
        <v>43.480151310926558</v>
      </c>
      <c r="H28" s="7">
        <v>75.315788341115962</v>
      </c>
      <c r="I28" s="7">
        <v>14.913607601678844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7">
        <v>6.5636178661678315</v>
      </c>
      <c r="F29" s="7">
        <v>0</v>
      </c>
      <c r="G29" s="7">
        <v>9.5730423128470221</v>
      </c>
      <c r="H29" s="7">
        <v>18.883958077613066</v>
      </c>
      <c r="I29" s="7">
        <v>0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7">
        <v>12.541543864049665</v>
      </c>
      <c r="F30" s="7">
        <v>0</v>
      </c>
      <c r="G30" s="7">
        <v>0</v>
      </c>
      <c r="H30" s="7">
        <v>0</v>
      </c>
      <c r="I30" s="7">
        <v>0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7">
        <v>6.7096081588835208</v>
      </c>
      <c r="F31" s="7">
        <v>0</v>
      </c>
      <c r="G31" s="7">
        <v>29.341766374335734</v>
      </c>
      <c r="H31" s="7">
        <v>0</v>
      </c>
      <c r="I31" s="7">
        <v>0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7">
        <v>17.34981565820863</v>
      </c>
      <c r="F32" s="7">
        <v>58.169596690796276</v>
      </c>
      <c r="G32" s="7">
        <v>27.399570037516334</v>
      </c>
      <c r="H32" s="7">
        <v>8.2544006273344479</v>
      </c>
      <c r="I32" s="7">
        <v>4.0441622517895413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7">
        <v>0</v>
      </c>
      <c r="F33" s="7">
        <v>0</v>
      </c>
      <c r="G33" s="7">
        <v>121.72854534388314</v>
      </c>
      <c r="H33" s="7">
        <v>61.312078479460453</v>
      </c>
      <c r="I33" s="7">
        <v>61.747452917567152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7">
        <v>4.9509035398960313</v>
      </c>
      <c r="F34" s="7">
        <v>26.166451338577524</v>
      </c>
      <c r="G34" s="7">
        <v>38.498556304138596</v>
      </c>
      <c r="H34" s="7">
        <v>15.744684200996639</v>
      </c>
      <c r="I34" s="7">
        <v>4.639187214400037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7">
        <v>16.388080769826651</v>
      </c>
      <c r="F35" s="7">
        <v>14.403674417728096</v>
      </c>
      <c r="G35" s="7">
        <v>11.455405980257847</v>
      </c>
      <c r="H35" s="7">
        <v>233.92265215474904</v>
      </c>
      <c r="I35" s="7">
        <v>80.721180016197337</v>
      </c>
      <c r="J35" s="5" t="str">
        <f t="shared" si="0"/>
        <v>Outliers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7">
        <v>0</v>
      </c>
      <c r="F36" s="7">
        <v>0</v>
      </c>
      <c r="G36" s="7">
        <v>28.197608842770133</v>
      </c>
      <c r="H36" s="7">
        <v>0</v>
      </c>
      <c r="I36" s="7">
        <v>0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7">
        <v>0</v>
      </c>
      <c r="F37" s="7">
        <v>3.2420690884922756</v>
      </c>
      <c r="G37" s="7">
        <v>7.9697785995505042</v>
      </c>
      <c r="H37" s="7">
        <v>0</v>
      </c>
      <c r="I37" s="7">
        <v>3.0873726458783577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7">
        <v>0</v>
      </c>
      <c r="F38" s="7">
        <v>5.937889674009857</v>
      </c>
      <c r="G38" s="7">
        <v>23.555738766857075</v>
      </c>
      <c r="H38" s="7">
        <v>0</v>
      </c>
      <c r="I38" s="7">
        <v>0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7">
        <v>0</v>
      </c>
      <c r="F39" s="7">
        <v>0</v>
      </c>
      <c r="G39" s="7">
        <v>0</v>
      </c>
      <c r="H39" s="7">
        <v>0</v>
      </c>
      <c r="I39" s="7">
        <v>5.9633848172222557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7">
        <v>0</v>
      </c>
      <c r="F40" s="7">
        <v>0</v>
      </c>
      <c r="G40" s="7">
        <v>1.5663424337828735</v>
      </c>
      <c r="H40" s="7">
        <v>1.5514218781513256</v>
      </c>
      <c r="I40" s="7">
        <v>15.370191051474769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7">
        <v>34.039076860235554</v>
      </c>
      <c r="F41" s="7">
        <v>46.082949308755758</v>
      </c>
      <c r="G41" s="7">
        <v>26.514649343762429</v>
      </c>
      <c r="H41" s="7">
        <v>0</v>
      </c>
      <c r="I41" s="7">
        <v>0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7">
        <v>0</v>
      </c>
      <c r="F43" s="7">
        <v>1.5446878185918624</v>
      </c>
      <c r="G43" s="7">
        <v>0</v>
      </c>
      <c r="H43" s="7">
        <v>1.4851779243153329</v>
      </c>
      <c r="I43" s="7">
        <v>0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7">
        <v>2.0020821654520704</v>
      </c>
      <c r="F44" s="7">
        <v>1.9628819032102935</v>
      </c>
      <c r="G44" s="7">
        <v>9.737003534532283</v>
      </c>
      <c r="H44" s="7">
        <v>1.93242316202402</v>
      </c>
      <c r="I44" s="7">
        <v>0.95895665515918671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7">
        <v>0</v>
      </c>
      <c r="F45" s="7">
        <v>6.9367369589345174</v>
      </c>
      <c r="G45" s="7">
        <v>0</v>
      </c>
      <c r="H45" s="7">
        <v>0</v>
      </c>
      <c r="I45" s="7">
        <v>0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7">
        <v>0</v>
      </c>
      <c r="F48" s="7">
        <v>2.1995747488818829</v>
      </c>
      <c r="G48" s="7">
        <v>4.3512945101167597</v>
      </c>
      <c r="H48" s="7">
        <v>0</v>
      </c>
      <c r="I48" s="7">
        <v>2.8406266422372775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7">
        <v>16.654176034640685</v>
      </c>
      <c r="F49" s="7">
        <v>11.095700416088766</v>
      </c>
      <c r="G49" s="7">
        <v>5.3930160442227315</v>
      </c>
      <c r="H49" s="7">
        <v>0</v>
      </c>
      <c r="I49" s="7">
        <v>17.901439787228604</v>
      </c>
      <c r="J49" s="5" t="str">
        <f t="shared" ref="J49:J80" si="1">IF(AND(I49&lt;$M$21,I49&gt;$M$22),"Normal","Outliers")</f>
        <v>Outliers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7">
        <v>13.402829486224869</v>
      </c>
      <c r="F50" s="7">
        <v>2.9147720648245308</v>
      </c>
      <c r="G50" s="7">
        <v>92.717342489170903</v>
      </c>
      <c r="H50" s="7">
        <v>57.611153519321348</v>
      </c>
      <c r="I50" s="7">
        <v>71.604513948559315</v>
      </c>
      <c r="J50" s="5" t="str">
        <f t="shared" si="1"/>
        <v>Outliers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5" t="str">
        <f t="shared" si="1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7">
        <v>3.0729361392654657</v>
      </c>
      <c r="F52" s="7">
        <v>4.0344135475606926</v>
      </c>
      <c r="G52" s="7">
        <v>15.438785216616118</v>
      </c>
      <c r="H52" s="7">
        <v>7.3800374905904516</v>
      </c>
      <c r="I52" s="7">
        <v>4.3760058735723284</v>
      </c>
      <c r="J52" s="5" t="str">
        <f t="shared" si="1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7">
        <v>13.006156247290384</v>
      </c>
      <c r="F53" s="7">
        <v>29.810067285580441</v>
      </c>
      <c r="G53" s="7">
        <v>46.380233587721889</v>
      </c>
      <c r="H53" s="7">
        <v>12.527142141306163</v>
      </c>
      <c r="I53" s="7">
        <v>20.682523267838675</v>
      </c>
      <c r="J53" s="5" t="str">
        <f t="shared" si="1"/>
        <v>Outliers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7">
        <v>25.512373501148055</v>
      </c>
      <c r="F54" s="7">
        <v>0</v>
      </c>
      <c r="G54" s="7">
        <v>0</v>
      </c>
      <c r="H54" s="7">
        <v>0</v>
      </c>
      <c r="I54" s="7">
        <v>0</v>
      </c>
      <c r="J54" s="5" t="str">
        <f t="shared" si="1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7">
        <v>42.945180477120957</v>
      </c>
      <c r="F55" s="7">
        <v>16.759542464490718</v>
      </c>
      <c r="G55" s="7">
        <v>0</v>
      </c>
      <c r="H55" s="7">
        <v>0</v>
      </c>
      <c r="I55" s="7">
        <v>0</v>
      </c>
      <c r="J55" s="5" t="str">
        <f t="shared" si="1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7">
        <v>0</v>
      </c>
      <c r="F56" s="7">
        <v>6.0888361189758582</v>
      </c>
      <c r="G56" s="7">
        <v>6.0027612701842843</v>
      </c>
      <c r="H56" s="7">
        <v>0</v>
      </c>
      <c r="I56" s="7">
        <v>0</v>
      </c>
      <c r="J56" s="5" t="str">
        <f t="shared" si="1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7">
        <v>0</v>
      </c>
      <c r="F57" s="7">
        <v>0</v>
      </c>
      <c r="G57" s="7">
        <v>0</v>
      </c>
      <c r="H57" s="7">
        <v>7.2669137417338856</v>
      </c>
      <c r="I57" s="7">
        <v>0</v>
      </c>
      <c r="J57" s="5" t="str">
        <f t="shared" si="1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7">
        <v>5.7296739815504498</v>
      </c>
      <c r="F58" s="7">
        <v>5.5512379260575111</v>
      </c>
      <c r="G58" s="7">
        <v>16.732667744994146</v>
      </c>
      <c r="H58" s="7">
        <v>16.810489745601256</v>
      </c>
      <c r="I58" s="7">
        <v>11.258725512272012</v>
      </c>
      <c r="J58" s="5" t="str">
        <f t="shared" si="1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7">
        <v>5.9719319199761118</v>
      </c>
      <c r="F59" s="7">
        <v>0</v>
      </c>
      <c r="G59" s="7">
        <v>0</v>
      </c>
      <c r="H59" s="7">
        <v>0</v>
      </c>
      <c r="I59" s="7">
        <v>0</v>
      </c>
      <c r="J59" s="5" t="str">
        <f t="shared" si="1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5" t="str">
        <f t="shared" si="1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7">
        <v>20.53440796735029</v>
      </c>
      <c r="F61" s="7">
        <v>0</v>
      </c>
      <c r="G61" s="7">
        <v>19.967054360305497</v>
      </c>
      <c r="H61" s="7">
        <v>22.176227084565348</v>
      </c>
      <c r="I61" s="7">
        <v>4.8670089796315672</v>
      </c>
      <c r="J61" s="5" t="str">
        <f t="shared" si="1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7">
        <v>0</v>
      </c>
      <c r="F62" s="7">
        <v>0</v>
      </c>
      <c r="G62" s="7">
        <v>1.674508950250339</v>
      </c>
      <c r="H62" s="7">
        <v>0</v>
      </c>
      <c r="I62" s="7">
        <v>0</v>
      </c>
      <c r="J62" s="5" t="str">
        <f t="shared" si="1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7">
        <v>6.0805058980907214</v>
      </c>
      <c r="F63" s="7">
        <v>0</v>
      </c>
      <c r="G63" s="7">
        <v>0</v>
      </c>
      <c r="H63" s="7">
        <v>0</v>
      </c>
      <c r="I63" s="7">
        <v>5.8704394023892688</v>
      </c>
      <c r="J63" s="5" t="str">
        <f t="shared" si="1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5" t="str">
        <f t="shared" si="1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7">
        <v>0</v>
      </c>
      <c r="F65" s="7">
        <v>0</v>
      </c>
      <c r="G65" s="7">
        <v>0</v>
      </c>
      <c r="H65" s="7">
        <v>4.8721071863581003</v>
      </c>
      <c r="I65" s="7">
        <v>4.8211358596085239</v>
      </c>
      <c r="J65" s="5" t="str">
        <f t="shared" si="1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7">
        <v>7.8855025036470447</v>
      </c>
      <c r="F66" s="7">
        <v>0</v>
      </c>
      <c r="G66" s="7">
        <v>0</v>
      </c>
      <c r="H66" s="7">
        <v>0</v>
      </c>
      <c r="I66" s="7">
        <v>0</v>
      </c>
      <c r="J66" s="5" t="str">
        <f t="shared" si="1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7">
        <v>0</v>
      </c>
      <c r="F67" s="7">
        <v>2.5089695661991622</v>
      </c>
      <c r="G67" s="7">
        <v>0</v>
      </c>
      <c r="H67" s="7">
        <v>0</v>
      </c>
      <c r="I67" s="7">
        <v>2.3993473775133163</v>
      </c>
      <c r="J67" s="5" t="str">
        <f t="shared" si="1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5" t="str">
        <f t="shared" si="1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7">
        <v>52.975922443249544</v>
      </c>
      <c r="F69" s="7">
        <v>15.548875298020111</v>
      </c>
      <c r="G69" s="7">
        <v>2.5768546911639651</v>
      </c>
      <c r="H69" s="7">
        <v>5.1251825846295773</v>
      </c>
      <c r="I69" s="7">
        <v>10.19523882346944</v>
      </c>
      <c r="J69" s="5" t="str">
        <f t="shared" si="1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7">
        <v>26.232088402137911</v>
      </c>
      <c r="F70" s="7">
        <v>11.226044423061502</v>
      </c>
      <c r="G70" s="7">
        <v>0</v>
      </c>
      <c r="H70" s="7">
        <v>1.5863950758296848</v>
      </c>
      <c r="I70" s="7">
        <v>0</v>
      </c>
      <c r="J70" s="5" t="str">
        <f t="shared" si="1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7">
        <v>17.562346329469616</v>
      </c>
      <c r="F71" s="7">
        <v>0</v>
      </c>
      <c r="G71" s="7">
        <v>0</v>
      </c>
      <c r="H71" s="7">
        <v>0</v>
      </c>
      <c r="I71" s="7">
        <v>0</v>
      </c>
      <c r="J71" s="5" t="str">
        <f t="shared" si="1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7">
        <v>0</v>
      </c>
      <c r="F72" s="7">
        <v>9.6069169802257619</v>
      </c>
      <c r="G72" s="7">
        <v>0</v>
      </c>
      <c r="H72" s="7">
        <v>0</v>
      </c>
      <c r="I72" s="7">
        <v>2.9775197260681852</v>
      </c>
      <c r="J72" s="5" t="str">
        <f t="shared" si="1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7">
        <v>3.1572632841852681</v>
      </c>
      <c r="F73" s="7">
        <v>0</v>
      </c>
      <c r="G73" s="7">
        <v>43.01075268817204</v>
      </c>
      <c r="H73" s="7">
        <v>15.339776039269827</v>
      </c>
      <c r="I73" s="7">
        <v>6.1276387144213968</v>
      </c>
      <c r="J73" s="5" t="str">
        <f t="shared" si="1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7">
        <v>2.0299828466449457</v>
      </c>
      <c r="F74" s="7">
        <v>2.9674471052553488</v>
      </c>
      <c r="G74" s="7">
        <v>0</v>
      </c>
      <c r="H74" s="7">
        <v>0</v>
      </c>
      <c r="I74" s="7">
        <v>0</v>
      </c>
      <c r="J74" s="5" t="str">
        <f t="shared" si="1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7">
        <v>1.9291984180572972</v>
      </c>
      <c r="F75" s="7">
        <v>15.042683614756871</v>
      </c>
      <c r="G75" s="7">
        <v>11.263586701458633</v>
      </c>
      <c r="H75" s="7">
        <v>9.3711929528628986</v>
      </c>
      <c r="I75" s="7">
        <v>14.970340013847565</v>
      </c>
      <c r="J75" s="5" t="str">
        <f t="shared" si="1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7">
        <v>2.4103936172777014</v>
      </c>
      <c r="F76" s="7">
        <v>19.283148938221611</v>
      </c>
      <c r="G76" s="7">
        <v>7.2311808518331038</v>
      </c>
      <c r="H76" s="7">
        <v>12.051968086388507</v>
      </c>
      <c r="I76" s="7">
        <v>12.051968086388507</v>
      </c>
      <c r="J76" s="5" t="str">
        <f t="shared" si="1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7">
        <v>27.813510412682959</v>
      </c>
      <c r="F77" s="7">
        <v>39.345159690028567</v>
      </c>
      <c r="G77" s="7">
        <v>20.285690136083172</v>
      </c>
      <c r="H77" s="7">
        <v>43.447745730423449</v>
      </c>
      <c r="I77" s="7">
        <v>34.700993109374224</v>
      </c>
      <c r="J77" s="5" t="str">
        <f t="shared" si="1"/>
        <v>Outliers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7">
        <v>7.1016422547714155</v>
      </c>
      <c r="F78" s="7">
        <v>12.300555282209881</v>
      </c>
      <c r="G78" s="7">
        <v>1.7258340092849871</v>
      </c>
      <c r="H78" s="7">
        <v>0</v>
      </c>
      <c r="I78" s="7">
        <v>15.009756341622055</v>
      </c>
      <c r="J78" s="5" t="str">
        <f t="shared" si="1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7">
        <v>7.1078257161134415</v>
      </c>
      <c r="F79" s="7">
        <v>10.495749221565266</v>
      </c>
      <c r="G79" s="7">
        <v>0</v>
      </c>
      <c r="H79" s="7">
        <v>3.4150672768253529</v>
      </c>
      <c r="I79" s="7">
        <v>0</v>
      </c>
      <c r="J79" s="5" t="str">
        <f t="shared" si="1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7">
        <v>0</v>
      </c>
      <c r="F80" s="7">
        <v>0</v>
      </c>
      <c r="G80" s="7">
        <v>3.3247996808192304</v>
      </c>
      <c r="H80" s="7">
        <v>6.6148503390110793</v>
      </c>
      <c r="I80" s="7">
        <v>0</v>
      </c>
      <c r="J80" s="5" t="str">
        <f t="shared" si="1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7">
        <v>24.050024050024049</v>
      </c>
      <c r="F81" s="7">
        <v>0</v>
      </c>
      <c r="G81" s="7">
        <v>58.493214787084703</v>
      </c>
      <c r="H81" s="7">
        <v>23.329056339671062</v>
      </c>
      <c r="I81" s="7">
        <v>0</v>
      </c>
      <c r="J81" s="5" t="str">
        <f t="shared" ref="J81:J112" si="2">IF(AND(I81&lt;$M$21,I81&gt;$M$22),"Normal","Outliers")</f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7">
        <v>12.150489333343151</v>
      </c>
      <c r="F82" s="7">
        <v>15.994997927920723</v>
      </c>
      <c r="G82" s="7">
        <v>8.591403584763146</v>
      </c>
      <c r="H82" s="7">
        <v>7.7589916132354295</v>
      </c>
      <c r="I82" s="7">
        <v>15.64325045886868</v>
      </c>
      <c r="J82" s="5" t="str">
        <f t="shared" si="2"/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7">
        <v>0</v>
      </c>
      <c r="F83" s="7">
        <v>0</v>
      </c>
      <c r="G83" s="7">
        <v>3.3929359074407084</v>
      </c>
      <c r="H83" s="7">
        <v>3.3879929529746575</v>
      </c>
      <c r="I83" s="7">
        <v>27.064515037721169</v>
      </c>
      <c r="J83" s="5" t="str">
        <f t="shared" si="2"/>
        <v>Outliers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7">
        <v>0</v>
      </c>
      <c r="F84" s="7">
        <v>42.523033309709426</v>
      </c>
      <c r="G84" s="7">
        <v>67.05251270468662</v>
      </c>
      <c r="H84" s="7">
        <v>52.72407732864675</v>
      </c>
      <c r="I84" s="7">
        <v>7.0020656093547595</v>
      </c>
      <c r="J84" s="5" t="str">
        <f t="shared" si="2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7">
        <v>3.1284706471241535</v>
      </c>
      <c r="F85" s="7">
        <v>0</v>
      </c>
      <c r="G85" s="7">
        <v>0</v>
      </c>
      <c r="H85" s="7">
        <v>0</v>
      </c>
      <c r="I85" s="7">
        <v>0</v>
      </c>
      <c r="J85" s="5" t="str">
        <f t="shared" si="2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7">
        <v>6.5091453492156486</v>
      </c>
      <c r="F86" s="7">
        <v>0</v>
      </c>
      <c r="G86" s="7">
        <v>6.3297148463461728</v>
      </c>
      <c r="H86" s="7">
        <v>3.1274433150899141</v>
      </c>
      <c r="I86" s="7">
        <v>0</v>
      </c>
      <c r="J86" s="5" t="str">
        <f t="shared" si="2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5" t="str">
        <f t="shared" si="2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5" t="str">
        <f t="shared" si="2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7">
        <v>6.2637018477920448</v>
      </c>
      <c r="F89" s="7">
        <v>1.2347508272830543</v>
      </c>
      <c r="G89" s="7">
        <v>3.6543474553560551</v>
      </c>
      <c r="H89" s="7">
        <v>8.4152821523887376</v>
      </c>
      <c r="I89" s="7">
        <v>1.1869295319936854</v>
      </c>
      <c r="J89" s="5" t="str">
        <f t="shared" si="2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7">
        <v>0</v>
      </c>
      <c r="F90" s="7">
        <v>0</v>
      </c>
      <c r="G90" s="7">
        <v>0</v>
      </c>
      <c r="H90" s="7">
        <v>12.357884330202667</v>
      </c>
      <c r="I90" s="7">
        <v>0</v>
      </c>
      <c r="J90" s="5" t="str">
        <f t="shared" si="2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5" t="str">
        <f t="shared" si="2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7">
        <v>7.6470138410950526</v>
      </c>
      <c r="F92" s="7">
        <v>0</v>
      </c>
      <c r="G92" s="7">
        <v>0</v>
      </c>
      <c r="H92" s="7">
        <v>0</v>
      </c>
      <c r="I92" s="7">
        <v>0</v>
      </c>
      <c r="J92" s="5" t="str">
        <f t="shared" si="2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7">
        <v>9.6204723651931303</v>
      </c>
      <c r="F93" s="7">
        <v>93.936405053778586</v>
      </c>
      <c r="G93" s="7">
        <v>70.198427555222764</v>
      </c>
      <c r="H93" s="7">
        <v>13.989927252378289</v>
      </c>
      <c r="I93" s="7">
        <v>0</v>
      </c>
      <c r="J93" s="5" t="str">
        <f t="shared" si="2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7">
        <v>12.329696072991801</v>
      </c>
      <c r="F94" s="7">
        <v>84.853627492575299</v>
      </c>
      <c r="G94" s="7">
        <v>35.97553663508814</v>
      </c>
      <c r="H94" s="7">
        <v>29.666548000474666</v>
      </c>
      <c r="I94" s="7">
        <v>11.746050390556176</v>
      </c>
      <c r="J94" s="5" t="str">
        <f t="shared" si="2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5" t="str">
        <f t="shared" si="2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7">
        <v>67.807426907582467</v>
      </c>
      <c r="F96" s="7">
        <v>23.293733985557886</v>
      </c>
      <c r="G96" s="7">
        <v>27.171803431410602</v>
      </c>
      <c r="H96" s="7">
        <v>50.454086781029261</v>
      </c>
      <c r="I96" s="7">
        <v>11.64189530055493</v>
      </c>
      <c r="J96" s="5" t="str">
        <f t="shared" si="2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7">
        <v>0</v>
      </c>
      <c r="F97" s="7">
        <v>2.6808932736387767</v>
      </c>
      <c r="G97" s="7">
        <v>6.5859666223211573</v>
      </c>
      <c r="H97" s="7">
        <v>10.360815396171679</v>
      </c>
      <c r="I97" s="7">
        <v>7.6444806849454698</v>
      </c>
      <c r="J97" s="5" t="str">
        <f t="shared" si="2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7">
        <v>1.9713367634593018</v>
      </c>
      <c r="F98" s="7">
        <v>0</v>
      </c>
      <c r="G98" s="7">
        <v>3.8360473368241368</v>
      </c>
      <c r="H98" s="7">
        <v>0</v>
      </c>
      <c r="I98" s="7">
        <v>0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7">
        <v>0</v>
      </c>
      <c r="F99" s="7">
        <v>0</v>
      </c>
      <c r="G99" s="7">
        <v>0</v>
      </c>
      <c r="H99" s="7">
        <v>3.0441400304414001</v>
      </c>
      <c r="I99" s="7">
        <v>0</v>
      </c>
      <c r="J99" s="5" t="str">
        <f t="shared" si="2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7">
        <v>5.6276203607304653</v>
      </c>
      <c r="F100" s="7">
        <v>4.1574279379157426</v>
      </c>
      <c r="G100" s="7">
        <v>19.15289482324614</v>
      </c>
      <c r="H100" s="7">
        <v>44.584954604409859</v>
      </c>
      <c r="I100" s="7">
        <v>40.042177760574468</v>
      </c>
      <c r="J100" s="5" t="str">
        <f t="shared" si="2"/>
        <v>Outliers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5" t="str">
        <f t="shared" si="2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7">
        <v>0</v>
      </c>
      <c r="F102" s="7">
        <v>12.376620563755067</v>
      </c>
      <c r="G102" s="7">
        <v>0</v>
      </c>
      <c r="H102" s="7">
        <v>5.9997000149992505</v>
      </c>
      <c r="I102" s="7">
        <v>0</v>
      </c>
      <c r="J102" s="5" t="str">
        <f t="shared" si="2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7">
        <v>4.3119246275575103</v>
      </c>
      <c r="F103" s="7">
        <v>25.539522410930914</v>
      </c>
      <c r="G103" s="7">
        <v>14.673206724521025</v>
      </c>
      <c r="H103" s="7">
        <v>14.458627669682324</v>
      </c>
      <c r="I103" s="7">
        <v>12.217470983506415</v>
      </c>
      <c r="J103" s="5" t="str">
        <f t="shared" si="2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7">
        <v>0</v>
      </c>
      <c r="F104" s="7">
        <v>52.659294365455501</v>
      </c>
      <c r="G104" s="7">
        <v>0</v>
      </c>
      <c r="H104" s="7">
        <v>0</v>
      </c>
      <c r="I104" s="7">
        <v>0</v>
      </c>
      <c r="J104" s="5" t="str">
        <f t="shared" si="2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7">
        <v>11.81538908985149</v>
      </c>
      <c r="F105" s="7">
        <v>10.736909917325795</v>
      </c>
      <c r="G105" s="7">
        <v>7.0705731583366473</v>
      </c>
      <c r="H105" s="7">
        <v>13.100093447333258</v>
      </c>
      <c r="I105" s="7">
        <v>3.4530982924428946</v>
      </c>
      <c r="J105" s="5" t="str">
        <f t="shared" si="2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7">
        <v>28.168178853110359</v>
      </c>
      <c r="F106" s="7">
        <v>39.431787935844483</v>
      </c>
      <c r="G106" s="7">
        <v>115.71351063267923</v>
      </c>
      <c r="H106" s="7">
        <v>210.69783121699069</v>
      </c>
      <c r="I106" s="7">
        <v>108.78160036930896</v>
      </c>
      <c r="J106" s="5" t="str">
        <f t="shared" si="2"/>
        <v>Outliers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5" t="str">
        <f t="shared" si="2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5" t="str">
        <f t="shared" si="2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7">
        <v>0</v>
      </c>
      <c r="F109" s="7">
        <v>0</v>
      </c>
      <c r="G109" s="7">
        <v>15.407133502811803</v>
      </c>
      <c r="H109" s="7">
        <v>7.7047538331150323</v>
      </c>
      <c r="I109" s="7">
        <v>7.7065351418002468</v>
      </c>
      <c r="J109" s="5" t="str">
        <f t="shared" si="2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7">
        <v>16.606330333122987</v>
      </c>
      <c r="F110" s="7">
        <v>0</v>
      </c>
      <c r="G110" s="7">
        <v>6.4553611774578794</v>
      </c>
      <c r="H110" s="7">
        <v>6.3173189298461736</v>
      </c>
      <c r="I110" s="7">
        <v>0</v>
      </c>
      <c r="J110" s="5" t="str">
        <f t="shared" si="2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5" t="str">
        <f t="shared" si="2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5" t="str">
        <f t="shared" si="2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7">
        <v>0</v>
      </c>
      <c r="F113" s="7">
        <v>4.9433980918483371</v>
      </c>
      <c r="G113" s="7">
        <v>4.8620396256229492</v>
      </c>
      <c r="H113" s="7">
        <v>0</v>
      </c>
      <c r="I113" s="7">
        <v>2.3553796872055774</v>
      </c>
      <c r="J113" s="5" t="str">
        <f t="shared" ref="J113:J144" si="3">IF(AND(I113&lt;$M$21,I113&gt;$M$22),"Normal","Outliers")</f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7">
        <v>3.4403275191798257</v>
      </c>
      <c r="F114" s="7">
        <v>0</v>
      </c>
      <c r="G114" s="7">
        <v>0</v>
      </c>
      <c r="H114" s="7">
        <v>0</v>
      </c>
      <c r="I114" s="7">
        <v>0</v>
      </c>
      <c r="J114" s="5" t="str">
        <f t="shared" si="3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5" t="str">
        <f t="shared" si="3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7">
        <v>0</v>
      </c>
      <c r="F116" s="7">
        <v>14.801657785671994</v>
      </c>
      <c r="G116" s="7">
        <v>0</v>
      </c>
      <c r="H116" s="7">
        <v>0</v>
      </c>
      <c r="I116" s="7">
        <v>0</v>
      </c>
      <c r="J116" s="5" t="str">
        <f t="shared" si="3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7">
        <v>0</v>
      </c>
      <c r="F117" s="7">
        <v>0</v>
      </c>
      <c r="G117" s="7">
        <v>16.511965277695875</v>
      </c>
      <c r="H117" s="7">
        <v>12.856024216074704</v>
      </c>
      <c r="I117" s="7">
        <v>5.7919977758728542</v>
      </c>
      <c r="J117" s="5" t="str">
        <f t="shared" si="3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7">
        <v>0</v>
      </c>
      <c r="F118" s="7">
        <v>0</v>
      </c>
      <c r="G118" s="7">
        <v>0</v>
      </c>
      <c r="H118" s="7">
        <v>10.988407230371958</v>
      </c>
      <c r="I118" s="7">
        <v>0</v>
      </c>
      <c r="J118" s="5" t="str">
        <f t="shared" si="3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7">
        <v>0</v>
      </c>
      <c r="F119" s="7">
        <v>0</v>
      </c>
      <c r="G119" s="7">
        <v>0</v>
      </c>
      <c r="H119" s="7">
        <v>1.8938317898604244</v>
      </c>
      <c r="I119" s="7">
        <v>0</v>
      </c>
      <c r="J119" s="5" t="str">
        <f t="shared" si="3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7">
        <v>12.221701668262277</v>
      </c>
      <c r="F120" s="7">
        <v>4.0401591822717817</v>
      </c>
      <c r="G120" s="7">
        <v>0</v>
      </c>
      <c r="H120" s="7">
        <v>3.883495145631068</v>
      </c>
      <c r="I120" s="7">
        <v>1.9057420006479524</v>
      </c>
      <c r="J120" s="5" t="str">
        <f t="shared" si="3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7">
        <v>5.0544618261770582</v>
      </c>
      <c r="F121" s="7">
        <v>0</v>
      </c>
      <c r="G121" s="7">
        <v>2.458512599877074</v>
      </c>
      <c r="H121" s="7">
        <v>0</v>
      </c>
      <c r="I121" s="7">
        <v>0</v>
      </c>
      <c r="J121" s="5" t="str">
        <f t="shared" si="3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5" t="str">
        <f t="shared" si="3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5" t="str">
        <f t="shared" si="3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5" t="str">
        <f t="shared" si="3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7">
        <v>0</v>
      </c>
      <c r="F125" s="7">
        <v>0</v>
      </c>
      <c r="G125" s="7">
        <v>4.2372282877360492</v>
      </c>
      <c r="H125" s="7">
        <v>11.136322507899829</v>
      </c>
      <c r="I125" s="7">
        <v>0</v>
      </c>
      <c r="J125" s="5" t="str">
        <f t="shared" si="3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7">
        <v>0</v>
      </c>
      <c r="F126" s="7">
        <v>10.074551682450132</v>
      </c>
      <c r="G126" s="7">
        <v>0</v>
      </c>
      <c r="H126" s="7">
        <v>0</v>
      </c>
      <c r="I126" s="7">
        <v>0</v>
      </c>
      <c r="J126" s="5" t="str">
        <f t="shared" si="3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5" t="str">
        <f t="shared" si="3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5" t="str">
        <f t="shared" si="3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7">
        <v>4.2394437849754114</v>
      </c>
      <c r="F129" s="7">
        <v>4.2142526023009825</v>
      </c>
      <c r="G129" s="7">
        <v>17.852973893458945</v>
      </c>
      <c r="H129" s="7">
        <v>8.0624571681962944</v>
      </c>
      <c r="I129" s="7">
        <v>0</v>
      </c>
      <c r="J129" s="5" t="str">
        <f t="shared" si="3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7">
        <v>4.7249090455008735</v>
      </c>
      <c r="F130" s="7">
        <v>0</v>
      </c>
      <c r="G130" s="7">
        <v>41.367219433400422</v>
      </c>
      <c r="H130" s="7">
        <v>122.68337248760115</v>
      </c>
      <c r="I130" s="7">
        <v>47.999117854050255</v>
      </c>
      <c r="J130" s="5" t="str">
        <f t="shared" si="3"/>
        <v>Outliers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5" t="str">
        <f t="shared" si="3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5" t="str">
        <f t="shared" si="3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5" t="str">
        <f t="shared" si="3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7">
        <v>4.0226879600949355</v>
      </c>
      <c r="F134" s="7">
        <v>15.774114677813706</v>
      </c>
      <c r="G134" s="7">
        <v>0</v>
      </c>
      <c r="H134" s="7">
        <v>0</v>
      </c>
      <c r="I134" s="7">
        <v>0</v>
      </c>
      <c r="J134" s="5" t="str">
        <f t="shared" si="3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7">
        <v>12.852231468688752</v>
      </c>
      <c r="F135" s="7">
        <v>15.704997330150453</v>
      </c>
      <c r="G135" s="7">
        <v>46.891118822095095</v>
      </c>
      <c r="H135" s="7">
        <v>21.780391424748746</v>
      </c>
      <c r="I135" s="7">
        <v>21.681895617159672</v>
      </c>
      <c r="J135" s="5" t="str">
        <f t="shared" si="3"/>
        <v>Outliers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7">
        <v>1.6024870599169911</v>
      </c>
      <c r="F136" s="7">
        <v>0</v>
      </c>
      <c r="G136" s="7">
        <v>0</v>
      </c>
      <c r="H136" s="7">
        <v>0</v>
      </c>
      <c r="I136" s="7">
        <v>0</v>
      </c>
      <c r="J136" s="5" t="str">
        <f t="shared" si="3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7">
        <v>0</v>
      </c>
      <c r="F137" s="7">
        <v>0</v>
      </c>
      <c r="G137" s="7">
        <v>31.482181085505601</v>
      </c>
      <c r="H137" s="7">
        <v>0</v>
      </c>
      <c r="I137" s="7">
        <v>0</v>
      </c>
      <c r="J137" s="5" t="str">
        <f t="shared" si="3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7">
        <v>33.074251695055402</v>
      </c>
      <c r="F138" s="7">
        <v>4.0014405185866915</v>
      </c>
      <c r="G138" s="7">
        <v>40.24630740129593</v>
      </c>
      <c r="H138" s="7">
        <v>44.525399716656544</v>
      </c>
      <c r="I138" s="7">
        <v>0</v>
      </c>
      <c r="J138" s="5" t="str">
        <f t="shared" si="3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7">
        <v>0</v>
      </c>
      <c r="F139" s="7">
        <v>0</v>
      </c>
      <c r="G139" s="7">
        <v>0</v>
      </c>
      <c r="H139" s="7">
        <v>16.084928422068522</v>
      </c>
      <c r="I139" s="7">
        <v>31.776294884016526</v>
      </c>
      <c r="J139" s="5" t="str">
        <f t="shared" si="3"/>
        <v>Outliers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7">
        <v>8.9225964755743927</v>
      </c>
      <c r="F140" s="7">
        <v>8.7558007179756583</v>
      </c>
      <c r="G140" s="7">
        <v>4.3393360815795186</v>
      </c>
      <c r="H140" s="7">
        <v>0</v>
      </c>
      <c r="I140" s="7">
        <v>0</v>
      </c>
      <c r="J140" s="5" t="str">
        <f t="shared" si="3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5" t="str">
        <f t="shared" si="3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7">
        <v>0</v>
      </c>
      <c r="F142" s="7">
        <v>0</v>
      </c>
      <c r="G142" s="7">
        <v>3.3906350659478521</v>
      </c>
      <c r="H142" s="7">
        <v>0</v>
      </c>
      <c r="I142" s="7">
        <v>0</v>
      </c>
      <c r="J142" s="5" t="str">
        <f t="shared" si="3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5" t="str">
        <f t="shared" si="3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7">
        <v>69.372181755116202</v>
      </c>
      <c r="F144" s="7">
        <v>0</v>
      </c>
      <c r="G144" s="7">
        <v>0</v>
      </c>
      <c r="H144" s="7">
        <v>0</v>
      </c>
      <c r="I144" s="7">
        <v>0</v>
      </c>
      <c r="J144" s="5" t="str">
        <f t="shared" si="3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7">
        <v>0</v>
      </c>
      <c r="F145" s="7">
        <v>16.893318692457132</v>
      </c>
      <c r="G145" s="7">
        <v>0</v>
      </c>
      <c r="H145" s="7">
        <v>0</v>
      </c>
      <c r="I145" s="7">
        <v>0</v>
      </c>
      <c r="J145" s="5" t="str">
        <f t="shared" ref="J145:J160" si="4">IF(AND(I145&lt;$M$21,I145&gt;$M$22),"Normal","Outliers")</f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5" t="str">
        <f t="shared" si="4"/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7">
        <v>62.9107345070218</v>
      </c>
      <c r="F147" s="7">
        <v>84.88964346349745</v>
      </c>
      <c r="G147" s="7">
        <v>133.53520345310753</v>
      </c>
      <c r="H147" s="7">
        <v>148.66613440519782</v>
      </c>
      <c r="I147" s="7">
        <v>90.539111103142872</v>
      </c>
      <c r="J147" s="5" t="str">
        <f t="shared" si="4"/>
        <v>Outliers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7">
        <v>17.545398719185894</v>
      </c>
      <c r="F148" s="7">
        <v>0</v>
      </c>
      <c r="G148" s="7">
        <v>0</v>
      </c>
      <c r="H148" s="7">
        <v>8.440955516164431</v>
      </c>
      <c r="I148" s="7">
        <v>0</v>
      </c>
      <c r="J148" s="5" t="str">
        <f t="shared" si="4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7">
        <v>10.954702305964835</v>
      </c>
      <c r="F149" s="7">
        <v>10.741715451957678</v>
      </c>
      <c r="G149" s="7">
        <v>0</v>
      </c>
      <c r="H149" s="7">
        <v>10.572500925093831</v>
      </c>
      <c r="I149" s="7">
        <v>0</v>
      </c>
      <c r="J149" s="5" t="str">
        <f t="shared" si="4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7">
        <v>0</v>
      </c>
      <c r="F150" s="7">
        <v>1.590988640341108</v>
      </c>
      <c r="G150" s="7">
        <v>0</v>
      </c>
      <c r="H150" s="7">
        <v>0</v>
      </c>
      <c r="I150" s="7">
        <v>0</v>
      </c>
      <c r="J150" s="5" t="str">
        <f t="shared" si="4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7">
        <v>0</v>
      </c>
      <c r="F151" s="7">
        <v>6.5240083507306883</v>
      </c>
      <c r="G151" s="7">
        <v>12.920313963629315</v>
      </c>
      <c r="H151" s="7">
        <v>15.99641680263621</v>
      </c>
      <c r="I151" s="7">
        <v>0</v>
      </c>
      <c r="J151" s="5" t="str">
        <f t="shared" si="4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7">
        <v>5.4144783150143487</v>
      </c>
      <c r="F152" s="7">
        <v>0</v>
      </c>
      <c r="G152" s="7">
        <v>31.597240507662331</v>
      </c>
      <c r="H152" s="7">
        <v>15.651085141903172</v>
      </c>
      <c r="I152" s="7">
        <v>0</v>
      </c>
      <c r="J152" s="5" t="str">
        <f t="shared" si="4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7">
        <v>0</v>
      </c>
      <c r="F153" s="7">
        <v>0</v>
      </c>
      <c r="G153" s="7">
        <v>5.0502499873743751</v>
      </c>
      <c r="H153" s="7">
        <v>0</v>
      </c>
      <c r="I153" s="7">
        <v>0</v>
      </c>
      <c r="J153" s="5" t="str">
        <f t="shared" si="4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7">
        <v>286.83629519707551</v>
      </c>
      <c r="F154" s="7">
        <v>408.38891464850025</v>
      </c>
      <c r="G154" s="7">
        <v>331.69392656982728</v>
      </c>
      <c r="H154" s="7">
        <v>139.82491488918222</v>
      </c>
      <c r="I154" s="7">
        <v>12.006346211568973</v>
      </c>
      <c r="J154" s="5" t="str">
        <f t="shared" si="4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7">
        <v>64.319860930030416</v>
      </c>
      <c r="F155" s="7">
        <v>8.6757357023875628</v>
      </c>
      <c r="G155" s="7">
        <v>30.400270224624215</v>
      </c>
      <c r="H155" s="7">
        <v>0</v>
      </c>
      <c r="I155" s="7">
        <v>11.238480557428636</v>
      </c>
      <c r="J155" s="5" t="str">
        <f t="shared" si="4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7">
        <v>4.518957024718695</v>
      </c>
      <c r="F156" s="7">
        <v>0</v>
      </c>
      <c r="G156" s="7">
        <v>0</v>
      </c>
      <c r="H156" s="7">
        <v>0</v>
      </c>
      <c r="I156" s="7">
        <v>0</v>
      </c>
      <c r="J156" s="5" t="str">
        <f t="shared" si="4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7">
        <v>3.8302436034931819</v>
      </c>
      <c r="F157" s="7">
        <v>9.4000864807956237</v>
      </c>
      <c r="G157" s="7">
        <v>9.3134150430279767</v>
      </c>
      <c r="H157" s="7">
        <v>22.15166506682419</v>
      </c>
      <c r="I157" s="7">
        <v>0</v>
      </c>
      <c r="J157" s="5" t="str">
        <f t="shared" si="4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5" t="str">
        <f t="shared" si="4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7">
        <v>0</v>
      </c>
      <c r="F159" s="7">
        <v>0</v>
      </c>
      <c r="G159" s="7">
        <v>13.215276860050219</v>
      </c>
      <c r="H159" s="7">
        <v>0</v>
      </c>
      <c r="I159" s="7">
        <v>6.4846637701835155</v>
      </c>
      <c r="J159" s="5" t="str">
        <f t="shared" si="4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7">
        <v>2.2972662531587411</v>
      </c>
      <c r="F160" s="7">
        <v>4.5034902049088039</v>
      </c>
      <c r="G160" s="7">
        <v>0</v>
      </c>
      <c r="H160" s="7">
        <v>11.089917047420485</v>
      </c>
      <c r="I160" s="7">
        <v>24.220539017086487</v>
      </c>
      <c r="J160" s="5" t="str">
        <f t="shared" si="4"/>
        <v>Outliers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0"/>
  <sheetViews>
    <sheetView workbookViewId="0">
      <selection activeCell="N10" sqref="N1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" t="s">
        <v>175</v>
      </c>
      <c r="M1" s="1" t="s">
        <v>173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178</v>
      </c>
    </row>
    <row r="4" spans="1:13" x14ac:dyDescent="0.2">
      <c r="A4" s="2"/>
      <c r="B4" s="2"/>
      <c r="C4" s="2"/>
      <c r="D4" s="4" t="s">
        <v>4</v>
      </c>
      <c r="E4" s="8">
        <v>30.380749842620098</v>
      </c>
      <c r="F4" s="8">
        <v>36.180309463339057</v>
      </c>
      <c r="G4" s="8">
        <v>51.469914763736874</v>
      </c>
      <c r="H4" s="8">
        <v>97.379353788957758</v>
      </c>
      <c r="I4" s="8">
        <v>42.296235022258578</v>
      </c>
      <c r="L4" s="5" t="s">
        <v>179</v>
      </c>
      <c r="M4" s="7">
        <v>0</v>
      </c>
    </row>
    <row r="5" spans="1:13" x14ac:dyDescent="0.2">
      <c r="A5" s="2"/>
      <c r="B5" s="2"/>
      <c r="C5" s="2"/>
      <c r="D5" s="4" t="s">
        <v>5</v>
      </c>
      <c r="E5" s="8">
        <v>10.70885349925401</v>
      </c>
      <c r="F5" s="8">
        <v>8.7827313577564965</v>
      </c>
      <c r="G5" s="8">
        <v>18.881842020745321</v>
      </c>
      <c r="H5" s="8">
        <v>16.860738987069379</v>
      </c>
      <c r="I5" s="8">
        <v>9.9353006370583277</v>
      </c>
    </row>
    <row r="6" spans="1:13" x14ac:dyDescent="0.2">
      <c r="A6" s="2"/>
      <c r="B6" s="2"/>
      <c r="C6" s="2"/>
      <c r="D6" s="4" t="s">
        <v>6</v>
      </c>
      <c r="E6" s="8">
        <v>9.1595044430535566</v>
      </c>
      <c r="F6" s="8">
        <v>5.028212348202346</v>
      </c>
      <c r="G6" s="8">
        <v>54.675571359720706</v>
      </c>
      <c r="H6" s="8">
        <v>86.649184813590239</v>
      </c>
      <c r="I6" s="8">
        <v>46.517331371341591</v>
      </c>
    </row>
    <row r="7" spans="1:13" x14ac:dyDescent="0.2">
      <c r="A7" s="2"/>
      <c r="B7" s="2"/>
      <c r="C7" s="2"/>
      <c r="D7" s="4" t="s">
        <v>7</v>
      </c>
      <c r="E7" s="8">
        <v>29.848418033844204</v>
      </c>
      <c r="F7" s="8">
        <v>34.824772120028392</v>
      </c>
      <c r="G7" s="8">
        <v>73.785133607961797</v>
      </c>
      <c r="H7" s="8">
        <v>101.64191896497518</v>
      </c>
      <c r="I7" s="8">
        <v>59.533489355383821</v>
      </c>
    </row>
    <row r="8" spans="1:13" x14ac:dyDescent="0.2">
      <c r="A8" s="2"/>
      <c r="B8" s="2"/>
      <c r="C8" s="2"/>
      <c r="D8" s="4" t="s">
        <v>8</v>
      </c>
      <c r="E8" s="8">
        <v>31.134165292110104</v>
      </c>
      <c r="F8" s="8">
        <v>32.523441169008535</v>
      </c>
      <c r="G8" s="8">
        <v>35.958689942287421</v>
      </c>
      <c r="H8" s="8">
        <v>239.2983421247599</v>
      </c>
      <c r="I8" s="8">
        <v>84.345679795772398</v>
      </c>
    </row>
    <row r="9" spans="1:13" x14ac:dyDescent="0.2">
      <c r="A9" s="2"/>
      <c r="B9" s="2"/>
      <c r="C9" s="2"/>
      <c r="D9" s="4" t="s">
        <v>9</v>
      </c>
      <c r="E9" s="8">
        <v>16.459123544257249</v>
      </c>
      <c r="F9" s="8">
        <v>17.042698514663275</v>
      </c>
      <c r="G9" s="8">
        <v>33.890238890130732</v>
      </c>
      <c r="H9" s="8">
        <v>18.994437343349446</v>
      </c>
      <c r="I9" s="8">
        <v>9.6197374377546403</v>
      </c>
    </row>
    <row r="10" spans="1:13" x14ac:dyDescent="0.2">
      <c r="A10" s="2"/>
      <c r="B10" s="2"/>
      <c r="C10" s="2"/>
      <c r="D10" s="4" t="s">
        <v>10</v>
      </c>
      <c r="E10" s="8">
        <v>126.01403810896707</v>
      </c>
      <c r="F10" s="8">
        <v>162.81947063409007</v>
      </c>
      <c r="G10" s="8">
        <v>149.34113513373674</v>
      </c>
      <c r="H10" s="8">
        <v>67.545297129673045</v>
      </c>
      <c r="I10" s="8">
        <v>16.729651129480622</v>
      </c>
    </row>
    <row r="11" spans="1:13" x14ac:dyDescent="0.2">
      <c r="A11" s="2"/>
      <c r="B11" s="2"/>
      <c r="C11" s="2"/>
      <c r="D11" s="4" t="s">
        <v>11</v>
      </c>
      <c r="E11" s="8">
        <v>7.0658833302025146</v>
      </c>
      <c r="F11" s="8">
        <v>3.9022801192401073</v>
      </c>
      <c r="G11" s="8">
        <v>16.590946035853204</v>
      </c>
      <c r="H11" s="8">
        <v>5.4644265829450278</v>
      </c>
      <c r="I11" s="8">
        <v>3.1097988123842009</v>
      </c>
    </row>
    <row r="12" spans="1:13" x14ac:dyDescent="0.2">
      <c r="A12" s="2"/>
      <c r="B12" s="2"/>
      <c r="C12" s="2"/>
      <c r="D12" s="4" t="s">
        <v>12</v>
      </c>
      <c r="E12" s="8">
        <v>6.8749987723216481</v>
      </c>
      <c r="F12" s="8">
        <v>8.4800314532075713</v>
      </c>
      <c r="G12" s="8">
        <v>29.804607868798588</v>
      </c>
      <c r="H12" s="8">
        <v>21.596185431667966</v>
      </c>
      <c r="I12" s="8">
        <v>27.618237054655928</v>
      </c>
    </row>
    <row r="13" spans="1:13" x14ac:dyDescent="0.2">
      <c r="A13" s="2"/>
      <c r="B13" s="2"/>
      <c r="C13" s="2"/>
      <c r="D13" s="4" t="s">
        <v>13</v>
      </c>
      <c r="E13" s="8">
        <v>16.119467436457505</v>
      </c>
      <c r="F13" s="8">
        <v>17.899943680665004</v>
      </c>
      <c r="G13" s="8">
        <v>23.584939577973394</v>
      </c>
      <c r="H13" s="8">
        <v>10.235574592460646</v>
      </c>
      <c r="I13" s="8">
        <v>5.0607216307894305</v>
      </c>
    </row>
    <row r="14" spans="1:13" x14ac:dyDescent="0.2">
      <c r="A14" s="2"/>
      <c r="B14" s="2"/>
      <c r="C14" s="2"/>
      <c r="D14" s="4" t="s">
        <v>14</v>
      </c>
      <c r="E14" s="8">
        <v>19.308902208455688</v>
      </c>
      <c r="F14" s="8">
        <v>17.389723463874827</v>
      </c>
      <c r="G14" s="8">
        <v>18.47607741083327</v>
      </c>
      <c r="H14" s="8">
        <v>13.295792272798373</v>
      </c>
      <c r="I14" s="8">
        <v>9.7263018655046984</v>
      </c>
    </row>
    <row r="15" spans="1:13" x14ac:dyDescent="0.2">
      <c r="A15" s="2"/>
      <c r="B15" s="2"/>
      <c r="C15" s="2"/>
      <c r="D15" s="4" t="s">
        <v>15</v>
      </c>
      <c r="E15" s="8">
        <v>34.013982704629228</v>
      </c>
      <c r="F15" s="8">
        <v>43.851604227731947</v>
      </c>
      <c r="G15" s="8">
        <v>57.638821483822184</v>
      </c>
      <c r="H15" s="8">
        <v>42.928199924786959</v>
      </c>
      <c r="I15" s="8">
        <v>30.239487399824398</v>
      </c>
      <c r="L15" s="9" t="s">
        <v>180</v>
      </c>
    </row>
    <row r="16" spans="1:13" x14ac:dyDescent="0.2">
      <c r="A16" s="2"/>
      <c r="B16" s="2"/>
      <c r="C16" s="2"/>
      <c r="D16" s="4" t="s">
        <v>16</v>
      </c>
      <c r="E16" s="8">
        <v>110.31305712813845</v>
      </c>
      <c r="F16" s="8">
        <v>173.2835508002091</v>
      </c>
      <c r="G16" s="8">
        <v>211.1431104396498</v>
      </c>
      <c r="H16" s="8">
        <v>158.45353499203844</v>
      </c>
      <c r="I16" s="8">
        <v>91.824538184131285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7">
        <v>18.907289085930369</v>
      </c>
      <c r="F17" s="7">
        <v>19.194840426893251</v>
      </c>
      <c r="G17" s="7">
        <v>6.3412345115347062</v>
      </c>
      <c r="H17" s="7">
        <v>0</v>
      </c>
      <c r="I17" s="7">
        <v>3.1164492423911891</v>
      </c>
      <c r="J17" s="5" t="str">
        <f t="shared" ref="J17:J48" si="0">IF(AND(I17&lt;$M$21,I17&gt;$M$22),"Normal","Outliers")</f>
        <v>Normal</v>
      </c>
      <c r="L17" s="1" t="s">
        <v>181</v>
      </c>
      <c r="M17" s="10">
        <f>AVERAGE(I17:I160)</f>
        <v>15.667046158333271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5" t="str">
        <f t="shared" si="0"/>
        <v>Normal</v>
      </c>
      <c r="L18" s="1" t="s">
        <v>182</v>
      </c>
      <c r="M18" s="10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5" t="str">
        <f t="shared" si="0"/>
        <v>Normal</v>
      </c>
      <c r="L19" s="1" t="s">
        <v>183</v>
      </c>
      <c r="M19" s="10">
        <f>_xlfn.QUARTILE.EXC(I17:I160,3)</f>
        <v>12.753666158082517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7">
        <v>10.486577181208053</v>
      </c>
      <c r="F20" s="7">
        <v>10.292566194066335</v>
      </c>
      <c r="G20" s="7">
        <v>7.6495486766280782</v>
      </c>
      <c r="H20" s="7">
        <v>17.691510602269567</v>
      </c>
      <c r="I20" s="7">
        <v>5.0112753695815586</v>
      </c>
      <c r="J20" s="5" t="str">
        <f t="shared" si="0"/>
        <v>Normal</v>
      </c>
      <c r="L20" s="1" t="s">
        <v>184</v>
      </c>
      <c r="M20" s="10">
        <f>M19-M18</f>
        <v>12.753666158082517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7">
        <v>3.7478449891312495</v>
      </c>
      <c r="F21" s="7">
        <v>7.3418743805293492</v>
      </c>
      <c r="G21" s="7">
        <v>3.6456434560699962</v>
      </c>
      <c r="H21" s="7">
        <v>21.727322107550243</v>
      </c>
      <c r="I21" s="7">
        <v>0</v>
      </c>
      <c r="J21" s="5" t="str">
        <f t="shared" si="0"/>
        <v>Normal</v>
      </c>
      <c r="L21" s="1" t="s">
        <v>185</v>
      </c>
      <c r="M21" s="10">
        <f>M17+1.5*M20</f>
        <v>34.79754539545705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5" t="str">
        <f t="shared" si="0"/>
        <v>Normal</v>
      </c>
      <c r="L22" s="1" t="s">
        <v>186</v>
      </c>
      <c r="M22" s="10">
        <f>M17-1.5*M20</f>
        <v>-3.4634530787905042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7">
        <v>6.0250037656273534</v>
      </c>
      <c r="F23" s="7">
        <v>0</v>
      </c>
      <c r="G23" s="7">
        <v>0</v>
      </c>
      <c r="H23" s="7">
        <v>8.8038502171616386</v>
      </c>
      <c r="I23" s="7">
        <v>2.9373751615556336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7">
        <v>339.21119935388344</v>
      </c>
      <c r="F24" s="7">
        <v>536.24276690666545</v>
      </c>
      <c r="G24" s="7">
        <v>661.46569628427312</v>
      </c>
      <c r="H24" s="7">
        <v>504.44515344617963</v>
      </c>
      <c r="I24" s="7">
        <v>277.02011592226387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7">
        <v>3.5129628328532285</v>
      </c>
      <c r="F25" s="7">
        <v>0</v>
      </c>
      <c r="G25" s="7">
        <v>0</v>
      </c>
      <c r="H25" s="7">
        <v>3.3683643222850983</v>
      </c>
      <c r="I25" s="7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7">
        <v>5.0382031442263164</v>
      </c>
      <c r="F26" s="7">
        <v>16.743853293401781</v>
      </c>
      <c r="G26" s="7">
        <v>25.254524140686549</v>
      </c>
      <c r="H26" s="7">
        <v>33.237045488071075</v>
      </c>
      <c r="I26" s="7">
        <v>19.614736958975595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7">
        <v>0</v>
      </c>
      <c r="F27" s="7">
        <v>25.772246971760982</v>
      </c>
      <c r="G27" s="7">
        <v>14.342058085335246</v>
      </c>
      <c r="H27" s="7">
        <v>0</v>
      </c>
      <c r="I27" s="7">
        <v>10.23471615720524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7">
        <v>0</v>
      </c>
      <c r="F28" s="7">
        <v>6.5910888478776704</v>
      </c>
      <c r="G28" s="7">
        <v>17.392060524370624</v>
      </c>
      <c r="H28" s="7">
        <v>12.911278001334164</v>
      </c>
      <c r="I28" s="7">
        <v>10.652576858342032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7">
        <v>22.97266253158741</v>
      </c>
      <c r="F29" s="7">
        <v>38.839979285344384</v>
      </c>
      <c r="G29" s="7">
        <v>25.528112834258724</v>
      </c>
      <c r="H29" s="7">
        <v>22.03128442388191</v>
      </c>
      <c r="I29" s="7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7">
        <v>12.541543864049665</v>
      </c>
      <c r="F30" s="7">
        <v>0</v>
      </c>
      <c r="G30" s="7">
        <v>0</v>
      </c>
      <c r="H30" s="7">
        <v>0</v>
      </c>
      <c r="I30" s="7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7">
        <v>30.193236714975843</v>
      </c>
      <c r="F31" s="7">
        <v>0</v>
      </c>
      <c r="G31" s="7">
        <v>94.54569165063738</v>
      </c>
      <c r="H31" s="7">
        <v>0</v>
      </c>
      <c r="I31" s="7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7">
        <v>52.049446974625894</v>
      </c>
      <c r="F32" s="7">
        <v>116.33919338159255</v>
      </c>
      <c r="G32" s="7">
        <v>56.906799308687773</v>
      </c>
      <c r="H32" s="7">
        <v>10.31800078416806</v>
      </c>
      <c r="I32" s="7">
        <v>10.110405629473854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7">
        <v>0</v>
      </c>
      <c r="F33" s="7">
        <v>90.634441087613297</v>
      </c>
      <c r="G33" s="7">
        <v>121.72854534388314</v>
      </c>
      <c r="H33" s="7">
        <v>153.28019619865114</v>
      </c>
      <c r="I33" s="7">
        <v>123.4949058351343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7">
        <v>16.503011799653436</v>
      </c>
      <c r="F34" s="7">
        <v>44.973588238180128</v>
      </c>
      <c r="G34" s="7">
        <v>59.351940968880335</v>
      </c>
      <c r="H34" s="7">
        <v>35.42553945224244</v>
      </c>
      <c r="I34" s="7">
        <v>6.1855829525333821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7">
        <v>44.619648482553238</v>
      </c>
      <c r="F35" s="7">
        <v>42.336033685752206</v>
      </c>
      <c r="G35" s="7">
        <v>44.682782390830312</v>
      </c>
      <c r="H35" s="7">
        <v>347.54984693003189</v>
      </c>
      <c r="I35" s="7">
        <v>119.88688413589837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7">
        <v>0</v>
      </c>
      <c r="F36" s="7">
        <v>5.6740807989105768</v>
      </c>
      <c r="G36" s="7">
        <v>33.837130611324163</v>
      </c>
      <c r="H36" s="7">
        <v>11.211390773025393</v>
      </c>
      <c r="I36" s="7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7">
        <v>0</v>
      </c>
      <c r="F37" s="7">
        <v>4.8631036327384134</v>
      </c>
      <c r="G37" s="7">
        <v>6.3758228796404035</v>
      </c>
      <c r="H37" s="7">
        <v>6.2727386777066876</v>
      </c>
      <c r="I37" s="7">
        <v>3.0873726458783577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7">
        <v>0</v>
      </c>
      <c r="F38" s="7">
        <v>5.937889674009857</v>
      </c>
      <c r="G38" s="7">
        <v>17.666804075142807</v>
      </c>
      <c r="H38" s="7">
        <v>11.68360789811894</v>
      </c>
      <c r="I38" s="7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7">
        <v>0</v>
      </c>
      <c r="F39" s="7">
        <v>6.2351914203766059</v>
      </c>
      <c r="G39" s="7">
        <v>0</v>
      </c>
      <c r="H39" s="7">
        <v>0</v>
      </c>
      <c r="I39" s="7">
        <v>5.9633848172222557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7">
        <v>12.884107453456162</v>
      </c>
      <c r="F40" s="7">
        <v>10.281881742541682</v>
      </c>
      <c r="G40" s="7">
        <v>16.446595554720172</v>
      </c>
      <c r="H40" s="7">
        <v>13.18708596428627</v>
      </c>
      <c r="I40" s="7">
        <v>41.499515838981878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7">
        <v>102.11723058070666</v>
      </c>
      <c r="F41" s="7">
        <v>111.9157340355497</v>
      </c>
      <c r="G41" s="7">
        <v>79.543948031287286</v>
      </c>
      <c r="H41" s="7">
        <v>13.348461589801776</v>
      </c>
      <c r="I41" s="7">
        <v>73.90983000739098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7">
        <v>0</v>
      </c>
      <c r="F43" s="7">
        <v>1.5446878185918624</v>
      </c>
      <c r="G43" s="7">
        <v>0</v>
      </c>
      <c r="H43" s="7">
        <v>1.4851779243153329</v>
      </c>
      <c r="I43" s="7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7">
        <v>2.0020821654520704</v>
      </c>
      <c r="F44" s="7">
        <v>10.795850467656614</v>
      </c>
      <c r="G44" s="7">
        <v>43.816515905395278</v>
      </c>
      <c r="H44" s="7">
        <v>11.59453897214412</v>
      </c>
      <c r="I44" s="7">
        <v>4.7947832757959334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7">
        <v>3.5297024460837947</v>
      </c>
      <c r="F45" s="7">
        <v>6.9367369589345174</v>
      </c>
      <c r="G45" s="7">
        <v>0</v>
      </c>
      <c r="H45" s="7">
        <v>0</v>
      </c>
      <c r="I45" s="7">
        <v>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7">
        <v>0</v>
      </c>
      <c r="F48" s="7">
        <v>8.7982989955275315</v>
      </c>
      <c r="G48" s="7">
        <v>11.603452026978026</v>
      </c>
      <c r="H48" s="7">
        <v>3.5877271031256277</v>
      </c>
      <c r="I48" s="7">
        <v>16.333603192864349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7">
        <v>27.756960057734478</v>
      </c>
      <c r="F49" s="7">
        <v>41.608876560332874</v>
      </c>
      <c r="G49" s="7">
        <v>5.3930160442227315</v>
      </c>
      <c r="H49" s="7">
        <v>5.2489305304044303</v>
      </c>
      <c r="I49" s="7">
        <v>48.589622279620492</v>
      </c>
      <c r="J49" s="5" t="str">
        <f t="shared" ref="J49:J80" si="1">IF(AND(I49&lt;$M$21,I49&gt;$M$22),"Normal","Outliers")</f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7">
        <v>17.870439314966493</v>
      </c>
      <c r="F50" s="7">
        <v>13.116474291710389</v>
      </c>
      <c r="G50" s="7">
        <v>160.80664087965579</v>
      </c>
      <c r="H50" s="7">
        <v>110.90147052469359</v>
      </c>
      <c r="I50" s="7">
        <v>118.86349315460846</v>
      </c>
      <c r="J50" s="5" t="str">
        <f t="shared" si="1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7">
        <v>0</v>
      </c>
      <c r="F51" s="7">
        <v>3.6914671736281588</v>
      </c>
      <c r="G51" s="7">
        <v>0</v>
      </c>
      <c r="H51" s="7">
        <v>0</v>
      </c>
      <c r="I51" s="7">
        <v>0</v>
      </c>
      <c r="J51" s="5" t="str">
        <f t="shared" si="1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7">
        <v>13.316056603483684</v>
      </c>
      <c r="F52" s="7">
        <v>24.710782978809245</v>
      </c>
      <c r="G52" s="7">
        <v>73.707748776102761</v>
      </c>
      <c r="H52" s="7">
        <v>28.536144963616415</v>
      </c>
      <c r="I52" s="7">
        <v>13.128017620716985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7">
        <v>39.018468741871153</v>
      </c>
      <c r="F53" s="7">
        <v>34.068648326377655</v>
      </c>
      <c r="G53" s="7">
        <v>75.894927688999445</v>
      </c>
      <c r="H53" s="7">
        <v>37.581426423918494</v>
      </c>
      <c r="I53" s="7">
        <v>45.501551189245085</v>
      </c>
      <c r="J53" s="5" t="str">
        <f t="shared" si="1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7">
        <v>25.512373501148055</v>
      </c>
      <c r="F54" s="7">
        <v>0</v>
      </c>
      <c r="G54" s="7">
        <v>0</v>
      </c>
      <c r="H54" s="7">
        <v>0</v>
      </c>
      <c r="I54" s="7">
        <v>0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7">
        <v>68.712288763393531</v>
      </c>
      <c r="F55" s="7">
        <v>23.044370888674738</v>
      </c>
      <c r="G55" s="7">
        <v>0</v>
      </c>
      <c r="H55" s="7">
        <v>2.0837240315892562</v>
      </c>
      <c r="I55" s="7">
        <v>0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7">
        <v>0</v>
      </c>
      <c r="F56" s="7">
        <v>6.0888361189758582</v>
      </c>
      <c r="G56" s="7">
        <v>6.0027612701842843</v>
      </c>
      <c r="H56" s="7">
        <v>0</v>
      </c>
      <c r="I56" s="7">
        <v>0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7">
        <v>0</v>
      </c>
      <c r="F57" s="7">
        <v>0</v>
      </c>
      <c r="G57" s="7">
        <v>0</v>
      </c>
      <c r="H57" s="7">
        <v>36.33456870866943</v>
      </c>
      <c r="I57" s="7">
        <v>0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7">
        <v>5.7296739815504498</v>
      </c>
      <c r="F58" s="7">
        <v>22.204951704230044</v>
      </c>
      <c r="G58" s="7">
        <v>33.465335489988291</v>
      </c>
      <c r="H58" s="7">
        <v>16.810489745601256</v>
      </c>
      <c r="I58" s="7">
        <v>11.258725512272012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7">
        <v>5.9719319199761118</v>
      </c>
      <c r="F59" s="7">
        <v>0</v>
      </c>
      <c r="G59" s="7">
        <v>0</v>
      </c>
      <c r="H59" s="7">
        <v>0</v>
      </c>
      <c r="I59" s="7">
        <v>0</v>
      </c>
      <c r="J59" s="5" t="str">
        <f t="shared" si="1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7">
        <v>43.635616930619371</v>
      </c>
      <c r="F61" s="7">
        <v>12.645422357106728</v>
      </c>
      <c r="G61" s="7">
        <v>27.454699745420058</v>
      </c>
      <c r="H61" s="7">
        <v>34.496353242657207</v>
      </c>
      <c r="I61" s="7">
        <v>4.8670089796315672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7">
        <v>1.7220299288801639</v>
      </c>
      <c r="F62" s="7">
        <v>8.4809010109234002</v>
      </c>
      <c r="G62" s="7">
        <v>3.3490179005006779</v>
      </c>
      <c r="H62" s="7">
        <v>0</v>
      </c>
      <c r="I62" s="7">
        <v>0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7">
        <v>6.0805058980907214</v>
      </c>
      <c r="F63" s="7">
        <v>5.939300350418721</v>
      </c>
      <c r="G63" s="7">
        <v>8.8736393752957881</v>
      </c>
      <c r="H63" s="7">
        <v>2.9463759575721862</v>
      </c>
      <c r="I63" s="7">
        <v>5.8704394023892688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7">
        <v>0</v>
      </c>
      <c r="F64" s="7">
        <v>0</v>
      </c>
      <c r="G64" s="7">
        <v>0</v>
      </c>
      <c r="H64" s="7">
        <v>0</v>
      </c>
      <c r="I64" s="7">
        <v>28.781119585551878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7">
        <v>0</v>
      </c>
      <c r="F65" s="7">
        <v>0</v>
      </c>
      <c r="G65" s="7">
        <v>0</v>
      </c>
      <c r="H65" s="7">
        <v>4.8721071863581003</v>
      </c>
      <c r="I65" s="7">
        <v>43.390222736476716</v>
      </c>
      <c r="J65" s="5" t="str">
        <f t="shared" si="1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7">
        <v>7.8855025036470447</v>
      </c>
      <c r="F66" s="7">
        <v>11.529592621060722</v>
      </c>
      <c r="G66" s="7">
        <v>0</v>
      </c>
      <c r="H66" s="7">
        <v>0</v>
      </c>
      <c r="I66" s="7">
        <v>0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7">
        <v>0</v>
      </c>
      <c r="F67" s="7">
        <v>7.5269086985974862</v>
      </c>
      <c r="G67" s="7">
        <v>0</v>
      </c>
      <c r="H67" s="7">
        <v>0</v>
      </c>
      <c r="I67" s="7">
        <v>2.3993473775133163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7">
        <v>0</v>
      </c>
      <c r="F68" s="7">
        <v>0</v>
      </c>
      <c r="G68" s="7">
        <v>0</v>
      </c>
      <c r="H68" s="7">
        <v>5.9250481410161457</v>
      </c>
      <c r="I68" s="7">
        <v>0</v>
      </c>
      <c r="J68" s="5" t="str">
        <f t="shared" si="1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7">
        <v>58.273514687574497</v>
      </c>
      <c r="F69" s="7">
        <v>41.463667461386962</v>
      </c>
      <c r="G69" s="7">
        <v>20.614837529311721</v>
      </c>
      <c r="H69" s="7">
        <v>23.063321630833098</v>
      </c>
      <c r="I69" s="7">
        <v>38.232145588010397</v>
      </c>
      <c r="J69" s="5" t="str">
        <f t="shared" si="1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7">
        <v>44.266649178607736</v>
      </c>
      <c r="F70" s="7">
        <v>0</v>
      </c>
      <c r="G70" s="7">
        <v>0</v>
      </c>
      <c r="H70" s="7">
        <v>1.5863950758296848</v>
      </c>
      <c r="I70" s="7">
        <v>4.7343254375305754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7">
        <v>17.562346329469616</v>
      </c>
      <c r="F71" s="7">
        <v>0</v>
      </c>
      <c r="G71" s="7">
        <v>8.5389804457347793</v>
      </c>
      <c r="H71" s="7">
        <v>0</v>
      </c>
      <c r="I71" s="7">
        <v>8.3270880173203423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7">
        <v>0</v>
      </c>
      <c r="F72" s="7">
        <v>12.809222640301018</v>
      </c>
      <c r="G72" s="7">
        <v>1.56120712534932</v>
      </c>
      <c r="H72" s="7">
        <v>0</v>
      </c>
      <c r="I72" s="7">
        <v>2.9775197260681852</v>
      </c>
      <c r="J72" s="5" t="str">
        <f t="shared" si="1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7">
        <v>12.629053136741073</v>
      </c>
      <c r="F73" s="7">
        <v>0</v>
      </c>
      <c r="G73" s="7">
        <v>98.310291858678951</v>
      </c>
      <c r="H73" s="7">
        <v>36.815462494247583</v>
      </c>
      <c r="I73" s="7">
        <v>9.1914580716320966</v>
      </c>
      <c r="J73" s="5" t="str">
        <f t="shared" si="1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7">
        <v>2.0299828466449457</v>
      </c>
      <c r="F74" s="7">
        <v>3.9565961403404653</v>
      </c>
      <c r="G74" s="7">
        <v>0</v>
      </c>
      <c r="H74" s="7">
        <v>0</v>
      </c>
      <c r="I74" s="7">
        <v>2.954471592755636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7">
        <v>15.433587344458378</v>
      </c>
      <c r="F75" s="7">
        <v>22.564025422135309</v>
      </c>
      <c r="G75" s="7">
        <v>24.404437853160374</v>
      </c>
      <c r="H75" s="7">
        <v>5.6227157717177398</v>
      </c>
      <c r="I75" s="7">
        <v>11.227755010385673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7">
        <v>28.924723407332415</v>
      </c>
      <c r="F76" s="7">
        <v>36.155904259165517</v>
      </c>
      <c r="G76" s="7">
        <v>7.2311808518331038</v>
      </c>
      <c r="H76" s="7">
        <v>14.462361703666208</v>
      </c>
      <c r="I76" s="7">
        <v>16.872755320943913</v>
      </c>
      <c r="J76" s="5" t="str">
        <f t="shared" si="1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7">
        <v>52.150332023780557</v>
      </c>
      <c r="F77" s="7">
        <v>61.583728210479499</v>
      </c>
      <c r="G77" s="7">
        <v>38.880906094159414</v>
      </c>
      <c r="H77" s="7">
        <v>65.171618595635181</v>
      </c>
      <c r="I77" s="7">
        <v>44.615562569195433</v>
      </c>
      <c r="J77" s="5" t="str">
        <f t="shared" si="1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7">
        <v>15.978695073235686</v>
      </c>
      <c r="F78" s="7">
        <v>17.572221831728406</v>
      </c>
      <c r="G78" s="7">
        <v>22.43584212070483</v>
      </c>
      <c r="H78" s="7">
        <v>0</v>
      </c>
      <c r="I78" s="7">
        <v>40.026016910992141</v>
      </c>
      <c r="J78" s="5" t="str">
        <f t="shared" si="1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7">
        <v>7.1078257161134415</v>
      </c>
      <c r="F79" s="7">
        <v>6.9971661477101765</v>
      </c>
      <c r="G79" s="7">
        <v>0</v>
      </c>
      <c r="H79" s="7">
        <v>17.075336384126768</v>
      </c>
      <c r="I79" s="7">
        <v>6.7515106505080515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7">
        <v>6.8352699931647294</v>
      </c>
      <c r="F80" s="7">
        <v>6.6851622823144021</v>
      </c>
      <c r="G80" s="7">
        <v>13.299198723276922</v>
      </c>
      <c r="H80" s="7">
        <v>9.9222755085166199</v>
      </c>
      <c r="I80" s="7">
        <v>0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7">
        <v>24.050024050024049</v>
      </c>
      <c r="F81" s="7">
        <v>35.198873636043643</v>
      </c>
      <c r="G81" s="7">
        <v>58.493214787084703</v>
      </c>
      <c r="H81" s="7">
        <v>58.322640849177645</v>
      </c>
      <c r="I81" s="7">
        <v>11.630611770179112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7">
        <v>20.619012202036863</v>
      </c>
      <c r="F82" s="7">
        <v>22.901928851341037</v>
      </c>
      <c r="G82" s="7">
        <v>16.824832020161161</v>
      </c>
      <c r="H82" s="7">
        <v>16.576027537366599</v>
      </c>
      <c r="I82" s="7">
        <v>22.595806218365869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7">
        <v>0</v>
      </c>
      <c r="F83" s="7">
        <v>0</v>
      </c>
      <c r="G83" s="7">
        <v>3.3929359074407084</v>
      </c>
      <c r="H83" s="7">
        <v>3.3879929529746575</v>
      </c>
      <c r="I83" s="7">
        <v>23.681450658006021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7">
        <v>32.645362544887369</v>
      </c>
      <c r="F84" s="7">
        <v>85.046066619418852</v>
      </c>
      <c r="G84" s="7">
        <v>59.994353472614335</v>
      </c>
      <c r="H84" s="7">
        <v>49.209138840070302</v>
      </c>
      <c r="I84" s="7">
        <v>3.5010328046773798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7">
        <v>3.1284706471241535</v>
      </c>
      <c r="F85" s="7">
        <v>2.3198088477509451</v>
      </c>
      <c r="G85" s="7">
        <v>0</v>
      </c>
      <c r="H85" s="7">
        <v>0</v>
      </c>
      <c r="I85" s="7">
        <v>0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7">
        <v>6.5091453492156486</v>
      </c>
      <c r="F86" s="7">
        <v>0</v>
      </c>
      <c r="G86" s="7">
        <v>6.3297148463461728</v>
      </c>
      <c r="H86" s="7">
        <v>3.1274433150899141</v>
      </c>
      <c r="I86" s="7">
        <v>0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5" t="str">
        <f t="shared" si="2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7">
        <v>0</v>
      </c>
      <c r="F88" s="7">
        <v>0</v>
      </c>
      <c r="G88" s="7">
        <v>0</v>
      </c>
      <c r="H88" s="7">
        <v>6.3431652394544873</v>
      </c>
      <c r="I88" s="7">
        <v>0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7">
        <v>12.52740369558409</v>
      </c>
      <c r="F89" s="7">
        <v>4.9390033091322172</v>
      </c>
      <c r="G89" s="7">
        <v>12.181158184520184</v>
      </c>
      <c r="H89" s="7">
        <v>8.4152821523887376</v>
      </c>
      <c r="I89" s="7">
        <v>5.9346476599684275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7">
        <v>0</v>
      </c>
      <c r="F90" s="7">
        <v>0</v>
      </c>
      <c r="G90" s="7">
        <v>31.086794329768715</v>
      </c>
      <c r="H90" s="7">
        <v>12.357884330202667</v>
      </c>
      <c r="I90" s="7">
        <v>0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7">
        <v>30.58805536438021</v>
      </c>
      <c r="F92" s="7">
        <v>0</v>
      </c>
      <c r="G92" s="7">
        <v>4.9567523358695382</v>
      </c>
      <c r="H92" s="7">
        <v>0</v>
      </c>
      <c r="I92" s="7">
        <v>0</v>
      </c>
      <c r="J92" s="5" t="str">
        <f t="shared" si="2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7">
        <v>33.67165327817596</v>
      </c>
      <c r="F93" s="7">
        <v>244.23465313982433</v>
      </c>
      <c r="G93" s="7">
        <v>98.27779857731187</v>
      </c>
      <c r="H93" s="7">
        <v>41.969781757134861</v>
      </c>
      <c r="I93" s="7">
        <v>0</v>
      </c>
      <c r="J93" s="5" t="str">
        <f t="shared" si="2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7">
        <v>18.494544109487702</v>
      </c>
      <c r="F94" s="7">
        <v>103.03654766955573</v>
      </c>
      <c r="G94" s="7">
        <v>131.91030099532318</v>
      </c>
      <c r="H94" s="7">
        <v>0</v>
      </c>
      <c r="I94" s="7">
        <v>29.365125976390438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7">
        <v>95.728132104822308</v>
      </c>
      <c r="F96" s="7">
        <v>77.645779951859609</v>
      </c>
      <c r="G96" s="7">
        <v>97.042155112180737</v>
      </c>
      <c r="H96" s="7">
        <v>89.264922766436385</v>
      </c>
      <c r="I96" s="7">
        <v>38.806317668516435</v>
      </c>
      <c r="J96" s="5" t="str">
        <f t="shared" si="2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7">
        <v>2.7099536597924176</v>
      </c>
      <c r="F97" s="7">
        <v>2.6808932736387767</v>
      </c>
      <c r="G97" s="7">
        <v>6.5859666223211573</v>
      </c>
      <c r="H97" s="7">
        <v>12.951019245214599</v>
      </c>
      <c r="I97" s="7">
        <v>5.0963204566303126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7">
        <v>1.9713367634593018</v>
      </c>
      <c r="F98" s="7">
        <v>0</v>
      </c>
      <c r="G98" s="7">
        <v>15.344189347296547</v>
      </c>
      <c r="H98" s="7">
        <v>0</v>
      </c>
      <c r="I98" s="7">
        <v>1.9057420006479524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7">
        <v>3.1626553654448273</v>
      </c>
      <c r="F99" s="7">
        <v>0</v>
      </c>
      <c r="G99" s="7">
        <v>6.1515748031496065</v>
      </c>
      <c r="H99" s="7">
        <v>6.0882800608828003</v>
      </c>
      <c r="I99" s="7">
        <v>0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7">
        <v>32.358817074200175</v>
      </c>
      <c r="F100" s="7">
        <v>30.487804878048781</v>
      </c>
      <c r="G100" s="7">
        <v>41.04191747838459</v>
      </c>
      <c r="H100" s="7">
        <v>75.659316904453092</v>
      </c>
      <c r="I100" s="7">
        <v>94.766487366692914</v>
      </c>
      <c r="J100" s="5" t="str">
        <f t="shared" si="2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7">
        <v>11.523392486748097</v>
      </c>
      <c r="F101" s="7">
        <v>0</v>
      </c>
      <c r="G101" s="7">
        <v>0</v>
      </c>
      <c r="H101" s="7">
        <v>5.5676187294694053</v>
      </c>
      <c r="I101" s="7">
        <v>0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7">
        <v>6.2654678738134777</v>
      </c>
      <c r="F102" s="7">
        <v>30.941551409387667</v>
      </c>
      <c r="G102" s="7">
        <v>0</v>
      </c>
      <c r="H102" s="7">
        <v>14.999250037498125</v>
      </c>
      <c r="I102" s="7">
        <v>2.9558688776565871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7">
        <v>4.3119246275575103</v>
      </c>
      <c r="F103" s="7">
        <v>27.66781594517516</v>
      </c>
      <c r="G103" s="7">
        <v>16.769379113738314</v>
      </c>
      <c r="H103" s="7">
        <v>26.851737100838598</v>
      </c>
      <c r="I103" s="7">
        <v>18.326206475259621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7">
        <v>13.539128080151638</v>
      </c>
      <c r="F104" s="7">
        <v>52.659294365455501</v>
      </c>
      <c r="G104" s="7">
        <v>0</v>
      </c>
      <c r="H104" s="7">
        <v>0</v>
      </c>
      <c r="I104" s="7">
        <v>0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7">
        <v>29.084034682711358</v>
      </c>
      <c r="F105" s="7">
        <v>18.789592355320138</v>
      </c>
      <c r="G105" s="7">
        <v>52.145477042732779</v>
      </c>
      <c r="H105" s="7">
        <v>32.313563836755371</v>
      </c>
      <c r="I105" s="7">
        <v>18.128766035325196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7">
        <v>61.772322046294647</v>
      </c>
      <c r="F106" s="7">
        <v>69.498526236925898</v>
      </c>
      <c r="G106" s="7">
        <v>208.38034694847627</v>
      </c>
      <c r="H106" s="7">
        <v>302.93665954976217</v>
      </c>
      <c r="I106" s="7">
        <v>149.46043412085729</v>
      </c>
      <c r="J106" s="5" t="str">
        <f t="shared" si="2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5" t="str">
        <f t="shared" si="2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7">
        <v>0</v>
      </c>
      <c r="F109" s="7">
        <v>0</v>
      </c>
      <c r="G109" s="7">
        <v>23.110700254217704</v>
      </c>
      <c r="H109" s="7">
        <v>7.7047538331150323</v>
      </c>
      <c r="I109" s="7">
        <v>7.7065351418002468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7">
        <v>26.57012853299678</v>
      </c>
      <c r="F110" s="7">
        <v>3.3010926616710132</v>
      </c>
      <c r="G110" s="7">
        <v>25.821444709831518</v>
      </c>
      <c r="H110" s="7">
        <v>6.3173189298461736</v>
      </c>
      <c r="I110" s="7">
        <v>0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7">
        <v>0</v>
      </c>
      <c r="F111" s="7">
        <v>0</v>
      </c>
      <c r="G111" s="7">
        <v>0</v>
      </c>
      <c r="H111" s="7">
        <v>0</v>
      </c>
      <c r="I111" s="7">
        <v>3.1243165557534289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5" t="str">
        <f t="shared" si="2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7">
        <v>0</v>
      </c>
      <c r="F113" s="7">
        <v>9.8867961836966742</v>
      </c>
      <c r="G113" s="7">
        <v>12.155099064057373</v>
      </c>
      <c r="H113" s="7">
        <v>9.5691490634195358</v>
      </c>
      <c r="I113" s="7">
        <v>9.4215187488223098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7">
        <v>17.201637595899129</v>
      </c>
      <c r="F114" s="7">
        <v>0</v>
      </c>
      <c r="G114" s="7">
        <v>0</v>
      </c>
      <c r="H114" s="7">
        <v>0</v>
      </c>
      <c r="I114" s="7">
        <v>0</v>
      </c>
      <c r="J114" s="5" t="str">
        <f t="shared" si="3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7">
        <v>9.4930700588570343</v>
      </c>
      <c r="F115" s="7">
        <v>0</v>
      </c>
      <c r="G115" s="7">
        <v>0</v>
      </c>
      <c r="H115" s="7">
        <v>0</v>
      </c>
      <c r="I115" s="7">
        <v>0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7">
        <v>0</v>
      </c>
      <c r="F116" s="7">
        <v>14.801657785671994</v>
      </c>
      <c r="G116" s="7">
        <v>0</v>
      </c>
      <c r="H116" s="7">
        <v>0</v>
      </c>
      <c r="I116" s="7">
        <v>0</v>
      </c>
      <c r="J116" s="5" t="str">
        <f t="shared" si="3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7">
        <v>6.06325184322856</v>
      </c>
      <c r="F117" s="7">
        <v>3.571556127004536</v>
      </c>
      <c r="G117" s="7">
        <v>30.665078372863764</v>
      </c>
      <c r="H117" s="7">
        <v>28.049507380526627</v>
      </c>
      <c r="I117" s="7">
        <v>18.534392882793131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7">
        <v>5.6481219994351886</v>
      </c>
      <c r="F118" s="7">
        <v>0</v>
      </c>
      <c r="G118" s="7">
        <v>21.986478315835761</v>
      </c>
      <c r="H118" s="7">
        <v>16.482610845557936</v>
      </c>
      <c r="I118" s="7">
        <v>10.984182776801406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7">
        <v>0</v>
      </c>
      <c r="F119" s="7">
        <v>0</v>
      </c>
      <c r="G119" s="7">
        <v>0</v>
      </c>
      <c r="H119" s="7">
        <v>1.8938317898604244</v>
      </c>
      <c r="I119" s="7">
        <v>0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7">
        <v>12.221701668262277</v>
      </c>
      <c r="F120" s="7">
        <v>10.100397955679453</v>
      </c>
      <c r="G120" s="7">
        <v>21.777865769154623</v>
      </c>
      <c r="H120" s="7">
        <v>5.825242718446602</v>
      </c>
      <c r="I120" s="7">
        <v>5.7172260019438568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7">
        <v>5.0544618261770582</v>
      </c>
      <c r="F121" s="7">
        <v>0</v>
      </c>
      <c r="G121" s="7">
        <v>19.668100799016592</v>
      </c>
      <c r="H121" s="7">
        <v>14.662039978495674</v>
      </c>
      <c r="I121" s="7">
        <v>0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5" t="str">
        <f t="shared" si="3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5" t="str">
        <f t="shared" si="3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7">
        <v>10.15744032503809</v>
      </c>
      <c r="F124" s="7">
        <v>0</v>
      </c>
      <c r="G124" s="7">
        <v>0</v>
      </c>
      <c r="H124" s="7">
        <v>0</v>
      </c>
      <c r="I124" s="7">
        <v>0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7">
        <v>4.3581846708117844</v>
      </c>
      <c r="F125" s="7">
        <v>0</v>
      </c>
      <c r="G125" s="7">
        <v>5.6496377169813989</v>
      </c>
      <c r="H125" s="7">
        <v>6.9602015674373927</v>
      </c>
      <c r="I125" s="7">
        <v>0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7">
        <v>0</v>
      </c>
      <c r="F126" s="7">
        <v>20.149103364900263</v>
      </c>
      <c r="G126" s="7">
        <v>5.0382910116888358</v>
      </c>
      <c r="H126" s="7">
        <v>0</v>
      </c>
      <c r="I126" s="7">
        <v>10.081153283935683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5" t="str">
        <f t="shared" si="3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5" t="str">
        <f t="shared" si="3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7">
        <v>5.6525917133005485</v>
      </c>
      <c r="F129" s="7">
        <v>21.071263011504907</v>
      </c>
      <c r="G129" s="7">
        <v>83.771646730845816</v>
      </c>
      <c r="H129" s="7">
        <v>48.374743009177763</v>
      </c>
      <c r="I129" s="7">
        <v>5.2635041779064418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7">
        <v>8.0998440780014977</v>
      </c>
      <c r="F130" s="7">
        <v>0.66079222379711033</v>
      </c>
      <c r="G130" s="7">
        <v>112.28245274780113</v>
      </c>
      <c r="H130" s="7">
        <v>189.57191333855391</v>
      </c>
      <c r="I130" s="7">
        <v>81.079590969679472</v>
      </c>
      <c r="J130" s="5" t="str">
        <f t="shared" si="3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5" t="str">
        <f t="shared" si="3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7">
        <v>8.0453759201898709</v>
      </c>
      <c r="F134" s="7">
        <v>15.774114677813706</v>
      </c>
      <c r="G134" s="7">
        <v>0</v>
      </c>
      <c r="H134" s="7">
        <v>0</v>
      </c>
      <c r="I134" s="7">
        <v>0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7">
        <v>25.704462937377503</v>
      </c>
      <c r="F135" s="7">
        <v>21.986996262210635</v>
      </c>
      <c r="G135" s="7">
        <v>65.647566350933133</v>
      </c>
      <c r="H135" s="7">
        <v>31.114844892498212</v>
      </c>
      <c r="I135" s="7">
        <v>24.77930927675391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7">
        <v>1.6024870599169911</v>
      </c>
      <c r="F136" s="7">
        <v>0</v>
      </c>
      <c r="G136" s="7">
        <v>0</v>
      </c>
      <c r="H136" s="7">
        <v>0</v>
      </c>
      <c r="I136" s="7">
        <v>0.73674594052986764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7">
        <v>6.4708166170570731</v>
      </c>
      <c r="F137" s="7">
        <v>12.631844880944861</v>
      </c>
      <c r="G137" s="7">
        <v>31.482181085505601</v>
      </c>
      <c r="H137" s="7">
        <v>6.2774639045825484</v>
      </c>
      <c r="I137" s="7">
        <v>0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7">
        <v>8.2685629237638505</v>
      </c>
      <c r="F138" s="7">
        <v>4.0014405185866915</v>
      </c>
      <c r="G138" s="7">
        <v>32.197045921036747</v>
      </c>
      <c r="H138" s="7">
        <v>20.238818053025703</v>
      </c>
      <c r="I138" s="7">
        <v>20.353333876088904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7">
        <v>0</v>
      </c>
      <c r="F139" s="7">
        <v>0</v>
      </c>
      <c r="G139" s="7">
        <v>0</v>
      </c>
      <c r="H139" s="7">
        <v>16.084928422068522</v>
      </c>
      <c r="I139" s="7">
        <v>31.776294884016526</v>
      </c>
      <c r="J139" s="5" t="str">
        <f t="shared" si="3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7">
        <v>8.9225964755743927</v>
      </c>
      <c r="F140" s="7">
        <v>30.645302512914803</v>
      </c>
      <c r="G140" s="7">
        <v>21.696680407897592</v>
      </c>
      <c r="H140" s="7">
        <v>30.115298571674412</v>
      </c>
      <c r="I140" s="7">
        <v>0</v>
      </c>
      <c r="J140" s="5" t="str">
        <f t="shared" si="3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5" t="str">
        <f t="shared" si="3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7">
        <v>0</v>
      </c>
      <c r="F142" s="7">
        <v>5.1433273899327938</v>
      </c>
      <c r="G142" s="7">
        <v>3.3906350659478521</v>
      </c>
      <c r="H142" s="7">
        <v>0</v>
      </c>
      <c r="I142" s="7">
        <v>0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5" t="str">
        <f t="shared" si="3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7">
        <v>138.7443635102324</v>
      </c>
      <c r="F144" s="7">
        <v>0</v>
      </c>
      <c r="G144" s="7">
        <v>0</v>
      </c>
      <c r="H144" s="7">
        <v>0</v>
      </c>
      <c r="I144" s="7">
        <v>0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7">
        <v>0</v>
      </c>
      <c r="F145" s="7">
        <v>16.893318692457132</v>
      </c>
      <c r="G145" s="7">
        <v>8.5778006519128489</v>
      </c>
      <c r="H145" s="7">
        <v>0</v>
      </c>
      <c r="I145" s="7">
        <v>0</v>
      </c>
      <c r="J145" s="5" t="str">
        <f t="shared" ref="J145:J160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5" t="str">
        <f t="shared" si="4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7">
        <v>158.72862244848579</v>
      </c>
      <c r="F147" s="7">
        <v>196.7896280290168</v>
      </c>
      <c r="G147" s="7">
        <v>323.4937323089365</v>
      </c>
      <c r="H147" s="7">
        <v>268.88381099211699</v>
      </c>
      <c r="I147" s="7">
        <v>186.45678326191799</v>
      </c>
      <c r="J147" s="5" t="str">
        <f t="shared" si="4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7">
        <v>52.636196157557677</v>
      </c>
      <c r="F148" s="7">
        <v>8.6273833146406709</v>
      </c>
      <c r="G148" s="7">
        <v>8.5324232081911262</v>
      </c>
      <c r="H148" s="7">
        <v>16.881911032328862</v>
      </c>
      <c r="I148" s="7">
        <v>25.060563027316014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7">
        <v>10.954702305964835</v>
      </c>
      <c r="F149" s="7">
        <v>10.741715451957678</v>
      </c>
      <c r="G149" s="7">
        <v>5.3279343598486868</v>
      </c>
      <c r="H149" s="7">
        <v>10.572500925093831</v>
      </c>
      <c r="I149" s="7">
        <v>0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7">
        <v>1.6205091639793221</v>
      </c>
      <c r="F150" s="7">
        <v>7.9549432017055395</v>
      </c>
      <c r="G150" s="7">
        <v>6.3044746008479517</v>
      </c>
      <c r="H150" s="7">
        <v>0</v>
      </c>
      <c r="I150" s="7">
        <v>1.5478917714073432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7">
        <v>0</v>
      </c>
      <c r="F151" s="7">
        <v>16.310020876826723</v>
      </c>
      <c r="G151" s="7">
        <v>0</v>
      </c>
      <c r="H151" s="7">
        <v>3.1992833605272417</v>
      </c>
      <c r="I151" s="7">
        <v>6.3393451456464547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7">
        <v>10.828956630028697</v>
      </c>
      <c r="F152" s="7">
        <v>0</v>
      </c>
      <c r="G152" s="7">
        <v>42.129654010216441</v>
      </c>
      <c r="H152" s="7">
        <v>10.434056761268781</v>
      </c>
      <c r="I152" s="7">
        <v>10.339123242349048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7">
        <v>0</v>
      </c>
      <c r="F153" s="7">
        <v>7.6806881896617929</v>
      </c>
      <c r="G153" s="7">
        <v>5.0502499873743751</v>
      </c>
      <c r="H153" s="7">
        <v>4.9830576041459045</v>
      </c>
      <c r="I153" s="7">
        <v>9.8374363640835192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7">
        <v>432.51655868833473</v>
      </c>
      <c r="F154" s="7">
        <v>545.70745800192606</v>
      </c>
      <c r="G154" s="7">
        <v>503.25975065766903</v>
      </c>
      <c r="H154" s="7">
        <v>206.69770027096504</v>
      </c>
      <c r="I154" s="7">
        <v>25.727884739076369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7">
        <v>86.918730986527606</v>
      </c>
      <c r="F155" s="7">
        <v>15.616324264297612</v>
      </c>
      <c r="G155" s="7">
        <v>52.356020942408385</v>
      </c>
      <c r="H155" s="7">
        <v>3.2915850627869849</v>
      </c>
      <c r="I155" s="7">
        <v>14.449475002408246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7">
        <v>4.518957024718695</v>
      </c>
      <c r="F156" s="7">
        <v>2.1969813476283586</v>
      </c>
      <c r="G156" s="7">
        <v>8.7958483595742809</v>
      </c>
      <c r="H156" s="7">
        <v>4.4018928139099813</v>
      </c>
      <c r="I156" s="7">
        <v>0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7">
        <v>22.981461620959092</v>
      </c>
      <c r="F157" s="7">
        <v>13.160121073113872</v>
      </c>
      <c r="G157" s="7">
        <v>20.48951309466155</v>
      </c>
      <c r="H157" s="7">
        <v>23.997637155726203</v>
      </c>
      <c r="I157" s="7">
        <v>1.8298261665141811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7">
        <v>3.3481208671633045</v>
      </c>
      <c r="F158" s="7">
        <v>0</v>
      </c>
      <c r="G158" s="7">
        <v>3.2571698451215738</v>
      </c>
      <c r="H158" s="7">
        <v>0</v>
      </c>
      <c r="I158" s="7">
        <v>0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7">
        <v>13.587879611386644</v>
      </c>
      <c r="F159" s="7">
        <v>6.6724494561953698</v>
      </c>
      <c r="G159" s="7">
        <v>19.822915290075326</v>
      </c>
      <c r="H159" s="7">
        <v>13.089861901956933</v>
      </c>
      <c r="I159" s="7">
        <v>38.907982621101098</v>
      </c>
      <c r="J159" s="5" t="str">
        <f t="shared" si="4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7">
        <v>9.1890650126349644</v>
      </c>
      <c r="F160" s="7">
        <v>4.5034902049088039</v>
      </c>
      <c r="G160" s="7">
        <v>20.111282429442916</v>
      </c>
      <c r="H160" s="7">
        <v>19.961850685356872</v>
      </c>
      <c r="I160" s="7">
        <v>37.43174211731548</v>
      </c>
      <c r="J160" s="5" t="str">
        <f t="shared" si="4"/>
        <v>Outliers</v>
      </c>
    </row>
  </sheetData>
  <autoFilter ref="A3:J160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" t="s">
        <v>176</v>
      </c>
      <c r="M1" s="1" t="s">
        <v>177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178</v>
      </c>
    </row>
    <row r="4" spans="1:13" x14ac:dyDescent="0.2">
      <c r="A4" s="2"/>
      <c r="B4" s="2"/>
      <c r="C4" s="2"/>
      <c r="D4" s="4" t="s">
        <v>4</v>
      </c>
      <c r="E4" s="8">
        <v>49.798921728746294</v>
      </c>
      <c r="F4" s="8">
        <v>49.422841640512793</v>
      </c>
      <c r="G4" s="8">
        <v>49.123539958570504</v>
      </c>
      <c r="H4" s="8">
        <v>49.850395579785967</v>
      </c>
      <c r="I4" s="8">
        <v>48.712118697513858</v>
      </c>
      <c r="L4" s="5" t="s">
        <v>179</v>
      </c>
      <c r="M4" s="7">
        <v>50</v>
      </c>
    </row>
    <row r="5" spans="1:13" hidden="1" x14ac:dyDescent="0.2">
      <c r="A5" s="2"/>
      <c r="B5" s="2"/>
      <c r="C5" s="2"/>
      <c r="D5" s="4" t="s">
        <v>5</v>
      </c>
      <c r="E5" s="8">
        <v>34.120734908136484</v>
      </c>
      <c r="F5" s="8">
        <v>35.263967196309586</v>
      </c>
      <c r="G5" s="8">
        <v>36.051502145922747</v>
      </c>
      <c r="H5" s="8">
        <v>36.988737403675167</v>
      </c>
      <c r="I5" s="8">
        <v>38.101010101010104</v>
      </c>
    </row>
    <row r="6" spans="1:13" hidden="1" x14ac:dyDescent="0.2">
      <c r="A6" s="2"/>
      <c r="B6" s="2"/>
      <c r="C6" s="2"/>
      <c r="D6" s="4" t="s">
        <v>6</v>
      </c>
      <c r="E6" s="8">
        <v>62.105744324241961</v>
      </c>
      <c r="F6" s="8">
        <v>61.102218156871714</v>
      </c>
      <c r="G6" s="8">
        <v>60.369388769256247</v>
      </c>
      <c r="H6" s="8">
        <v>61.290597562015172</v>
      </c>
      <c r="I6" s="8">
        <v>60.501411256848748</v>
      </c>
    </row>
    <row r="7" spans="1:13" hidden="1" x14ac:dyDescent="0.2">
      <c r="A7" s="2"/>
      <c r="B7" s="2"/>
      <c r="C7" s="2"/>
      <c r="D7" s="4" t="s">
        <v>7</v>
      </c>
      <c r="E7" s="8">
        <v>53.640292553191493</v>
      </c>
      <c r="F7" s="8">
        <v>51.59247195077814</v>
      </c>
      <c r="G7" s="8">
        <v>52.735467827168172</v>
      </c>
      <c r="H7" s="8">
        <v>51.71535326086957</v>
      </c>
      <c r="I7" s="8">
        <v>45.838994565217391</v>
      </c>
    </row>
    <row r="8" spans="1:13" hidden="1" x14ac:dyDescent="0.2">
      <c r="A8" s="2"/>
      <c r="B8" s="2"/>
      <c r="C8" s="2"/>
      <c r="D8" s="4" t="s">
        <v>8</v>
      </c>
      <c r="E8" s="8">
        <v>48.111773166221496</v>
      </c>
      <c r="F8" s="8">
        <v>48.285259097769575</v>
      </c>
      <c r="G8" s="8">
        <v>48.04970375246873</v>
      </c>
      <c r="H8" s="8">
        <v>48.80855199222546</v>
      </c>
      <c r="I8" s="8">
        <v>48.979667972393209</v>
      </c>
    </row>
    <row r="9" spans="1:13" hidden="1" x14ac:dyDescent="0.2">
      <c r="A9" s="2"/>
      <c r="B9" s="2"/>
      <c r="C9" s="2"/>
      <c r="D9" s="4" t="s">
        <v>9</v>
      </c>
      <c r="E9" s="8">
        <v>38.937093275488074</v>
      </c>
      <c r="F9" s="8">
        <v>40.826612903225808</v>
      </c>
      <c r="G9" s="8">
        <v>41.795956746591443</v>
      </c>
      <c r="H9" s="8">
        <v>40.308087291399232</v>
      </c>
      <c r="I9" s="8">
        <v>39.721723518850986</v>
      </c>
    </row>
    <row r="10" spans="1:13" hidden="1" x14ac:dyDescent="0.2">
      <c r="A10" s="2"/>
      <c r="B10" s="2"/>
      <c r="C10" s="2"/>
      <c r="D10" s="4" t="s">
        <v>10</v>
      </c>
      <c r="E10" s="8">
        <v>46.224417784050814</v>
      </c>
      <c r="F10" s="8">
        <v>42.975893599334995</v>
      </c>
      <c r="G10" s="8">
        <v>41.54727793696275</v>
      </c>
      <c r="H10" s="8">
        <v>41.916747337850921</v>
      </c>
      <c r="I10" s="8">
        <v>38.898163606010016</v>
      </c>
    </row>
    <row r="11" spans="1:13" x14ac:dyDescent="0.2">
      <c r="A11" s="2"/>
      <c r="B11" s="2"/>
      <c r="C11" s="2"/>
      <c r="D11" s="4" t="s">
        <v>11</v>
      </c>
      <c r="E11" s="8">
        <v>40.151515151515149</v>
      </c>
      <c r="F11" s="8">
        <v>39.980158730158735</v>
      </c>
      <c r="G11" s="8">
        <v>42.665388302972197</v>
      </c>
      <c r="H11" s="8">
        <v>44.699140401146131</v>
      </c>
      <c r="I11" s="8">
        <v>40.547063555913113</v>
      </c>
    </row>
    <row r="12" spans="1:13" hidden="1" x14ac:dyDescent="0.2">
      <c r="A12" s="2"/>
      <c r="B12" s="2"/>
      <c r="C12" s="2"/>
      <c r="D12" s="4" t="s">
        <v>12</v>
      </c>
      <c r="E12" s="8">
        <v>47.526501766784449</v>
      </c>
      <c r="F12" s="8">
        <v>50.791139240506332</v>
      </c>
      <c r="G12" s="8">
        <v>48.324646314221894</v>
      </c>
      <c r="H12" s="8">
        <v>51.851851851851848</v>
      </c>
      <c r="I12" s="8">
        <v>49.110807113543089</v>
      </c>
    </row>
    <row r="13" spans="1:13" hidden="1" x14ac:dyDescent="0.2">
      <c r="A13" s="2"/>
      <c r="B13" s="2"/>
      <c r="C13" s="2"/>
      <c r="D13" s="4" t="s">
        <v>13</v>
      </c>
      <c r="E13" s="8">
        <v>38.757154538021261</v>
      </c>
      <c r="F13" s="8">
        <v>40.731070496083547</v>
      </c>
      <c r="G13" s="8">
        <v>41.01719721917307</v>
      </c>
      <c r="H13" s="8">
        <v>37.493606138107417</v>
      </c>
      <c r="I13" s="8">
        <v>40.81948202551218</v>
      </c>
    </row>
    <row r="14" spans="1:13" hidden="1" x14ac:dyDescent="0.2">
      <c r="A14" s="2"/>
      <c r="B14" s="2"/>
      <c r="C14" s="2"/>
      <c r="D14" s="4" t="s">
        <v>14</v>
      </c>
      <c r="E14" s="8">
        <v>34.930448222565687</v>
      </c>
      <c r="F14" s="8">
        <v>33.729569093610699</v>
      </c>
      <c r="G14" s="8">
        <v>37.232524964336662</v>
      </c>
      <c r="H14" s="8">
        <v>37.001594896331738</v>
      </c>
      <c r="I14" s="8">
        <v>38.224414303329226</v>
      </c>
    </row>
    <row r="15" spans="1:13" hidden="1" x14ac:dyDescent="0.2">
      <c r="A15" s="2"/>
      <c r="B15" s="2"/>
      <c r="C15" s="2"/>
      <c r="D15" s="4" t="s">
        <v>15</v>
      </c>
      <c r="E15" s="8">
        <v>34.980620155038764</v>
      </c>
      <c r="F15" s="8">
        <v>33.086419753086425</v>
      </c>
      <c r="G15" s="8">
        <v>34.198113207547173</v>
      </c>
      <c r="H15" s="8">
        <v>30.505520046484602</v>
      </c>
      <c r="I15" s="8">
        <v>34.723523898781636</v>
      </c>
      <c r="L15" s="9" t="s">
        <v>180</v>
      </c>
    </row>
    <row r="16" spans="1:13" hidden="1" x14ac:dyDescent="0.2">
      <c r="A16" s="2"/>
      <c r="B16" s="2"/>
      <c r="C16" s="2"/>
      <c r="D16" s="4" t="s">
        <v>16</v>
      </c>
      <c r="E16" s="8">
        <v>40.662373505059797</v>
      </c>
      <c r="F16" s="8">
        <v>39.603960396039604</v>
      </c>
      <c r="G16" s="8">
        <v>40.372093023255815</v>
      </c>
      <c r="H16" s="8">
        <v>42.517006802721085</v>
      </c>
      <c r="I16" s="8">
        <v>44.444444444444443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7">
        <v>44.811320754716981</v>
      </c>
      <c r="F17" s="7">
        <v>43.842364532019708</v>
      </c>
      <c r="G17" s="7">
        <v>41.666666666666671</v>
      </c>
      <c r="H17" s="7">
        <v>46.073298429319372</v>
      </c>
      <c r="I17" s="7">
        <v>47.520661157024797</v>
      </c>
      <c r="J17" s="5" t="str">
        <f t="shared" ref="J17:J48" si="0">IF(AND(I17&lt;$M$21,I17&gt;$M$22),"Normal","Outliers")</f>
        <v>Normal</v>
      </c>
      <c r="L17" s="1" t="s">
        <v>181</v>
      </c>
      <c r="M17" s="10">
        <f>AVERAGE(I17:I160)</f>
        <v>40.898541891148547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7">
        <v>37.5</v>
      </c>
      <c r="F18" s="7">
        <v>33.333333333333329</v>
      </c>
      <c r="G18" s="7">
        <v>38.70967741935484</v>
      </c>
      <c r="H18" s="7">
        <v>29.411764705882355</v>
      </c>
      <c r="I18" s="7">
        <v>30</v>
      </c>
      <c r="J18" s="5" t="str">
        <f t="shared" si="0"/>
        <v>Normal</v>
      </c>
      <c r="L18" s="1" t="s">
        <v>182</v>
      </c>
      <c r="M18" s="10">
        <f>_xlfn.QUARTILE.EXC(I17:I160,1)</f>
        <v>34.080063626723231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7">
        <v>44.897959183673471</v>
      </c>
      <c r="F19" s="7">
        <v>42.857142857142854</v>
      </c>
      <c r="G19" s="7">
        <v>43.39622641509434</v>
      </c>
      <c r="H19" s="7">
        <v>40</v>
      </c>
      <c r="I19" s="7">
        <v>37.931034482758619</v>
      </c>
      <c r="J19" s="5" t="str">
        <f t="shared" si="0"/>
        <v>Normal</v>
      </c>
      <c r="L19" s="1" t="s">
        <v>183</v>
      </c>
      <c r="M19" s="10">
        <f>_xlfn.QUARTILE.EXC(I17:I160,3)</f>
        <v>47.498921872901192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7">
        <v>37.096774193548384</v>
      </c>
      <c r="F20" s="7">
        <v>43.79562043795621</v>
      </c>
      <c r="G20" s="7">
        <v>48.630136986301373</v>
      </c>
      <c r="H20" s="7">
        <v>39.795918367346935</v>
      </c>
      <c r="I20" s="7">
        <v>35.779816513761467</v>
      </c>
      <c r="J20" s="5" t="str">
        <f t="shared" si="0"/>
        <v>Normal</v>
      </c>
      <c r="L20" s="1" t="s">
        <v>184</v>
      </c>
      <c r="M20" s="10">
        <f>M19-M18</f>
        <v>13.418858246177962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7">
        <v>36.082474226804123</v>
      </c>
      <c r="F21" s="7">
        <v>44</v>
      </c>
      <c r="G21" s="7">
        <v>39.024390243902438</v>
      </c>
      <c r="H21" s="7">
        <v>26.923076923076923</v>
      </c>
      <c r="I21" s="7">
        <v>34.25925925925926</v>
      </c>
      <c r="J21" s="5" t="str">
        <f t="shared" si="0"/>
        <v>Normal</v>
      </c>
      <c r="L21" s="1" t="s">
        <v>185</v>
      </c>
      <c r="M21" s="10">
        <f>M17+1.5*M20</f>
        <v>61.026829260415489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7">
        <v>71.739130434782609</v>
      </c>
      <c r="F22" s="7">
        <v>55.737704918032783</v>
      </c>
      <c r="G22" s="7">
        <v>55.172413793103445</v>
      </c>
      <c r="H22" s="7">
        <v>62.745098039215684</v>
      </c>
      <c r="I22" s="7">
        <v>57.142857142857139</v>
      </c>
      <c r="J22" s="5" t="str">
        <f t="shared" si="0"/>
        <v>Normal</v>
      </c>
      <c r="L22" s="1" t="s">
        <v>186</v>
      </c>
      <c r="M22" s="10">
        <f>M17-1.5*M20</f>
        <v>20.770254521881604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7">
        <v>31.896551724137932</v>
      </c>
      <c r="F23" s="7">
        <v>40</v>
      </c>
      <c r="G23" s="7">
        <v>45.192307692307693</v>
      </c>
      <c r="H23" s="7">
        <v>33.87096774193548</v>
      </c>
      <c r="I23" s="7">
        <v>42.982456140350877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7">
        <v>43.869731800766282</v>
      </c>
      <c r="F24" s="7">
        <v>40.782122905027933</v>
      </c>
      <c r="G24" s="7">
        <v>40.069686411149824</v>
      </c>
      <c r="H24" s="7">
        <v>40.336134453781511</v>
      </c>
      <c r="I24" s="7">
        <v>47.826086956521742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7">
        <v>46.774193548387096</v>
      </c>
      <c r="F25" s="7">
        <v>45.714285714285715</v>
      </c>
      <c r="G25" s="7">
        <v>48.214285714285715</v>
      </c>
      <c r="H25" s="7">
        <v>37.837837837837839</v>
      </c>
      <c r="I25" s="7">
        <v>33.980582524271846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7">
        <v>39.03846153846154</v>
      </c>
      <c r="F26" s="7">
        <v>41.778630838131797</v>
      </c>
      <c r="G26" s="7">
        <v>40.872771972956365</v>
      </c>
      <c r="H26" s="7">
        <v>40.842598010532477</v>
      </c>
      <c r="I26" s="7">
        <v>42.081949058693247</v>
      </c>
      <c r="J26" s="5" t="str">
        <f t="shared" si="0"/>
        <v>Normal</v>
      </c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7">
        <v>27.941176470588236</v>
      </c>
      <c r="F27" s="7">
        <v>32.786885245901637</v>
      </c>
      <c r="G27" s="7">
        <v>35.365853658536587</v>
      </c>
      <c r="H27" s="7">
        <v>43.75</v>
      </c>
      <c r="I27" s="7">
        <v>31.25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7">
        <v>32.653061224489797</v>
      </c>
      <c r="F28" s="7">
        <v>37.623762376237622</v>
      </c>
      <c r="G28" s="7">
        <v>37.373737373737377</v>
      </c>
      <c r="H28" s="7">
        <v>47.727272727272727</v>
      </c>
      <c r="I28" s="7">
        <v>38.260869565217391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7">
        <v>48.484848484848484</v>
      </c>
      <c r="F29" s="7">
        <v>54.929577464788736</v>
      </c>
      <c r="G29" s="7">
        <v>55.555555555555557</v>
      </c>
      <c r="H29" s="7">
        <v>52.631578947368418</v>
      </c>
      <c r="I29" s="7">
        <v>39.0625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7">
        <v>0</v>
      </c>
      <c r="F30" s="7">
        <v>0</v>
      </c>
      <c r="G30" s="7">
        <v>16.666666666666664</v>
      </c>
      <c r="H30" s="7">
        <v>0</v>
      </c>
      <c r="I30" s="7">
        <v>11.111111111111111</v>
      </c>
      <c r="J30" s="5" t="str">
        <f t="shared" si="0"/>
        <v>Outliers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7">
        <v>14.814814814814813</v>
      </c>
      <c r="F31" s="7">
        <v>14.285714285714285</v>
      </c>
      <c r="G31" s="7">
        <v>14.814814814814813</v>
      </c>
      <c r="H31" s="7">
        <v>23.076923076923077</v>
      </c>
      <c r="I31" s="7">
        <v>23.684210526315788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7">
        <v>49.295774647887328</v>
      </c>
      <c r="F32" s="7">
        <v>38.938053097345133</v>
      </c>
      <c r="G32" s="7">
        <v>35.245901639344261</v>
      </c>
      <c r="H32" s="7">
        <v>29.787234042553191</v>
      </c>
      <c r="I32" s="7">
        <v>32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7">
        <v>7.1428571428571423</v>
      </c>
      <c r="F33" s="7">
        <v>0</v>
      </c>
      <c r="G33" s="7">
        <v>7.1428571428571423</v>
      </c>
      <c r="H33" s="7">
        <v>7.1428571428571423</v>
      </c>
      <c r="I33" s="7">
        <v>6.666666666666667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7">
        <v>29.441117764471059</v>
      </c>
      <c r="F34" s="7">
        <v>29.636533084808946</v>
      </c>
      <c r="G34" s="7">
        <v>31.941923774954628</v>
      </c>
      <c r="H34" s="7">
        <v>25.842696629213485</v>
      </c>
      <c r="I34" s="7">
        <v>31.147540983606557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7">
        <v>49.268471104608629</v>
      </c>
      <c r="F35" s="7">
        <v>49.244614380304021</v>
      </c>
      <c r="G35" s="7">
        <v>48.980340039411573</v>
      </c>
      <c r="H35" s="7">
        <v>49.830435715818844</v>
      </c>
      <c r="I35" s="7">
        <v>49.880125661375665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7">
        <v>34.262948207171313</v>
      </c>
      <c r="F36" s="7">
        <v>35.430463576158935</v>
      </c>
      <c r="G36" s="7">
        <v>40.430622009569376</v>
      </c>
      <c r="H36" s="7">
        <v>44.354838709677416</v>
      </c>
      <c r="I36" s="7">
        <v>35.454545454545453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7">
        <v>35.072463768115938</v>
      </c>
      <c r="F37" s="7">
        <v>36.705202312138731</v>
      </c>
      <c r="G37" s="7">
        <v>38.461538461538467</v>
      </c>
      <c r="H37" s="7">
        <v>36.257309941520468</v>
      </c>
      <c r="I37" s="7">
        <v>36.50306748466258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7">
        <v>41.666666666666671</v>
      </c>
      <c r="F38" s="7">
        <v>36</v>
      </c>
      <c r="G38" s="7">
        <v>29.629629629629626</v>
      </c>
      <c r="H38" s="7">
        <v>45</v>
      </c>
      <c r="I38" s="7">
        <v>21.052631578947366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7">
        <v>27.27272727272727</v>
      </c>
      <c r="F39" s="7">
        <v>29.411764705882355</v>
      </c>
      <c r="G39" s="7">
        <v>25.806451612903224</v>
      </c>
      <c r="H39" s="7">
        <v>25.925925925925924</v>
      </c>
      <c r="I39" s="7">
        <v>23.52941176470588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7">
        <v>48.309178743961354</v>
      </c>
      <c r="F40" s="7">
        <v>59.259259259259252</v>
      </c>
      <c r="G40" s="7">
        <v>52.123552123552116</v>
      </c>
      <c r="H40" s="7">
        <v>55.60538116591929</v>
      </c>
      <c r="I40" s="7">
        <v>50.362318840579711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7">
        <v>41.379310344827587</v>
      </c>
      <c r="F41" s="7">
        <v>40.243902439024396</v>
      </c>
      <c r="G41" s="7">
        <v>44.680851063829785</v>
      </c>
      <c r="H41" s="7">
        <v>56.338028169014088</v>
      </c>
      <c r="I41" s="7">
        <v>41.414141414141412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7">
        <v>36.363636363636367</v>
      </c>
      <c r="F42" s="7">
        <v>34.375</v>
      </c>
      <c r="G42" s="7">
        <v>33.333333333333329</v>
      </c>
      <c r="H42" s="7">
        <v>31.25</v>
      </c>
      <c r="I42" s="7">
        <v>33.333333333333329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7">
        <v>33.333333333333329</v>
      </c>
      <c r="F43" s="7">
        <v>30.337078651685395</v>
      </c>
      <c r="G43" s="7">
        <v>28.571428571428569</v>
      </c>
      <c r="H43" s="7">
        <v>33.050847457627121</v>
      </c>
      <c r="I43" s="7">
        <v>30.46875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7">
        <v>38.636363636363633</v>
      </c>
      <c r="F44" s="7">
        <v>41.111111111111107</v>
      </c>
      <c r="G44" s="7">
        <v>52.884615384615387</v>
      </c>
      <c r="H44" s="7">
        <v>45.454545454545453</v>
      </c>
      <c r="I44" s="7">
        <v>50.434782608695649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7">
        <v>41.358024691358025</v>
      </c>
      <c r="F45" s="7">
        <v>36.871508379888269</v>
      </c>
      <c r="G45" s="7">
        <v>29.142857142857142</v>
      </c>
      <c r="H45" s="7">
        <v>53.125</v>
      </c>
      <c r="I45" s="7">
        <v>43.421052631578952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7">
        <v>47.058823529411761</v>
      </c>
      <c r="F46" s="7">
        <v>52.380952380952387</v>
      </c>
      <c r="G46" s="7">
        <v>50</v>
      </c>
      <c r="H46" s="7">
        <v>50</v>
      </c>
      <c r="I46" s="7">
        <v>38.461538461538467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7">
        <v>18.181818181818183</v>
      </c>
      <c r="F47" s="7">
        <v>33.333333333333329</v>
      </c>
      <c r="G47" s="7">
        <v>33.333333333333329</v>
      </c>
      <c r="H47" s="7">
        <v>0</v>
      </c>
      <c r="I47" s="7">
        <v>41.666666666666671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7">
        <v>36.244541484716159</v>
      </c>
      <c r="F48" s="7">
        <v>35.087719298245609</v>
      </c>
      <c r="G48" s="7">
        <v>38.222222222222221</v>
      </c>
      <c r="H48" s="7">
        <v>38.922155688622759</v>
      </c>
      <c r="I48" s="7">
        <v>37.00787401574803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7">
        <v>69.392523364485982</v>
      </c>
      <c r="F49" s="7">
        <v>66.712141882673947</v>
      </c>
      <c r="G49" s="7">
        <v>64.102564102564102</v>
      </c>
      <c r="H49" s="7">
        <v>63.985701519213578</v>
      </c>
      <c r="I49" s="7">
        <v>44.360902255639097</v>
      </c>
      <c r="J49" s="5" t="str">
        <f t="shared" ref="J49:J80" si="1">IF(AND(I49&lt;$M$21,I49&gt;$M$22),"Normal","Outliers")</f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7">
        <v>56.481481481481474</v>
      </c>
      <c r="F50" s="7">
        <v>55.357142857142861</v>
      </c>
      <c r="G50" s="7">
        <v>55.000000000000007</v>
      </c>
      <c r="H50" s="7">
        <v>51.452282157676343</v>
      </c>
      <c r="I50" s="7">
        <v>50.239234449760758</v>
      </c>
      <c r="J50" s="5" t="str">
        <f t="shared" si="1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7">
        <v>59.433962264150942</v>
      </c>
      <c r="F51" s="7">
        <v>53.90625</v>
      </c>
      <c r="G51" s="7">
        <v>46.721311475409841</v>
      </c>
      <c r="H51" s="7">
        <v>46.774193548387096</v>
      </c>
      <c r="I51" s="7">
        <v>52.592592592592588</v>
      </c>
      <c r="J51" s="5" t="str">
        <f t="shared" si="1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7">
        <v>41.463414634146339</v>
      </c>
      <c r="F52" s="7">
        <v>44.848484848484851</v>
      </c>
      <c r="G52" s="7">
        <v>45.063291139240505</v>
      </c>
      <c r="H52" s="7">
        <v>42.874845105328376</v>
      </c>
      <c r="I52" s="7">
        <v>41.818181818181813</v>
      </c>
      <c r="J52" s="5" t="str">
        <f t="shared" si="1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7">
        <v>31.578947368421051</v>
      </c>
      <c r="F53" s="7">
        <v>37.5</v>
      </c>
      <c r="G53" s="7">
        <v>26.315789473684209</v>
      </c>
      <c r="H53" s="7">
        <v>41.17647058823529</v>
      </c>
      <c r="I53" s="7">
        <v>37.5</v>
      </c>
      <c r="J53" s="5" t="str">
        <f t="shared" si="1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7">
        <v>41.666666666666671</v>
      </c>
      <c r="F54" s="7">
        <v>37.288135593220339</v>
      </c>
      <c r="G54" s="7">
        <v>38.181818181818187</v>
      </c>
      <c r="H54" s="7">
        <v>37.037037037037038</v>
      </c>
      <c r="I54" s="7">
        <v>55.813953488372093</v>
      </c>
      <c r="J54" s="5" t="str">
        <f t="shared" si="1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7">
        <v>34.437086092715234</v>
      </c>
      <c r="F55" s="7">
        <v>42.948717948717949</v>
      </c>
      <c r="G55" s="7">
        <v>41.17647058823529</v>
      </c>
      <c r="H55" s="7">
        <v>42.276422764227647</v>
      </c>
      <c r="I55" s="7">
        <v>39.215686274509807</v>
      </c>
      <c r="J55" s="5" t="str">
        <f t="shared" si="1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7">
        <v>54.430379746835442</v>
      </c>
      <c r="F56" s="7">
        <v>57.534246575342465</v>
      </c>
      <c r="G56" s="7">
        <v>57.8125</v>
      </c>
      <c r="H56" s="7">
        <v>73.333333333333329</v>
      </c>
      <c r="I56" s="7">
        <v>58.82352941176471</v>
      </c>
      <c r="J56" s="5" t="str">
        <f t="shared" si="1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7">
        <v>13.157894736842104</v>
      </c>
      <c r="F57" s="7">
        <v>41.414141414141412</v>
      </c>
      <c r="G57" s="7">
        <v>40</v>
      </c>
      <c r="H57" s="7">
        <v>44.444444444444443</v>
      </c>
      <c r="I57" s="7">
        <v>38.532110091743121</v>
      </c>
      <c r="J57" s="5" t="str">
        <f t="shared" si="1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7">
        <v>44.186046511627907</v>
      </c>
      <c r="F58" s="7">
        <v>40.909090909090914</v>
      </c>
      <c r="G58" s="7">
        <v>34.545454545454547</v>
      </c>
      <c r="H58" s="7">
        <v>38.888888888888893</v>
      </c>
      <c r="I58" s="7">
        <v>42.1875</v>
      </c>
      <c r="J58" s="5" t="str">
        <f t="shared" si="1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7">
        <v>38.636363636363633</v>
      </c>
      <c r="F59" s="7">
        <v>36.458333333333329</v>
      </c>
      <c r="G59" s="7">
        <v>39.560439560439562</v>
      </c>
      <c r="H59" s="7">
        <v>50.943396226415096</v>
      </c>
      <c r="I59" s="7">
        <v>46.938775510204081</v>
      </c>
      <c r="J59" s="5" t="str">
        <f t="shared" si="1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7">
        <v>65.217391304347828</v>
      </c>
      <c r="F60" s="7">
        <v>58.82352941176471</v>
      </c>
      <c r="G60" s="7">
        <v>51.515151515151516</v>
      </c>
      <c r="H60" s="7">
        <v>71.428571428571431</v>
      </c>
      <c r="I60" s="7">
        <v>56.09756097560976</v>
      </c>
      <c r="J60" s="5" t="str">
        <f t="shared" si="1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7">
        <v>43.902439024390247</v>
      </c>
      <c r="F61" s="7">
        <v>43.589743589743591</v>
      </c>
      <c r="G61" s="7">
        <v>42.222222222222221</v>
      </c>
      <c r="H61" s="7">
        <v>43.333333333333336</v>
      </c>
      <c r="I61" s="7">
        <v>30.188679245283019</v>
      </c>
      <c r="J61" s="5" t="str">
        <f t="shared" si="1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7">
        <v>32.786885245901637</v>
      </c>
      <c r="F62" s="7">
        <v>38.022813688212928</v>
      </c>
      <c r="G62" s="7">
        <v>42.18181818181818</v>
      </c>
      <c r="H62" s="7">
        <v>32.926829268292686</v>
      </c>
      <c r="I62" s="7">
        <v>35.875706214689266</v>
      </c>
      <c r="J62" s="5" t="str">
        <f t="shared" si="1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7">
        <v>60.835509138381205</v>
      </c>
      <c r="F63" s="7">
        <v>60.285714285714285</v>
      </c>
      <c r="G63" s="7">
        <v>55.400696864111495</v>
      </c>
      <c r="H63" s="7">
        <v>62.055335968379445</v>
      </c>
      <c r="I63" s="7">
        <v>54.594594594594589</v>
      </c>
      <c r="J63" s="5" t="str">
        <f t="shared" si="1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7">
        <v>40.909090909090914</v>
      </c>
      <c r="F64" s="7">
        <v>45.454545454545453</v>
      </c>
      <c r="G64" s="7">
        <v>58.82352941176471</v>
      </c>
      <c r="H64" s="7">
        <v>66.666666666666657</v>
      </c>
      <c r="I64" s="7">
        <v>47.826086956521742</v>
      </c>
      <c r="J64" s="5" t="str">
        <f t="shared" si="1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7">
        <v>25</v>
      </c>
      <c r="F65" s="7">
        <v>34.328358208955223</v>
      </c>
      <c r="G65" s="7">
        <v>33.333333333333329</v>
      </c>
      <c r="H65" s="7">
        <v>51.020408163265309</v>
      </c>
      <c r="I65" s="7">
        <v>50</v>
      </c>
      <c r="J65" s="5" t="str">
        <f t="shared" si="1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7">
        <v>0</v>
      </c>
      <c r="F66" s="7">
        <v>27.27272727272727</v>
      </c>
      <c r="G66" s="7">
        <v>20</v>
      </c>
      <c r="H66" s="7">
        <v>33.333333333333329</v>
      </c>
      <c r="I66" s="7">
        <v>33.333333333333329</v>
      </c>
      <c r="J66" s="5" t="str">
        <f t="shared" si="1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7">
        <v>36.090225563909769</v>
      </c>
      <c r="F67" s="7">
        <v>36.111111111111107</v>
      </c>
      <c r="G67" s="7">
        <v>40.952380952380949</v>
      </c>
      <c r="H67" s="7">
        <v>36.036036036036037</v>
      </c>
      <c r="I67" s="7">
        <v>38.805970149253731</v>
      </c>
      <c r="J67" s="5" t="str">
        <f t="shared" si="1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7">
        <v>45.833333333333329</v>
      </c>
      <c r="F68" s="7">
        <v>47.457627118644069</v>
      </c>
      <c r="G68" s="7">
        <v>47.761194029850742</v>
      </c>
      <c r="H68" s="7">
        <v>60</v>
      </c>
      <c r="I68" s="7">
        <v>41.935483870967744</v>
      </c>
      <c r="J68" s="5" t="str">
        <f t="shared" si="1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7">
        <v>35.714285714285715</v>
      </c>
      <c r="F69" s="7">
        <v>41.666666666666671</v>
      </c>
      <c r="G69" s="7">
        <v>49.122807017543856</v>
      </c>
      <c r="H69" s="7">
        <v>44.680851063829785</v>
      </c>
      <c r="I69" s="7">
        <v>46.774193548387096</v>
      </c>
      <c r="J69" s="5" t="str">
        <f t="shared" si="1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7">
        <v>25.641025641025639</v>
      </c>
      <c r="F70" s="7">
        <v>25</v>
      </c>
      <c r="G70" s="7">
        <v>31.707317073170731</v>
      </c>
      <c r="H70" s="7">
        <v>30.434782608695656</v>
      </c>
      <c r="I70" s="7">
        <v>36</v>
      </c>
      <c r="J70" s="5" t="str">
        <f t="shared" si="1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7">
        <v>48.387096774193552</v>
      </c>
      <c r="F71" s="7">
        <v>43.333333333333336</v>
      </c>
      <c r="G71" s="7">
        <v>36.666666666666664</v>
      </c>
      <c r="H71" s="7">
        <v>36.363636363636367</v>
      </c>
      <c r="I71" s="7">
        <v>41.935483870967744</v>
      </c>
      <c r="J71" s="5" t="str">
        <f t="shared" si="1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7">
        <v>31.417624521072796</v>
      </c>
      <c r="F72" s="7">
        <v>35.75949367088608</v>
      </c>
      <c r="G72" s="7">
        <v>31.609195402298852</v>
      </c>
      <c r="H72" s="7">
        <v>34.45378151260504</v>
      </c>
      <c r="I72" s="7">
        <v>40.625</v>
      </c>
      <c r="J72" s="5" t="str">
        <f t="shared" si="1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7">
        <v>44.444444444444443</v>
      </c>
      <c r="F73" s="7">
        <v>62.857142857142854</v>
      </c>
      <c r="G73" s="7">
        <v>78.021978021978029</v>
      </c>
      <c r="H73" s="7">
        <v>35</v>
      </c>
      <c r="I73" s="7">
        <v>67.346938775510196</v>
      </c>
      <c r="J73" s="5" t="str">
        <f t="shared" si="1"/>
        <v>Outliers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7">
        <v>34.796238244514107</v>
      </c>
      <c r="F74" s="7">
        <v>32.831325301204814</v>
      </c>
      <c r="G74" s="7">
        <v>36.438356164383563</v>
      </c>
      <c r="H74" s="7">
        <v>37.433155080213901</v>
      </c>
      <c r="I74" s="7">
        <v>39.761904761904759</v>
      </c>
      <c r="J74" s="5" t="str">
        <f t="shared" si="1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7">
        <v>35.555555555555557</v>
      </c>
      <c r="F75" s="7">
        <v>36.805555555555557</v>
      </c>
      <c r="G75" s="7">
        <v>32.835820895522389</v>
      </c>
      <c r="H75" s="7">
        <v>30.327868852459016</v>
      </c>
      <c r="I75" s="7">
        <v>34.868421052631575</v>
      </c>
      <c r="J75" s="5" t="str">
        <f t="shared" si="1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7">
        <v>29.032258064516132</v>
      </c>
      <c r="F76" s="7">
        <v>29.230769230769234</v>
      </c>
      <c r="G76" s="7">
        <v>34.328358208955223</v>
      </c>
      <c r="H76" s="7">
        <v>15.789473684210526</v>
      </c>
      <c r="I76" s="7">
        <v>32.967032967032964</v>
      </c>
      <c r="J76" s="5" t="str">
        <f t="shared" si="1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7">
        <v>50</v>
      </c>
      <c r="F77" s="7">
        <v>53.266331658291456</v>
      </c>
      <c r="G77" s="7">
        <v>43.229166666666671</v>
      </c>
      <c r="H77" s="7">
        <v>40.669856459330148</v>
      </c>
      <c r="I77" s="7">
        <v>32.900432900432904</v>
      </c>
      <c r="J77" s="5" t="str">
        <f t="shared" si="1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7">
        <v>37.681159420289859</v>
      </c>
      <c r="F78" s="7">
        <v>33.714285714285715</v>
      </c>
      <c r="G78" s="7">
        <v>40</v>
      </c>
      <c r="H78" s="7">
        <v>37.777777777777779</v>
      </c>
      <c r="I78" s="7">
        <v>42.553191489361701</v>
      </c>
      <c r="J78" s="5" t="str">
        <f t="shared" si="1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7">
        <v>0</v>
      </c>
      <c r="F79" s="7">
        <v>25</v>
      </c>
      <c r="G79" s="7">
        <v>28.8135593220339</v>
      </c>
      <c r="H79" s="7">
        <v>38.461538461538467</v>
      </c>
      <c r="I79" s="7">
        <v>30.909090909090907</v>
      </c>
      <c r="J79" s="5" t="str">
        <f t="shared" si="1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7">
        <v>52.212389380530979</v>
      </c>
      <c r="F80" s="7">
        <v>53.684210526315788</v>
      </c>
      <c r="G80" s="7">
        <v>60.975609756097562</v>
      </c>
      <c r="H80" s="7">
        <v>58.490566037735846</v>
      </c>
      <c r="I80" s="7">
        <v>60.638297872340431</v>
      </c>
      <c r="J80" s="5" t="str">
        <f t="shared" si="1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7">
        <v>25</v>
      </c>
      <c r="F81" s="7">
        <v>26.923076923076923</v>
      </c>
      <c r="G81" s="7">
        <v>26.923076923076923</v>
      </c>
      <c r="H81" s="7">
        <v>33.333333333333329</v>
      </c>
      <c r="I81" s="7">
        <v>46.428571428571431</v>
      </c>
      <c r="J81" s="5" t="str">
        <f t="shared" ref="J81:J112" si="2">IF(AND(I81&lt;$M$21,I81&gt;$M$22),"Normal","Outliers")</f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7">
        <v>40.609137055837564</v>
      </c>
      <c r="F82" s="7">
        <v>40.221147201105737</v>
      </c>
      <c r="G82" s="7">
        <v>41.08322324966975</v>
      </c>
      <c r="H82" s="7">
        <v>40.56782334384858</v>
      </c>
      <c r="I82" s="7">
        <v>41.891117478510026</v>
      </c>
      <c r="J82" s="5" t="str">
        <f t="shared" si="2"/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7">
        <v>42.307692307692307</v>
      </c>
      <c r="F83" s="7">
        <v>31.25</v>
      </c>
      <c r="G83" s="7">
        <v>25</v>
      </c>
      <c r="H83" s="7">
        <v>42.105263157894733</v>
      </c>
      <c r="I83" s="7">
        <v>25.714285714285712</v>
      </c>
      <c r="J83" s="5" t="str">
        <f t="shared" si="2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7">
        <v>27.450980392156865</v>
      </c>
      <c r="F84" s="7">
        <v>35.416666666666671</v>
      </c>
      <c r="G84" s="7">
        <v>36.538461538461533</v>
      </c>
      <c r="H84" s="7">
        <v>30</v>
      </c>
      <c r="I84" s="7">
        <v>23.943661971830984</v>
      </c>
      <c r="J84" s="5" t="str">
        <f t="shared" si="2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7">
        <v>34.53815261044177</v>
      </c>
      <c r="F85" s="7">
        <v>32.407407407407405</v>
      </c>
      <c r="G85" s="7">
        <v>34.598214285714285</v>
      </c>
      <c r="H85" s="7">
        <v>32.571428571428577</v>
      </c>
      <c r="I85" s="7">
        <v>35.714285714285715</v>
      </c>
      <c r="J85" s="5" t="str">
        <f t="shared" si="2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7">
        <v>44.680851063829785</v>
      </c>
      <c r="F86" s="7">
        <v>36.84210526315789</v>
      </c>
      <c r="G86" s="7">
        <v>40</v>
      </c>
      <c r="H86" s="7">
        <v>54.761904761904766</v>
      </c>
      <c r="I86" s="7">
        <v>48.484848484848484</v>
      </c>
      <c r="J86" s="5" t="str">
        <f t="shared" si="2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7">
        <v>33.333333333333329</v>
      </c>
      <c r="F87" s="7">
        <v>35.849056603773583</v>
      </c>
      <c r="G87" s="7">
        <v>38</v>
      </c>
      <c r="H87" s="7">
        <v>25</v>
      </c>
      <c r="I87" s="7">
        <v>34.146341463414636</v>
      </c>
      <c r="J87" s="5" t="str">
        <f t="shared" si="2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7">
        <v>46.666666666666664</v>
      </c>
      <c r="F88" s="7">
        <v>46.153846153846153</v>
      </c>
      <c r="G88" s="7">
        <v>28.571428571428569</v>
      </c>
      <c r="H88" s="7">
        <v>27.27272727272727</v>
      </c>
      <c r="I88" s="7">
        <v>42.857142857142854</v>
      </c>
      <c r="J88" s="5" t="str">
        <f t="shared" si="2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7">
        <v>30.674846625766872</v>
      </c>
      <c r="F89" s="7">
        <v>16.455696202531644</v>
      </c>
      <c r="G89" s="7">
        <v>18.269230769230766</v>
      </c>
      <c r="H89" s="7">
        <v>18.803418803418804</v>
      </c>
      <c r="I89" s="7">
        <v>22.448979591836736</v>
      </c>
      <c r="J89" s="5" t="str">
        <f t="shared" si="2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7">
        <v>72.727272727272734</v>
      </c>
      <c r="F90" s="7">
        <v>69.230769230769226</v>
      </c>
      <c r="G90" s="7">
        <v>70.588235294117652</v>
      </c>
      <c r="H90" s="7">
        <v>61.111111111111114</v>
      </c>
      <c r="I90" s="7">
        <v>58.974358974358978</v>
      </c>
      <c r="J90" s="5" t="str">
        <f t="shared" si="2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7">
        <v>68.571428571428569</v>
      </c>
      <c r="F91" s="7">
        <v>66.666666666666657</v>
      </c>
      <c r="G91" s="7">
        <v>68</v>
      </c>
      <c r="H91" s="7">
        <v>70.588235294117652</v>
      </c>
      <c r="I91" s="7">
        <v>65.306122448979593</v>
      </c>
      <c r="J91" s="5" t="str">
        <f t="shared" si="2"/>
        <v>Outliers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7">
        <v>47.5</v>
      </c>
      <c r="F92" s="7">
        <v>45.714285714285715</v>
      </c>
      <c r="G92" s="7">
        <v>54</v>
      </c>
      <c r="H92" s="7">
        <v>46.153846153846153</v>
      </c>
      <c r="I92" s="7">
        <v>48.148148148148145</v>
      </c>
      <c r="J92" s="5" t="str">
        <f t="shared" si="2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7">
        <v>38.888888888888893</v>
      </c>
      <c r="F93" s="7">
        <v>41.379310344827587</v>
      </c>
      <c r="G93" s="7">
        <v>35.714285714285715</v>
      </c>
      <c r="H93" s="7">
        <v>37.5</v>
      </c>
      <c r="I93" s="7">
        <v>35.897435897435898</v>
      </c>
      <c r="J93" s="5" t="str">
        <f t="shared" si="2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7">
        <v>47.368421052631575</v>
      </c>
      <c r="F94" s="7">
        <v>40.74074074074074</v>
      </c>
      <c r="G94" s="7">
        <v>41.379310344827587</v>
      </c>
      <c r="H94" s="7">
        <v>35.714285714285715</v>
      </c>
      <c r="I94" s="7">
        <v>39.473684210526315</v>
      </c>
      <c r="J94" s="5" t="str">
        <f t="shared" si="2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7">
        <v>48.648648648648653</v>
      </c>
      <c r="F95" s="7">
        <v>45.238095238095241</v>
      </c>
      <c r="G95" s="7">
        <v>44.680851063829785</v>
      </c>
      <c r="H95" s="7">
        <v>51.020408163265309</v>
      </c>
      <c r="I95" s="7">
        <v>53.448275862068961</v>
      </c>
      <c r="J95" s="5" t="str">
        <f t="shared" si="2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7">
        <v>38.011695906432749</v>
      </c>
      <c r="F96" s="7">
        <v>39.490445859872615</v>
      </c>
      <c r="G96" s="7">
        <v>40.74074074074074</v>
      </c>
      <c r="H96" s="7">
        <v>40.601503759398497</v>
      </c>
      <c r="I96" s="7">
        <v>39.153439153439152</v>
      </c>
      <c r="J96" s="5" t="str">
        <f t="shared" si="2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7">
        <v>42</v>
      </c>
      <c r="F97" s="7">
        <v>39.516129032258064</v>
      </c>
      <c r="G97" s="7">
        <v>34.057971014492757</v>
      </c>
      <c r="H97" s="7">
        <v>36.363636363636367</v>
      </c>
      <c r="I97" s="7">
        <v>37.5</v>
      </c>
      <c r="J97" s="5" t="str">
        <f t="shared" si="2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7">
        <v>58.139534883720934</v>
      </c>
      <c r="F98" s="7">
        <v>57.74647887323944</v>
      </c>
      <c r="G98" s="7">
        <v>48.275862068965516</v>
      </c>
      <c r="H98" s="7">
        <v>43.939393939393938</v>
      </c>
      <c r="I98" s="7">
        <v>41.732283464566926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7">
        <v>68.75</v>
      </c>
      <c r="F99" s="7">
        <v>53.846153846153847</v>
      </c>
      <c r="G99" s="7">
        <v>52.941176470588239</v>
      </c>
      <c r="H99" s="7">
        <v>71.428571428571431</v>
      </c>
      <c r="I99" s="7">
        <v>65.517241379310349</v>
      </c>
      <c r="J99" s="5" t="str">
        <f t="shared" si="2"/>
        <v>Outliers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7">
        <v>35.714285714285715</v>
      </c>
      <c r="F100" s="7">
        <v>41.071428571428569</v>
      </c>
      <c r="G100" s="7">
        <v>45.220588235294116</v>
      </c>
      <c r="H100" s="7">
        <v>51.388888888888886</v>
      </c>
      <c r="I100" s="7">
        <v>39.393939393939391</v>
      </c>
      <c r="J100" s="5" t="str">
        <f t="shared" si="2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7">
        <v>42.857142857142854</v>
      </c>
      <c r="F101" s="7">
        <v>33.333333333333329</v>
      </c>
      <c r="G101" s="7">
        <v>50</v>
      </c>
      <c r="H101" s="7">
        <v>42.857142857142854</v>
      </c>
      <c r="I101" s="7">
        <v>39.130434782608695</v>
      </c>
      <c r="J101" s="5" t="str">
        <f t="shared" si="2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7">
        <v>39.130434782608695</v>
      </c>
      <c r="F102" s="7">
        <v>43.243243243243242</v>
      </c>
      <c r="G102" s="7">
        <v>49.295774647887328</v>
      </c>
      <c r="H102" s="7">
        <v>40</v>
      </c>
      <c r="I102" s="7">
        <v>37.5</v>
      </c>
      <c r="J102" s="5" t="str">
        <f t="shared" si="2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7">
        <v>34.210526315789473</v>
      </c>
      <c r="F103" s="7">
        <v>36.904761904761905</v>
      </c>
      <c r="G103" s="7">
        <v>38.461538461538467</v>
      </c>
      <c r="H103" s="7">
        <v>30</v>
      </c>
      <c r="I103" s="7">
        <v>31.168831168831169</v>
      </c>
      <c r="J103" s="5" t="str">
        <f t="shared" si="2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7">
        <v>60.280373831775705</v>
      </c>
      <c r="F104" s="7">
        <v>59.615384615384613</v>
      </c>
      <c r="G104" s="7">
        <v>59.174311926605505</v>
      </c>
      <c r="H104" s="7">
        <v>60.538116591928251</v>
      </c>
      <c r="I104" s="7">
        <v>60.538116591928251</v>
      </c>
      <c r="J104" s="5" t="str">
        <f t="shared" si="2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7">
        <v>37.827225130890049</v>
      </c>
      <c r="F105" s="7">
        <v>40.428061831153386</v>
      </c>
      <c r="G105" s="7">
        <v>41.920374707259953</v>
      </c>
      <c r="H105" s="7">
        <v>37.570621468926554</v>
      </c>
      <c r="I105" s="7">
        <v>39.331896551724135</v>
      </c>
      <c r="J105" s="5" t="str">
        <f t="shared" si="2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7">
        <v>54.878943506969925</v>
      </c>
      <c r="F106" s="7">
        <v>53.011533532678342</v>
      </c>
      <c r="G106" s="7">
        <v>55.635491606714623</v>
      </c>
      <c r="H106" s="7">
        <v>52.771809196390208</v>
      </c>
      <c r="I106" s="7">
        <v>47.433704020530371</v>
      </c>
      <c r="J106" s="5" t="str">
        <f t="shared" si="2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7">
        <v>26.190476190476193</v>
      </c>
      <c r="F107" s="7">
        <v>28.205128205128204</v>
      </c>
      <c r="G107" s="7">
        <v>27.777777777777779</v>
      </c>
      <c r="H107" s="7">
        <v>31.818181818181817</v>
      </c>
      <c r="I107" s="7">
        <v>47.368421052631575</v>
      </c>
      <c r="J107" s="5" t="str">
        <f t="shared" si="2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7">
        <v>71.428571428571431</v>
      </c>
      <c r="F108" s="7">
        <v>58.82352941176471</v>
      </c>
      <c r="G108" s="7">
        <v>69.230769230769226</v>
      </c>
      <c r="H108" s="7">
        <v>70</v>
      </c>
      <c r="I108" s="7">
        <v>42.857142857142854</v>
      </c>
      <c r="J108" s="5" t="str">
        <f t="shared" si="2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7">
        <v>49.206349206349202</v>
      </c>
      <c r="F109" s="7">
        <v>45.714285714285715</v>
      </c>
      <c r="G109" s="7">
        <v>43.243243243243242</v>
      </c>
      <c r="H109" s="7">
        <v>40.298507462686565</v>
      </c>
      <c r="I109" s="7">
        <v>43.333333333333336</v>
      </c>
      <c r="J109" s="5" t="str">
        <f t="shared" si="2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7">
        <v>61.53846153846154</v>
      </c>
      <c r="F110" s="7">
        <v>75</v>
      </c>
      <c r="G110" s="7">
        <v>61.111111111111114</v>
      </c>
      <c r="H110" s="7">
        <v>71.428571428571431</v>
      </c>
      <c r="I110" s="7">
        <v>50</v>
      </c>
      <c r="J110" s="5" t="str">
        <f t="shared" si="2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7">
        <v>72.131147540983605</v>
      </c>
      <c r="F111" s="7">
        <v>68.627450980392155</v>
      </c>
      <c r="G111" s="7">
        <v>54.54545454545454</v>
      </c>
      <c r="H111" s="7">
        <v>64.516129032258064</v>
      </c>
      <c r="I111" s="7">
        <v>41.764705882352942</v>
      </c>
      <c r="J111" s="5" t="str">
        <f t="shared" si="2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7">
        <v>36.363636363636367</v>
      </c>
      <c r="F112" s="7">
        <v>33.333333333333329</v>
      </c>
      <c r="G112" s="7">
        <v>36.805555555555557</v>
      </c>
      <c r="H112" s="7">
        <v>40.54054054054054</v>
      </c>
      <c r="I112" s="7">
        <v>34.057971014492757</v>
      </c>
      <c r="J112" s="5" t="str">
        <f t="shared" si="2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7">
        <v>50</v>
      </c>
      <c r="F113" s="7">
        <v>43.75</v>
      </c>
      <c r="G113" s="7">
        <v>52.272727272727273</v>
      </c>
      <c r="H113" s="7">
        <v>44.444444444444443</v>
      </c>
      <c r="I113" s="7">
        <v>48.717948717948715</v>
      </c>
      <c r="J113" s="5" t="str">
        <f t="shared" ref="J113:J144" si="3">IF(AND(I113&lt;$M$21,I113&gt;$M$22),"Normal","Outliers")</f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7">
        <v>39.189189189189186</v>
      </c>
      <c r="F114" s="7">
        <v>35.632183908045981</v>
      </c>
      <c r="G114" s="7">
        <v>34.736842105263158</v>
      </c>
      <c r="H114" s="7">
        <v>38.461538461538467</v>
      </c>
      <c r="I114" s="7">
        <v>46.808510638297875</v>
      </c>
      <c r="J114" s="5" t="str">
        <f t="shared" si="3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7">
        <v>27.27272727272727</v>
      </c>
      <c r="F115" s="7">
        <v>47.826086956521742</v>
      </c>
      <c r="G115" s="7">
        <v>42.857142857142854</v>
      </c>
      <c r="H115" s="7">
        <v>54.54545454545454</v>
      </c>
      <c r="I115" s="7">
        <v>40</v>
      </c>
      <c r="J115" s="5" t="str">
        <f t="shared" si="3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7">
        <v>49.295774647887328</v>
      </c>
      <c r="F116" s="7">
        <v>54.794520547945204</v>
      </c>
      <c r="G116" s="7">
        <v>52.631578947368418</v>
      </c>
      <c r="H116" s="7">
        <v>64.406779661016941</v>
      </c>
      <c r="I116" s="7">
        <v>45.454545454545453</v>
      </c>
      <c r="J116" s="5" t="str">
        <f t="shared" si="3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7">
        <v>36.829268292682926</v>
      </c>
      <c r="F117" s="7">
        <v>39.454094292803973</v>
      </c>
      <c r="G117" s="7">
        <v>40.375586854460096</v>
      </c>
      <c r="H117" s="7">
        <v>43.735224586288417</v>
      </c>
      <c r="I117" s="7">
        <v>41.793893129770993</v>
      </c>
      <c r="J117" s="5" t="str">
        <f t="shared" si="3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7">
        <v>46.706586826347305</v>
      </c>
      <c r="F118" s="7">
        <v>36.734693877551024</v>
      </c>
      <c r="G118" s="7">
        <v>39.080459770114942</v>
      </c>
      <c r="H118" s="7">
        <v>38.095238095238095</v>
      </c>
      <c r="I118" s="7">
        <v>45.381526104417667</v>
      </c>
      <c r="J118" s="5" t="str">
        <f t="shared" si="3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7">
        <v>30.188679245283019</v>
      </c>
      <c r="F119" s="7">
        <v>28.333333333333332</v>
      </c>
      <c r="G119" s="7">
        <v>30.894308943089431</v>
      </c>
      <c r="H119" s="7">
        <v>23.584905660377359</v>
      </c>
      <c r="I119" s="7">
        <v>28.448275862068968</v>
      </c>
      <c r="J119" s="5" t="str">
        <f t="shared" si="3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7">
        <v>37.5</v>
      </c>
      <c r="F120" s="7">
        <v>32.142857142857146</v>
      </c>
      <c r="G120" s="7">
        <v>37.777777777777779</v>
      </c>
      <c r="H120" s="7">
        <v>35.714285714285715</v>
      </c>
      <c r="I120" s="7">
        <v>36.95652173913043</v>
      </c>
      <c r="J120" s="5" t="str">
        <f t="shared" si="3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7">
        <v>44</v>
      </c>
      <c r="F121" s="7">
        <v>44.029850746268657</v>
      </c>
      <c r="G121" s="7">
        <v>43.801652892561982</v>
      </c>
      <c r="H121" s="7">
        <v>42.268041237113401</v>
      </c>
      <c r="I121" s="7">
        <v>43.902439024390247</v>
      </c>
      <c r="J121" s="5" t="str">
        <f t="shared" si="3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7">
        <v>24</v>
      </c>
      <c r="F122" s="7">
        <v>20.689655172413794</v>
      </c>
      <c r="G122" s="7">
        <v>13.043478260869565</v>
      </c>
      <c r="H122" s="7">
        <v>36.363636363636367</v>
      </c>
      <c r="I122" s="7">
        <v>24.242424242424242</v>
      </c>
      <c r="J122" s="5" t="str">
        <f t="shared" si="3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7">
        <v>50</v>
      </c>
      <c r="F123" s="7">
        <v>55.384615384615387</v>
      </c>
      <c r="G123" s="7">
        <v>57.142857142857139</v>
      </c>
      <c r="H123" s="7">
        <v>41.379310344827587</v>
      </c>
      <c r="I123" s="7">
        <v>48.314606741573037</v>
      </c>
      <c r="J123" s="5" t="str">
        <f t="shared" si="3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7">
        <v>41.666666666666671</v>
      </c>
      <c r="F124" s="7">
        <v>36.363636363636367</v>
      </c>
      <c r="G124" s="7">
        <v>40</v>
      </c>
      <c r="H124" s="7">
        <v>71.428571428571431</v>
      </c>
      <c r="I124" s="7">
        <v>71.428571428571431</v>
      </c>
      <c r="J124" s="5" t="str">
        <f t="shared" si="3"/>
        <v>Outliers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7">
        <v>38.333333333333336</v>
      </c>
      <c r="F125" s="7">
        <v>35.294117647058826</v>
      </c>
      <c r="G125" s="7">
        <v>31.901840490797547</v>
      </c>
      <c r="H125" s="7">
        <v>33.540372670807457</v>
      </c>
      <c r="I125" s="7">
        <v>28.735632183908045</v>
      </c>
      <c r="J125" s="5" t="str">
        <f t="shared" si="3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7">
        <v>36.507936507936506</v>
      </c>
      <c r="F126" s="7">
        <v>44.594594594594597</v>
      </c>
      <c r="G126" s="7">
        <v>43.478260869565219</v>
      </c>
      <c r="H126" s="7">
        <v>77.777777777777786</v>
      </c>
      <c r="I126" s="7">
        <v>39.622641509433961</v>
      </c>
      <c r="J126" s="5" t="str">
        <f t="shared" si="3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7">
        <v>5.5555555555555554</v>
      </c>
      <c r="F127" s="7">
        <v>21.428571428571427</v>
      </c>
      <c r="G127" s="7">
        <v>21.428571428571427</v>
      </c>
      <c r="H127" s="7">
        <v>23.404255319148938</v>
      </c>
      <c r="I127" s="7">
        <v>22.352941176470591</v>
      </c>
      <c r="J127" s="5" t="str">
        <f t="shared" si="3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7">
        <v>38.181818181818187</v>
      </c>
      <c r="F128" s="7">
        <v>45.454545454545453</v>
      </c>
      <c r="G128" s="7">
        <v>45.323741007194243</v>
      </c>
      <c r="H128" s="7">
        <v>50</v>
      </c>
      <c r="I128" s="7">
        <v>39.75903614457831</v>
      </c>
      <c r="J128" s="5" t="str">
        <f t="shared" si="3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7">
        <v>25.170068027210885</v>
      </c>
      <c r="F129" s="7">
        <v>24.657534246575342</v>
      </c>
      <c r="G129" s="7">
        <v>23.776223776223777</v>
      </c>
      <c r="H129" s="7">
        <v>16.923076923076923</v>
      </c>
      <c r="I129" s="7">
        <v>24.404761904761905</v>
      </c>
      <c r="J129" s="5" t="str">
        <f t="shared" si="3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7">
        <v>63.692720113931479</v>
      </c>
      <c r="F130" s="7">
        <v>62.93547026571067</v>
      </c>
      <c r="G130" s="7">
        <v>62.283868516055485</v>
      </c>
      <c r="H130" s="7">
        <v>62.437427801309198</v>
      </c>
      <c r="I130" s="7">
        <v>62.211189612373495</v>
      </c>
      <c r="J130" s="5" t="str">
        <f t="shared" si="3"/>
        <v>Outliers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7">
        <v>51.724137931034484</v>
      </c>
      <c r="F131" s="7">
        <v>46.428571428571431</v>
      </c>
      <c r="G131" s="7">
        <v>41.666666666666671</v>
      </c>
      <c r="H131" s="7">
        <v>23.076923076923077</v>
      </c>
      <c r="I131" s="7">
        <v>28.571428571428569</v>
      </c>
      <c r="J131" s="5" t="str">
        <f t="shared" si="3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7">
        <v>37.142857142857146</v>
      </c>
      <c r="F132" s="7">
        <v>38.636363636363633</v>
      </c>
      <c r="G132" s="7">
        <v>45.381526104417667</v>
      </c>
      <c r="H132" s="7">
        <v>32.857142857142854</v>
      </c>
      <c r="I132" s="7">
        <v>45.714285714285715</v>
      </c>
      <c r="J132" s="5" t="str">
        <f t="shared" si="3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7">
        <v>7.8431372549019605</v>
      </c>
      <c r="F133" s="7">
        <v>11.111111111111111</v>
      </c>
      <c r="G133" s="7">
        <v>16.417910447761194</v>
      </c>
      <c r="H133" s="7">
        <v>36.363636363636367</v>
      </c>
      <c r="I133" s="7">
        <v>27.27272727272727</v>
      </c>
      <c r="J133" s="5" t="str">
        <f t="shared" si="3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7">
        <v>36.781609195402297</v>
      </c>
      <c r="F134" s="7">
        <v>40.449438202247187</v>
      </c>
      <c r="G134" s="7">
        <v>37.974683544303801</v>
      </c>
      <c r="H134" s="7">
        <v>42.857142857142854</v>
      </c>
      <c r="I134" s="7">
        <v>40</v>
      </c>
      <c r="J134" s="5" t="str">
        <f t="shared" si="3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7">
        <v>28.000000000000004</v>
      </c>
      <c r="F135" s="7">
        <v>20.689655172413794</v>
      </c>
      <c r="G135" s="7">
        <v>32.142857142857146</v>
      </c>
      <c r="H135" s="7">
        <v>35.714285714285715</v>
      </c>
      <c r="I135" s="7">
        <v>28.571428571428569</v>
      </c>
      <c r="J135" s="5" t="str">
        <f t="shared" si="3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7">
        <v>22.627737226277372</v>
      </c>
      <c r="F136" s="7">
        <v>24.087591240875913</v>
      </c>
      <c r="G136" s="7">
        <v>32.170542635658919</v>
      </c>
      <c r="H136" s="7">
        <v>28.799999999999997</v>
      </c>
      <c r="I136" s="7">
        <v>37.132352941176471</v>
      </c>
      <c r="J136" s="5" t="str">
        <f t="shared" si="3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7">
        <v>31.666666666666664</v>
      </c>
      <c r="F137" s="7">
        <v>31.914893617021278</v>
      </c>
      <c r="G137" s="7">
        <v>28.205128205128204</v>
      </c>
      <c r="H137" s="7">
        <v>26.315789473684209</v>
      </c>
      <c r="I137" s="7">
        <v>33.846153846153847</v>
      </c>
      <c r="J137" s="5" t="str">
        <f t="shared" si="3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7">
        <v>57.142857142857139</v>
      </c>
      <c r="F138" s="7">
        <v>57.333333333333336</v>
      </c>
      <c r="G138" s="7">
        <v>55.232558139534881</v>
      </c>
      <c r="H138" s="7">
        <v>53.125</v>
      </c>
      <c r="I138" s="7">
        <v>46.296296296296298</v>
      </c>
      <c r="J138" s="5" t="str">
        <f t="shared" si="3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7">
        <v>53.333333333333336</v>
      </c>
      <c r="F139" s="7">
        <v>52.631578947368418</v>
      </c>
      <c r="G139" s="7">
        <v>63.636363636363633</v>
      </c>
      <c r="H139" s="7">
        <v>61.111111111111114</v>
      </c>
      <c r="I139" s="7">
        <v>52</v>
      </c>
      <c r="J139" s="5" t="str">
        <f t="shared" si="3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7">
        <v>48.07692307692308</v>
      </c>
      <c r="F140" s="7">
        <v>51.81818181818182</v>
      </c>
      <c r="G140" s="7">
        <v>53.398058252427184</v>
      </c>
      <c r="H140" s="7">
        <v>56.92307692307692</v>
      </c>
      <c r="I140" s="7">
        <v>66.197183098591552</v>
      </c>
      <c r="J140" s="5" t="str">
        <f t="shared" si="3"/>
        <v>Outliers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7">
        <v>33.333333333333329</v>
      </c>
      <c r="F141" s="7">
        <v>32.432432432432435</v>
      </c>
      <c r="G141" s="7">
        <v>33.333333333333329</v>
      </c>
      <c r="H141" s="7">
        <v>23.076923076923077</v>
      </c>
      <c r="I141" s="7">
        <v>13.333333333333334</v>
      </c>
      <c r="J141" s="5" t="str">
        <f t="shared" si="3"/>
        <v>Outliers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7">
        <v>37.755102040816325</v>
      </c>
      <c r="F142" s="7">
        <v>37.113402061855673</v>
      </c>
      <c r="G142" s="7">
        <v>37.234042553191486</v>
      </c>
      <c r="H142" s="7">
        <v>32.558139534883722</v>
      </c>
      <c r="I142" s="7">
        <v>37.759336099585063</v>
      </c>
      <c r="J142" s="5" t="str">
        <f t="shared" si="3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7">
        <v>25.641025641025639</v>
      </c>
      <c r="F143" s="7">
        <v>25</v>
      </c>
      <c r="G143" s="7">
        <v>23.913043478260871</v>
      </c>
      <c r="H143" s="7">
        <v>15.384615384615385</v>
      </c>
      <c r="I143" s="7">
        <v>28.07017543859649</v>
      </c>
      <c r="J143" s="5" t="str">
        <f t="shared" si="3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7">
        <v>38.461538461538467</v>
      </c>
      <c r="F144" s="7">
        <v>43.333333333333336</v>
      </c>
      <c r="G144" s="7">
        <v>28.947368421052634</v>
      </c>
      <c r="H144" s="7">
        <v>32.258064516129032</v>
      </c>
      <c r="I144" s="7">
        <v>32.258064516129032</v>
      </c>
      <c r="J144" s="5" t="str">
        <f t="shared" si="3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7">
        <v>40.74074074074074</v>
      </c>
      <c r="F145" s="7">
        <v>44</v>
      </c>
      <c r="G145" s="7">
        <v>57.142857142857139</v>
      </c>
      <c r="H145" s="7">
        <v>16.666666666666664</v>
      </c>
      <c r="I145" s="7">
        <v>40.54054054054054</v>
      </c>
      <c r="J145" s="5" t="str">
        <f t="shared" ref="J145:J160" si="4">IF(AND(I145&lt;$M$21,I145&gt;$M$22),"Normal","Outliers")</f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7">
        <v>39.583333333333329</v>
      </c>
      <c r="F146" s="7">
        <v>37.037037037037038</v>
      </c>
      <c r="G146" s="7">
        <v>40.566037735849058</v>
      </c>
      <c r="H146" s="7">
        <v>44.927536231884055</v>
      </c>
      <c r="I146" s="7">
        <v>42.553191489361701</v>
      </c>
      <c r="J146" s="5" t="str">
        <f t="shared" si="4"/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7">
        <v>42.25352112676056</v>
      </c>
      <c r="F147" s="7">
        <v>40.196078431372548</v>
      </c>
      <c r="G147" s="7">
        <v>42.307692307692307</v>
      </c>
      <c r="H147" s="7">
        <v>34.170854271356781</v>
      </c>
      <c r="I147" s="7">
        <v>40.277777777777779</v>
      </c>
      <c r="J147" s="5" t="str">
        <f t="shared" si="4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7">
        <v>28.000000000000004</v>
      </c>
      <c r="F148" s="7">
        <v>35.714285714285715</v>
      </c>
      <c r="G148" s="7">
        <v>42.857142857142854</v>
      </c>
      <c r="H148" s="7">
        <v>42.857142857142854</v>
      </c>
      <c r="I148" s="7">
        <v>57.142857142857139</v>
      </c>
      <c r="J148" s="5" t="str">
        <f t="shared" si="4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7">
        <v>68.316831683168317</v>
      </c>
      <c r="F149" s="7">
        <v>66</v>
      </c>
      <c r="G149" s="7">
        <v>70.078740157480311</v>
      </c>
      <c r="H149" s="7">
        <v>77.064220183486242</v>
      </c>
      <c r="I149" s="7">
        <v>76</v>
      </c>
      <c r="J149" s="5" t="str">
        <f t="shared" si="4"/>
        <v>Outliers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7">
        <v>39.130434782608695</v>
      </c>
      <c r="F150" s="7">
        <v>40.25157232704403</v>
      </c>
      <c r="G150" s="7">
        <v>37.974683544303801</v>
      </c>
      <c r="H150" s="7">
        <v>37.42690058479532</v>
      </c>
      <c r="I150" s="7">
        <v>37.558685446009385</v>
      </c>
      <c r="J150" s="5" t="str">
        <f t="shared" si="4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7">
        <v>45.454545454545453</v>
      </c>
      <c r="F151" s="7">
        <v>45.833333333333329</v>
      </c>
      <c r="G151" s="7">
        <v>45.833333333333329</v>
      </c>
      <c r="H151" s="7">
        <v>40</v>
      </c>
      <c r="I151" s="7">
        <v>48</v>
      </c>
      <c r="J151" s="5" t="str">
        <f t="shared" si="4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7">
        <v>34.482758620689658</v>
      </c>
      <c r="F152" s="7">
        <v>35.849056603773583</v>
      </c>
      <c r="G152" s="7">
        <v>40</v>
      </c>
      <c r="H152" s="7">
        <v>36.363636363636367</v>
      </c>
      <c r="I152" s="7">
        <v>37.5</v>
      </c>
      <c r="J152" s="5" t="str">
        <f t="shared" si="4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7">
        <v>38.666666666666664</v>
      </c>
      <c r="F153" s="7">
        <v>27.659574468085108</v>
      </c>
      <c r="G153" s="7">
        <v>35.294117647058826</v>
      </c>
      <c r="H153" s="7">
        <v>38.793103448275865</v>
      </c>
      <c r="I153" s="7">
        <v>40</v>
      </c>
      <c r="J153" s="5" t="str">
        <f t="shared" si="4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7">
        <v>51.626591230551625</v>
      </c>
      <c r="F154" s="7">
        <v>45.3125</v>
      </c>
      <c r="G154" s="7">
        <v>45.968882602545968</v>
      </c>
      <c r="H154" s="7">
        <v>52.560646900269539</v>
      </c>
      <c r="I154" s="7">
        <v>48.414985590778095</v>
      </c>
      <c r="J154" s="5" t="str">
        <f t="shared" si="4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7">
        <v>29.66101694915254</v>
      </c>
      <c r="F155" s="7">
        <v>29.6875</v>
      </c>
      <c r="G155" s="7">
        <v>33.333333333333329</v>
      </c>
      <c r="H155" s="7">
        <v>33.043478260869563</v>
      </c>
      <c r="I155" s="7">
        <v>33.027522935779821</v>
      </c>
      <c r="J155" s="5" t="str">
        <f t="shared" si="4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7">
        <v>30.588235294117649</v>
      </c>
      <c r="F156" s="7">
        <v>27.27272727272727</v>
      </c>
      <c r="G156" s="7">
        <v>27.27272727272727</v>
      </c>
      <c r="H156" s="7">
        <v>28.35820895522388</v>
      </c>
      <c r="I156" s="7">
        <v>24.615384615384617</v>
      </c>
      <c r="J156" s="5" t="str">
        <f t="shared" si="4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7">
        <v>46.621621621621621</v>
      </c>
      <c r="F157" s="7">
        <v>49.677419354838712</v>
      </c>
      <c r="G157" s="7">
        <v>50.354609929078009</v>
      </c>
      <c r="H157" s="7">
        <v>44.927536231884055</v>
      </c>
      <c r="I157" s="7">
        <v>47.222222222222221</v>
      </c>
      <c r="J157" s="5" t="str">
        <f t="shared" si="4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7">
        <v>55.882352941176471</v>
      </c>
      <c r="F158" s="7">
        <v>55.737704918032783</v>
      </c>
      <c r="G158" s="7">
        <v>46.794871794871796</v>
      </c>
      <c r="H158" s="7">
        <v>55.555555555555557</v>
      </c>
      <c r="I158" s="7">
        <v>54.761904761904766</v>
      </c>
      <c r="J158" s="5" t="str">
        <f t="shared" si="4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7">
        <v>38.562091503267979</v>
      </c>
      <c r="F159" s="7">
        <v>41.29032258064516</v>
      </c>
      <c r="G159" s="7">
        <v>39.622641509433961</v>
      </c>
      <c r="H159" s="7">
        <v>60</v>
      </c>
      <c r="I159" s="7">
        <v>51.515151515151516</v>
      </c>
      <c r="J159" s="5" t="str">
        <f t="shared" si="4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7">
        <v>37.575757575757571</v>
      </c>
      <c r="F160" s="7">
        <v>36.728395061728399</v>
      </c>
      <c r="G160" s="7">
        <v>36.963696369636963</v>
      </c>
      <c r="H160" s="7">
        <v>37.410071942446045</v>
      </c>
      <c r="I160" s="7">
        <v>34.40514469453376</v>
      </c>
      <c r="J160" s="5" t="str">
        <f t="shared" si="4"/>
        <v>Normal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2022-12-12T19:18:22Z</dcterms:created>
  <dcterms:modified xsi:type="dcterms:W3CDTF">2023-02-17T14:33:52Z</dcterms:modified>
</cp:coreProperties>
</file>