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PESPA\Monitor ODS\ODS - Construção Indicadores\ODS 06\"/>
    </mc:Choice>
  </mc:AlternateContent>
  <xr:revisionPtr revIDLastSave="0" documentId="13_ncr:1_{CB79C87A-34A4-4069-97CF-D8368A2183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dica. 01" sheetId="1" r:id="rId1"/>
    <sheet name="Indica. 02" sheetId="2" r:id="rId2"/>
    <sheet name="Indica. 03" sheetId="3" r:id="rId3"/>
  </sheets>
  <definedNames>
    <definedName name="_xlnm._FilterDatabase" localSheetId="0" hidden="1">'Indica. 01'!$A$3:$J$160</definedName>
    <definedName name="_xlnm._FilterDatabase" localSheetId="2" hidden="1">'Indica. 03'!$A$3:$J$160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3" l="1"/>
  <c r="M19" i="1"/>
  <c r="M18" i="1"/>
  <c r="M17" i="1"/>
  <c r="L19" i="2"/>
  <c r="L18" i="2"/>
  <c r="L17" i="2"/>
  <c r="M19" i="3"/>
  <c r="M18" i="3"/>
  <c r="L20" i="2" l="1"/>
  <c r="M20" i="1"/>
  <c r="M20" i="3"/>
  <c r="M22" i="1" l="1"/>
  <c r="M21" i="1"/>
  <c r="L22" i="2"/>
  <c r="L21" i="2"/>
  <c r="M22" i="3"/>
  <c r="M21" i="3"/>
  <c r="I18" i="2" l="1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7" i="2"/>
  <c r="J29" i="1"/>
  <c r="J41" i="1"/>
  <c r="J53" i="1"/>
  <c r="J65" i="1"/>
  <c r="J77" i="1"/>
  <c r="J101" i="1"/>
  <c r="J113" i="1"/>
  <c r="J149" i="1"/>
  <c r="J18" i="1"/>
  <c r="J30" i="1"/>
  <c r="J42" i="1"/>
  <c r="J54" i="1"/>
  <c r="J66" i="1"/>
  <c r="J78" i="1"/>
  <c r="J90" i="1"/>
  <c r="J102" i="1"/>
  <c r="J114" i="1"/>
  <c r="J126" i="1"/>
  <c r="J138" i="1"/>
  <c r="J150" i="1"/>
  <c r="J19" i="1"/>
  <c r="J31" i="1"/>
  <c r="J43" i="1"/>
  <c r="J55" i="1"/>
  <c r="J67" i="1"/>
  <c r="J79" i="1"/>
  <c r="J91" i="1"/>
  <c r="J103" i="1"/>
  <c r="J115" i="1"/>
  <c r="J127" i="1"/>
  <c r="J139" i="1"/>
  <c r="J151" i="1"/>
  <c r="J20" i="1"/>
  <c r="J32" i="1"/>
  <c r="J44" i="1"/>
  <c r="J56" i="1"/>
  <c r="J68" i="1"/>
  <c r="J80" i="1"/>
  <c r="J92" i="1"/>
  <c r="J104" i="1"/>
  <c r="J116" i="1"/>
  <c r="J128" i="1"/>
  <c r="J140" i="1"/>
  <c r="J152" i="1"/>
  <c r="J21" i="1"/>
  <c r="J33" i="1"/>
  <c r="J45" i="1"/>
  <c r="J57" i="1"/>
  <c r="J69" i="1"/>
  <c r="J81" i="1"/>
  <c r="J93" i="1"/>
  <c r="J105" i="1"/>
  <c r="J117" i="1"/>
  <c r="J129" i="1"/>
  <c r="J141" i="1"/>
  <c r="J153" i="1"/>
  <c r="J47" i="1"/>
  <c r="J59" i="1"/>
  <c r="J83" i="1"/>
  <c r="J107" i="1"/>
  <c r="J131" i="1"/>
  <c r="J155" i="1"/>
  <c r="J85" i="1"/>
  <c r="J86" i="1"/>
  <c r="J158" i="1"/>
  <c r="J99" i="1"/>
  <c r="J22" i="1"/>
  <c r="J34" i="1"/>
  <c r="J46" i="1"/>
  <c r="J58" i="1"/>
  <c r="J70" i="1"/>
  <c r="J82" i="1"/>
  <c r="J94" i="1"/>
  <c r="J106" i="1"/>
  <c r="J118" i="1"/>
  <c r="J130" i="1"/>
  <c r="J142" i="1"/>
  <c r="J154" i="1"/>
  <c r="J35" i="1"/>
  <c r="J71" i="1"/>
  <c r="J95" i="1"/>
  <c r="J119" i="1"/>
  <c r="J143" i="1"/>
  <c r="J109" i="1"/>
  <c r="J157" i="1"/>
  <c r="J74" i="1"/>
  <c r="J134" i="1"/>
  <c r="J135" i="1"/>
  <c r="J23" i="1"/>
  <c r="J38" i="1"/>
  <c r="J146" i="1"/>
  <c r="J111" i="1"/>
  <c r="J24" i="1"/>
  <c r="J36" i="1"/>
  <c r="J48" i="1"/>
  <c r="J60" i="1"/>
  <c r="J72" i="1"/>
  <c r="J84" i="1"/>
  <c r="J96" i="1"/>
  <c r="J108" i="1"/>
  <c r="J120" i="1"/>
  <c r="J132" i="1"/>
  <c r="J144" i="1"/>
  <c r="J156" i="1"/>
  <c r="J37" i="1"/>
  <c r="J49" i="1"/>
  <c r="J61" i="1"/>
  <c r="J73" i="1"/>
  <c r="J97" i="1"/>
  <c r="J121" i="1"/>
  <c r="J145" i="1"/>
  <c r="J62" i="1"/>
  <c r="J98" i="1"/>
  <c r="J123" i="1"/>
  <c r="J25" i="1"/>
  <c r="J133" i="1"/>
  <c r="J122" i="1"/>
  <c r="J147" i="1"/>
  <c r="J26" i="1"/>
  <c r="J50" i="1"/>
  <c r="J110" i="1"/>
  <c r="J27" i="1"/>
  <c r="J39" i="1"/>
  <c r="J51" i="1"/>
  <c r="J63" i="1"/>
  <c r="J75" i="1"/>
  <c r="J87" i="1"/>
  <c r="J159" i="1"/>
  <c r="J28" i="1"/>
  <c r="J40" i="1"/>
  <c r="J52" i="1"/>
  <c r="J64" i="1"/>
  <c r="J76" i="1"/>
  <c r="J88" i="1"/>
  <c r="J100" i="1"/>
  <c r="J112" i="1"/>
  <c r="J124" i="1"/>
  <c r="J136" i="1"/>
  <c r="J148" i="1"/>
  <c r="J160" i="1"/>
  <c r="J89" i="1"/>
  <c r="J125" i="1"/>
  <c r="J137" i="1"/>
  <c r="J17" i="1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tc={5DB2EFA6-D566-412D-ADD5-B168EB0DC3BA}</author>
    <author>tc={D2EB6D9D-2D7E-40B3-9002-E6AA51196CE9}</author>
    <author>tc={FF04DDE8-E086-496F-B2AF-952A30A03FA1}</author>
    <author>tc={D59C8952-63D7-40B4-BFE4-477981B9046B}</author>
  </authors>
  <commentList>
    <comment ref="L4" authorId="0" shapeId="0" xr:uid="{00000000-0006-0000-00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0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0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0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tc={132FFF46-0C85-41FE-8B14-3F1CBE5293D2}</author>
    <author>tc={235C3E65-E4FA-4FAB-A499-B986F976D207}</author>
    <author>tc={FFB8B63B-DB5D-4431-A506-E9210444FE0E}</author>
    <author>tc={737862B9-49BC-47CB-9CB1-0BE33FA0A84C}</author>
  </authors>
  <commentList>
    <comment ref="K4" authorId="0" shapeId="0" xr:uid="{00000000-0006-0000-01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K20" authorId="1" shapeId="0" xr:uid="{00000000-0006-0000-01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K21" authorId="2" shapeId="0" xr:uid="{00000000-0006-0000-01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K22" authorId="3" shapeId="0" xr:uid="{00000000-0006-0000-01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tc={46E1160A-0F6A-467B-B04A-9D74DF43C1E6}</author>
    <author>tc={0037074B-350F-42A7-AC5E-9CB2DB4AF567}</author>
    <author>tc={A8FC3EA4-EE39-4357-96B2-5059518E74B9}</author>
    <author>tc={3F4C790E-BDCB-402D-85AB-AF608DB8D815}</author>
  </authors>
  <commentList>
    <comment ref="L4" authorId="0" shapeId="0" xr:uid="{00000000-0006-0000-02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2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2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2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sharedStrings.xml><?xml version="1.0" encoding="utf-8"?>
<sst xmlns="http://schemas.openxmlformats.org/spreadsheetml/2006/main" count="948" uniqueCount="188">
  <si>
    <t>Código IBGE 01</t>
  </si>
  <si>
    <t>Código IBGE 02</t>
  </si>
  <si>
    <t>R. Integ.</t>
  </si>
  <si>
    <t>Nome_Município</t>
  </si>
  <si>
    <t>Pará</t>
  </si>
  <si>
    <t>RI Araguaia</t>
  </si>
  <si>
    <t>RI Baixo Amazonas</t>
  </si>
  <si>
    <t>RI Carajás</t>
  </si>
  <si>
    <t>RI Guajará</t>
  </si>
  <si>
    <t>RI Guamá</t>
  </si>
  <si>
    <t>RI Lago de Tucuruí</t>
  </si>
  <si>
    <t>RI Marajó</t>
  </si>
  <si>
    <t>RI Rio Caeté</t>
  </si>
  <si>
    <t>RI Rio Capim</t>
  </si>
  <si>
    <t>RI Tapajós</t>
  </si>
  <si>
    <t>RI Tocantins</t>
  </si>
  <si>
    <t>RI Xingu</t>
  </si>
  <si>
    <t>Tocantins</t>
  </si>
  <si>
    <t>Abaetetuba</t>
  </si>
  <si>
    <t>Rio Capim</t>
  </si>
  <si>
    <t>Abel Figueiredo</t>
  </si>
  <si>
    <t>Acará</t>
  </si>
  <si>
    <t>Marajó</t>
  </si>
  <si>
    <t>Afuá</t>
  </si>
  <si>
    <t>Araguaia</t>
  </si>
  <si>
    <t>Água Azul do Norte</t>
  </si>
  <si>
    <t>Baixo Amazonas</t>
  </si>
  <si>
    <t>Alenquer</t>
  </si>
  <si>
    <t>Almeirim</t>
  </si>
  <si>
    <t>Xingu</t>
  </si>
  <si>
    <t>Altamira</t>
  </si>
  <si>
    <t>Anajás</t>
  </si>
  <si>
    <t>Guajará</t>
  </si>
  <si>
    <t>Ananindeua</t>
  </si>
  <si>
    <t>Anapu</t>
  </si>
  <si>
    <t>Rio Caeté</t>
  </si>
  <si>
    <t>Augusto Corrêa</t>
  </si>
  <si>
    <t>Aurora do Pará</t>
  </si>
  <si>
    <t>Tapajós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</si>
  <si>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</si>
  <si>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</si>
  <si>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</si>
  <si>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</si>
  <si>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</si>
  <si>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</si>
  <si>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</si>
  <si>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</si>
  <si>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Carajás</t>
  </si>
  <si>
    <t>Bom Jesus do Tocantins</t>
  </si>
  <si>
    <t>Bonito</t>
  </si>
  <si>
    <t>Bragança</t>
  </si>
  <si>
    <t>Brasil Novo</t>
  </si>
  <si>
    <t>Brejo Grande do Araguaia</t>
  </si>
  <si>
    <t>Lago de Tucuruí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</si>
  <si>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</si>
  <si>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</si>
  <si>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</si>
  <si>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</si>
  <si>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</si>
  <si>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</si>
  <si>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</si>
  <si>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</si>
  <si>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</si>
  <si>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Guamá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</si>
  <si>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</si>
  <si>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</si>
  <si>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</si>
  <si>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</si>
  <si>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</si>
  <si>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</si>
  <si>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</si>
  <si>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</si>
  <si>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</si>
  <si>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</si>
  <si>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</si>
  <si>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</si>
  <si>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</si>
  <si>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</si>
  <si>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</si>
  <si>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</si>
  <si>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</si>
  <si>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</si>
  <si>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</si>
  <si>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</si>
  <si>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</si>
  <si>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</si>
  <si>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</si>
  <si>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</si>
  <si>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</si>
  <si>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</si>
  <si>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</si>
  <si>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</si>
  <si>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</si>
  <si>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</si>
  <si>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</si>
  <si>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</si>
  <si>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</si>
  <si>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</si>
  <si>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</si>
  <si>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</si>
  <si>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</si>
  <si>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</si>
  <si>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</si>
  <si>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</si>
  <si>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</si>
  <si>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</si>
  <si>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</si>
  <si>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</si>
  <si>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</si>
  <si>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</si>
  <si>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</si>
  <si>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</si>
  <si>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</si>
  <si>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</si>
  <si>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</si>
  <si>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</si>
  <si>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</si>
  <si>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</si>
  <si>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</si>
  <si>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</si>
  <si>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</si>
  <si>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</si>
  <si>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</si>
  <si>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</si>
  <si>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</si>
  <si>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</si>
  <si>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</si>
  <si>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</si>
  <si>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</si>
  <si>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</si>
  <si>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</si>
  <si>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</si>
  <si>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</si>
  <si>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</si>
  <si>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</si>
  <si>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</si>
  <si>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</si>
  <si>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</si>
  <si>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</si>
  <si>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</si>
  <si>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</si>
  <si>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</si>
  <si>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</si>
  <si>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</si>
  <si>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</si>
  <si>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</si>
  <si>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</si>
  <si>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</si>
  <si>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</si>
  <si>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</si>
  <si>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</si>
  <si>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</si>
  <si>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</si>
  <si>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</si>
  <si>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</si>
  <si>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</si>
  <si>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</si>
  <si>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</si>
  <si>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</si>
  <si>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</si>
  <si>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</si>
  <si>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</si>
  <si>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</si>
  <si>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</si>
  <si>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</si>
  <si>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</si>
  <si>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</si>
  <si>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</si>
  <si>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</si>
  <si>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</si>
  <si>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</si>
  <si>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</si>
  <si>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</si>
  <si>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Fonte: https://fapespa.pa.gov.br/sistemas/anuario2022/</t>
  </si>
  <si>
    <t>Percentual da população com água encanada</t>
  </si>
  <si>
    <t>Percentual da população com coleta de esgoto</t>
  </si>
  <si>
    <t>Fonte: http://app4.mdr.gov.br/serieHistorica/#</t>
  </si>
  <si>
    <t>Gasto público com saneamento básico per capita</t>
  </si>
  <si>
    <t>Fonte: https://siconfi.tesouro.gov.br/siconfi/index.jsf</t>
  </si>
  <si>
    <t>Identificação</t>
  </si>
  <si>
    <t>Meta =</t>
  </si>
  <si>
    <t>Método de identificação de Outliers</t>
  </si>
  <si>
    <t>Média</t>
  </si>
  <si>
    <t>Quartil 1</t>
  </si>
  <si>
    <t>Quartil 3</t>
  </si>
  <si>
    <t>IQR</t>
  </si>
  <si>
    <t>Lim. Superior</t>
  </si>
  <si>
    <t>Lim. Inferior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</si>
</sst>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elo Santos Chaves" id="{A3E3ED17-4405-4FD3-B975-EE317F50B8BA}" userId="948a825891ae5175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4" dT="2023-01-05T23:17:14.17" personId="{A3E3ED17-4405-4FD3-B975-EE317F50B8BA}" id="{5DB2EFA6-D566-412D-ADD5-B168EB0DC3BA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A3E3ED17-4405-4FD3-B975-EE317F50B8BA}" id="{D2EB6D9D-2D7E-40B3-9002-E6AA51196CE9}">
    <text>Amplitude Interquartil (IQR):
IQR = Q3 - Q1</text>
  </threadedComment>
  <threadedComment ref="L21" dT="2023-01-05T22:09:41.02" personId="{A3E3ED17-4405-4FD3-B975-EE317F50B8BA}" id="{FF04DDE8-E086-496F-B2AF-952A30A03FA1}">
    <text>L. sup. = Média + 1,5 x IQR</text>
  </threadedComment>
  <threadedComment ref="L22" dT="2023-01-05T22:10:27.72" personId="{A3E3ED17-4405-4FD3-B975-EE317F50B8BA}" id="{D59C8952-63D7-40B4-BFE4-477981B9046B}">
    <text>L. inf. = Média - 1,5 x IQR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4" dT="2023-01-05T23:17:14.17" personId="{A3E3ED17-4405-4FD3-B975-EE317F50B8BA}" id="{132FFF46-0C85-41FE-8B14-3F1CBE5293D2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K20" dT="2023-01-05T22:08:01.60" personId="{A3E3ED17-4405-4FD3-B975-EE317F50B8BA}" id="{235C3E65-E4FA-4FAB-A499-B986F976D207}">
    <text>Amplitude Interquartil (IQR):
IQR = Q3 - Q1</text>
  </threadedComment>
  <threadedComment ref="K21" dT="2023-01-05T22:09:41.02" personId="{A3E3ED17-4405-4FD3-B975-EE317F50B8BA}" id="{FFB8B63B-DB5D-4431-A506-E9210444FE0E}">
    <text>L. sup. = Média + 1,5 x IQR</text>
  </threadedComment>
  <threadedComment ref="K22" dT="2023-01-05T22:10:27.72" personId="{A3E3ED17-4405-4FD3-B975-EE317F50B8BA}" id="{737862B9-49BC-47CB-9CB1-0BE33FA0A84C}">
    <text>L. inf. = Média - 1,5 x IQR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4" dT="2023-01-05T23:17:14.17" personId="{A3E3ED17-4405-4FD3-B975-EE317F50B8BA}" id="{46E1160A-0F6A-467B-B04A-9D74DF43C1E6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A3E3ED17-4405-4FD3-B975-EE317F50B8BA}" id="{0037074B-350F-42A7-AC5E-9CB2DB4AF567}">
    <text>Amplitude Interquartil (IQR):
IQR = Q3 - Q1</text>
  </threadedComment>
  <threadedComment ref="L21" dT="2023-01-05T22:09:41.02" personId="{A3E3ED17-4405-4FD3-B975-EE317F50B8BA}" id="{A8FC3EA4-EE39-4357-96B2-5059518E74B9}">
    <text>L. sup. = Média + 1,5 x IQR</text>
  </threadedComment>
  <threadedComment ref="L22" dT="2023-01-05T22:10:27.72" personId="{A3E3ED17-4405-4FD3-B975-EE317F50B8BA}" id="{3F4C790E-BDCB-402D-85AB-AF608DB8D815}">
    <text>L. inf. = Média - 1,5 x IQR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tabSelected="1" zoomScale="98" zoomScaleNormal="98" workbookViewId="0">
      <selection activeCell="I4" sqref="I4:I160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9" width="9.140625" style="1"/>
    <col min="10" max="10" width="11.85546875" style="1" customWidth="1"/>
    <col min="11" max="11" width="9.140625" style="1"/>
    <col min="12" max="12" width="12.42578125" style="1" bestFit="1" customWidth="1"/>
    <col min="13" max="16384" width="9.140625" style="1"/>
  </cols>
  <sheetData>
    <row r="1" spans="1:13" x14ac:dyDescent="0.2">
      <c r="A1" s="1" t="s">
        <v>174</v>
      </c>
      <c r="M1" s="1" t="s">
        <v>173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 t="s">
        <v>179</v>
      </c>
    </row>
    <row r="4" spans="1:13" x14ac:dyDescent="0.2">
      <c r="A4" s="2"/>
      <c r="B4" s="2"/>
      <c r="C4" s="2"/>
      <c r="D4" s="4" t="s">
        <v>4</v>
      </c>
      <c r="E4" s="5">
        <v>36.451983177255009</v>
      </c>
      <c r="F4" s="5">
        <v>38.531772150639739</v>
      </c>
      <c r="G4" s="5">
        <v>35.608948146000408</v>
      </c>
      <c r="H4" s="5">
        <v>43.405116221387651</v>
      </c>
      <c r="I4" s="5">
        <v>44.074765035732774</v>
      </c>
      <c r="L4" s="6" t="s">
        <v>180</v>
      </c>
      <c r="M4" s="8">
        <v>100</v>
      </c>
    </row>
    <row r="5" spans="1:13" x14ac:dyDescent="0.2">
      <c r="A5" s="2"/>
      <c r="B5" s="2"/>
      <c r="C5" s="2"/>
      <c r="D5" s="4" t="s">
        <v>5</v>
      </c>
      <c r="E5" s="5">
        <v>22.221778540909636</v>
      </c>
      <c r="F5" s="5">
        <v>31.935803610957265</v>
      </c>
      <c r="G5" s="5">
        <v>32.95728468523793</v>
      </c>
      <c r="H5" s="5">
        <v>30.387918672138586</v>
      </c>
      <c r="I5" s="5">
        <v>25.147616298689396</v>
      </c>
    </row>
    <row r="6" spans="1:13" x14ac:dyDescent="0.2">
      <c r="A6" s="2"/>
      <c r="B6" s="2"/>
      <c r="C6" s="2"/>
      <c r="D6" s="4" t="s">
        <v>6</v>
      </c>
      <c r="E6" s="5">
        <v>42.832340822384715</v>
      </c>
      <c r="F6" s="5">
        <v>40.428729846381316</v>
      </c>
      <c r="G6" s="5">
        <v>45.497230446058161</v>
      </c>
      <c r="H6" s="5">
        <v>51.928883285157632</v>
      </c>
      <c r="I6" s="5">
        <v>45.449965211967083</v>
      </c>
    </row>
    <row r="7" spans="1:13" x14ac:dyDescent="0.2">
      <c r="A7" s="2"/>
      <c r="B7" s="2"/>
      <c r="C7" s="2"/>
      <c r="D7" s="4" t="s">
        <v>7</v>
      </c>
      <c r="E7" s="5">
        <v>56.410510242957123</v>
      </c>
      <c r="F7" s="5">
        <v>56.918496696092369</v>
      </c>
      <c r="G7" s="5">
        <v>51.30049943494587</v>
      </c>
      <c r="H7" s="5">
        <v>57.115580356694231</v>
      </c>
      <c r="I7" s="5">
        <v>58.527500654019924</v>
      </c>
    </row>
    <row r="8" spans="1:13" x14ac:dyDescent="0.2">
      <c r="A8" s="2"/>
      <c r="B8" s="2"/>
      <c r="C8" s="2"/>
      <c r="D8" s="4" t="s">
        <v>8</v>
      </c>
      <c r="E8" s="5">
        <v>57.117968178862569</v>
      </c>
      <c r="F8" s="5">
        <v>59.925407510170878</v>
      </c>
      <c r="G8" s="5">
        <v>57.795665302767709</v>
      </c>
      <c r="H8" s="5">
        <v>61.553087942362552</v>
      </c>
      <c r="I8" s="5">
        <v>63.863869421958874</v>
      </c>
    </row>
    <row r="9" spans="1:13" x14ac:dyDescent="0.2">
      <c r="A9" s="2"/>
      <c r="B9" s="2"/>
      <c r="C9" s="2"/>
      <c r="D9" s="4" t="s">
        <v>9</v>
      </c>
      <c r="E9" s="5">
        <v>15.163894317598805</v>
      </c>
      <c r="F9" s="5">
        <v>25.500829556991807</v>
      </c>
      <c r="G9" s="5">
        <v>26.249792692687642</v>
      </c>
      <c r="H9" s="5">
        <v>33.671139166386986</v>
      </c>
      <c r="I9" s="5">
        <v>28.713925984608419</v>
      </c>
    </row>
    <row r="10" spans="1:13" x14ac:dyDescent="0.2">
      <c r="A10" s="2"/>
      <c r="B10" s="2"/>
      <c r="C10" s="2"/>
      <c r="D10" s="4" t="s">
        <v>10</v>
      </c>
      <c r="E10" s="5">
        <v>32.960773595584428</v>
      </c>
      <c r="F10" s="5">
        <v>34.828348228652892</v>
      </c>
      <c r="G10" s="5">
        <v>7.3840371965258775</v>
      </c>
      <c r="H10" s="5">
        <v>34.043758211047717</v>
      </c>
      <c r="I10" s="5">
        <v>38.011371579301986</v>
      </c>
    </row>
    <row r="11" spans="1:13" x14ac:dyDescent="0.2">
      <c r="A11" s="2"/>
      <c r="B11" s="2"/>
      <c r="C11" s="2"/>
      <c r="D11" s="4" t="s">
        <v>11</v>
      </c>
      <c r="E11" s="5">
        <v>14.252576031489712</v>
      </c>
      <c r="F11" s="5">
        <v>14.230258280044589</v>
      </c>
      <c r="G11" s="5">
        <v>13.183936612531024</v>
      </c>
      <c r="H11" s="5">
        <v>28.302086748599947</v>
      </c>
      <c r="I11" s="5">
        <v>26.715626902705853</v>
      </c>
    </row>
    <row r="12" spans="1:13" x14ac:dyDescent="0.2">
      <c r="A12" s="2"/>
      <c r="B12" s="2"/>
      <c r="C12" s="2"/>
      <c r="D12" s="4" t="s">
        <v>12</v>
      </c>
      <c r="E12" s="5">
        <v>19.637353636186848</v>
      </c>
      <c r="F12" s="5">
        <v>18.639880046100537</v>
      </c>
      <c r="G12" s="5">
        <v>21.164901635241272</v>
      </c>
      <c r="H12" s="5">
        <v>22.232515141009827</v>
      </c>
      <c r="I12" s="5">
        <v>22.453438846271631</v>
      </c>
    </row>
    <row r="13" spans="1:13" x14ac:dyDescent="0.2">
      <c r="A13" s="2"/>
      <c r="B13" s="2"/>
      <c r="C13" s="2"/>
      <c r="D13" s="4" t="s">
        <v>13</v>
      </c>
      <c r="E13" s="5">
        <v>46.851010276530204</v>
      </c>
      <c r="F13" s="5">
        <v>47.891372081617924</v>
      </c>
      <c r="G13" s="5">
        <v>40.3611659588788</v>
      </c>
      <c r="H13" s="5">
        <v>47.572960455141882</v>
      </c>
      <c r="I13" s="5">
        <v>60.296670748044946</v>
      </c>
    </row>
    <row r="14" spans="1:13" x14ac:dyDescent="0.2">
      <c r="A14" s="2"/>
      <c r="B14" s="2"/>
      <c r="C14" s="2"/>
      <c r="D14" s="4" t="s">
        <v>14</v>
      </c>
      <c r="E14" s="5">
        <v>12.980007240838329</v>
      </c>
      <c r="F14" s="5">
        <v>10.946040478533572</v>
      </c>
      <c r="G14" s="5">
        <v>22.268783684444323</v>
      </c>
      <c r="H14" s="5">
        <v>21.107852338495228</v>
      </c>
      <c r="I14" s="5">
        <v>21.035656622638939</v>
      </c>
    </row>
    <row r="15" spans="1:13" x14ac:dyDescent="0.2">
      <c r="A15" s="2"/>
      <c r="B15" s="2"/>
      <c r="C15" s="2"/>
      <c r="D15" s="4" t="s">
        <v>15</v>
      </c>
      <c r="E15" s="5">
        <v>24.267744269075251</v>
      </c>
      <c r="F15" s="5">
        <v>22.523933136628724</v>
      </c>
      <c r="G15" s="5">
        <v>13.519359334313553</v>
      </c>
      <c r="H15" s="5">
        <v>32.490143070347848</v>
      </c>
      <c r="I15" s="5">
        <v>33.376921783639382</v>
      </c>
      <c r="L15" s="12" t="s">
        <v>181</v>
      </c>
    </row>
    <row r="16" spans="1:13" x14ac:dyDescent="0.2">
      <c r="A16" s="2"/>
      <c r="B16" s="2"/>
      <c r="C16" s="2"/>
      <c r="D16" s="4" t="s">
        <v>16</v>
      </c>
      <c r="E16" s="5">
        <v>11.810239964613514</v>
      </c>
      <c r="F16" s="5">
        <v>15.149705842548144</v>
      </c>
      <c r="G16" s="5">
        <v>13.848365149059166</v>
      </c>
      <c r="H16" s="5">
        <v>27.384712734892453</v>
      </c>
      <c r="I16" s="5">
        <v>28.823414744250709</v>
      </c>
    </row>
    <row r="17" spans="1:13" x14ac:dyDescent="0.2">
      <c r="A17" s="6">
        <v>1500107</v>
      </c>
      <c r="B17" s="6">
        <v>150010</v>
      </c>
      <c r="C17" s="1" t="s">
        <v>17</v>
      </c>
      <c r="D17" s="7" t="s">
        <v>18</v>
      </c>
      <c r="E17" s="8">
        <v>14.847437736341112</v>
      </c>
      <c r="F17" s="8">
        <v>13.119033603767308</v>
      </c>
      <c r="G17" s="8">
        <v>13.062943093761495</v>
      </c>
      <c r="H17" s="8">
        <v>13.075182298214735</v>
      </c>
      <c r="I17" s="8">
        <v>12.964428848347348</v>
      </c>
      <c r="J17" s="6" t="str">
        <f>IF(AND(I17&lt;$M$21,I17&gt;$M$22),"Normal","Outliers")</f>
        <v>Normal</v>
      </c>
      <c r="L17" s="1" t="s">
        <v>182</v>
      </c>
      <c r="M17" s="9">
        <f>AVERAGE(I17:I160)</f>
        <v>35.384046396901468</v>
      </c>
    </row>
    <row r="18" spans="1:13" x14ac:dyDescent="0.2">
      <c r="A18" s="6">
        <v>1500131</v>
      </c>
      <c r="B18" s="6">
        <v>150013</v>
      </c>
      <c r="C18" s="1" t="s">
        <v>19</v>
      </c>
      <c r="D18" s="7" t="s">
        <v>20</v>
      </c>
      <c r="E18" s="8">
        <v>0</v>
      </c>
      <c r="F18" s="8">
        <v>89.000270929287453</v>
      </c>
      <c r="G18" s="8">
        <v>88.996502555824591</v>
      </c>
      <c r="H18" s="8">
        <v>88.992786534865076</v>
      </c>
      <c r="I18" s="8">
        <v>88.999469214437369</v>
      </c>
      <c r="J18" s="6" t="str">
        <f t="shared" ref="J18:J81" si="0">IF(AND(I18&lt;$M$21,I18&gt;$M$22),"Normal","Outliers")</f>
        <v>Normal</v>
      </c>
      <c r="L18" s="1" t="s">
        <v>183</v>
      </c>
      <c r="M18" s="9">
        <f>_xlfn.QUARTILE.EXC(I17:I160,1)</f>
        <v>6.65031773411574</v>
      </c>
    </row>
    <row r="19" spans="1:13" x14ac:dyDescent="0.2">
      <c r="A19" s="6">
        <v>1500206</v>
      </c>
      <c r="B19" s="6">
        <v>150020</v>
      </c>
      <c r="C19" s="1" t="s">
        <v>17</v>
      </c>
      <c r="D19" s="7" t="s">
        <v>21</v>
      </c>
      <c r="E19" s="8">
        <v>0</v>
      </c>
      <c r="F19" s="8">
        <v>0</v>
      </c>
      <c r="G19" s="8">
        <v>0</v>
      </c>
      <c r="H19" s="8">
        <v>0</v>
      </c>
      <c r="I19" s="8">
        <v>13.723450057405282</v>
      </c>
      <c r="J19" s="6" t="str">
        <f t="shared" si="0"/>
        <v>Normal</v>
      </c>
      <c r="L19" s="1" t="s">
        <v>184</v>
      </c>
      <c r="M19" s="9">
        <f>_xlfn.QUARTILE.EXC(I17:I160,3)</f>
        <v>63.143434253559043</v>
      </c>
    </row>
    <row r="20" spans="1:13" x14ac:dyDescent="0.2">
      <c r="A20" s="6">
        <v>1500305</v>
      </c>
      <c r="B20" s="6">
        <v>150030</v>
      </c>
      <c r="C20" s="1" t="s">
        <v>22</v>
      </c>
      <c r="D20" s="7" t="s">
        <v>23</v>
      </c>
      <c r="E20" s="8">
        <v>12.342701342281879</v>
      </c>
      <c r="F20" s="8">
        <v>14.751820497645577</v>
      </c>
      <c r="G20" s="8">
        <v>14.63613646794839</v>
      </c>
      <c r="H20" s="8">
        <v>12.889529153082114</v>
      </c>
      <c r="I20" s="8">
        <v>12.818842395389627</v>
      </c>
      <c r="J20" s="6" t="str">
        <f t="shared" si="0"/>
        <v>Normal</v>
      </c>
      <c r="L20" s="1" t="s">
        <v>185</v>
      </c>
      <c r="M20" s="9">
        <f>M19-M18</f>
        <v>56.493116519443305</v>
      </c>
    </row>
    <row r="21" spans="1:13" x14ac:dyDescent="0.2">
      <c r="A21" s="6">
        <v>1500347</v>
      </c>
      <c r="B21" s="6">
        <v>150034</v>
      </c>
      <c r="C21" s="1" t="s">
        <v>24</v>
      </c>
      <c r="D21" s="7" t="s">
        <v>25</v>
      </c>
      <c r="E21" s="8">
        <v>0</v>
      </c>
      <c r="F21" s="8">
        <v>100</v>
      </c>
      <c r="G21" s="8">
        <v>99.416697047028805</v>
      </c>
      <c r="H21" s="8">
        <v>0</v>
      </c>
      <c r="I21" s="8">
        <v>28.492283339928768</v>
      </c>
      <c r="J21" s="6" t="str">
        <f t="shared" si="0"/>
        <v>Normal</v>
      </c>
      <c r="L21" s="1" t="s">
        <v>186</v>
      </c>
      <c r="M21" s="9">
        <f>M17+1.5*M20</f>
        <v>120.12372117606643</v>
      </c>
    </row>
    <row r="22" spans="1:13" x14ac:dyDescent="0.2">
      <c r="A22" s="6">
        <v>1500404</v>
      </c>
      <c r="B22" s="6">
        <v>150040</v>
      </c>
      <c r="C22" s="1" t="s">
        <v>26</v>
      </c>
      <c r="D22" s="7" t="s">
        <v>27</v>
      </c>
      <c r="E22" s="8">
        <v>15.405640227346776</v>
      </c>
      <c r="F22" s="8">
        <v>14.39270538243626</v>
      </c>
      <c r="G22" s="8">
        <v>14.314391871665288</v>
      </c>
      <c r="H22" s="8">
        <v>13.385413017585652</v>
      </c>
      <c r="I22" s="8">
        <v>13.410001742463844</v>
      </c>
      <c r="J22" s="6" t="str">
        <f t="shared" si="0"/>
        <v>Normal</v>
      </c>
      <c r="L22" s="1" t="s">
        <v>187</v>
      </c>
      <c r="M22" s="9">
        <f>M17-1.5*M20</f>
        <v>-49.35562838226349</v>
      </c>
    </row>
    <row r="23" spans="1:13" x14ac:dyDescent="0.2">
      <c r="A23" s="6">
        <v>1500503</v>
      </c>
      <c r="B23" s="6">
        <v>150050</v>
      </c>
      <c r="C23" s="1" t="s">
        <v>26</v>
      </c>
      <c r="D23" s="7" t="s">
        <v>28</v>
      </c>
      <c r="E23" s="8">
        <v>0</v>
      </c>
      <c r="F23" s="8">
        <v>0</v>
      </c>
      <c r="G23" s="8">
        <v>0</v>
      </c>
      <c r="H23" s="8">
        <v>82.169268693508627</v>
      </c>
      <c r="I23" s="8">
        <v>82.246504523557746</v>
      </c>
      <c r="J23" s="6" t="str">
        <f t="shared" si="0"/>
        <v>Normal</v>
      </c>
    </row>
    <row r="24" spans="1:13" x14ac:dyDescent="0.2">
      <c r="A24" s="6">
        <v>1500602</v>
      </c>
      <c r="B24" s="6">
        <v>150060</v>
      </c>
      <c r="C24" s="1" t="s">
        <v>29</v>
      </c>
      <c r="D24" s="7" t="s">
        <v>30</v>
      </c>
      <c r="E24" s="8">
        <v>33.300130120698164</v>
      </c>
      <c r="F24" s="8">
        <v>32.782366712310612</v>
      </c>
      <c r="G24" s="8">
        <v>32.382149152660702</v>
      </c>
      <c r="H24" s="8">
        <v>31.99820641723219</v>
      </c>
      <c r="I24" s="8">
        <v>42.093419706784864</v>
      </c>
      <c r="J24" s="6" t="str">
        <f t="shared" si="0"/>
        <v>Normal</v>
      </c>
    </row>
    <row r="25" spans="1:13" x14ac:dyDescent="0.2">
      <c r="A25" s="6">
        <v>1500701</v>
      </c>
      <c r="B25" s="6">
        <v>150070</v>
      </c>
      <c r="C25" s="1" t="s">
        <v>22</v>
      </c>
      <c r="D25" s="7" t="s">
        <v>31</v>
      </c>
      <c r="E25" s="8">
        <v>6.4006182814585824</v>
      </c>
      <c r="F25" s="8">
        <v>6.3619668041165669</v>
      </c>
      <c r="G25" s="8">
        <v>6.3531099497899373</v>
      </c>
      <c r="H25" s="8">
        <v>5.5072756669361356</v>
      </c>
      <c r="I25" s="8">
        <v>5.4335183277391907</v>
      </c>
      <c r="J25" s="6" t="str">
        <f t="shared" si="0"/>
        <v>Normal</v>
      </c>
    </row>
    <row r="26" spans="1:13" x14ac:dyDescent="0.2">
      <c r="A26" s="6">
        <v>1500800</v>
      </c>
      <c r="B26" s="6">
        <v>150080</v>
      </c>
      <c r="C26" s="1" t="s">
        <v>32</v>
      </c>
      <c r="D26" s="7" t="s">
        <v>33</v>
      </c>
      <c r="E26" s="8">
        <v>32.424712773976516</v>
      </c>
      <c r="F26" s="8">
        <v>32.625398142193369</v>
      </c>
      <c r="G26" s="8">
        <v>32.416254867149895</v>
      </c>
      <c r="H26" s="8">
        <v>33.797220412027329</v>
      </c>
      <c r="I26" s="8">
        <v>33.793786199367148</v>
      </c>
      <c r="J26" s="6" t="str">
        <f t="shared" si="0"/>
        <v>Normal</v>
      </c>
    </row>
    <row r="27" spans="1:13" x14ac:dyDescent="0.2">
      <c r="A27" s="6">
        <v>1500859</v>
      </c>
      <c r="B27" s="6">
        <v>150085</v>
      </c>
      <c r="C27" s="1" t="s">
        <v>29</v>
      </c>
      <c r="D27" s="7" t="s">
        <v>34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6" t="str">
        <f t="shared" si="0"/>
        <v>Normal</v>
      </c>
    </row>
    <row r="28" spans="1:13" x14ac:dyDescent="0.2">
      <c r="A28" s="6">
        <v>1500909</v>
      </c>
      <c r="B28" s="6">
        <v>150090</v>
      </c>
      <c r="C28" s="1" t="s">
        <v>35</v>
      </c>
      <c r="D28" s="7" t="s">
        <v>36</v>
      </c>
      <c r="E28" s="8">
        <v>5.092323512317253</v>
      </c>
      <c r="F28" s="8">
        <v>4.9257403989805786</v>
      </c>
      <c r="G28" s="8">
        <v>5.0002174007565552</v>
      </c>
      <c r="H28" s="8">
        <v>4.89122248283876</v>
      </c>
      <c r="I28" s="8">
        <v>4.9001853548373351</v>
      </c>
      <c r="J28" s="6" t="str">
        <f t="shared" si="0"/>
        <v>Normal</v>
      </c>
    </row>
    <row r="29" spans="1:13" x14ac:dyDescent="0.2">
      <c r="A29" s="6">
        <v>1500958</v>
      </c>
      <c r="B29" s="6">
        <v>150095</v>
      </c>
      <c r="C29" s="1" t="s">
        <v>19</v>
      </c>
      <c r="D29" s="7" t="s">
        <v>37</v>
      </c>
      <c r="E29" s="8">
        <v>95.17245905943355</v>
      </c>
      <c r="F29" s="8">
        <v>97.09994821336096</v>
      </c>
      <c r="G29" s="8">
        <v>0</v>
      </c>
      <c r="H29" s="8">
        <v>0</v>
      </c>
      <c r="I29" s="8">
        <v>21.782608695652176</v>
      </c>
      <c r="J29" s="6" t="str">
        <f t="shared" si="0"/>
        <v>Normal</v>
      </c>
    </row>
    <row r="30" spans="1:13" x14ac:dyDescent="0.2">
      <c r="A30" s="6">
        <v>1501006</v>
      </c>
      <c r="B30" s="6">
        <v>150100</v>
      </c>
      <c r="C30" s="1" t="s">
        <v>38</v>
      </c>
      <c r="D30" s="7" t="s">
        <v>39</v>
      </c>
      <c r="E30" s="8">
        <v>0</v>
      </c>
      <c r="F30" s="8">
        <v>0</v>
      </c>
      <c r="G30" s="8">
        <v>34.586282645838416</v>
      </c>
      <c r="H30" s="8">
        <v>35.070714459887832</v>
      </c>
      <c r="I30" s="8">
        <v>35.320626027647521</v>
      </c>
      <c r="J30" s="6" t="str">
        <f t="shared" si="0"/>
        <v>Normal</v>
      </c>
    </row>
    <row r="31" spans="1:13" x14ac:dyDescent="0.2">
      <c r="A31" s="6">
        <v>1501105</v>
      </c>
      <c r="B31" s="6">
        <v>150110</v>
      </c>
      <c r="C31" s="1" t="s">
        <v>22</v>
      </c>
      <c r="D31" s="7" t="s">
        <v>40</v>
      </c>
      <c r="E31" s="8">
        <v>0</v>
      </c>
      <c r="F31" s="8">
        <v>0</v>
      </c>
      <c r="G31" s="8">
        <v>0</v>
      </c>
      <c r="H31" s="8">
        <v>44.673583399840382</v>
      </c>
      <c r="I31" s="8">
        <v>44.674195263865862</v>
      </c>
      <c r="J31" s="6" t="str">
        <f t="shared" si="0"/>
        <v>Normal</v>
      </c>
    </row>
    <row r="32" spans="1:13" x14ac:dyDescent="0.2">
      <c r="A32" s="6">
        <v>1501204</v>
      </c>
      <c r="B32" s="6">
        <v>150120</v>
      </c>
      <c r="C32" s="1" t="s">
        <v>17</v>
      </c>
      <c r="D32" s="7" t="s">
        <v>41</v>
      </c>
      <c r="E32" s="8">
        <v>61.90197354153112</v>
      </c>
      <c r="F32" s="8">
        <v>61.493881420199934</v>
      </c>
      <c r="G32" s="8">
        <v>60.48982000590145</v>
      </c>
      <c r="H32" s="8">
        <v>65.147856951237131</v>
      </c>
      <c r="I32" s="8">
        <v>65.151453876329526</v>
      </c>
      <c r="J32" s="6" t="str">
        <f t="shared" si="0"/>
        <v>Normal</v>
      </c>
    </row>
    <row r="33" spans="1:10" x14ac:dyDescent="0.2">
      <c r="A33" s="6">
        <v>1501253</v>
      </c>
      <c r="B33" s="6">
        <v>150125</v>
      </c>
      <c r="C33" s="1" t="s">
        <v>24</v>
      </c>
      <c r="D33" s="7" t="s">
        <v>42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6" t="str">
        <f t="shared" si="0"/>
        <v>Normal</v>
      </c>
    </row>
    <row r="34" spans="1:10" x14ac:dyDescent="0.2">
      <c r="A34" s="6">
        <v>1501303</v>
      </c>
      <c r="B34" s="6">
        <v>150130</v>
      </c>
      <c r="C34" s="1" t="s">
        <v>17</v>
      </c>
      <c r="D34" s="7" t="s">
        <v>43</v>
      </c>
      <c r="E34" s="8">
        <v>26.474956679594026</v>
      </c>
      <c r="F34" s="8">
        <v>18.969041817260045</v>
      </c>
      <c r="G34" s="8">
        <v>22.119826756496629</v>
      </c>
      <c r="H34" s="8">
        <v>36.34817794642084</v>
      </c>
      <c r="I34" s="8">
        <v>36.34803182482429</v>
      </c>
      <c r="J34" s="6" t="str">
        <f t="shared" si="0"/>
        <v>Normal</v>
      </c>
    </row>
    <row r="35" spans="1:10" x14ac:dyDescent="0.2">
      <c r="A35" s="6">
        <v>1501402</v>
      </c>
      <c r="B35" s="6">
        <v>150140</v>
      </c>
      <c r="C35" s="1" t="s">
        <v>32</v>
      </c>
      <c r="D35" s="7" t="s">
        <v>44</v>
      </c>
      <c r="E35" s="8">
        <v>71.265152949682403</v>
      </c>
      <c r="F35" s="8">
        <v>70.296863768162765</v>
      </c>
      <c r="G35" s="8">
        <v>71.496471266023335</v>
      </c>
      <c r="H35" s="8">
        <v>73.406635321386915</v>
      </c>
      <c r="I35" s="8">
        <v>76.843111482853388</v>
      </c>
      <c r="J35" s="6" t="str">
        <f t="shared" si="0"/>
        <v>Normal</v>
      </c>
    </row>
    <row r="36" spans="1:10" x14ac:dyDescent="0.2">
      <c r="A36" s="6">
        <v>1501451</v>
      </c>
      <c r="B36" s="6">
        <v>150145</v>
      </c>
      <c r="C36" s="1" t="s">
        <v>26</v>
      </c>
      <c r="D36" s="7" t="s">
        <v>45</v>
      </c>
      <c r="E36" s="8">
        <v>43.480781494579396</v>
      </c>
      <c r="F36" s="8">
        <v>44.825238311393555</v>
      </c>
      <c r="G36" s="8">
        <v>61.335438754793593</v>
      </c>
      <c r="H36" s="8">
        <v>68.154044509221364</v>
      </c>
      <c r="I36" s="8">
        <v>68.000445831475702</v>
      </c>
      <c r="J36" s="6" t="str">
        <f t="shared" si="0"/>
        <v>Normal</v>
      </c>
    </row>
    <row r="37" spans="1:10" x14ac:dyDescent="0.2">
      <c r="A37" s="6">
        <v>1501501</v>
      </c>
      <c r="B37" s="6">
        <v>150150</v>
      </c>
      <c r="C37" s="1" t="s">
        <v>32</v>
      </c>
      <c r="D37" s="7" t="s">
        <v>46</v>
      </c>
      <c r="E37" s="8">
        <v>0</v>
      </c>
      <c r="F37" s="8">
        <v>100</v>
      </c>
      <c r="G37" s="8">
        <v>0</v>
      </c>
      <c r="H37" s="8">
        <v>80.018190942165347</v>
      </c>
      <c r="I37" s="8">
        <v>78.780487804878049</v>
      </c>
      <c r="J37" s="6" t="str">
        <f t="shared" si="0"/>
        <v>Normal</v>
      </c>
    </row>
    <row r="38" spans="1:10" x14ac:dyDescent="0.2">
      <c r="A38" s="6">
        <v>1501576</v>
      </c>
      <c r="B38" s="6">
        <v>150157</v>
      </c>
      <c r="C38" s="1" t="s">
        <v>47</v>
      </c>
      <c r="D38" s="7" t="s">
        <v>48</v>
      </c>
      <c r="E38" s="8">
        <v>61.905915117757459</v>
      </c>
      <c r="F38" s="8">
        <v>49.124161273083544</v>
      </c>
      <c r="G38" s="8">
        <v>53.495082739532421</v>
      </c>
      <c r="H38" s="8">
        <v>53.23635938777894</v>
      </c>
      <c r="I38" s="8">
        <v>53.326764808160434</v>
      </c>
      <c r="J38" s="6" t="str">
        <f t="shared" si="0"/>
        <v>Normal</v>
      </c>
    </row>
    <row r="39" spans="1:10" x14ac:dyDescent="0.2">
      <c r="A39" s="6">
        <v>1501600</v>
      </c>
      <c r="B39" s="6">
        <v>150160</v>
      </c>
      <c r="C39" s="1" t="s">
        <v>35</v>
      </c>
      <c r="D39" s="7" t="s">
        <v>49</v>
      </c>
      <c r="E39" s="8">
        <v>85.657446002273588</v>
      </c>
      <c r="F39" s="8">
        <v>94.999376480857961</v>
      </c>
      <c r="G39" s="8">
        <v>0</v>
      </c>
      <c r="H39" s="8">
        <v>0</v>
      </c>
      <c r="I39" s="8">
        <v>0</v>
      </c>
      <c r="J39" s="6" t="str">
        <f t="shared" si="0"/>
        <v>Normal</v>
      </c>
    </row>
    <row r="40" spans="1:10" x14ac:dyDescent="0.2">
      <c r="A40" s="6">
        <v>1501709</v>
      </c>
      <c r="B40" s="6">
        <v>150170</v>
      </c>
      <c r="C40" s="1" t="s">
        <v>35</v>
      </c>
      <c r="D40" s="7" t="s">
        <v>50</v>
      </c>
      <c r="E40" s="8">
        <v>14.879533595310185</v>
      </c>
      <c r="F40" s="8">
        <v>14.674617988547567</v>
      </c>
      <c r="G40" s="8">
        <v>14.880253120937301</v>
      </c>
      <c r="H40" s="8">
        <v>13.585801386971157</v>
      </c>
      <c r="I40" s="8">
        <v>13.572647208004796</v>
      </c>
      <c r="J40" s="6" t="str">
        <f t="shared" si="0"/>
        <v>Normal</v>
      </c>
    </row>
    <row r="41" spans="1:10" x14ac:dyDescent="0.2">
      <c r="A41" s="6">
        <v>1501725</v>
      </c>
      <c r="B41" s="6">
        <v>150172</v>
      </c>
      <c r="C41" s="1" t="s">
        <v>29</v>
      </c>
      <c r="D41" s="7" t="s">
        <v>51</v>
      </c>
      <c r="E41" s="8">
        <v>0</v>
      </c>
      <c r="F41" s="8">
        <v>87.570770243581308</v>
      </c>
      <c r="G41" s="8">
        <v>0</v>
      </c>
      <c r="H41" s="8">
        <v>91.543749582860585</v>
      </c>
      <c r="I41" s="8">
        <v>94.100651750319159</v>
      </c>
      <c r="J41" s="6" t="str">
        <f t="shared" si="0"/>
        <v>Normal</v>
      </c>
    </row>
    <row r="42" spans="1:10" x14ac:dyDescent="0.2">
      <c r="A42" s="6">
        <v>1501758</v>
      </c>
      <c r="B42" s="6">
        <v>150175</v>
      </c>
      <c r="C42" s="1" t="s">
        <v>47</v>
      </c>
      <c r="D42" s="7" t="s">
        <v>52</v>
      </c>
      <c r="E42" s="8">
        <v>0</v>
      </c>
      <c r="F42" s="8">
        <v>0</v>
      </c>
      <c r="G42" s="8">
        <v>0</v>
      </c>
      <c r="H42" s="8">
        <v>100</v>
      </c>
      <c r="I42" s="8">
        <v>100</v>
      </c>
      <c r="J42" s="6" t="str">
        <f t="shared" si="0"/>
        <v>Normal</v>
      </c>
    </row>
    <row r="43" spans="1:10" x14ac:dyDescent="0.2">
      <c r="A43" s="6">
        <v>1501782</v>
      </c>
      <c r="B43" s="6">
        <v>150178</v>
      </c>
      <c r="C43" s="1" t="s">
        <v>53</v>
      </c>
      <c r="D43" s="7" t="s">
        <v>54</v>
      </c>
      <c r="E43" s="8">
        <v>7.9586877278250299</v>
      </c>
      <c r="F43" s="8">
        <v>7.7944947326145391</v>
      </c>
      <c r="G43" s="8">
        <v>7.6461859915816248</v>
      </c>
      <c r="H43" s="8">
        <v>7.4080674864848799</v>
      </c>
      <c r="I43" s="8">
        <v>7.5630129597504254</v>
      </c>
      <c r="J43" s="6" t="str">
        <f t="shared" si="0"/>
        <v>Normal</v>
      </c>
    </row>
    <row r="44" spans="1:10" x14ac:dyDescent="0.2">
      <c r="A44" s="6">
        <v>1501808</v>
      </c>
      <c r="B44" s="6">
        <v>150180</v>
      </c>
      <c r="C44" s="1" t="s">
        <v>22</v>
      </c>
      <c r="D44" s="7" t="s">
        <v>55</v>
      </c>
      <c r="E44" s="8">
        <v>25.814847441338994</v>
      </c>
      <c r="F44" s="8">
        <v>25.309399259993519</v>
      </c>
      <c r="G44" s="8">
        <v>25.109784714851852</v>
      </c>
      <c r="H44" s="8">
        <v>24.818110669874489</v>
      </c>
      <c r="I44" s="8">
        <v>24.645186037591102</v>
      </c>
      <c r="J44" s="6" t="str">
        <f t="shared" si="0"/>
        <v>Normal</v>
      </c>
    </row>
    <row r="45" spans="1:10" x14ac:dyDescent="0.2">
      <c r="A45" s="6">
        <v>1501907</v>
      </c>
      <c r="B45" s="6">
        <v>150190</v>
      </c>
      <c r="C45" s="1" t="s">
        <v>19</v>
      </c>
      <c r="D45" s="7" t="s">
        <v>56</v>
      </c>
      <c r="E45" s="8">
        <v>0</v>
      </c>
      <c r="F45" s="8">
        <v>0</v>
      </c>
      <c r="G45" s="8">
        <v>0</v>
      </c>
      <c r="H45" s="8">
        <v>0</v>
      </c>
      <c r="I45" s="8">
        <v>98.990476831443289</v>
      </c>
      <c r="J45" s="6" t="str">
        <f t="shared" si="0"/>
        <v>Normal</v>
      </c>
    </row>
    <row r="46" spans="1:10" x14ac:dyDescent="0.2">
      <c r="A46" s="6">
        <v>1502004</v>
      </c>
      <c r="B46" s="6">
        <v>150200</v>
      </c>
      <c r="C46" s="1" t="s">
        <v>22</v>
      </c>
      <c r="D46" s="7" t="s">
        <v>57</v>
      </c>
      <c r="E46" s="8">
        <v>12.146257031588057</v>
      </c>
      <c r="F46" s="8">
        <v>11.944941617659593</v>
      </c>
      <c r="G46" s="8">
        <v>11.823116085328396</v>
      </c>
      <c r="H46" s="8">
        <v>11.689660904255319</v>
      </c>
      <c r="I46" s="8">
        <v>12.896735783206733</v>
      </c>
      <c r="J46" s="6" t="str">
        <f t="shared" si="0"/>
        <v>Normal</v>
      </c>
    </row>
    <row r="47" spans="1:10" x14ac:dyDescent="0.2">
      <c r="A47" s="6">
        <v>1501956</v>
      </c>
      <c r="B47" s="6">
        <v>150195</v>
      </c>
      <c r="C47" s="1" t="s">
        <v>35</v>
      </c>
      <c r="D47" s="7" t="s">
        <v>58</v>
      </c>
      <c r="E47" s="8">
        <v>15.670622514948251</v>
      </c>
      <c r="F47" s="8">
        <v>0</v>
      </c>
      <c r="G47" s="8">
        <v>20.64896755162242</v>
      </c>
      <c r="H47" s="8">
        <v>41.963073189054874</v>
      </c>
      <c r="I47" s="8">
        <v>44.707848302036425</v>
      </c>
      <c r="J47" s="6" t="str">
        <f t="shared" si="0"/>
        <v>Normal</v>
      </c>
    </row>
    <row r="48" spans="1:10" x14ac:dyDescent="0.2">
      <c r="A48" s="6">
        <v>1502103</v>
      </c>
      <c r="B48" s="6">
        <v>150210</v>
      </c>
      <c r="C48" s="1" t="s">
        <v>17</v>
      </c>
      <c r="D48" s="7" t="s">
        <v>59</v>
      </c>
      <c r="E48" s="8">
        <v>56.636838180462348</v>
      </c>
      <c r="F48" s="8">
        <v>57.225603050076991</v>
      </c>
      <c r="G48" s="8">
        <v>0</v>
      </c>
      <c r="H48" s="8">
        <v>97.866019919060875</v>
      </c>
      <c r="I48" s="8">
        <v>96.85826693368557</v>
      </c>
      <c r="J48" s="6" t="str">
        <f t="shared" si="0"/>
        <v>Normal</v>
      </c>
    </row>
    <row r="49" spans="1:10" x14ac:dyDescent="0.2">
      <c r="A49" s="6">
        <v>1502152</v>
      </c>
      <c r="B49" s="6">
        <v>150215</v>
      </c>
      <c r="C49" s="1" t="s">
        <v>47</v>
      </c>
      <c r="D49" s="7" t="s">
        <v>60</v>
      </c>
      <c r="E49" s="8">
        <v>99.031282093985055</v>
      </c>
      <c r="F49" s="8">
        <v>98.968099861303756</v>
      </c>
      <c r="G49" s="8">
        <v>0</v>
      </c>
      <c r="H49" s="8">
        <v>77.581817704642674</v>
      </c>
      <c r="I49" s="8">
        <v>89.507198936143013</v>
      </c>
      <c r="J49" s="6" t="str">
        <f t="shared" si="0"/>
        <v>Normal</v>
      </c>
    </row>
    <row r="50" spans="1:10" x14ac:dyDescent="0.2">
      <c r="A50" s="6">
        <v>1502202</v>
      </c>
      <c r="B50" s="6">
        <v>150220</v>
      </c>
      <c r="C50" s="1" t="s">
        <v>35</v>
      </c>
      <c r="D50" s="7" t="s">
        <v>61</v>
      </c>
      <c r="E50" s="8">
        <v>14.832464631422191</v>
      </c>
      <c r="F50" s="8">
        <v>13.830593447592399</v>
      </c>
      <c r="G50" s="8">
        <v>13.762730525736306</v>
      </c>
      <c r="H50" s="8">
        <v>12.70469962984834</v>
      </c>
      <c r="I50" s="8">
        <v>13.54327776823051</v>
      </c>
      <c r="J50" s="6" t="str">
        <f t="shared" si="0"/>
        <v>Normal</v>
      </c>
    </row>
    <row r="51" spans="1:10" x14ac:dyDescent="0.2">
      <c r="A51" s="6">
        <v>1502301</v>
      </c>
      <c r="B51" s="6">
        <v>150230</v>
      </c>
      <c r="C51" s="1" t="s">
        <v>19</v>
      </c>
      <c r="D51" s="7" t="s">
        <v>62</v>
      </c>
      <c r="E51" s="8">
        <v>23.628380552243609</v>
      </c>
      <c r="F51" s="8">
        <v>21.988224219716127</v>
      </c>
      <c r="G51" s="8">
        <v>22.098226617313959</v>
      </c>
      <c r="H51" s="8">
        <v>19.511254019292604</v>
      </c>
      <c r="I51" s="8">
        <v>20.242002016683472</v>
      </c>
      <c r="J51" s="6" t="str">
        <f t="shared" si="0"/>
        <v>Normal</v>
      </c>
    </row>
    <row r="52" spans="1:10" x14ac:dyDescent="0.2">
      <c r="A52" s="6">
        <v>1502400</v>
      </c>
      <c r="B52" s="6">
        <v>150240</v>
      </c>
      <c r="C52" s="1" t="s">
        <v>63</v>
      </c>
      <c r="D52" s="7" t="s">
        <v>64</v>
      </c>
      <c r="E52" s="8">
        <v>25.125350186680873</v>
      </c>
      <c r="F52" s="8">
        <v>25.08749634381272</v>
      </c>
      <c r="G52" s="8">
        <v>24.874871135945973</v>
      </c>
      <c r="H52" s="8">
        <v>21.598909722461389</v>
      </c>
      <c r="I52" s="8">
        <v>21.466739924246475</v>
      </c>
      <c r="J52" s="6" t="str">
        <f t="shared" si="0"/>
        <v>Normal</v>
      </c>
    </row>
    <row r="53" spans="1:10" x14ac:dyDescent="0.2">
      <c r="A53" s="6">
        <v>1502509</v>
      </c>
      <c r="B53" s="6">
        <v>150250</v>
      </c>
      <c r="C53" s="1" t="s">
        <v>22</v>
      </c>
      <c r="D53" s="7" t="s">
        <v>65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6" t="str">
        <f t="shared" si="0"/>
        <v>Normal</v>
      </c>
    </row>
    <row r="54" spans="1:10" x14ac:dyDescent="0.2">
      <c r="A54" s="6">
        <v>1502608</v>
      </c>
      <c r="B54" s="6">
        <v>150260</v>
      </c>
      <c r="C54" s="1" t="s">
        <v>63</v>
      </c>
      <c r="D54" s="7" t="s">
        <v>66</v>
      </c>
      <c r="E54" s="8">
        <v>0</v>
      </c>
      <c r="F54" s="8">
        <v>0</v>
      </c>
      <c r="G54" s="8">
        <v>0</v>
      </c>
      <c r="H54" s="8">
        <v>0</v>
      </c>
      <c r="I54" s="8">
        <v>32.164271047227928</v>
      </c>
      <c r="J54" s="6" t="str">
        <f t="shared" si="0"/>
        <v>Normal</v>
      </c>
    </row>
    <row r="55" spans="1:10" x14ac:dyDescent="0.2">
      <c r="A55" s="6">
        <v>1502707</v>
      </c>
      <c r="B55" s="6">
        <v>150270</v>
      </c>
      <c r="C55" s="1" t="s">
        <v>24</v>
      </c>
      <c r="D55" s="7" t="s">
        <v>67</v>
      </c>
      <c r="E55" s="8">
        <v>48.427132765025441</v>
      </c>
      <c r="F55" s="8">
        <v>47.247245150207398</v>
      </c>
      <c r="G55" s="8">
        <v>47.196222630787233</v>
      </c>
      <c r="H55" s="8">
        <v>47.092163113917188</v>
      </c>
      <c r="I55" s="8">
        <v>46.970799127091347</v>
      </c>
      <c r="J55" s="6" t="str">
        <f t="shared" si="0"/>
        <v>Normal</v>
      </c>
    </row>
    <row r="56" spans="1:10" x14ac:dyDescent="0.2">
      <c r="A56" s="6">
        <v>1502756</v>
      </c>
      <c r="B56" s="6">
        <v>150275</v>
      </c>
      <c r="C56" s="1" t="s">
        <v>19</v>
      </c>
      <c r="D56" s="7" t="s">
        <v>68</v>
      </c>
      <c r="E56" s="8">
        <v>0</v>
      </c>
      <c r="F56" s="8">
        <v>0</v>
      </c>
      <c r="G56" s="8">
        <v>55.996758508914098</v>
      </c>
      <c r="H56" s="8">
        <v>59.500902874396857</v>
      </c>
      <c r="I56" s="8">
        <v>0</v>
      </c>
      <c r="J56" s="6" t="str">
        <f t="shared" si="0"/>
        <v>Normal</v>
      </c>
    </row>
    <row r="57" spans="1:10" x14ac:dyDescent="0.2">
      <c r="A57" s="6">
        <v>1502764</v>
      </c>
      <c r="B57" s="6">
        <v>150276</v>
      </c>
      <c r="C57" s="1" t="s">
        <v>24</v>
      </c>
      <c r="D57" s="7" t="s">
        <v>69</v>
      </c>
      <c r="E57" s="8">
        <v>0</v>
      </c>
      <c r="F57" s="8">
        <v>0</v>
      </c>
      <c r="G57" s="8">
        <v>0</v>
      </c>
      <c r="H57" s="8">
        <v>28.864181382166993</v>
      </c>
      <c r="I57" s="8">
        <v>0</v>
      </c>
      <c r="J57" s="6" t="str">
        <f t="shared" si="0"/>
        <v>Normal</v>
      </c>
    </row>
    <row r="58" spans="1:10" x14ac:dyDescent="0.2">
      <c r="A58" s="6">
        <v>1502772</v>
      </c>
      <c r="B58" s="6">
        <v>150277</v>
      </c>
      <c r="C58" s="1" t="s">
        <v>47</v>
      </c>
      <c r="D58" s="7" t="s">
        <v>70</v>
      </c>
      <c r="E58" s="8">
        <v>70.876067151779068</v>
      </c>
      <c r="F58" s="8">
        <v>74.686355057177749</v>
      </c>
      <c r="G58" s="8">
        <v>68.748954208265928</v>
      </c>
      <c r="H58" s="8">
        <v>67.572565280735176</v>
      </c>
      <c r="I58" s="8">
        <v>68.514974104931326</v>
      </c>
      <c r="J58" s="6" t="str">
        <f t="shared" si="0"/>
        <v>Normal</v>
      </c>
    </row>
    <row r="59" spans="1:10" x14ac:dyDescent="0.2">
      <c r="A59" s="6">
        <v>1502806</v>
      </c>
      <c r="B59" s="6">
        <v>150280</v>
      </c>
      <c r="C59" s="1" t="s">
        <v>22</v>
      </c>
      <c r="D59" s="7" t="s">
        <v>71</v>
      </c>
      <c r="E59" s="8">
        <v>0</v>
      </c>
      <c r="F59" s="8">
        <v>0</v>
      </c>
      <c r="G59" s="8">
        <v>0</v>
      </c>
      <c r="H59" s="8">
        <v>26.055895296336516</v>
      </c>
      <c r="I59" s="8">
        <v>29.299183788347875</v>
      </c>
      <c r="J59" s="6" t="str">
        <f t="shared" si="0"/>
        <v>Normal</v>
      </c>
    </row>
    <row r="60" spans="1:10" x14ac:dyDescent="0.2">
      <c r="A60" s="6">
        <v>1502855</v>
      </c>
      <c r="B60" s="6">
        <v>150285</v>
      </c>
      <c r="C60" s="1" t="s">
        <v>26</v>
      </c>
      <c r="D60" s="7" t="s">
        <v>72</v>
      </c>
      <c r="E60" s="8">
        <v>0</v>
      </c>
      <c r="F60" s="8">
        <v>0</v>
      </c>
      <c r="G60" s="8">
        <v>0</v>
      </c>
      <c r="H60" s="8">
        <v>47.178994995543974</v>
      </c>
      <c r="I60" s="8">
        <v>47.177855982674608</v>
      </c>
      <c r="J60" s="6" t="str">
        <f t="shared" si="0"/>
        <v>Normal</v>
      </c>
    </row>
    <row r="61" spans="1:10" x14ac:dyDescent="0.2">
      <c r="A61" s="6">
        <v>1502905</v>
      </c>
      <c r="B61" s="6">
        <v>150290</v>
      </c>
      <c r="C61" s="1" t="s">
        <v>63</v>
      </c>
      <c r="D61" s="7" t="s">
        <v>73</v>
      </c>
      <c r="E61" s="8">
        <v>0</v>
      </c>
      <c r="F61" s="8">
        <v>0</v>
      </c>
      <c r="G61" s="8">
        <v>0</v>
      </c>
      <c r="H61" s="8">
        <v>99.99014389907353</v>
      </c>
      <c r="I61" s="8">
        <v>0</v>
      </c>
      <c r="J61" s="6" t="str">
        <f t="shared" si="0"/>
        <v>Normal</v>
      </c>
    </row>
    <row r="62" spans="1:10" x14ac:dyDescent="0.2">
      <c r="A62" s="6">
        <v>1502939</v>
      </c>
      <c r="B62" s="6">
        <v>150293</v>
      </c>
      <c r="C62" s="1" t="s">
        <v>19</v>
      </c>
      <c r="D62" s="7" t="s">
        <v>74</v>
      </c>
      <c r="E62" s="8">
        <v>71.593394293192816</v>
      </c>
      <c r="F62" s="8">
        <v>77.188072460818233</v>
      </c>
      <c r="G62" s="8">
        <v>13.061169811952645</v>
      </c>
      <c r="H62" s="8">
        <v>75.594106070879292</v>
      </c>
      <c r="I62" s="8">
        <v>77.752181158709931</v>
      </c>
      <c r="J62" s="6" t="str">
        <f t="shared" si="0"/>
        <v>Normal</v>
      </c>
    </row>
    <row r="63" spans="1:10" x14ac:dyDescent="0.2">
      <c r="A63" s="6">
        <v>1502954</v>
      </c>
      <c r="B63" s="6">
        <v>150295</v>
      </c>
      <c r="C63" s="1" t="s">
        <v>47</v>
      </c>
      <c r="D63" s="7" t="s">
        <v>75</v>
      </c>
      <c r="E63" s="8">
        <v>0</v>
      </c>
      <c r="F63" s="8">
        <v>52.155966027201991</v>
      </c>
      <c r="G63" s="8">
        <v>55.472077614765738</v>
      </c>
      <c r="H63" s="8">
        <v>56.482027106658805</v>
      </c>
      <c r="I63" s="8">
        <v>57.119375385247587</v>
      </c>
      <c r="J63" s="6" t="str">
        <f t="shared" si="0"/>
        <v>Normal</v>
      </c>
    </row>
    <row r="64" spans="1:10" x14ac:dyDescent="0.2">
      <c r="A64" s="6">
        <v>1503002</v>
      </c>
      <c r="B64" s="6">
        <v>150300</v>
      </c>
      <c r="C64" s="1" t="s">
        <v>26</v>
      </c>
      <c r="D64" s="7" t="s">
        <v>76</v>
      </c>
      <c r="E64" s="8">
        <v>71.779141104294482</v>
      </c>
      <c r="F64" s="8">
        <v>72.414264243749145</v>
      </c>
      <c r="G64" s="8">
        <v>74.367528495968855</v>
      </c>
      <c r="H64" s="8">
        <v>73.550212164073542</v>
      </c>
      <c r="I64" s="8">
        <v>74.946035400777092</v>
      </c>
      <c r="J64" s="6" t="str">
        <f t="shared" si="0"/>
        <v>Normal</v>
      </c>
    </row>
    <row r="65" spans="1:10" x14ac:dyDescent="0.2">
      <c r="A65" s="6">
        <v>1503044</v>
      </c>
      <c r="B65" s="6">
        <v>150304</v>
      </c>
      <c r="C65" s="1" t="s">
        <v>24</v>
      </c>
      <c r="D65" s="7" t="s">
        <v>77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6" t="str">
        <f t="shared" si="0"/>
        <v>Normal</v>
      </c>
    </row>
    <row r="66" spans="1:10" x14ac:dyDescent="0.2">
      <c r="A66" s="6">
        <v>1503077</v>
      </c>
      <c r="B66" s="6">
        <v>150307</v>
      </c>
      <c r="C66" s="1" t="s">
        <v>19</v>
      </c>
      <c r="D66" s="7" t="s">
        <v>78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6" t="str">
        <f t="shared" si="0"/>
        <v>Normal</v>
      </c>
    </row>
    <row r="67" spans="1:10" x14ac:dyDescent="0.2">
      <c r="A67" s="6">
        <v>1503093</v>
      </c>
      <c r="B67" s="6">
        <v>150309</v>
      </c>
      <c r="C67" s="1" t="s">
        <v>53</v>
      </c>
      <c r="D67" s="7" t="s">
        <v>79</v>
      </c>
      <c r="E67" s="8">
        <v>0</v>
      </c>
      <c r="F67" s="8">
        <v>0</v>
      </c>
      <c r="G67" s="8">
        <v>0</v>
      </c>
      <c r="H67" s="8">
        <v>24.342153306881524</v>
      </c>
      <c r="I67" s="8">
        <v>28.792168530159795</v>
      </c>
      <c r="J67" s="6" t="str">
        <f t="shared" si="0"/>
        <v>Normal</v>
      </c>
    </row>
    <row r="68" spans="1:10" x14ac:dyDescent="0.2">
      <c r="A68" s="6">
        <v>1503101</v>
      </c>
      <c r="B68" s="6">
        <v>150310</v>
      </c>
      <c r="C68" s="1" t="s">
        <v>22</v>
      </c>
      <c r="D68" s="7" t="s">
        <v>80</v>
      </c>
      <c r="E68" s="8">
        <v>0</v>
      </c>
      <c r="F68" s="8">
        <v>0</v>
      </c>
      <c r="G68" s="8">
        <v>0</v>
      </c>
      <c r="H68" s="8">
        <v>32.587764775588802</v>
      </c>
      <c r="I68" s="8">
        <v>32.965100946464673</v>
      </c>
      <c r="J68" s="6" t="str">
        <f t="shared" si="0"/>
        <v>Normal</v>
      </c>
    </row>
    <row r="69" spans="1:10" x14ac:dyDescent="0.2">
      <c r="A69" s="6">
        <v>1503200</v>
      </c>
      <c r="B69" s="6">
        <v>150320</v>
      </c>
      <c r="C69" s="1" t="s">
        <v>63</v>
      </c>
      <c r="D69" s="7" t="s">
        <v>81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6" t="str">
        <f t="shared" si="0"/>
        <v>Normal</v>
      </c>
    </row>
    <row r="70" spans="1:10" x14ac:dyDescent="0.2">
      <c r="A70" s="6">
        <v>1503309</v>
      </c>
      <c r="B70" s="6">
        <v>150330</v>
      </c>
      <c r="C70" s="1" t="s">
        <v>17</v>
      </c>
      <c r="D70" s="7" t="s">
        <v>82</v>
      </c>
      <c r="E70" s="8">
        <v>7.7384660786306849</v>
      </c>
      <c r="F70" s="8">
        <v>7.1894795926549602</v>
      </c>
      <c r="G70" s="8">
        <v>7.1772624326134808</v>
      </c>
      <c r="H70" s="8">
        <v>7.2974173488165501</v>
      </c>
      <c r="I70" s="8">
        <v>9.5128379124781031</v>
      </c>
      <c r="J70" s="6" t="str">
        <f t="shared" si="0"/>
        <v>Normal</v>
      </c>
    </row>
    <row r="71" spans="1:10" x14ac:dyDescent="0.2">
      <c r="A71" s="6">
        <v>1503408</v>
      </c>
      <c r="B71" s="6">
        <v>150340</v>
      </c>
      <c r="C71" s="1" t="s">
        <v>63</v>
      </c>
      <c r="D71" s="7" t="s">
        <v>83</v>
      </c>
      <c r="E71" s="8">
        <v>22.953986652616791</v>
      </c>
      <c r="F71" s="8">
        <v>23.592006228912535</v>
      </c>
      <c r="G71" s="8">
        <v>23.909145248057381</v>
      </c>
      <c r="H71" s="8">
        <v>23.615209510159346</v>
      </c>
      <c r="I71" s="8">
        <v>23.332500624531601</v>
      </c>
      <c r="J71" s="6" t="str">
        <f t="shared" si="0"/>
        <v>Normal</v>
      </c>
    </row>
    <row r="72" spans="1:10" x14ac:dyDescent="0.2">
      <c r="A72" s="6">
        <v>1503457</v>
      </c>
      <c r="B72" s="6">
        <v>150345</v>
      </c>
      <c r="C72" s="1" t="s">
        <v>19</v>
      </c>
      <c r="D72" s="7" t="s">
        <v>84</v>
      </c>
      <c r="E72" s="8">
        <v>0</v>
      </c>
      <c r="F72" s="8">
        <v>0</v>
      </c>
      <c r="G72" s="8">
        <v>0</v>
      </c>
      <c r="H72" s="8">
        <v>0</v>
      </c>
      <c r="I72" s="8">
        <v>96.769391097216015</v>
      </c>
      <c r="J72" s="6" t="str">
        <f t="shared" si="0"/>
        <v>Normal</v>
      </c>
    </row>
    <row r="73" spans="1:10" x14ac:dyDescent="0.2">
      <c r="A73" s="6">
        <v>1503507</v>
      </c>
      <c r="B73" s="6">
        <v>150350</v>
      </c>
      <c r="C73" s="1" t="s">
        <v>19</v>
      </c>
      <c r="D73" s="7" t="s">
        <v>85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6" t="str">
        <f t="shared" si="0"/>
        <v>Normal</v>
      </c>
    </row>
    <row r="74" spans="1:10" x14ac:dyDescent="0.2">
      <c r="A74" s="6">
        <v>1503606</v>
      </c>
      <c r="B74" s="6">
        <v>150360</v>
      </c>
      <c r="C74" s="1" t="s">
        <v>38</v>
      </c>
      <c r="D74" s="7" t="s">
        <v>86</v>
      </c>
      <c r="E74" s="8">
        <v>8.7786608203160679</v>
      </c>
      <c r="F74" s="8">
        <v>8.5185514901530208</v>
      </c>
      <c r="G74" s="8">
        <v>8.5069187235177335</v>
      </c>
      <c r="H74" s="8">
        <v>8.5803047487548696</v>
      </c>
      <c r="I74" s="8">
        <v>8.567967618991343</v>
      </c>
      <c r="J74" s="6" t="str">
        <f t="shared" si="0"/>
        <v>Normal</v>
      </c>
    </row>
    <row r="75" spans="1:10" x14ac:dyDescent="0.2">
      <c r="A75" s="6">
        <v>1503705</v>
      </c>
      <c r="B75" s="6">
        <v>150370</v>
      </c>
      <c r="C75" s="1" t="s">
        <v>53</v>
      </c>
      <c r="D75" s="7" t="s">
        <v>87</v>
      </c>
      <c r="E75" s="8">
        <v>14.098582039162727</v>
      </c>
      <c r="F75" s="8">
        <v>15.655672972058216</v>
      </c>
      <c r="G75" s="8">
        <v>9.2868272353526446</v>
      </c>
      <c r="H75" s="8">
        <v>9.0619435854184243</v>
      </c>
      <c r="I75" s="8">
        <v>11.602013510731862</v>
      </c>
      <c r="J75" s="6" t="str">
        <f t="shared" si="0"/>
        <v>Normal</v>
      </c>
    </row>
    <row r="76" spans="1:10" x14ac:dyDescent="0.2">
      <c r="A76" s="6">
        <v>1503754</v>
      </c>
      <c r="B76" s="6">
        <v>150375</v>
      </c>
      <c r="C76" s="1" t="s">
        <v>38</v>
      </c>
      <c r="D76" s="7" t="s">
        <v>88</v>
      </c>
      <c r="E76" s="8">
        <v>10.123653192566346</v>
      </c>
      <c r="F76" s="8">
        <v>0</v>
      </c>
      <c r="G76" s="8">
        <v>10.123653192566346</v>
      </c>
      <c r="H76" s="8">
        <v>10.123653192566346</v>
      </c>
      <c r="I76" s="8">
        <v>0</v>
      </c>
      <c r="J76" s="6" t="str">
        <f t="shared" si="0"/>
        <v>Normal</v>
      </c>
    </row>
    <row r="77" spans="1:10" x14ac:dyDescent="0.2">
      <c r="A77" s="6">
        <v>1503804</v>
      </c>
      <c r="B77" s="6">
        <v>150380</v>
      </c>
      <c r="C77" s="1" t="s">
        <v>53</v>
      </c>
      <c r="D77" s="7" t="s">
        <v>89</v>
      </c>
      <c r="E77" s="8">
        <v>23.825748357264544</v>
      </c>
      <c r="F77" s="8">
        <v>22.880065689310094</v>
      </c>
      <c r="G77" s="8">
        <v>22.652353985292876</v>
      </c>
      <c r="H77" s="8">
        <v>21.852545035259517</v>
      </c>
      <c r="I77" s="8">
        <v>39.658277839284828</v>
      </c>
      <c r="J77" s="6" t="str">
        <f t="shared" si="0"/>
        <v>Normal</v>
      </c>
    </row>
    <row r="78" spans="1:10" x14ac:dyDescent="0.2">
      <c r="A78" s="6">
        <v>1503903</v>
      </c>
      <c r="B78" s="6">
        <v>150390</v>
      </c>
      <c r="C78" s="1" t="s">
        <v>26</v>
      </c>
      <c r="D78" s="7" t="s">
        <v>90</v>
      </c>
      <c r="E78" s="8">
        <v>0</v>
      </c>
      <c r="F78" s="8">
        <v>0</v>
      </c>
      <c r="G78" s="8">
        <v>69.033360371399482</v>
      </c>
      <c r="H78" s="8">
        <v>67.84260515603799</v>
      </c>
      <c r="I78" s="8">
        <v>0</v>
      </c>
      <c r="J78" s="6" t="str">
        <f t="shared" si="0"/>
        <v>Normal</v>
      </c>
    </row>
    <row r="79" spans="1:10" x14ac:dyDescent="0.2">
      <c r="A79" s="6">
        <v>1504000</v>
      </c>
      <c r="B79" s="6">
        <v>150400</v>
      </c>
      <c r="C79" s="1" t="s">
        <v>17</v>
      </c>
      <c r="D79" s="7" t="s">
        <v>91</v>
      </c>
      <c r="E79" s="8">
        <v>19.720662449356741</v>
      </c>
      <c r="F79" s="8">
        <v>19.315677150753945</v>
      </c>
      <c r="G79" s="8">
        <v>19.11180231553482</v>
      </c>
      <c r="H79" s="8">
        <v>18.885322040844205</v>
      </c>
      <c r="I79" s="8">
        <v>18.671302703980018</v>
      </c>
      <c r="J79" s="6" t="str">
        <f t="shared" si="0"/>
        <v>Normal</v>
      </c>
    </row>
    <row r="80" spans="1:10" x14ac:dyDescent="0.2">
      <c r="A80" s="6">
        <v>1504059</v>
      </c>
      <c r="B80" s="6">
        <v>150405</v>
      </c>
      <c r="C80" s="1" t="s">
        <v>19</v>
      </c>
      <c r="D80" s="7" t="s">
        <v>92</v>
      </c>
      <c r="E80" s="8">
        <v>0</v>
      </c>
      <c r="F80" s="8">
        <v>0</v>
      </c>
      <c r="G80" s="8">
        <v>0</v>
      </c>
      <c r="H80" s="8">
        <v>33.074251695055402</v>
      </c>
      <c r="I80" s="8">
        <v>33.324558228306294</v>
      </c>
      <c r="J80" s="6" t="str">
        <f t="shared" si="0"/>
        <v>Normal</v>
      </c>
    </row>
    <row r="81" spans="1:10" x14ac:dyDescent="0.2">
      <c r="A81" s="6">
        <v>1504109</v>
      </c>
      <c r="B81" s="6">
        <v>150410</v>
      </c>
      <c r="C81" s="1" t="s">
        <v>63</v>
      </c>
      <c r="D81" s="7" t="s">
        <v>93</v>
      </c>
      <c r="E81" s="8">
        <v>42.821067821067821</v>
      </c>
      <c r="F81" s="8">
        <v>45.641206148069926</v>
      </c>
      <c r="G81" s="8">
        <v>45.624707533926063</v>
      </c>
      <c r="H81" s="8">
        <v>46.669777207511956</v>
      </c>
      <c r="I81" s="8">
        <v>46.766689927890212</v>
      </c>
      <c r="J81" s="6" t="str">
        <f t="shared" si="0"/>
        <v>Normal</v>
      </c>
    </row>
    <row r="82" spans="1:10" x14ac:dyDescent="0.2">
      <c r="A82" s="6">
        <v>1504208</v>
      </c>
      <c r="B82" s="6">
        <v>150420</v>
      </c>
      <c r="C82" s="1" t="s">
        <v>47</v>
      </c>
      <c r="D82" s="7" t="s">
        <v>94</v>
      </c>
      <c r="E82" s="8">
        <v>35.083617458412185</v>
      </c>
      <c r="F82" s="8">
        <v>34.20675715957919</v>
      </c>
      <c r="G82" s="8">
        <v>33.828651615004887</v>
      </c>
      <c r="H82" s="8">
        <v>33.363663936912346</v>
      </c>
      <c r="I82" s="8">
        <v>32.88558874242171</v>
      </c>
      <c r="J82" s="6" t="str">
        <f t="shared" ref="J82:J145" si="1">IF(AND(I82&lt;$M$21,I82&gt;$M$22),"Normal","Outliers")</f>
        <v>Normal</v>
      </c>
    </row>
    <row r="83" spans="1:10" x14ac:dyDescent="0.2">
      <c r="A83" s="6">
        <v>1504307</v>
      </c>
      <c r="B83" s="6">
        <v>150430</v>
      </c>
      <c r="C83" s="1" t="s">
        <v>63</v>
      </c>
      <c r="D83" s="7" t="s">
        <v>95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6" t="str">
        <f t="shared" si="1"/>
        <v>Normal</v>
      </c>
    </row>
    <row r="84" spans="1:10" x14ac:dyDescent="0.2">
      <c r="A84" s="6">
        <v>1504406</v>
      </c>
      <c r="B84" s="6">
        <v>150440</v>
      </c>
      <c r="C84" s="1" t="s">
        <v>63</v>
      </c>
      <c r="D84" s="7" t="s">
        <v>96</v>
      </c>
      <c r="E84" s="8">
        <v>35.797453661721498</v>
      </c>
      <c r="F84" s="8">
        <v>33.975903614457827</v>
      </c>
      <c r="G84" s="8">
        <v>33.879164313946923</v>
      </c>
      <c r="H84" s="8">
        <v>33.743409490333917</v>
      </c>
      <c r="I84" s="8">
        <v>33.784966565136713</v>
      </c>
      <c r="J84" s="6" t="str">
        <f t="shared" si="1"/>
        <v>Normal</v>
      </c>
    </row>
    <row r="85" spans="1:10" x14ac:dyDescent="0.2">
      <c r="A85" s="6">
        <v>1504422</v>
      </c>
      <c r="B85" s="6">
        <v>150442</v>
      </c>
      <c r="C85" s="1" t="s">
        <v>32</v>
      </c>
      <c r="D85" s="7" t="s">
        <v>97</v>
      </c>
      <c r="E85" s="8">
        <v>21.857060176132897</v>
      </c>
      <c r="F85" s="8">
        <v>31.680082894502824</v>
      </c>
      <c r="G85" s="8">
        <v>31.173728910212056</v>
      </c>
      <c r="H85" s="8">
        <v>30.669110221790032</v>
      </c>
      <c r="I85" s="8">
        <v>32.126027155185113</v>
      </c>
      <c r="J85" s="6" t="str">
        <f t="shared" si="1"/>
        <v>Normal</v>
      </c>
    </row>
    <row r="86" spans="1:10" x14ac:dyDescent="0.2">
      <c r="A86" s="6">
        <v>1504455</v>
      </c>
      <c r="B86" s="6">
        <v>150445</v>
      </c>
      <c r="C86" s="1" t="s">
        <v>29</v>
      </c>
      <c r="D86" s="7" t="s">
        <v>98</v>
      </c>
      <c r="E86" s="8">
        <v>0</v>
      </c>
      <c r="F86" s="8">
        <v>0</v>
      </c>
      <c r="G86" s="8">
        <v>0</v>
      </c>
      <c r="H86" s="8">
        <v>62.111024237685697</v>
      </c>
      <c r="I86" s="8">
        <v>68.012489566265813</v>
      </c>
      <c r="J86" s="6" t="str">
        <f t="shared" si="1"/>
        <v>Normal</v>
      </c>
    </row>
    <row r="87" spans="1:10" x14ac:dyDescent="0.2">
      <c r="A87" s="6">
        <v>1504505</v>
      </c>
      <c r="B87" s="6">
        <v>150450</v>
      </c>
      <c r="C87" s="1" t="s">
        <v>22</v>
      </c>
      <c r="D87" s="7" t="s">
        <v>99</v>
      </c>
      <c r="E87" s="8">
        <v>0</v>
      </c>
      <c r="F87" s="8">
        <v>0</v>
      </c>
      <c r="G87" s="8">
        <v>0</v>
      </c>
      <c r="H87" s="8">
        <v>22.18357834349229</v>
      </c>
      <c r="I87" s="8">
        <v>0</v>
      </c>
      <c r="J87" s="6" t="str">
        <f t="shared" si="1"/>
        <v>Normal</v>
      </c>
    </row>
    <row r="88" spans="1:10" x14ac:dyDescent="0.2">
      <c r="A88" s="6">
        <v>1504604</v>
      </c>
      <c r="B88" s="6">
        <v>150460</v>
      </c>
      <c r="C88" s="1" t="s">
        <v>17</v>
      </c>
      <c r="D88" s="7" t="s">
        <v>100</v>
      </c>
      <c r="E88" s="8">
        <v>32.850018165604254</v>
      </c>
      <c r="F88" s="8">
        <v>28.191697032795421</v>
      </c>
      <c r="G88" s="8">
        <v>27.941932168550878</v>
      </c>
      <c r="H88" s="8">
        <v>27.687916270218839</v>
      </c>
      <c r="I88" s="8">
        <v>27.352194755146158</v>
      </c>
      <c r="J88" s="6" t="str">
        <f t="shared" si="1"/>
        <v>Normal</v>
      </c>
    </row>
    <row r="89" spans="1:10" x14ac:dyDescent="0.2">
      <c r="A89" s="6">
        <v>1504703</v>
      </c>
      <c r="B89" s="6">
        <v>150470</v>
      </c>
      <c r="C89" s="1" t="s">
        <v>17</v>
      </c>
      <c r="D89" s="7" t="s">
        <v>101</v>
      </c>
      <c r="E89" s="8">
        <v>4.7792045098653304</v>
      </c>
      <c r="F89" s="8">
        <v>3.856126833604979</v>
      </c>
      <c r="G89" s="8">
        <v>3.8979706190464594</v>
      </c>
      <c r="H89" s="8">
        <v>8.1327691087014014</v>
      </c>
      <c r="I89" s="8">
        <v>8.3512361871075722</v>
      </c>
      <c r="J89" s="6" t="str">
        <f t="shared" si="1"/>
        <v>Normal</v>
      </c>
    </row>
    <row r="90" spans="1:10" x14ac:dyDescent="0.2">
      <c r="A90" s="6">
        <v>1504752</v>
      </c>
      <c r="B90" s="6">
        <v>150475</v>
      </c>
      <c r="C90" s="1" t="s">
        <v>26</v>
      </c>
      <c r="D90" s="7" t="s">
        <v>102</v>
      </c>
      <c r="E90" s="8">
        <v>67.301546721206691</v>
      </c>
      <c r="F90" s="8">
        <v>0</v>
      </c>
      <c r="G90" s="8">
        <v>0</v>
      </c>
      <c r="H90" s="8">
        <v>47.621107266435985</v>
      </c>
      <c r="I90" s="8">
        <v>0</v>
      </c>
      <c r="J90" s="6" t="str">
        <f t="shared" si="1"/>
        <v>Normal</v>
      </c>
    </row>
    <row r="91" spans="1:10" x14ac:dyDescent="0.2">
      <c r="A91" s="6">
        <v>1504802</v>
      </c>
      <c r="B91" s="6">
        <v>150480</v>
      </c>
      <c r="C91" s="1" t="s">
        <v>26</v>
      </c>
      <c r="D91" s="7" t="s">
        <v>103</v>
      </c>
      <c r="E91" s="8">
        <v>16.353203697800449</v>
      </c>
      <c r="F91" s="8">
        <v>15.518134715025909</v>
      </c>
      <c r="G91" s="8">
        <v>15.706851392335263</v>
      </c>
      <c r="H91" s="8">
        <v>15.671744437949176</v>
      </c>
      <c r="I91" s="8">
        <v>15.783423973648544</v>
      </c>
      <c r="J91" s="6" t="str">
        <f t="shared" si="1"/>
        <v>Normal</v>
      </c>
    </row>
    <row r="92" spans="1:10" x14ac:dyDescent="0.2">
      <c r="A92" s="6">
        <v>1504901</v>
      </c>
      <c r="B92" s="6">
        <v>150490</v>
      </c>
      <c r="C92" s="1" t="s">
        <v>22</v>
      </c>
      <c r="D92" s="7" t="s">
        <v>104</v>
      </c>
      <c r="E92" s="8">
        <v>0</v>
      </c>
      <c r="F92" s="8">
        <v>0</v>
      </c>
      <c r="G92" s="8">
        <v>0</v>
      </c>
      <c r="H92" s="8">
        <v>85.562020241529353</v>
      </c>
      <c r="I92" s="8">
        <v>92.874029044241809</v>
      </c>
      <c r="J92" s="6" t="str">
        <f t="shared" si="1"/>
        <v>Normal</v>
      </c>
    </row>
    <row r="93" spans="1:10" x14ac:dyDescent="0.2">
      <c r="A93" s="6">
        <v>1504950</v>
      </c>
      <c r="B93" s="6">
        <v>150495</v>
      </c>
      <c r="C93" s="1" t="s">
        <v>19</v>
      </c>
      <c r="D93" s="7" t="s">
        <v>105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6" t="str">
        <f t="shared" si="1"/>
        <v>Normal</v>
      </c>
    </row>
    <row r="94" spans="1:10" x14ac:dyDescent="0.2">
      <c r="A94" s="6">
        <v>1504976</v>
      </c>
      <c r="B94" s="6">
        <v>150497</v>
      </c>
      <c r="C94" s="1" t="s">
        <v>53</v>
      </c>
      <c r="D94" s="7" t="s">
        <v>106</v>
      </c>
      <c r="E94" s="8">
        <v>62.585537266506385</v>
      </c>
      <c r="F94" s="8">
        <v>61.531001878901748</v>
      </c>
      <c r="G94" s="8">
        <v>0</v>
      </c>
      <c r="H94" s="8">
        <v>25.869229856413906</v>
      </c>
      <c r="I94" s="8">
        <v>25.606389851412466</v>
      </c>
      <c r="J94" s="6" t="str">
        <f t="shared" si="1"/>
        <v>Normal</v>
      </c>
    </row>
    <row r="95" spans="1:10" x14ac:dyDescent="0.2">
      <c r="A95" s="6">
        <v>1505007</v>
      </c>
      <c r="B95" s="6">
        <v>150500</v>
      </c>
      <c r="C95" s="1" t="s">
        <v>35</v>
      </c>
      <c r="D95" s="7" t="s">
        <v>107</v>
      </c>
      <c r="E95" s="8">
        <v>19.481997055280416</v>
      </c>
      <c r="F95" s="8">
        <v>19.08266526481798</v>
      </c>
      <c r="G95" s="8">
        <v>19.07179587320185</v>
      </c>
      <c r="H95" s="8">
        <v>18.895911260157359</v>
      </c>
      <c r="I95" s="8">
        <v>18.829093698069794</v>
      </c>
      <c r="J95" s="6" t="str">
        <f t="shared" si="1"/>
        <v>Normal</v>
      </c>
    </row>
    <row r="96" spans="1:10" x14ac:dyDescent="0.2">
      <c r="A96" s="6">
        <v>1505031</v>
      </c>
      <c r="B96" s="6">
        <v>150503</v>
      </c>
      <c r="C96" s="1" t="s">
        <v>38</v>
      </c>
      <c r="D96" s="7" t="s">
        <v>108</v>
      </c>
      <c r="E96" s="8">
        <v>77.452036217143316</v>
      </c>
      <c r="F96" s="8">
        <v>74.089603230064455</v>
      </c>
      <c r="G96" s="8">
        <v>70.518593276919489</v>
      </c>
      <c r="H96" s="8">
        <v>90.522393852363578</v>
      </c>
      <c r="I96" s="8">
        <v>100</v>
      </c>
      <c r="J96" s="6" t="str">
        <f t="shared" si="1"/>
        <v>Normal</v>
      </c>
    </row>
    <row r="97" spans="1:10" x14ac:dyDescent="0.2">
      <c r="A97" s="6">
        <v>1505064</v>
      </c>
      <c r="B97" s="6">
        <v>150506</v>
      </c>
      <c r="C97" s="1" t="s">
        <v>53</v>
      </c>
      <c r="D97" s="7" t="s">
        <v>109</v>
      </c>
      <c r="E97" s="8">
        <v>0</v>
      </c>
      <c r="F97" s="8">
        <v>10.723573094555105</v>
      </c>
      <c r="G97" s="8">
        <v>10.537546595713852</v>
      </c>
      <c r="H97" s="8">
        <v>4.645530603258476</v>
      </c>
      <c r="I97" s="8">
        <v>4.5739476098257059</v>
      </c>
      <c r="J97" s="6" t="str">
        <f t="shared" si="1"/>
        <v>Normal</v>
      </c>
    </row>
    <row r="98" spans="1:10" x14ac:dyDescent="0.2">
      <c r="A98" s="6">
        <v>1505106</v>
      </c>
      <c r="B98" s="6">
        <v>150510</v>
      </c>
      <c r="C98" s="1" t="s">
        <v>26</v>
      </c>
      <c r="D98" s="7" t="s">
        <v>110</v>
      </c>
      <c r="E98" s="8">
        <v>31.906085516588799</v>
      </c>
      <c r="F98" s="8">
        <v>30.517281194673235</v>
      </c>
      <c r="G98" s="8">
        <v>30.554117037804247</v>
      </c>
      <c r="H98" s="8">
        <v>30.455397086376323</v>
      </c>
      <c r="I98" s="8">
        <v>30.478531816362704</v>
      </c>
      <c r="J98" s="6" t="str">
        <f t="shared" si="1"/>
        <v>Normal</v>
      </c>
    </row>
    <row r="99" spans="1:10" x14ac:dyDescent="0.2">
      <c r="A99" s="6">
        <v>1505205</v>
      </c>
      <c r="B99" s="6">
        <v>150520</v>
      </c>
      <c r="C99" s="1" t="s">
        <v>22</v>
      </c>
      <c r="D99" s="7" t="s">
        <v>111</v>
      </c>
      <c r="E99" s="8">
        <v>15.522312533603214</v>
      </c>
      <c r="F99" s="8">
        <v>15.257398657050485</v>
      </c>
      <c r="G99" s="8">
        <v>15.16363188976378</v>
      </c>
      <c r="H99" s="8">
        <v>14.928462709284625</v>
      </c>
      <c r="I99" s="8">
        <v>14.779097100837804</v>
      </c>
      <c r="J99" s="6" t="str">
        <f t="shared" si="1"/>
        <v>Normal</v>
      </c>
    </row>
    <row r="100" spans="1:10" x14ac:dyDescent="0.2">
      <c r="A100" s="6">
        <v>1505304</v>
      </c>
      <c r="B100" s="6">
        <v>150530</v>
      </c>
      <c r="C100" s="1" t="s">
        <v>26</v>
      </c>
      <c r="D100" s="7" t="s">
        <v>112</v>
      </c>
      <c r="E100" s="8">
        <v>102.73361659022481</v>
      </c>
      <c r="F100" s="8">
        <v>100</v>
      </c>
      <c r="G100" s="8">
        <v>99.731859472474554</v>
      </c>
      <c r="H100" s="8">
        <v>100</v>
      </c>
      <c r="I100" s="8">
        <v>99.44207898986933</v>
      </c>
      <c r="J100" s="6" t="str">
        <f t="shared" si="1"/>
        <v>Normal</v>
      </c>
    </row>
    <row r="101" spans="1:10" x14ac:dyDescent="0.2">
      <c r="A101" s="6">
        <v>1505403</v>
      </c>
      <c r="B101" s="6">
        <v>150540</v>
      </c>
      <c r="C101" s="1" t="s">
        <v>19</v>
      </c>
      <c r="D101" s="7" t="s">
        <v>113</v>
      </c>
      <c r="E101" s="8">
        <v>10.365291541829915</v>
      </c>
      <c r="F101" s="8">
        <v>9.8865752497037409</v>
      </c>
      <c r="G101" s="8">
        <v>9.8643649815043162</v>
      </c>
      <c r="H101" s="8">
        <v>9.7990089638661537</v>
      </c>
      <c r="I101" s="8">
        <v>9.73505171746225</v>
      </c>
      <c r="J101" s="6" t="str">
        <f t="shared" si="1"/>
        <v>Normal</v>
      </c>
    </row>
    <row r="102" spans="1:10" x14ac:dyDescent="0.2">
      <c r="A102" s="6">
        <v>1505437</v>
      </c>
      <c r="B102" s="6">
        <v>150543</v>
      </c>
      <c r="C102" s="1" t="s">
        <v>24</v>
      </c>
      <c r="D102" s="7" t="s">
        <v>114</v>
      </c>
      <c r="E102" s="8">
        <v>0</v>
      </c>
      <c r="F102" s="8">
        <v>92.824654228162998</v>
      </c>
      <c r="G102" s="8">
        <v>91.37426900584795</v>
      </c>
      <c r="H102" s="8">
        <v>93.355332233388339</v>
      </c>
      <c r="I102" s="8">
        <v>0</v>
      </c>
      <c r="J102" s="6" t="str">
        <f t="shared" si="1"/>
        <v>Normal</v>
      </c>
    </row>
    <row r="103" spans="1:10" x14ac:dyDescent="0.2">
      <c r="A103" s="6">
        <v>1505486</v>
      </c>
      <c r="B103" s="6">
        <v>150548</v>
      </c>
      <c r="C103" s="1" t="s">
        <v>29</v>
      </c>
      <c r="D103" s="7" t="s">
        <v>115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6" t="str">
        <f t="shared" si="1"/>
        <v>Normal</v>
      </c>
    </row>
    <row r="104" spans="1:10" x14ac:dyDescent="0.2">
      <c r="A104" s="6">
        <v>1505494</v>
      </c>
      <c r="B104" s="6">
        <v>150549</v>
      </c>
      <c r="C104" s="1" t="s">
        <v>47</v>
      </c>
      <c r="D104" s="7" t="s">
        <v>116</v>
      </c>
      <c r="E104" s="8">
        <v>0</v>
      </c>
      <c r="F104" s="8">
        <v>0</v>
      </c>
      <c r="G104" s="8">
        <v>0</v>
      </c>
      <c r="H104" s="8">
        <v>100</v>
      </c>
      <c r="I104" s="8">
        <v>100</v>
      </c>
      <c r="J104" s="6" t="str">
        <f t="shared" si="1"/>
        <v>Normal</v>
      </c>
    </row>
    <row r="105" spans="1:10" x14ac:dyDescent="0.2">
      <c r="A105" s="6">
        <v>1505502</v>
      </c>
      <c r="B105" s="6">
        <v>150550</v>
      </c>
      <c r="C105" s="1" t="s">
        <v>19</v>
      </c>
      <c r="D105" s="7" t="s">
        <v>117</v>
      </c>
      <c r="E105" s="8">
        <v>82.442331812480688</v>
      </c>
      <c r="F105" s="8">
        <v>82.278730181453767</v>
      </c>
      <c r="G105" s="8">
        <v>82.326218569092759</v>
      </c>
      <c r="H105" s="8">
        <v>83.888631738906412</v>
      </c>
      <c r="I105" s="8">
        <v>84.671696679845994</v>
      </c>
      <c r="J105" s="6" t="str">
        <f t="shared" si="1"/>
        <v>Normal</v>
      </c>
    </row>
    <row r="106" spans="1:10" x14ac:dyDescent="0.2">
      <c r="A106" s="6">
        <v>1505536</v>
      </c>
      <c r="B106" s="6">
        <v>150553</v>
      </c>
      <c r="C106" s="1" t="s">
        <v>47</v>
      </c>
      <c r="D106" s="7" t="s">
        <v>118</v>
      </c>
      <c r="E106" s="8">
        <v>89.999802328569459</v>
      </c>
      <c r="F106" s="8">
        <v>89.900040417582645</v>
      </c>
      <c r="G106" s="8">
        <v>87.57736240415224</v>
      </c>
      <c r="H106" s="8">
        <v>85.824249915720856</v>
      </c>
      <c r="I106" s="8">
        <v>88.944955596082025</v>
      </c>
      <c r="J106" s="6" t="str">
        <f t="shared" si="1"/>
        <v>Normal</v>
      </c>
    </row>
    <row r="107" spans="1:10" x14ac:dyDescent="0.2">
      <c r="A107" s="6">
        <v>1505551</v>
      </c>
      <c r="B107" s="6">
        <v>150555</v>
      </c>
      <c r="C107" s="1" t="s">
        <v>24</v>
      </c>
      <c r="D107" s="7" t="s">
        <v>119</v>
      </c>
      <c r="E107" s="8">
        <v>0</v>
      </c>
      <c r="F107" s="8">
        <v>0</v>
      </c>
      <c r="G107" s="8">
        <v>60.350173262812334</v>
      </c>
      <c r="H107" s="8">
        <v>73.937153419593344</v>
      </c>
      <c r="I107" s="8">
        <v>0</v>
      </c>
      <c r="J107" s="6" t="str">
        <f t="shared" si="1"/>
        <v>Normal</v>
      </c>
    </row>
    <row r="108" spans="1:10" x14ac:dyDescent="0.2">
      <c r="A108" s="6">
        <v>1505601</v>
      </c>
      <c r="B108" s="6">
        <v>150560</v>
      </c>
      <c r="C108" s="1" t="s">
        <v>35</v>
      </c>
      <c r="D108" s="7" t="s">
        <v>120</v>
      </c>
      <c r="E108" s="8">
        <v>21.628498727735369</v>
      </c>
      <c r="F108" s="8">
        <v>20.413724761550846</v>
      </c>
      <c r="G108" s="8">
        <v>20.552185217283643</v>
      </c>
      <c r="H108" s="8">
        <v>19.824279173369632</v>
      </c>
      <c r="I108" s="8">
        <v>19.816922315685304</v>
      </c>
      <c r="J108" s="6" t="str">
        <f t="shared" si="1"/>
        <v>Normal</v>
      </c>
    </row>
    <row r="109" spans="1:10" x14ac:dyDescent="0.2">
      <c r="A109" s="6">
        <v>1505635</v>
      </c>
      <c r="B109" s="6">
        <v>150563</v>
      </c>
      <c r="C109" s="1" t="s">
        <v>47</v>
      </c>
      <c r="D109" s="7" t="s">
        <v>121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6" t="str">
        <f t="shared" si="1"/>
        <v>Normal</v>
      </c>
    </row>
    <row r="110" spans="1:10" x14ac:dyDescent="0.2">
      <c r="A110" s="6">
        <v>1505650</v>
      </c>
      <c r="B110" s="6">
        <v>150565</v>
      </c>
      <c r="C110" s="1" t="s">
        <v>29</v>
      </c>
      <c r="D110" s="7" t="s">
        <v>122</v>
      </c>
      <c r="E110" s="8">
        <v>0</v>
      </c>
      <c r="F110" s="8">
        <v>0</v>
      </c>
      <c r="G110" s="8">
        <v>5.4547801949519075</v>
      </c>
      <c r="H110" s="8">
        <v>5.4960674689661708</v>
      </c>
      <c r="I110" s="8">
        <v>8.6125290023201853</v>
      </c>
      <c r="J110" s="6" t="str">
        <f t="shared" si="1"/>
        <v>Normal</v>
      </c>
    </row>
    <row r="111" spans="1:10" x14ac:dyDescent="0.2">
      <c r="A111" s="6">
        <v>1505700</v>
      </c>
      <c r="B111" s="6">
        <v>150570</v>
      </c>
      <c r="C111" s="1" t="s">
        <v>22</v>
      </c>
      <c r="D111" s="7" t="s">
        <v>123</v>
      </c>
      <c r="E111" s="8">
        <v>30.685992256527349</v>
      </c>
      <c r="F111" s="8">
        <v>29.665446941975954</v>
      </c>
      <c r="G111" s="8">
        <v>29.467215751882119</v>
      </c>
      <c r="H111" s="8">
        <v>28.758439253225141</v>
      </c>
      <c r="I111" s="8">
        <v>28.371918642796889</v>
      </c>
      <c r="J111" s="6" t="str">
        <f t="shared" si="1"/>
        <v>Normal</v>
      </c>
    </row>
    <row r="112" spans="1:10" x14ac:dyDescent="0.2">
      <c r="A112" s="6">
        <v>1505809</v>
      </c>
      <c r="B112" s="6">
        <v>150580</v>
      </c>
      <c r="C112" s="1" t="s">
        <v>22</v>
      </c>
      <c r="D112" s="7" t="s">
        <v>124</v>
      </c>
      <c r="E112" s="8">
        <v>2.9342528430754951</v>
      </c>
      <c r="F112" s="8">
        <v>2.324706344272486</v>
      </c>
      <c r="G112" s="8">
        <v>2.3048530857630998</v>
      </c>
      <c r="H112" s="8">
        <v>2.0891254269600443</v>
      </c>
      <c r="I112" s="8">
        <v>2.5567514217229874</v>
      </c>
      <c r="J112" s="6" t="str">
        <f t="shared" si="1"/>
        <v>Normal</v>
      </c>
    </row>
    <row r="113" spans="1:10" x14ac:dyDescent="0.2">
      <c r="A113" s="6">
        <v>1505908</v>
      </c>
      <c r="B113" s="6">
        <v>150590</v>
      </c>
      <c r="C113" s="1" t="s">
        <v>29</v>
      </c>
      <c r="D113" s="7" t="s">
        <v>125</v>
      </c>
      <c r="E113" s="8">
        <v>0</v>
      </c>
      <c r="F113" s="8">
        <v>0</v>
      </c>
      <c r="G113" s="8">
        <v>0</v>
      </c>
      <c r="H113" s="8">
        <v>42.946340996626873</v>
      </c>
      <c r="I113" s="8">
        <v>42.28377614471453</v>
      </c>
      <c r="J113" s="6" t="str">
        <f t="shared" si="1"/>
        <v>Normal</v>
      </c>
    </row>
    <row r="114" spans="1:10" x14ac:dyDescent="0.2">
      <c r="A114" s="6">
        <v>1506005</v>
      </c>
      <c r="B114" s="6">
        <v>150600</v>
      </c>
      <c r="C114" s="1" t="s">
        <v>26</v>
      </c>
      <c r="D114" s="7" t="s">
        <v>126</v>
      </c>
      <c r="E114" s="8">
        <v>26.655657618605289</v>
      </c>
      <c r="F114" s="8">
        <v>25.878337683196147</v>
      </c>
      <c r="G114" s="8">
        <v>25.949239938391482</v>
      </c>
      <c r="H114" s="8">
        <v>25.966628693962342</v>
      </c>
      <c r="I114" s="8">
        <v>25.98316961142589</v>
      </c>
      <c r="J114" s="6" t="str">
        <f t="shared" si="1"/>
        <v>Normal</v>
      </c>
    </row>
    <row r="115" spans="1:10" x14ac:dyDescent="0.2">
      <c r="A115" s="6">
        <v>1506104</v>
      </c>
      <c r="B115" s="6">
        <v>150610</v>
      </c>
      <c r="C115" s="1" t="s">
        <v>35</v>
      </c>
      <c r="D115" s="7" t="s">
        <v>127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6" t="str">
        <f t="shared" si="1"/>
        <v>Normal</v>
      </c>
    </row>
    <row r="116" spans="1:10" x14ac:dyDescent="0.2">
      <c r="A116" s="6">
        <v>1506112</v>
      </c>
      <c r="B116" s="6">
        <v>150611</v>
      </c>
      <c r="C116" s="1" t="s">
        <v>35</v>
      </c>
      <c r="D116" s="7" t="s">
        <v>128</v>
      </c>
      <c r="E116" s="8">
        <v>0</v>
      </c>
      <c r="F116" s="8">
        <v>0</v>
      </c>
      <c r="G116" s="8">
        <v>0</v>
      </c>
      <c r="H116" s="8">
        <v>80.002919281856663</v>
      </c>
      <c r="I116" s="8">
        <v>79.469334493257932</v>
      </c>
      <c r="J116" s="6" t="str">
        <f t="shared" si="1"/>
        <v>Normal</v>
      </c>
    </row>
    <row r="117" spans="1:10" x14ac:dyDescent="0.2">
      <c r="A117" s="6">
        <v>1506138</v>
      </c>
      <c r="B117" s="6">
        <v>150613</v>
      </c>
      <c r="C117" s="1" t="s">
        <v>24</v>
      </c>
      <c r="D117" s="7" t="s">
        <v>129</v>
      </c>
      <c r="E117" s="8">
        <v>44.526096235933252</v>
      </c>
      <c r="F117" s="8">
        <v>42.146743336071523</v>
      </c>
      <c r="G117" s="8">
        <v>45.435031313762728</v>
      </c>
      <c r="H117" s="8">
        <v>47.906221146991108</v>
      </c>
      <c r="I117" s="8">
        <v>48.812640455946067</v>
      </c>
      <c r="J117" s="6" t="str">
        <f t="shared" si="1"/>
        <v>Normal</v>
      </c>
    </row>
    <row r="118" spans="1:10" x14ac:dyDescent="0.2">
      <c r="A118" s="6">
        <v>1506161</v>
      </c>
      <c r="B118" s="6">
        <v>150616</v>
      </c>
      <c r="C118" s="1" t="s">
        <v>24</v>
      </c>
      <c r="D118" s="7" t="s">
        <v>130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6" t="str">
        <f t="shared" si="1"/>
        <v>Normal</v>
      </c>
    </row>
    <row r="119" spans="1:10" x14ac:dyDescent="0.2">
      <c r="A119" s="6">
        <v>1506187</v>
      </c>
      <c r="B119" s="6">
        <v>150618</v>
      </c>
      <c r="C119" s="1" t="s">
        <v>19</v>
      </c>
      <c r="D119" s="7" t="s">
        <v>131</v>
      </c>
      <c r="E119" s="8">
        <v>74.11880216003928</v>
      </c>
      <c r="F119" s="8">
        <v>72.722193322158645</v>
      </c>
      <c r="G119" s="8">
        <v>72.719980136371447</v>
      </c>
      <c r="H119" s="8">
        <v>73.298865594757885</v>
      </c>
      <c r="I119" s="8">
        <v>72.694489312948434</v>
      </c>
      <c r="J119" s="6" t="str">
        <f t="shared" si="1"/>
        <v>Normal</v>
      </c>
    </row>
    <row r="120" spans="1:10" x14ac:dyDescent="0.2">
      <c r="A120" s="6">
        <v>1506195</v>
      </c>
      <c r="B120" s="6">
        <v>150619</v>
      </c>
      <c r="C120" s="1" t="s">
        <v>38</v>
      </c>
      <c r="D120" s="7" t="s">
        <v>132</v>
      </c>
      <c r="E120" s="8">
        <v>0</v>
      </c>
      <c r="F120" s="8">
        <v>0</v>
      </c>
      <c r="G120" s="8">
        <v>39.596119580281133</v>
      </c>
      <c r="H120" s="8">
        <v>23.300970873786408</v>
      </c>
      <c r="I120" s="8">
        <v>26.299239608941743</v>
      </c>
      <c r="J120" s="6" t="str">
        <f t="shared" si="1"/>
        <v>Normal</v>
      </c>
    </row>
    <row r="121" spans="1:10" x14ac:dyDescent="0.2">
      <c r="A121" s="6">
        <v>1506203</v>
      </c>
      <c r="B121" s="6">
        <v>150620</v>
      </c>
      <c r="C121" s="1" t="s">
        <v>35</v>
      </c>
      <c r="D121" s="7" t="s">
        <v>133</v>
      </c>
      <c r="E121" s="8">
        <v>89.211251232025063</v>
      </c>
      <c r="F121" s="8">
        <v>89.229170789629919</v>
      </c>
      <c r="G121" s="8">
        <v>89.229256299938541</v>
      </c>
      <c r="H121" s="8">
        <v>89.228287962465174</v>
      </c>
      <c r="I121" s="8">
        <v>89.230881352638221</v>
      </c>
      <c r="J121" s="6" t="str">
        <f t="shared" si="1"/>
        <v>Normal</v>
      </c>
    </row>
    <row r="122" spans="1:10" x14ac:dyDescent="0.2">
      <c r="A122" s="6">
        <v>1506302</v>
      </c>
      <c r="B122" s="6">
        <v>150630</v>
      </c>
      <c r="C122" s="1" t="s">
        <v>22</v>
      </c>
      <c r="D122" s="7" t="s">
        <v>134</v>
      </c>
      <c r="E122" s="8">
        <v>30.503117422930377</v>
      </c>
      <c r="F122" s="8">
        <v>30.810280054644807</v>
      </c>
      <c r="G122" s="8">
        <v>30.477433479285953</v>
      </c>
      <c r="H122" s="8">
        <v>30.961578400830735</v>
      </c>
      <c r="I122" s="8">
        <v>31.641521810429651</v>
      </c>
      <c r="J122" s="6" t="str">
        <f t="shared" si="1"/>
        <v>Normal</v>
      </c>
    </row>
    <row r="123" spans="1:10" x14ac:dyDescent="0.2">
      <c r="A123" s="6">
        <v>1506351</v>
      </c>
      <c r="B123" s="6">
        <v>150635</v>
      </c>
      <c r="C123" s="1" t="s">
        <v>32</v>
      </c>
      <c r="D123" s="7" t="s">
        <v>135</v>
      </c>
      <c r="E123" s="8">
        <v>66.367362873316409</v>
      </c>
      <c r="F123" s="8">
        <v>65.687789799072632</v>
      </c>
      <c r="G123" s="8">
        <v>64.519189714882103</v>
      </c>
      <c r="H123" s="8">
        <v>63.406219404168027</v>
      </c>
      <c r="I123" s="8">
        <v>65.792490027967546</v>
      </c>
      <c r="J123" s="6" t="str">
        <f t="shared" si="1"/>
        <v>Normal</v>
      </c>
    </row>
    <row r="124" spans="1:10" x14ac:dyDescent="0.2">
      <c r="A124" s="6">
        <v>1506401</v>
      </c>
      <c r="B124" s="6">
        <v>150640</v>
      </c>
      <c r="C124" s="1" t="s">
        <v>22</v>
      </c>
      <c r="D124" s="7" t="s">
        <v>136</v>
      </c>
      <c r="E124" s="8">
        <v>0</v>
      </c>
      <c r="F124" s="8">
        <v>0</v>
      </c>
      <c r="G124" s="8">
        <v>0</v>
      </c>
      <c r="H124" s="8">
        <v>58.173356602675973</v>
      </c>
      <c r="I124" s="8">
        <v>89.510289634146346</v>
      </c>
      <c r="J124" s="6" t="str">
        <f t="shared" si="1"/>
        <v>Normal</v>
      </c>
    </row>
    <row r="125" spans="1:10" x14ac:dyDescent="0.2">
      <c r="A125" s="6">
        <v>1506500</v>
      </c>
      <c r="B125" s="6">
        <v>150650</v>
      </c>
      <c r="C125" s="1" t="s">
        <v>63</v>
      </c>
      <c r="D125" s="7" t="s">
        <v>137</v>
      </c>
      <c r="E125" s="8">
        <v>0</v>
      </c>
      <c r="F125" s="8">
        <v>68.10426404381613</v>
      </c>
      <c r="G125" s="8">
        <v>86.156975183966338</v>
      </c>
      <c r="H125" s="8">
        <v>86.7937135459443</v>
      </c>
      <c r="I125" s="8">
        <v>86.554298890962997</v>
      </c>
      <c r="J125" s="6" t="str">
        <f t="shared" si="1"/>
        <v>Normal</v>
      </c>
    </row>
    <row r="126" spans="1:10" x14ac:dyDescent="0.2">
      <c r="A126" s="6">
        <v>1506559</v>
      </c>
      <c r="B126" s="6">
        <v>150655</v>
      </c>
      <c r="C126" s="1" t="s">
        <v>35</v>
      </c>
      <c r="D126" s="7" t="s">
        <v>138</v>
      </c>
      <c r="E126" s="8">
        <v>8.9563056533443781</v>
      </c>
      <c r="F126" s="8">
        <v>7.9689703808180541</v>
      </c>
      <c r="G126" s="8">
        <v>8.0108827085852479</v>
      </c>
      <c r="H126" s="8">
        <v>5.578793529204253</v>
      </c>
      <c r="I126" s="8">
        <v>6.3460859922375112</v>
      </c>
      <c r="J126" s="6" t="str">
        <f t="shared" si="1"/>
        <v>Normal</v>
      </c>
    </row>
    <row r="127" spans="1:10" x14ac:dyDescent="0.2">
      <c r="A127" s="6">
        <v>1506583</v>
      </c>
      <c r="B127" s="6">
        <v>150658</v>
      </c>
      <c r="C127" s="1" t="s">
        <v>24</v>
      </c>
      <c r="D127" s="7" t="s">
        <v>139</v>
      </c>
      <c r="E127" s="8">
        <v>8.2210177946184473</v>
      </c>
      <c r="F127" s="8">
        <v>8.2121471343028229</v>
      </c>
      <c r="G127" s="8">
        <v>8.0889551960464345</v>
      </c>
      <c r="H127" s="8">
        <v>7.610983981693364</v>
      </c>
      <c r="I127" s="8">
        <v>7.633519151231793</v>
      </c>
      <c r="J127" s="6" t="str">
        <f t="shared" si="1"/>
        <v>Normal</v>
      </c>
    </row>
    <row r="128" spans="1:10" x14ac:dyDescent="0.2">
      <c r="A128" s="6">
        <v>1506609</v>
      </c>
      <c r="B128" s="6">
        <v>150660</v>
      </c>
      <c r="C128" s="1" t="s">
        <v>63</v>
      </c>
      <c r="D128" s="7" t="s">
        <v>140</v>
      </c>
      <c r="E128" s="8">
        <v>41.51161829157364</v>
      </c>
      <c r="F128" s="8">
        <v>40.270980788675431</v>
      </c>
      <c r="G128" s="8">
        <v>40.481074775753193</v>
      </c>
      <c r="H128" s="8">
        <v>39.991998399679936</v>
      </c>
      <c r="I128" s="8">
        <v>40.617662275639752</v>
      </c>
      <c r="J128" s="6" t="str">
        <f t="shared" si="1"/>
        <v>Normal</v>
      </c>
    </row>
    <row r="129" spans="1:10" x14ac:dyDescent="0.2">
      <c r="A129" s="6">
        <v>1506708</v>
      </c>
      <c r="B129" s="6">
        <v>150670</v>
      </c>
      <c r="C129" s="1" t="s">
        <v>24</v>
      </c>
      <c r="D129" s="7" t="s">
        <v>141</v>
      </c>
      <c r="E129" s="8">
        <v>13.858741733084621</v>
      </c>
      <c r="F129" s="8">
        <v>11.273125711155126</v>
      </c>
      <c r="G129" s="8">
        <v>12.855514508974553</v>
      </c>
      <c r="H129" s="8">
        <v>12.860962926134455</v>
      </c>
      <c r="I129" s="8">
        <v>12.756102375156262</v>
      </c>
      <c r="J129" s="6" t="str">
        <f t="shared" si="1"/>
        <v>Normal</v>
      </c>
    </row>
    <row r="130" spans="1:10" x14ac:dyDescent="0.2">
      <c r="A130" s="6">
        <v>1506807</v>
      </c>
      <c r="B130" s="6">
        <v>150680</v>
      </c>
      <c r="C130" s="1" t="s">
        <v>26</v>
      </c>
      <c r="D130" s="7" t="s">
        <v>142</v>
      </c>
      <c r="E130" s="8">
        <v>52.188307875073406</v>
      </c>
      <c r="F130" s="8">
        <v>51.289701222796012</v>
      </c>
      <c r="G130" s="8">
        <v>51.085232887596078</v>
      </c>
      <c r="H130" s="8">
        <v>50.900548159749412</v>
      </c>
      <c r="I130" s="8">
        <v>50.609880683273936</v>
      </c>
      <c r="J130" s="6" t="str">
        <f t="shared" si="1"/>
        <v>Normal</v>
      </c>
    </row>
    <row r="131" spans="1:10" x14ac:dyDescent="0.2">
      <c r="A131" s="6">
        <v>1506906</v>
      </c>
      <c r="B131" s="6">
        <v>150690</v>
      </c>
      <c r="C131" s="1" t="s">
        <v>35</v>
      </c>
      <c r="D131" s="7" t="s">
        <v>143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6" t="str">
        <f t="shared" si="1"/>
        <v>Normal</v>
      </c>
    </row>
    <row r="132" spans="1:10" x14ac:dyDescent="0.2">
      <c r="A132" s="6">
        <v>1507003</v>
      </c>
      <c r="B132" s="6">
        <v>150700</v>
      </c>
      <c r="C132" s="1" t="s">
        <v>63</v>
      </c>
      <c r="D132" s="7" t="s">
        <v>144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6" t="str">
        <f t="shared" si="1"/>
        <v>Normal</v>
      </c>
    </row>
    <row r="133" spans="1:10" x14ac:dyDescent="0.2">
      <c r="A133" s="6">
        <v>1507102</v>
      </c>
      <c r="B133" s="6">
        <v>150710</v>
      </c>
      <c r="C133" s="1" t="s">
        <v>63</v>
      </c>
      <c r="D133" s="7" t="s">
        <v>145</v>
      </c>
      <c r="E133" s="8">
        <v>22.040653646871263</v>
      </c>
      <c r="F133" s="8">
        <v>21.257651641624932</v>
      </c>
      <c r="G133" s="8">
        <v>21.21883656509695</v>
      </c>
      <c r="H133" s="8">
        <v>22.339897401952673</v>
      </c>
      <c r="I133" s="8">
        <v>23.436041083099905</v>
      </c>
      <c r="J133" s="6" t="str">
        <f t="shared" si="1"/>
        <v>Normal</v>
      </c>
    </row>
    <row r="134" spans="1:10" x14ac:dyDescent="0.2">
      <c r="A134" s="6">
        <v>1507151</v>
      </c>
      <c r="B134" s="6">
        <v>150715</v>
      </c>
      <c r="C134" s="1" t="s">
        <v>47</v>
      </c>
      <c r="D134" s="7" t="s">
        <v>146</v>
      </c>
      <c r="E134" s="8">
        <v>91.282835190474273</v>
      </c>
      <c r="F134" s="8">
        <v>65.94762993926966</v>
      </c>
      <c r="G134" s="8">
        <v>68.771765074147979</v>
      </c>
      <c r="H134" s="8">
        <v>70.768454160680307</v>
      </c>
      <c r="I134" s="8">
        <v>65.94719599152053</v>
      </c>
      <c r="J134" s="6" t="str">
        <f t="shared" si="1"/>
        <v>Normal</v>
      </c>
    </row>
    <row r="135" spans="1:10" x14ac:dyDescent="0.2">
      <c r="A135" s="6">
        <v>1507201</v>
      </c>
      <c r="B135" s="6">
        <v>150720</v>
      </c>
      <c r="C135" s="1" t="s">
        <v>63</v>
      </c>
      <c r="D135" s="7" t="s">
        <v>147</v>
      </c>
      <c r="E135" s="8">
        <v>22.076920605340103</v>
      </c>
      <c r="F135" s="8">
        <v>22.078085246725507</v>
      </c>
      <c r="G135" s="8">
        <v>0</v>
      </c>
      <c r="H135" s="8">
        <v>54.09315784560814</v>
      </c>
      <c r="I135" s="8">
        <v>54.622889886944407</v>
      </c>
      <c r="J135" s="6" t="str">
        <f t="shared" si="1"/>
        <v>Normal</v>
      </c>
    </row>
    <row r="136" spans="1:10" x14ac:dyDescent="0.2">
      <c r="A136" s="6">
        <v>1507300</v>
      </c>
      <c r="B136" s="6">
        <v>150730</v>
      </c>
      <c r="C136" s="1" t="s">
        <v>24</v>
      </c>
      <c r="D136" s="7" t="s">
        <v>148</v>
      </c>
      <c r="E136" s="8">
        <v>1.8845247824623816</v>
      </c>
      <c r="F136" s="8">
        <v>1.8883803691799654</v>
      </c>
      <c r="G136" s="8">
        <v>1.8337341708112482</v>
      </c>
      <c r="H136" s="8">
        <v>1.7829844556448562</v>
      </c>
      <c r="I136" s="8">
        <v>1.7357734358883683</v>
      </c>
      <c r="J136" s="6" t="str">
        <f t="shared" si="1"/>
        <v>Normal</v>
      </c>
    </row>
    <row r="137" spans="1:10" x14ac:dyDescent="0.2">
      <c r="A137" s="6">
        <v>1507409</v>
      </c>
      <c r="B137" s="6">
        <v>150740</v>
      </c>
      <c r="C137" s="1" t="s">
        <v>63</v>
      </c>
      <c r="D137" s="7" t="s">
        <v>149</v>
      </c>
      <c r="E137" s="8">
        <v>33.939433156464347</v>
      </c>
      <c r="F137" s="8">
        <v>33.916503505336955</v>
      </c>
      <c r="G137" s="8">
        <v>33.874826848004034</v>
      </c>
      <c r="H137" s="8">
        <v>32.473320778405522</v>
      </c>
      <c r="I137" s="8">
        <v>32.375766679183876</v>
      </c>
      <c r="J137" s="6" t="str">
        <f t="shared" si="1"/>
        <v>Normal</v>
      </c>
    </row>
    <row r="138" spans="1:10" x14ac:dyDescent="0.2">
      <c r="A138" s="6">
        <v>1507458</v>
      </c>
      <c r="B138" s="6">
        <v>150745</v>
      </c>
      <c r="C138" s="1" t="s">
        <v>47</v>
      </c>
      <c r="D138" s="7" t="s">
        <v>150</v>
      </c>
      <c r="E138" s="8">
        <v>56.044319497271374</v>
      </c>
      <c r="F138" s="8">
        <v>53.767356248249364</v>
      </c>
      <c r="G138" s="8">
        <v>54.549845051716503</v>
      </c>
      <c r="H138" s="8">
        <v>53.560008095527223</v>
      </c>
      <c r="I138" s="8">
        <v>53.504844093462509</v>
      </c>
      <c r="J138" s="6" t="str">
        <f t="shared" si="1"/>
        <v>Normal</v>
      </c>
    </row>
    <row r="139" spans="1:10" x14ac:dyDescent="0.2">
      <c r="A139" s="6">
        <v>1507466</v>
      </c>
      <c r="B139" s="6">
        <v>150746</v>
      </c>
      <c r="C139" s="1" t="s">
        <v>63</v>
      </c>
      <c r="D139" s="7" t="s">
        <v>151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6" t="str">
        <f t="shared" si="1"/>
        <v>Normal</v>
      </c>
    </row>
    <row r="140" spans="1:10" x14ac:dyDescent="0.2">
      <c r="A140" s="6">
        <v>1507474</v>
      </c>
      <c r="B140" s="6">
        <v>150747</v>
      </c>
      <c r="C140" s="1" t="s">
        <v>35</v>
      </c>
      <c r="D140" s="7" t="s">
        <v>152</v>
      </c>
      <c r="E140" s="8">
        <v>0</v>
      </c>
      <c r="F140" s="8">
        <v>0</v>
      </c>
      <c r="G140" s="8">
        <v>93.274029073551745</v>
      </c>
      <c r="H140" s="8">
        <v>51.643434864911377</v>
      </c>
      <c r="I140" s="8">
        <v>49.415529010238906</v>
      </c>
      <c r="J140" s="6" t="str">
        <f t="shared" si="1"/>
        <v>Normal</v>
      </c>
    </row>
    <row r="141" spans="1:10" x14ac:dyDescent="0.2">
      <c r="A141" s="6">
        <v>1507508</v>
      </c>
      <c r="B141" s="6">
        <v>150750</v>
      </c>
      <c r="C141" s="1" t="s">
        <v>47</v>
      </c>
      <c r="D141" s="7" t="s">
        <v>153</v>
      </c>
      <c r="E141" s="8">
        <v>30.581668625146886</v>
      </c>
      <c r="F141" s="8">
        <v>17.7403156384505</v>
      </c>
      <c r="G141" s="8">
        <v>25.807373535295795</v>
      </c>
      <c r="H141" s="8">
        <v>25.877161767845703</v>
      </c>
      <c r="I141" s="8">
        <v>26.004962779156326</v>
      </c>
      <c r="J141" s="6" t="str">
        <f t="shared" si="1"/>
        <v>Normal</v>
      </c>
    </row>
    <row r="142" spans="1:10" x14ac:dyDescent="0.2">
      <c r="A142" s="6">
        <v>1507607</v>
      </c>
      <c r="B142" s="6">
        <v>150760</v>
      </c>
      <c r="C142" s="1" t="s">
        <v>63</v>
      </c>
      <c r="D142" s="7" t="s">
        <v>154</v>
      </c>
      <c r="E142" s="8">
        <v>0</v>
      </c>
      <c r="F142" s="8">
        <v>38.574955424495954</v>
      </c>
      <c r="G142" s="8">
        <v>38.14464449191334</v>
      </c>
      <c r="H142" s="8">
        <v>37.731419372149183</v>
      </c>
      <c r="I142" s="8">
        <v>39.179996017787218</v>
      </c>
      <c r="J142" s="6" t="str">
        <f t="shared" si="1"/>
        <v>Normal</v>
      </c>
    </row>
    <row r="143" spans="1:10" x14ac:dyDescent="0.2">
      <c r="A143" s="6">
        <v>1507706</v>
      </c>
      <c r="B143" s="6">
        <v>150770</v>
      </c>
      <c r="C143" s="1" t="s">
        <v>22</v>
      </c>
      <c r="D143" s="7" t="s">
        <v>155</v>
      </c>
      <c r="E143" s="8">
        <v>20.336627547869053</v>
      </c>
      <c r="F143" s="8">
        <v>21.672179765027945</v>
      </c>
      <c r="G143" s="8">
        <v>0</v>
      </c>
      <c r="H143" s="8">
        <v>43.234225550530141</v>
      </c>
      <c r="I143" s="8">
        <v>0</v>
      </c>
      <c r="J143" s="6" t="str">
        <f t="shared" si="1"/>
        <v>Normal</v>
      </c>
    </row>
    <row r="144" spans="1:10" x14ac:dyDescent="0.2">
      <c r="A144" s="6">
        <v>1507755</v>
      </c>
      <c r="B144" s="6">
        <v>150775</v>
      </c>
      <c r="C144" s="1" t="s">
        <v>24</v>
      </c>
      <c r="D144" s="7" t="s">
        <v>156</v>
      </c>
      <c r="E144" s="8">
        <v>0</v>
      </c>
      <c r="F144" s="8">
        <v>0</v>
      </c>
      <c r="G144" s="8">
        <v>0</v>
      </c>
      <c r="H144" s="8">
        <v>65.884506573473118</v>
      </c>
      <c r="I144" s="8">
        <v>65.160972404730614</v>
      </c>
      <c r="J144" s="6" t="str">
        <f t="shared" si="1"/>
        <v>Normal</v>
      </c>
    </row>
    <row r="145" spans="1:10" x14ac:dyDescent="0.2">
      <c r="A145" s="6">
        <v>1507805</v>
      </c>
      <c r="B145" s="6">
        <v>150780</v>
      </c>
      <c r="C145" s="1" t="s">
        <v>29</v>
      </c>
      <c r="D145" s="7" t="s">
        <v>157</v>
      </c>
      <c r="E145" s="8">
        <v>58.818349916351153</v>
      </c>
      <c r="F145" s="8">
        <v>56.423684432806823</v>
      </c>
      <c r="G145" s="8">
        <v>66.906845084920235</v>
      </c>
      <c r="H145" s="8">
        <v>78.135888501742158</v>
      </c>
      <c r="I145" s="8">
        <v>0</v>
      </c>
      <c r="J145" s="6" t="str">
        <f t="shared" si="1"/>
        <v>Normal</v>
      </c>
    </row>
    <row r="146" spans="1:10" x14ac:dyDescent="0.2">
      <c r="A146" s="6">
        <v>1507904</v>
      </c>
      <c r="B146" s="6">
        <v>150790</v>
      </c>
      <c r="C146" s="1" t="s">
        <v>22</v>
      </c>
      <c r="D146" s="7" t="s">
        <v>158</v>
      </c>
      <c r="E146" s="8">
        <v>78.243254193339268</v>
      </c>
      <c r="F146" s="8">
        <v>76.990588141852996</v>
      </c>
      <c r="G146" s="8">
        <v>77.69370221486561</v>
      </c>
      <c r="H146" s="8">
        <v>78.141991003324861</v>
      </c>
      <c r="I146" s="8">
        <v>79.457906182044113</v>
      </c>
      <c r="J146" s="6" t="str">
        <f t="shared" ref="J146:J160" si="2">IF(AND(I146&lt;$M$21,I146&gt;$M$22),"Normal","Outliers")</f>
        <v>Normal</v>
      </c>
    </row>
    <row r="147" spans="1:10" x14ac:dyDescent="0.2">
      <c r="A147" s="6">
        <v>1507953</v>
      </c>
      <c r="B147" s="6">
        <v>150795</v>
      </c>
      <c r="C147" s="1" t="s">
        <v>17</v>
      </c>
      <c r="D147" s="7" t="s">
        <v>159</v>
      </c>
      <c r="E147" s="8">
        <v>13.099950639269847</v>
      </c>
      <c r="F147" s="8">
        <v>12.865604259916655</v>
      </c>
      <c r="G147" s="8">
        <v>13.175786870292178</v>
      </c>
      <c r="H147" s="8">
        <v>13.011957529205553</v>
      </c>
      <c r="I147" s="8">
        <v>12.977571400398013</v>
      </c>
      <c r="J147" s="6" t="str">
        <f t="shared" si="2"/>
        <v>Normal</v>
      </c>
    </row>
    <row r="148" spans="1:10" x14ac:dyDescent="0.2">
      <c r="A148" s="6">
        <v>1507961</v>
      </c>
      <c r="B148" s="6">
        <v>150796</v>
      </c>
      <c r="C148" s="1" t="s">
        <v>63</v>
      </c>
      <c r="D148" s="7" t="s">
        <v>160</v>
      </c>
      <c r="E148" s="8">
        <v>41.722958154224052</v>
      </c>
      <c r="F148" s="8">
        <v>41.420067293589852</v>
      </c>
      <c r="G148" s="8">
        <v>40.964163822525599</v>
      </c>
      <c r="H148" s="8">
        <v>42.213218536338317</v>
      </c>
      <c r="I148" s="8">
        <v>50.538802105087299</v>
      </c>
      <c r="J148" s="6" t="str">
        <f t="shared" si="2"/>
        <v>Normal</v>
      </c>
    </row>
    <row r="149" spans="1:10" x14ac:dyDescent="0.2">
      <c r="A149" s="6">
        <v>1507979</v>
      </c>
      <c r="B149" s="6">
        <v>150797</v>
      </c>
      <c r="C149" s="1" t="s">
        <v>26</v>
      </c>
      <c r="D149" s="7" t="s">
        <v>161</v>
      </c>
      <c r="E149" s="8">
        <v>88.946705373281475</v>
      </c>
      <c r="F149" s="8">
        <v>86.959557441323369</v>
      </c>
      <c r="G149" s="8">
        <v>60.541318130960633</v>
      </c>
      <c r="H149" s="8">
        <v>88.534122746735747</v>
      </c>
      <c r="I149" s="8">
        <v>91.375963909143366</v>
      </c>
      <c r="J149" s="6" t="str">
        <f t="shared" si="2"/>
        <v>Normal</v>
      </c>
    </row>
    <row r="150" spans="1:10" x14ac:dyDescent="0.2">
      <c r="A150" s="6">
        <v>1508001</v>
      </c>
      <c r="B150" s="6">
        <v>150800</v>
      </c>
      <c r="C150" s="1" t="s">
        <v>19</v>
      </c>
      <c r="D150" s="7" t="s">
        <v>162</v>
      </c>
      <c r="E150" s="8">
        <v>74.494806268129437</v>
      </c>
      <c r="F150" s="8">
        <v>73.201387342094378</v>
      </c>
      <c r="G150" s="8">
        <v>68.387788232698156</v>
      </c>
      <c r="H150" s="8">
        <v>69.139465875370917</v>
      </c>
      <c r="I150" s="8">
        <v>79.252058696055968</v>
      </c>
      <c r="J150" s="6" t="str">
        <f t="shared" si="2"/>
        <v>Normal</v>
      </c>
    </row>
    <row r="151" spans="1:10" x14ac:dyDescent="0.2">
      <c r="A151" s="6">
        <v>1508035</v>
      </c>
      <c r="B151" s="6">
        <v>150803</v>
      </c>
      <c r="C151" s="1" t="s">
        <v>35</v>
      </c>
      <c r="D151" s="7" t="s">
        <v>163</v>
      </c>
      <c r="E151" s="8">
        <v>12.189451308622292</v>
      </c>
      <c r="F151" s="8">
        <v>12.451069937369521</v>
      </c>
      <c r="G151" s="8">
        <v>12.338899835265996</v>
      </c>
      <c r="H151" s="8">
        <v>12.537991489906261</v>
      </c>
      <c r="I151" s="8">
        <v>12.786459158768897</v>
      </c>
      <c r="J151" s="6" t="str">
        <f t="shared" si="2"/>
        <v>Normal</v>
      </c>
    </row>
    <row r="152" spans="1:10" x14ac:dyDescent="0.2">
      <c r="A152" s="6">
        <v>1508050</v>
      </c>
      <c r="B152" s="6">
        <v>150805</v>
      </c>
      <c r="C152" s="1" t="s">
        <v>38</v>
      </c>
      <c r="D152" s="7" t="s">
        <v>164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6" t="str">
        <f t="shared" si="2"/>
        <v>Normal</v>
      </c>
    </row>
    <row r="153" spans="1:10" x14ac:dyDescent="0.2">
      <c r="A153" s="6">
        <v>1508084</v>
      </c>
      <c r="B153" s="6">
        <v>150808</v>
      </c>
      <c r="C153" s="1" t="s">
        <v>24</v>
      </c>
      <c r="D153" s="7" t="s">
        <v>165</v>
      </c>
      <c r="E153" s="8">
        <v>81.998545756725875</v>
      </c>
      <c r="F153" s="8">
        <v>83.624772779641049</v>
      </c>
      <c r="G153" s="8">
        <v>82.712994293217506</v>
      </c>
      <c r="H153" s="8">
        <v>86.779948176200918</v>
      </c>
      <c r="I153" s="8">
        <v>88.288532008558576</v>
      </c>
      <c r="J153" s="6" t="str">
        <f t="shared" si="2"/>
        <v>Normal</v>
      </c>
    </row>
    <row r="154" spans="1:10" x14ac:dyDescent="0.2">
      <c r="A154" s="6">
        <v>1508100</v>
      </c>
      <c r="B154" s="6">
        <v>150810</v>
      </c>
      <c r="C154" s="1" t="s">
        <v>53</v>
      </c>
      <c r="D154" s="7" t="s">
        <v>166</v>
      </c>
      <c r="E154" s="8">
        <v>90.484635708856629</v>
      </c>
      <c r="F154" s="8">
        <v>90.237899917965549</v>
      </c>
      <c r="G154" s="8">
        <v>0</v>
      </c>
      <c r="H154" s="8">
        <v>91.903182102410895</v>
      </c>
      <c r="I154" s="8">
        <v>94.785815359547186</v>
      </c>
      <c r="J154" s="6" t="str">
        <f t="shared" si="2"/>
        <v>Normal</v>
      </c>
    </row>
    <row r="155" spans="1:10" x14ac:dyDescent="0.2">
      <c r="A155" s="6">
        <v>1508126</v>
      </c>
      <c r="B155" s="6">
        <v>150812</v>
      </c>
      <c r="C155" s="1" t="s">
        <v>19</v>
      </c>
      <c r="D155" s="7" t="s">
        <v>167</v>
      </c>
      <c r="E155" s="8">
        <v>100</v>
      </c>
      <c r="F155" s="8">
        <v>100</v>
      </c>
      <c r="G155" s="8">
        <v>100</v>
      </c>
      <c r="H155" s="8">
        <v>100</v>
      </c>
      <c r="I155" s="8">
        <v>100</v>
      </c>
      <c r="J155" s="6" t="str">
        <f t="shared" si="2"/>
        <v>Normal</v>
      </c>
    </row>
    <row r="156" spans="1:10" x14ac:dyDescent="0.2">
      <c r="A156" s="6">
        <v>1508159</v>
      </c>
      <c r="B156" s="6">
        <v>150815</v>
      </c>
      <c r="C156" s="1" t="s">
        <v>29</v>
      </c>
      <c r="D156" s="7" t="s">
        <v>168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6" t="str">
        <f t="shared" si="2"/>
        <v>Normal</v>
      </c>
    </row>
    <row r="157" spans="1:10" x14ac:dyDescent="0.2">
      <c r="A157" s="6">
        <v>1508209</v>
      </c>
      <c r="B157" s="6">
        <v>150820</v>
      </c>
      <c r="C157" s="1" t="s">
        <v>63</v>
      </c>
      <c r="D157" s="7" t="s">
        <v>169</v>
      </c>
      <c r="E157" s="8">
        <v>12.218477095143252</v>
      </c>
      <c r="F157" s="8">
        <v>15.297700738846798</v>
      </c>
      <c r="G157" s="8">
        <v>15.270275304548672</v>
      </c>
      <c r="H157" s="8">
        <v>15.561544709443991</v>
      </c>
      <c r="I157" s="8">
        <v>15.425434583714548</v>
      </c>
      <c r="J157" s="6" t="str">
        <f t="shared" si="2"/>
        <v>Normal</v>
      </c>
    </row>
    <row r="158" spans="1:10" x14ac:dyDescent="0.2">
      <c r="A158" s="6">
        <v>1508308</v>
      </c>
      <c r="B158" s="6">
        <v>150830</v>
      </c>
      <c r="C158" s="1" t="s">
        <v>35</v>
      </c>
      <c r="D158" s="7" t="s">
        <v>170</v>
      </c>
      <c r="E158" s="8">
        <v>8.7369214028626434</v>
      </c>
      <c r="F158" s="8">
        <v>8.4735212697996687</v>
      </c>
      <c r="G158" s="8">
        <v>8.4523557480904845</v>
      </c>
      <c r="H158" s="8">
        <v>8.4047221907337537</v>
      </c>
      <c r="I158" s="8">
        <v>8.3584300967902987</v>
      </c>
      <c r="J158" s="6" t="str">
        <f t="shared" si="2"/>
        <v>Normal</v>
      </c>
    </row>
    <row r="159" spans="1:10" x14ac:dyDescent="0.2">
      <c r="A159" s="6">
        <v>1508357</v>
      </c>
      <c r="B159" s="6">
        <v>150835</v>
      </c>
      <c r="C159" s="1" t="s">
        <v>29</v>
      </c>
      <c r="D159" s="7" t="s">
        <v>171</v>
      </c>
      <c r="E159" s="8">
        <v>0</v>
      </c>
      <c r="F159" s="8">
        <v>0</v>
      </c>
      <c r="G159" s="8">
        <v>40.967358266155671</v>
      </c>
      <c r="H159" s="8">
        <v>40.905818443615424</v>
      </c>
      <c r="I159" s="8">
        <v>40.529148563646977</v>
      </c>
      <c r="J159" s="6" t="str">
        <f t="shared" si="2"/>
        <v>Normal</v>
      </c>
    </row>
    <row r="160" spans="1:10" x14ac:dyDescent="0.2">
      <c r="A160" s="6">
        <v>1508407</v>
      </c>
      <c r="B160" s="6">
        <v>150840</v>
      </c>
      <c r="C160" s="1" t="s">
        <v>24</v>
      </c>
      <c r="D160" s="7" t="s">
        <v>172</v>
      </c>
      <c r="E160" s="8">
        <v>40.684585343441306</v>
      </c>
      <c r="F160" s="8">
        <v>40.995271335284841</v>
      </c>
      <c r="G160" s="8">
        <v>42.151013385175752</v>
      </c>
      <c r="H160" s="8">
        <v>43.829570154815237</v>
      </c>
      <c r="I160" s="8">
        <v>45.213140743350358</v>
      </c>
      <c r="J160" s="6" t="str">
        <f t="shared" si="2"/>
        <v>Normal</v>
      </c>
    </row>
  </sheetData>
  <autoFilter ref="A3:J160" xr:uid="{00000000-0009-0000-0000-000000000000}"/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0"/>
  <sheetViews>
    <sheetView workbookViewId="0">
      <selection activeCell="K5" sqref="K5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140625" style="1"/>
    <col min="9" max="9" width="10.85546875" style="1" bestFit="1" customWidth="1"/>
    <col min="10" max="10" width="9.140625" style="1"/>
    <col min="11" max="11" width="12.42578125" style="1" bestFit="1" customWidth="1"/>
    <col min="12" max="16384" width="9.140625" style="1"/>
  </cols>
  <sheetData>
    <row r="1" spans="1:13" x14ac:dyDescent="0.2">
      <c r="A1" s="1" t="s">
        <v>175</v>
      </c>
      <c r="M1" s="1" t="s">
        <v>176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2017</v>
      </c>
      <c r="F3" s="3">
        <v>2018</v>
      </c>
      <c r="G3" s="3">
        <v>2019</v>
      </c>
      <c r="H3" s="3">
        <v>2020</v>
      </c>
      <c r="I3" s="3" t="s">
        <v>179</v>
      </c>
    </row>
    <row r="4" spans="1:13" x14ac:dyDescent="0.2">
      <c r="A4" s="2"/>
      <c r="B4" s="2"/>
      <c r="C4" s="2"/>
      <c r="D4" s="4" t="s">
        <v>4</v>
      </c>
      <c r="E4" s="10">
        <v>5.0060737690320165</v>
      </c>
      <c r="F4" s="10">
        <v>4.3224236594885257</v>
      </c>
      <c r="G4" s="10">
        <v>4.7763965107913711</v>
      </c>
      <c r="H4" s="10">
        <v>6.9956910552891456</v>
      </c>
      <c r="K4" s="6" t="s">
        <v>180</v>
      </c>
      <c r="L4" s="8">
        <v>100</v>
      </c>
    </row>
    <row r="5" spans="1:13" x14ac:dyDescent="0.2">
      <c r="A5" s="2"/>
      <c r="B5" s="2"/>
      <c r="C5" s="2"/>
      <c r="D5" s="4" t="s">
        <v>5</v>
      </c>
      <c r="E5" s="10">
        <v>0.80588660231674236</v>
      </c>
      <c r="F5" s="10">
        <v>0.81320922796206574</v>
      </c>
      <c r="G5" s="10">
        <v>0.81350739921155069</v>
      </c>
      <c r="H5" s="10">
        <v>0.80253641137421983</v>
      </c>
    </row>
    <row r="6" spans="1:13" x14ac:dyDescent="0.2">
      <c r="A6" s="2"/>
      <c r="B6" s="2"/>
      <c r="C6" s="2"/>
      <c r="D6" s="4" t="s">
        <v>6</v>
      </c>
      <c r="E6" s="10">
        <v>1.7546002223261532</v>
      </c>
      <c r="F6" s="10">
        <v>1.7242691425403072</v>
      </c>
      <c r="G6" s="10">
        <v>1.7128978997830526</v>
      </c>
      <c r="H6" s="10">
        <v>1.7034746859637708</v>
      </c>
    </row>
    <row r="7" spans="1:13" x14ac:dyDescent="0.2">
      <c r="A7" s="2"/>
      <c r="B7" s="2"/>
      <c r="C7" s="2"/>
      <c r="D7" s="4" t="s">
        <v>7</v>
      </c>
      <c r="E7" s="10">
        <v>8.9144775326907677</v>
      </c>
      <c r="F7" s="10">
        <v>8.9922007329503106</v>
      </c>
      <c r="G7" s="10">
        <v>6.0012394735882761</v>
      </c>
      <c r="H7" s="10">
        <v>10.668238192381738</v>
      </c>
    </row>
    <row r="8" spans="1:13" x14ac:dyDescent="0.2">
      <c r="A8" s="2"/>
      <c r="B8" s="2"/>
      <c r="C8" s="2"/>
      <c r="D8" s="4" t="s">
        <v>8</v>
      </c>
      <c r="E8" s="10">
        <v>8.904187591152386</v>
      </c>
      <c r="F8" s="10">
        <v>10.194636826072013</v>
      </c>
      <c r="G8" s="10">
        <v>11.652714992763592</v>
      </c>
      <c r="H8" s="10">
        <v>19.212098895784997</v>
      </c>
    </row>
    <row r="9" spans="1:13" x14ac:dyDescent="0.2">
      <c r="A9" s="2"/>
      <c r="B9" s="2"/>
      <c r="C9" s="2"/>
      <c r="D9" s="4" t="s">
        <v>9</v>
      </c>
      <c r="E9" s="10">
        <v>12.752113736992102</v>
      </c>
      <c r="F9" s="10">
        <v>0</v>
      </c>
      <c r="G9" s="10">
        <v>0</v>
      </c>
      <c r="H9" s="10">
        <v>1.2774830228290286</v>
      </c>
    </row>
    <row r="10" spans="1:13" x14ac:dyDescent="0.2">
      <c r="A10" s="2"/>
      <c r="B10" s="2"/>
      <c r="C10" s="2"/>
      <c r="D10" s="4" t="s">
        <v>10</v>
      </c>
      <c r="E10" s="10">
        <v>0.27379633615998222</v>
      </c>
      <c r="F10" s="10">
        <v>0.17307018401222457</v>
      </c>
      <c r="G10" s="10">
        <v>0.16462802298207202</v>
      </c>
      <c r="H10" s="10">
        <v>0.53386317318985566</v>
      </c>
    </row>
    <row r="11" spans="1:13" x14ac:dyDescent="0.2">
      <c r="A11" s="2"/>
      <c r="B11" s="2"/>
      <c r="C11" s="2"/>
      <c r="D11" s="4" t="s">
        <v>11</v>
      </c>
      <c r="E11" s="10">
        <v>0</v>
      </c>
      <c r="F11" s="10">
        <v>0</v>
      </c>
      <c r="G11" s="10">
        <v>1.49955338513954</v>
      </c>
      <c r="H11" s="10">
        <v>0.74514907949250375</v>
      </c>
    </row>
    <row r="12" spans="1:13" x14ac:dyDescent="0.2">
      <c r="A12" s="2"/>
      <c r="B12" s="2"/>
      <c r="C12" s="2"/>
      <c r="D12" s="4" t="s">
        <v>12</v>
      </c>
      <c r="E12" s="10">
        <v>0</v>
      </c>
      <c r="F12" s="10">
        <v>0</v>
      </c>
      <c r="G12" s="10">
        <v>0</v>
      </c>
      <c r="H12" s="10">
        <v>0</v>
      </c>
    </row>
    <row r="13" spans="1:13" x14ac:dyDescent="0.2">
      <c r="A13" s="2"/>
      <c r="B13" s="2"/>
      <c r="C13" s="2"/>
      <c r="D13" s="4" t="s">
        <v>13</v>
      </c>
      <c r="E13" s="10">
        <v>2.0486512146536309</v>
      </c>
      <c r="F13" s="10">
        <v>3.9337672978215914</v>
      </c>
      <c r="G13" s="10">
        <v>4.3187763443056033</v>
      </c>
      <c r="H13" s="10">
        <v>1.8733944719367555</v>
      </c>
    </row>
    <row r="14" spans="1:13" x14ac:dyDescent="0.2">
      <c r="A14" s="2"/>
      <c r="B14" s="2"/>
      <c r="C14" s="2"/>
      <c r="D14" s="4" t="s">
        <v>14</v>
      </c>
      <c r="E14" s="10">
        <v>0</v>
      </c>
      <c r="F14" s="10">
        <v>0</v>
      </c>
      <c r="G14" s="10">
        <v>0</v>
      </c>
      <c r="H14" s="10">
        <v>0</v>
      </c>
    </row>
    <row r="15" spans="1:13" x14ac:dyDescent="0.2">
      <c r="A15" s="2"/>
      <c r="B15" s="2"/>
      <c r="C15" s="2"/>
      <c r="D15" s="4" t="s">
        <v>15</v>
      </c>
      <c r="E15" s="10">
        <v>1.4788688132447492</v>
      </c>
      <c r="F15" s="10">
        <v>0</v>
      </c>
      <c r="G15" s="10">
        <v>1.3646380437791414</v>
      </c>
      <c r="H15" s="10">
        <v>1.7067211606460753</v>
      </c>
      <c r="K15" s="12" t="s">
        <v>181</v>
      </c>
    </row>
    <row r="16" spans="1:13" x14ac:dyDescent="0.2">
      <c r="A16" s="2"/>
      <c r="B16" s="2"/>
      <c r="C16" s="2"/>
      <c r="D16" s="4" t="s">
        <v>16</v>
      </c>
      <c r="E16" s="10">
        <v>10.008549936212621</v>
      </c>
      <c r="F16" s="10">
        <v>9.847176114998712</v>
      </c>
      <c r="G16" s="10">
        <v>11.044489558251893</v>
      </c>
      <c r="H16" s="10">
        <v>10.97193479286933</v>
      </c>
    </row>
    <row r="17" spans="1:12" x14ac:dyDescent="0.2">
      <c r="A17" s="6">
        <v>1500107</v>
      </c>
      <c r="B17" s="6">
        <v>150010</v>
      </c>
      <c r="C17" s="1" t="s">
        <v>17</v>
      </c>
      <c r="D17" s="7" t="s">
        <v>18</v>
      </c>
      <c r="E17" s="9">
        <v>0</v>
      </c>
      <c r="F17" s="9">
        <v>0</v>
      </c>
      <c r="G17" s="9">
        <v>0</v>
      </c>
      <c r="H17" s="9">
        <v>0</v>
      </c>
      <c r="I17" s="6" t="str">
        <f>IF(AND(H17&lt;$L$21,H17&gt;$L$22),"Normal","Outliers")</f>
        <v>Outliers</v>
      </c>
      <c r="K17" s="1" t="s">
        <v>182</v>
      </c>
      <c r="L17" s="9">
        <f>AVERAGE(H17:H160)</f>
        <v>2.9907527290817142</v>
      </c>
    </row>
    <row r="18" spans="1:12" x14ac:dyDescent="0.2">
      <c r="A18" s="6">
        <v>1500131</v>
      </c>
      <c r="B18" s="6">
        <v>150013</v>
      </c>
      <c r="C18" s="1" t="s">
        <v>19</v>
      </c>
      <c r="D18" s="7" t="s">
        <v>20</v>
      </c>
      <c r="E18" s="9">
        <v>0</v>
      </c>
      <c r="F18" s="9">
        <v>0</v>
      </c>
      <c r="G18" s="9">
        <v>40.355125100887811</v>
      </c>
      <c r="H18" s="9">
        <v>0</v>
      </c>
      <c r="I18" s="6" t="str">
        <f t="shared" ref="I18:I81" si="0">IF(AND(H18&lt;$L$21,H18&gt;$L$22),"Normal","Outliers")</f>
        <v>Outliers</v>
      </c>
      <c r="K18" s="1" t="s">
        <v>183</v>
      </c>
      <c r="L18" s="9">
        <f>_xlfn.QUARTILE.EXC(H17:H160,1)</f>
        <v>0</v>
      </c>
    </row>
    <row r="19" spans="1:12" x14ac:dyDescent="0.2">
      <c r="A19" s="6">
        <v>1500206</v>
      </c>
      <c r="B19" s="6">
        <v>150020</v>
      </c>
      <c r="C19" s="1" t="s">
        <v>17</v>
      </c>
      <c r="D19" s="7" t="s">
        <v>21</v>
      </c>
      <c r="E19" s="9">
        <v>0</v>
      </c>
      <c r="F19" s="9">
        <v>0</v>
      </c>
      <c r="G19" s="9">
        <v>0</v>
      </c>
      <c r="H19" s="9">
        <v>0</v>
      </c>
      <c r="I19" s="6" t="str">
        <f t="shared" si="0"/>
        <v>Outliers</v>
      </c>
      <c r="K19" s="1" t="s">
        <v>184</v>
      </c>
      <c r="L19" s="9">
        <f>_xlfn.QUARTILE.EXC(H17:H160,3)</f>
        <v>0</v>
      </c>
    </row>
    <row r="20" spans="1:12" x14ac:dyDescent="0.2">
      <c r="A20" s="6">
        <v>1500305</v>
      </c>
      <c r="B20" s="6">
        <v>150030</v>
      </c>
      <c r="C20" s="1" t="s">
        <v>22</v>
      </c>
      <c r="D20" s="7" t="s">
        <v>23</v>
      </c>
      <c r="E20" s="9">
        <v>0</v>
      </c>
      <c r="F20" s="9">
        <v>0</v>
      </c>
      <c r="G20" s="9">
        <v>0</v>
      </c>
      <c r="H20" s="9">
        <v>0</v>
      </c>
      <c r="I20" s="6" t="str">
        <f t="shared" si="0"/>
        <v>Outliers</v>
      </c>
      <c r="K20" s="1" t="s">
        <v>185</v>
      </c>
      <c r="L20" s="9">
        <f>L19-L18</f>
        <v>0</v>
      </c>
    </row>
    <row r="21" spans="1:12" x14ac:dyDescent="0.2">
      <c r="A21" s="6">
        <v>1500347</v>
      </c>
      <c r="B21" s="6">
        <v>150034</v>
      </c>
      <c r="C21" s="1" t="s">
        <v>24</v>
      </c>
      <c r="D21" s="7" t="s">
        <v>25</v>
      </c>
      <c r="E21" s="9">
        <v>0</v>
      </c>
      <c r="F21" s="9">
        <v>0</v>
      </c>
      <c r="G21" s="9">
        <v>0</v>
      </c>
      <c r="H21" s="9">
        <v>0</v>
      </c>
      <c r="I21" s="6" t="str">
        <f t="shared" si="0"/>
        <v>Outliers</v>
      </c>
      <c r="K21" s="1" t="s">
        <v>186</v>
      </c>
      <c r="L21" s="9">
        <f>L17+1.5*L20</f>
        <v>2.9907527290817142</v>
      </c>
    </row>
    <row r="22" spans="1:12" x14ac:dyDescent="0.2">
      <c r="A22" s="6">
        <v>1500404</v>
      </c>
      <c r="B22" s="6">
        <v>150040</v>
      </c>
      <c r="C22" s="1" t="s">
        <v>26</v>
      </c>
      <c r="D22" s="7" t="s">
        <v>27</v>
      </c>
      <c r="E22" s="9">
        <v>0</v>
      </c>
      <c r="F22" s="9">
        <v>0</v>
      </c>
      <c r="G22" s="9">
        <v>0</v>
      </c>
      <c r="H22" s="9">
        <v>0</v>
      </c>
      <c r="I22" s="6" t="str">
        <f t="shared" si="0"/>
        <v>Outliers</v>
      </c>
      <c r="K22" s="1" t="s">
        <v>187</v>
      </c>
      <c r="L22" s="9">
        <f>L17-1.5*L20</f>
        <v>2.9907527290817142</v>
      </c>
    </row>
    <row r="23" spans="1:12" x14ac:dyDescent="0.2">
      <c r="A23" s="6">
        <v>1500503</v>
      </c>
      <c r="B23" s="6">
        <v>150050</v>
      </c>
      <c r="C23" s="1" t="s">
        <v>26</v>
      </c>
      <c r="D23" s="7" t="s">
        <v>28</v>
      </c>
      <c r="E23" s="9">
        <v>0</v>
      </c>
      <c r="F23" s="9">
        <v>0</v>
      </c>
      <c r="G23" s="9">
        <v>0</v>
      </c>
      <c r="H23" s="9">
        <v>0</v>
      </c>
      <c r="I23" s="6" t="str">
        <f t="shared" si="0"/>
        <v>Outliers</v>
      </c>
    </row>
    <row r="24" spans="1:12" x14ac:dyDescent="0.2">
      <c r="A24" s="6">
        <v>1500602</v>
      </c>
      <c r="B24" s="6">
        <v>150060</v>
      </c>
      <c r="C24" s="1" t="s">
        <v>29</v>
      </c>
      <c r="D24" s="7" t="s">
        <v>30</v>
      </c>
      <c r="E24" s="9">
        <v>33.300130120698164</v>
      </c>
      <c r="F24" s="9">
        <v>32.782366712310612</v>
      </c>
      <c r="G24" s="9">
        <v>32.382149152660702</v>
      </c>
      <c r="H24" s="9">
        <v>31.99820641723219</v>
      </c>
      <c r="I24" s="6" t="str">
        <f t="shared" si="0"/>
        <v>Outliers</v>
      </c>
    </row>
    <row r="25" spans="1:12" x14ac:dyDescent="0.2">
      <c r="A25" s="6">
        <v>1500701</v>
      </c>
      <c r="B25" s="6">
        <v>150070</v>
      </c>
      <c r="C25" s="1" t="s">
        <v>22</v>
      </c>
      <c r="D25" s="7" t="s">
        <v>31</v>
      </c>
      <c r="E25" s="9">
        <v>0</v>
      </c>
      <c r="F25" s="9">
        <v>0</v>
      </c>
      <c r="G25" s="9">
        <v>0</v>
      </c>
      <c r="H25" s="9">
        <v>0</v>
      </c>
      <c r="I25" s="6" t="str">
        <f t="shared" si="0"/>
        <v>Outliers</v>
      </c>
    </row>
    <row r="26" spans="1:12" x14ac:dyDescent="0.2">
      <c r="A26" s="6">
        <v>1500800</v>
      </c>
      <c r="B26" s="6">
        <v>150080</v>
      </c>
      <c r="C26" s="1" t="s">
        <v>32</v>
      </c>
      <c r="D26" s="7" t="s">
        <v>33</v>
      </c>
      <c r="E26" s="9">
        <v>0.98186828199210552</v>
      </c>
      <c r="F26" s="9">
        <v>2.0532150101033935</v>
      </c>
      <c r="G26" s="9">
        <v>2.0765249774782415</v>
      </c>
      <c r="H26" s="9">
        <v>30.180917827940405</v>
      </c>
      <c r="I26" s="6" t="str">
        <f t="shared" si="0"/>
        <v>Outliers</v>
      </c>
    </row>
    <row r="27" spans="1:12" x14ac:dyDescent="0.2">
      <c r="A27" s="6">
        <v>1500859</v>
      </c>
      <c r="B27" s="6">
        <v>150085</v>
      </c>
      <c r="C27" s="1" t="s">
        <v>29</v>
      </c>
      <c r="D27" s="7" t="s">
        <v>34</v>
      </c>
      <c r="E27" s="9">
        <v>0</v>
      </c>
      <c r="F27" s="9">
        <v>0</v>
      </c>
      <c r="G27" s="9">
        <v>0</v>
      </c>
      <c r="H27" s="9">
        <v>0</v>
      </c>
      <c r="I27" s="6" t="str">
        <f t="shared" si="0"/>
        <v>Outliers</v>
      </c>
    </row>
    <row r="28" spans="1:12" x14ac:dyDescent="0.2">
      <c r="A28" s="6">
        <v>1500909</v>
      </c>
      <c r="B28" s="6">
        <v>150090</v>
      </c>
      <c r="C28" s="1" t="s">
        <v>35</v>
      </c>
      <c r="D28" s="7" t="s">
        <v>36</v>
      </c>
      <c r="E28" s="9">
        <v>0</v>
      </c>
      <c r="F28" s="9">
        <v>0</v>
      </c>
      <c r="G28" s="9">
        <v>0</v>
      </c>
      <c r="H28" s="9">
        <v>0</v>
      </c>
      <c r="I28" s="6" t="str">
        <f t="shared" si="0"/>
        <v>Outliers</v>
      </c>
    </row>
    <row r="29" spans="1:12" x14ac:dyDescent="0.2">
      <c r="A29" s="6">
        <v>1500958</v>
      </c>
      <c r="B29" s="6">
        <v>150095</v>
      </c>
      <c r="C29" s="1" t="s">
        <v>19</v>
      </c>
      <c r="D29" s="7" t="s">
        <v>37</v>
      </c>
      <c r="E29" s="9">
        <v>0</v>
      </c>
      <c r="F29" s="9">
        <v>0</v>
      </c>
      <c r="G29" s="9">
        <v>0</v>
      </c>
      <c r="H29" s="9">
        <v>0</v>
      </c>
      <c r="I29" s="6" t="str">
        <f t="shared" si="0"/>
        <v>Outliers</v>
      </c>
    </row>
    <row r="30" spans="1:12" x14ac:dyDescent="0.2">
      <c r="A30" s="6">
        <v>1501006</v>
      </c>
      <c r="B30" s="6">
        <v>150100</v>
      </c>
      <c r="C30" s="1" t="s">
        <v>38</v>
      </c>
      <c r="D30" s="7" t="s">
        <v>39</v>
      </c>
      <c r="E30" s="9">
        <v>0</v>
      </c>
      <c r="F30" s="9">
        <v>0</v>
      </c>
      <c r="G30" s="9">
        <v>0</v>
      </c>
      <c r="H30" s="9">
        <v>0</v>
      </c>
      <c r="I30" s="6" t="str">
        <f t="shared" si="0"/>
        <v>Outliers</v>
      </c>
    </row>
    <row r="31" spans="1:12" x14ac:dyDescent="0.2">
      <c r="A31" s="6">
        <v>1501105</v>
      </c>
      <c r="B31" s="6">
        <v>150110</v>
      </c>
      <c r="C31" s="1" t="s">
        <v>22</v>
      </c>
      <c r="D31" s="7" t="s">
        <v>40</v>
      </c>
      <c r="E31" s="9">
        <v>0</v>
      </c>
      <c r="F31" s="9">
        <v>0</v>
      </c>
      <c r="G31" s="9">
        <v>0</v>
      </c>
      <c r="H31" s="9">
        <v>0</v>
      </c>
      <c r="I31" s="6" t="str">
        <f t="shared" si="0"/>
        <v>Outliers</v>
      </c>
    </row>
    <row r="32" spans="1:12" x14ac:dyDescent="0.2">
      <c r="A32" s="6">
        <v>1501204</v>
      </c>
      <c r="B32" s="6">
        <v>150120</v>
      </c>
      <c r="C32" s="1" t="s">
        <v>17</v>
      </c>
      <c r="D32" s="7" t="s">
        <v>41</v>
      </c>
      <c r="E32" s="9">
        <v>0</v>
      </c>
      <c r="F32" s="9">
        <v>0</v>
      </c>
      <c r="G32" s="9">
        <v>0</v>
      </c>
      <c r="H32" s="9">
        <v>0</v>
      </c>
      <c r="I32" s="6" t="str">
        <f t="shared" si="0"/>
        <v>Outliers</v>
      </c>
    </row>
    <row r="33" spans="1:9" x14ac:dyDescent="0.2">
      <c r="A33" s="6">
        <v>1501253</v>
      </c>
      <c r="B33" s="6">
        <v>150125</v>
      </c>
      <c r="C33" s="1" t="s">
        <v>24</v>
      </c>
      <c r="D33" s="7" t="s">
        <v>42</v>
      </c>
      <c r="E33" s="9">
        <v>0</v>
      </c>
      <c r="F33" s="9">
        <v>0</v>
      </c>
      <c r="G33" s="9">
        <v>0</v>
      </c>
      <c r="H33" s="9">
        <v>0</v>
      </c>
      <c r="I33" s="6" t="str">
        <f t="shared" si="0"/>
        <v>Outliers</v>
      </c>
    </row>
    <row r="34" spans="1:9" x14ac:dyDescent="0.2">
      <c r="A34" s="6">
        <v>1501303</v>
      </c>
      <c r="B34" s="6">
        <v>150130</v>
      </c>
      <c r="C34" s="1" t="s">
        <v>17</v>
      </c>
      <c r="D34" s="7" t="s">
        <v>43</v>
      </c>
      <c r="E34" s="9">
        <v>9.9018070797920625</v>
      </c>
      <c r="F34" s="9">
        <v>0</v>
      </c>
      <c r="G34" s="9">
        <v>5.524542829643889</v>
      </c>
      <c r="H34" s="9">
        <v>11.361364119439173</v>
      </c>
      <c r="I34" s="6" t="str">
        <f t="shared" si="0"/>
        <v>Outliers</v>
      </c>
    </row>
    <row r="35" spans="1:9" x14ac:dyDescent="0.2">
      <c r="A35" s="6">
        <v>1501402</v>
      </c>
      <c r="B35" s="6">
        <v>150140</v>
      </c>
      <c r="C35" s="1" t="s">
        <v>32</v>
      </c>
      <c r="D35" s="7" t="s">
        <v>44</v>
      </c>
      <c r="E35" s="9">
        <v>12.99457747327469</v>
      </c>
      <c r="F35" s="9">
        <v>13.561328691850214</v>
      </c>
      <c r="G35" s="9">
        <v>15.774228016171548</v>
      </c>
      <c r="H35" s="9">
        <v>17.140435610922879</v>
      </c>
      <c r="I35" s="6" t="str">
        <f t="shared" si="0"/>
        <v>Outliers</v>
      </c>
    </row>
    <row r="36" spans="1:9" x14ac:dyDescent="0.2">
      <c r="A36" s="6">
        <v>1501451</v>
      </c>
      <c r="B36" s="6">
        <v>150145</v>
      </c>
      <c r="C36" s="1" t="s">
        <v>26</v>
      </c>
      <c r="D36" s="7" t="s">
        <v>45</v>
      </c>
      <c r="E36" s="9">
        <v>0</v>
      </c>
      <c r="F36" s="9">
        <v>0</v>
      </c>
      <c r="G36" s="9">
        <v>0</v>
      </c>
      <c r="H36" s="9">
        <v>0</v>
      </c>
      <c r="I36" s="6" t="str">
        <f t="shared" si="0"/>
        <v>Outliers</v>
      </c>
    </row>
    <row r="37" spans="1:9" x14ac:dyDescent="0.2">
      <c r="A37" s="6">
        <v>1501501</v>
      </c>
      <c r="B37" s="6">
        <v>150150</v>
      </c>
      <c r="C37" s="1" t="s">
        <v>32</v>
      </c>
      <c r="D37" s="7" t="s">
        <v>46</v>
      </c>
      <c r="E37" s="9">
        <v>0</v>
      </c>
      <c r="F37" s="9">
        <v>0</v>
      </c>
      <c r="G37" s="9">
        <v>0</v>
      </c>
      <c r="H37" s="9">
        <v>0</v>
      </c>
      <c r="I37" s="6" t="str">
        <f t="shared" si="0"/>
        <v>Outliers</v>
      </c>
    </row>
    <row r="38" spans="1:9" x14ac:dyDescent="0.2">
      <c r="A38" s="6">
        <v>1501576</v>
      </c>
      <c r="B38" s="6">
        <v>150157</v>
      </c>
      <c r="C38" s="1" t="s">
        <v>47</v>
      </c>
      <c r="D38" s="7" t="s">
        <v>48</v>
      </c>
      <c r="E38" s="9">
        <v>0</v>
      </c>
      <c r="F38" s="9">
        <v>0</v>
      </c>
      <c r="G38" s="9">
        <v>0</v>
      </c>
      <c r="H38" s="9">
        <v>0</v>
      </c>
      <c r="I38" s="6" t="str">
        <f t="shared" si="0"/>
        <v>Outliers</v>
      </c>
    </row>
    <row r="39" spans="1:9" x14ac:dyDescent="0.2">
      <c r="A39" s="6">
        <v>1501600</v>
      </c>
      <c r="B39" s="6">
        <v>150160</v>
      </c>
      <c r="C39" s="1" t="s">
        <v>35</v>
      </c>
      <c r="D39" s="7" t="s">
        <v>49</v>
      </c>
      <c r="E39" s="9">
        <v>0</v>
      </c>
      <c r="F39" s="9">
        <v>0</v>
      </c>
      <c r="G39" s="9">
        <v>0</v>
      </c>
      <c r="H39" s="9">
        <v>0</v>
      </c>
      <c r="I39" s="6" t="str">
        <f t="shared" si="0"/>
        <v>Outliers</v>
      </c>
    </row>
    <row r="40" spans="1:9" x14ac:dyDescent="0.2">
      <c r="A40" s="6">
        <v>1501709</v>
      </c>
      <c r="B40" s="6">
        <v>150170</v>
      </c>
      <c r="C40" s="1" t="s">
        <v>35</v>
      </c>
      <c r="D40" s="7" t="s">
        <v>50</v>
      </c>
      <c r="E40" s="9">
        <v>0</v>
      </c>
      <c r="F40" s="9">
        <v>0</v>
      </c>
      <c r="G40" s="9">
        <v>0</v>
      </c>
      <c r="H40" s="9">
        <v>0</v>
      </c>
      <c r="I40" s="6" t="str">
        <f t="shared" si="0"/>
        <v>Outliers</v>
      </c>
    </row>
    <row r="41" spans="1:9" x14ac:dyDescent="0.2">
      <c r="A41" s="6">
        <v>1501725</v>
      </c>
      <c r="B41" s="6">
        <v>150172</v>
      </c>
      <c r="C41" s="1" t="s">
        <v>29</v>
      </c>
      <c r="D41" s="7" t="s">
        <v>51</v>
      </c>
      <c r="E41" s="9">
        <v>0</v>
      </c>
      <c r="F41" s="9">
        <v>0</v>
      </c>
      <c r="G41" s="9">
        <v>0</v>
      </c>
      <c r="H41" s="9">
        <v>0</v>
      </c>
      <c r="I41" s="6" t="str">
        <f t="shared" si="0"/>
        <v>Outliers</v>
      </c>
    </row>
    <row r="42" spans="1:9" x14ac:dyDescent="0.2">
      <c r="A42" s="6">
        <v>1501758</v>
      </c>
      <c r="B42" s="6">
        <v>150175</v>
      </c>
      <c r="C42" s="1" t="s">
        <v>47</v>
      </c>
      <c r="D42" s="7" t="s">
        <v>52</v>
      </c>
      <c r="E42" s="9">
        <v>0</v>
      </c>
      <c r="F42" s="9">
        <v>0</v>
      </c>
      <c r="G42" s="9">
        <v>0</v>
      </c>
      <c r="H42" s="9">
        <v>0</v>
      </c>
      <c r="I42" s="6" t="str">
        <f t="shared" si="0"/>
        <v>Outliers</v>
      </c>
    </row>
    <row r="43" spans="1:9" x14ac:dyDescent="0.2">
      <c r="A43" s="6">
        <v>1501782</v>
      </c>
      <c r="B43" s="6">
        <v>150178</v>
      </c>
      <c r="C43" s="1" t="s">
        <v>53</v>
      </c>
      <c r="D43" s="7" t="s">
        <v>54</v>
      </c>
      <c r="E43" s="9">
        <v>0</v>
      </c>
      <c r="F43" s="9">
        <v>0</v>
      </c>
      <c r="G43" s="9">
        <v>0</v>
      </c>
      <c r="H43" s="9">
        <v>0</v>
      </c>
      <c r="I43" s="6" t="str">
        <f t="shared" si="0"/>
        <v>Outliers</v>
      </c>
    </row>
    <row r="44" spans="1:9" x14ac:dyDescent="0.2">
      <c r="A44" s="6">
        <v>1501808</v>
      </c>
      <c r="B44" s="6">
        <v>150180</v>
      </c>
      <c r="C44" s="1" t="s">
        <v>22</v>
      </c>
      <c r="D44" s="7" t="s">
        <v>55</v>
      </c>
      <c r="E44" s="9">
        <v>0</v>
      </c>
      <c r="F44" s="9">
        <v>0</v>
      </c>
      <c r="G44" s="9">
        <v>0</v>
      </c>
      <c r="H44" s="9">
        <v>0</v>
      </c>
      <c r="I44" s="6" t="str">
        <f t="shared" si="0"/>
        <v>Outliers</v>
      </c>
    </row>
    <row r="45" spans="1:9" x14ac:dyDescent="0.2">
      <c r="A45" s="6">
        <v>1501907</v>
      </c>
      <c r="B45" s="6">
        <v>150190</v>
      </c>
      <c r="C45" s="1" t="s">
        <v>19</v>
      </c>
      <c r="D45" s="7" t="s">
        <v>56</v>
      </c>
      <c r="E45" s="9">
        <v>0</v>
      </c>
      <c r="F45" s="9">
        <v>0</v>
      </c>
      <c r="G45" s="9">
        <v>0</v>
      </c>
      <c r="H45" s="9">
        <v>0</v>
      </c>
      <c r="I45" s="6" t="str">
        <f t="shared" si="0"/>
        <v>Outliers</v>
      </c>
    </row>
    <row r="46" spans="1:9" x14ac:dyDescent="0.2">
      <c r="A46" s="6">
        <v>1502004</v>
      </c>
      <c r="B46" s="6">
        <v>150200</v>
      </c>
      <c r="C46" s="1" t="s">
        <v>22</v>
      </c>
      <c r="D46" s="7" t="s">
        <v>57</v>
      </c>
      <c r="E46" s="9">
        <v>0</v>
      </c>
      <c r="F46" s="9">
        <v>0</v>
      </c>
      <c r="G46" s="9">
        <v>0</v>
      </c>
      <c r="H46" s="9">
        <v>0</v>
      </c>
      <c r="I46" s="6" t="str">
        <f t="shared" si="0"/>
        <v>Outliers</v>
      </c>
    </row>
    <row r="47" spans="1:9" x14ac:dyDescent="0.2">
      <c r="A47" s="6">
        <v>1501956</v>
      </c>
      <c r="B47" s="6">
        <v>150195</v>
      </c>
      <c r="C47" s="1" t="s">
        <v>35</v>
      </c>
      <c r="D47" s="7" t="s">
        <v>58</v>
      </c>
      <c r="E47" s="9">
        <v>0</v>
      </c>
      <c r="F47" s="9">
        <v>0</v>
      </c>
      <c r="G47" s="9">
        <v>0</v>
      </c>
      <c r="H47" s="9">
        <v>0</v>
      </c>
      <c r="I47" s="6" t="str">
        <f t="shared" si="0"/>
        <v>Outliers</v>
      </c>
    </row>
    <row r="48" spans="1:9" x14ac:dyDescent="0.2">
      <c r="A48" s="6">
        <v>1502103</v>
      </c>
      <c r="B48" s="6">
        <v>150210</v>
      </c>
      <c r="C48" s="1" t="s">
        <v>17</v>
      </c>
      <c r="D48" s="7" t="s">
        <v>59</v>
      </c>
      <c r="E48" s="9">
        <v>0</v>
      </c>
      <c r="F48" s="9">
        <v>0</v>
      </c>
      <c r="G48" s="9">
        <v>0</v>
      </c>
      <c r="H48" s="9">
        <v>0</v>
      </c>
      <c r="I48" s="6" t="str">
        <f t="shared" si="0"/>
        <v>Outliers</v>
      </c>
    </row>
    <row r="49" spans="1:9" x14ac:dyDescent="0.2">
      <c r="A49" s="6">
        <v>1502152</v>
      </c>
      <c r="B49" s="6">
        <v>150215</v>
      </c>
      <c r="C49" s="1" t="s">
        <v>47</v>
      </c>
      <c r="D49" s="7" t="s">
        <v>60</v>
      </c>
      <c r="E49" s="9">
        <v>55.444527715324618</v>
      </c>
      <c r="F49" s="9">
        <v>55.409153952843269</v>
      </c>
      <c r="G49" s="9">
        <v>0</v>
      </c>
      <c r="H49" s="9">
        <v>65.611631630055385</v>
      </c>
      <c r="I49" s="6" t="str">
        <f t="shared" si="0"/>
        <v>Outliers</v>
      </c>
    </row>
    <row r="50" spans="1:9" x14ac:dyDescent="0.2">
      <c r="A50" s="6">
        <v>1502202</v>
      </c>
      <c r="B50" s="6">
        <v>150220</v>
      </c>
      <c r="C50" s="1" t="s">
        <v>35</v>
      </c>
      <c r="D50" s="7" t="s">
        <v>61</v>
      </c>
      <c r="E50" s="9">
        <v>0</v>
      </c>
      <c r="F50" s="9">
        <v>0</v>
      </c>
      <c r="G50" s="9">
        <v>0</v>
      </c>
      <c r="H50" s="9">
        <v>0</v>
      </c>
      <c r="I50" s="6" t="str">
        <f t="shared" si="0"/>
        <v>Outliers</v>
      </c>
    </row>
    <row r="51" spans="1:9" x14ac:dyDescent="0.2">
      <c r="A51" s="6">
        <v>1502301</v>
      </c>
      <c r="B51" s="6">
        <v>150230</v>
      </c>
      <c r="C51" s="1" t="s">
        <v>19</v>
      </c>
      <c r="D51" s="7" t="s">
        <v>62</v>
      </c>
      <c r="E51" s="9">
        <v>0</v>
      </c>
      <c r="F51" s="9">
        <v>0</v>
      </c>
      <c r="G51" s="9">
        <v>0</v>
      </c>
      <c r="H51" s="9">
        <v>0</v>
      </c>
      <c r="I51" s="6" t="str">
        <f t="shared" si="0"/>
        <v>Outliers</v>
      </c>
    </row>
    <row r="52" spans="1:9" x14ac:dyDescent="0.2">
      <c r="A52" s="6">
        <v>1502400</v>
      </c>
      <c r="B52" s="6">
        <v>150240</v>
      </c>
      <c r="C52" s="1" t="s">
        <v>63</v>
      </c>
      <c r="D52" s="7" t="s">
        <v>64</v>
      </c>
      <c r="E52" s="9">
        <v>44.04541799613834</v>
      </c>
      <c r="F52" s="9">
        <v>0</v>
      </c>
      <c r="G52" s="9">
        <v>0</v>
      </c>
      <c r="H52" s="9">
        <v>0.72668769157347324</v>
      </c>
      <c r="I52" s="6" t="str">
        <f t="shared" si="0"/>
        <v>Outliers</v>
      </c>
    </row>
    <row r="53" spans="1:9" x14ac:dyDescent="0.2">
      <c r="A53" s="6">
        <v>1502509</v>
      </c>
      <c r="B53" s="6">
        <v>150250</v>
      </c>
      <c r="C53" s="1" t="s">
        <v>22</v>
      </c>
      <c r="D53" s="7" t="s">
        <v>65</v>
      </c>
      <c r="E53" s="9">
        <v>0</v>
      </c>
      <c r="F53" s="9">
        <v>0</v>
      </c>
      <c r="G53" s="9">
        <v>0</v>
      </c>
      <c r="H53" s="9">
        <v>0</v>
      </c>
      <c r="I53" s="6" t="str">
        <f t="shared" si="0"/>
        <v>Outliers</v>
      </c>
    </row>
    <row r="54" spans="1:9" x14ac:dyDescent="0.2">
      <c r="A54" s="6">
        <v>1502608</v>
      </c>
      <c r="B54" s="6">
        <v>150260</v>
      </c>
      <c r="C54" s="1" t="s">
        <v>63</v>
      </c>
      <c r="D54" s="7" t="s">
        <v>66</v>
      </c>
      <c r="E54" s="9">
        <v>0</v>
      </c>
      <c r="F54" s="9">
        <v>0</v>
      </c>
      <c r="G54" s="9">
        <v>0</v>
      </c>
      <c r="H54" s="9">
        <v>0</v>
      </c>
      <c r="I54" s="6" t="str">
        <f t="shared" si="0"/>
        <v>Outliers</v>
      </c>
    </row>
    <row r="55" spans="1:9" x14ac:dyDescent="0.2">
      <c r="A55" s="6">
        <v>1502707</v>
      </c>
      <c r="B55" s="6">
        <v>150270</v>
      </c>
      <c r="C55" s="1" t="s">
        <v>24</v>
      </c>
      <c r="D55" s="7" t="s">
        <v>67</v>
      </c>
      <c r="E55" s="9">
        <v>0</v>
      </c>
      <c r="F55" s="9">
        <v>0</v>
      </c>
      <c r="G55" s="9">
        <v>0</v>
      </c>
      <c r="H55" s="9">
        <v>0</v>
      </c>
      <c r="I55" s="6" t="str">
        <f t="shared" si="0"/>
        <v>Outliers</v>
      </c>
    </row>
    <row r="56" spans="1:9" x14ac:dyDescent="0.2">
      <c r="A56" s="6">
        <v>1502756</v>
      </c>
      <c r="B56" s="6">
        <v>150275</v>
      </c>
      <c r="C56" s="1" t="s">
        <v>19</v>
      </c>
      <c r="D56" s="7" t="s">
        <v>68</v>
      </c>
      <c r="E56" s="9">
        <v>0</v>
      </c>
      <c r="F56" s="9">
        <v>0</v>
      </c>
      <c r="G56" s="9">
        <v>0</v>
      </c>
      <c r="H56" s="9">
        <v>0</v>
      </c>
      <c r="I56" s="6" t="str">
        <f t="shared" si="0"/>
        <v>Outliers</v>
      </c>
    </row>
    <row r="57" spans="1:9" x14ac:dyDescent="0.2">
      <c r="A57" s="6">
        <v>1502764</v>
      </c>
      <c r="B57" s="6">
        <v>150276</v>
      </c>
      <c r="C57" s="1" t="s">
        <v>24</v>
      </c>
      <c r="D57" s="7" t="s">
        <v>69</v>
      </c>
      <c r="E57" s="9">
        <v>0</v>
      </c>
      <c r="F57" s="9">
        <v>0</v>
      </c>
      <c r="G57" s="9">
        <v>0</v>
      </c>
      <c r="H57" s="9">
        <v>0</v>
      </c>
      <c r="I57" s="6" t="str">
        <f t="shared" si="0"/>
        <v>Outliers</v>
      </c>
    </row>
    <row r="58" spans="1:9" x14ac:dyDescent="0.2">
      <c r="A58" s="6">
        <v>1502772</v>
      </c>
      <c r="B58" s="6">
        <v>150277</v>
      </c>
      <c r="C58" s="1" t="s">
        <v>47</v>
      </c>
      <c r="D58" s="7" t="s">
        <v>70</v>
      </c>
      <c r="E58" s="9">
        <v>0</v>
      </c>
      <c r="F58" s="9">
        <v>0</v>
      </c>
      <c r="G58" s="9">
        <v>0</v>
      </c>
      <c r="H58" s="9">
        <v>0</v>
      </c>
      <c r="I58" s="6" t="str">
        <f t="shared" si="0"/>
        <v>Outliers</v>
      </c>
    </row>
    <row r="59" spans="1:9" x14ac:dyDescent="0.2">
      <c r="A59" s="6">
        <v>1502806</v>
      </c>
      <c r="B59" s="6">
        <v>150280</v>
      </c>
      <c r="C59" s="1" t="s">
        <v>22</v>
      </c>
      <c r="D59" s="7" t="s">
        <v>71</v>
      </c>
      <c r="E59" s="9">
        <v>0</v>
      </c>
      <c r="F59" s="9">
        <v>0</v>
      </c>
      <c r="G59" s="9">
        <v>0</v>
      </c>
      <c r="H59" s="9">
        <v>0</v>
      </c>
      <c r="I59" s="6" t="str">
        <f t="shared" si="0"/>
        <v>Outliers</v>
      </c>
    </row>
    <row r="60" spans="1:9" x14ac:dyDescent="0.2">
      <c r="A60" s="6">
        <v>1502855</v>
      </c>
      <c r="B60" s="6">
        <v>150285</v>
      </c>
      <c r="C60" s="1" t="s">
        <v>26</v>
      </c>
      <c r="D60" s="7" t="s">
        <v>72</v>
      </c>
      <c r="E60" s="9">
        <v>0</v>
      </c>
      <c r="F60" s="9">
        <v>0</v>
      </c>
      <c r="G60" s="9">
        <v>0</v>
      </c>
      <c r="H60" s="9">
        <v>0</v>
      </c>
      <c r="I60" s="6" t="str">
        <f t="shared" si="0"/>
        <v>Outliers</v>
      </c>
    </row>
    <row r="61" spans="1:9" x14ac:dyDescent="0.2">
      <c r="A61" s="6">
        <v>1502905</v>
      </c>
      <c r="B61" s="6">
        <v>150290</v>
      </c>
      <c r="C61" s="1" t="s">
        <v>63</v>
      </c>
      <c r="D61" s="7" t="s">
        <v>73</v>
      </c>
      <c r="E61" s="9">
        <v>0</v>
      </c>
      <c r="F61" s="9">
        <v>0</v>
      </c>
      <c r="G61" s="9">
        <v>0</v>
      </c>
      <c r="H61" s="9">
        <v>0</v>
      </c>
      <c r="I61" s="6" t="str">
        <f t="shared" si="0"/>
        <v>Outliers</v>
      </c>
    </row>
    <row r="62" spans="1:9" x14ac:dyDescent="0.2">
      <c r="A62" s="6">
        <v>1502939</v>
      </c>
      <c r="B62" s="6">
        <v>150293</v>
      </c>
      <c r="C62" s="1" t="s">
        <v>19</v>
      </c>
      <c r="D62" s="7" t="s">
        <v>74</v>
      </c>
      <c r="E62" s="9">
        <v>0</v>
      </c>
      <c r="F62" s="9">
        <v>0</v>
      </c>
      <c r="G62" s="9">
        <v>0</v>
      </c>
      <c r="H62" s="9">
        <v>0</v>
      </c>
      <c r="I62" s="6" t="str">
        <f t="shared" si="0"/>
        <v>Outliers</v>
      </c>
    </row>
    <row r="63" spans="1:9" x14ac:dyDescent="0.2">
      <c r="A63" s="6">
        <v>1502954</v>
      </c>
      <c r="B63" s="6">
        <v>150295</v>
      </c>
      <c r="C63" s="1" t="s">
        <v>47</v>
      </c>
      <c r="D63" s="7" t="s">
        <v>75</v>
      </c>
      <c r="E63" s="9">
        <v>0</v>
      </c>
      <c r="F63" s="9">
        <v>0</v>
      </c>
      <c r="G63" s="9">
        <v>0</v>
      </c>
      <c r="H63" s="9">
        <v>0</v>
      </c>
      <c r="I63" s="6" t="str">
        <f t="shared" si="0"/>
        <v>Outliers</v>
      </c>
    </row>
    <row r="64" spans="1:9" x14ac:dyDescent="0.2">
      <c r="A64" s="6">
        <v>1503002</v>
      </c>
      <c r="B64" s="6">
        <v>150300</v>
      </c>
      <c r="C64" s="1" t="s">
        <v>26</v>
      </c>
      <c r="D64" s="7" t="s">
        <v>76</v>
      </c>
      <c r="E64" s="9">
        <v>0</v>
      </c>
      <c r="F64" s="9">
        <v>0</v>
      </c>
      <c r="G64" s="9">
        <v>0</v>
      </c>
      <c r="H64" s="9">
        <v>0</v>
      </c>
      <c r="I64" s="6" t="str">
        <f t="shared" si="0"/>
        <v>Outliers</v>
      </c>
    </row>
    <row r="65" spans="1:9" x14ac:dyDescent="0.2">
      <c r="A65" s="6">
        <v>1503044</v>
      </c>
      <c r="B65" s="6">
        <v>150304</v>
      </c>
      <c r="C65" s="1" t="s">
        <v>24</v>
      </c>
      <c r="D65" s="7" t="s">
        <v>77</v>
      </c>
      <c r="E65" s="9">
        <v>0</v>
      </c>
      <c r="F65" s="9">
        <v>0</v>
      </c>
      <c r="G65" s="9">
        <v>0</v>
      </c>
      <c r="H65" s="9">
        <v>0</v>
      </c>
      <c r="I65" s="6" t="str">
        <f t="shared" si="0"/>
        <v>Outliers</v>
      </c>
    </row>
    <row r="66" spans="1:9" x14ac:dyDescent="0.2">
      <c r="A66" s="6">
        <v>1503077</v>
      </c>
      <c r="B66" s="6">
        <v>150307</v>
      </c>
      <c r="C66" s="1" t="s">
        <v>19</v>
      </c>
      <c r="D66" s="7" t="s">
        <v>78</v>
      </c>
      <c r="E66" s="9">
        <v>0</v>
      </c>
      <c r="F66" s="9">
        <v>0</v>
      </c>
      <c r="G66" s="9">
        <v>0</v>
      </c>
      <c r="H66" s="9">
        <v>0</v>
      </c>
      <c r="I66" s="6" t="str">
        <f t="shared" si="0"/>
        <v>Outliers</v>
      </c>
    </row>
    <row r="67" spans="1:9" x14ac:dyDescent="0.2">
      <c r="A67" s="6">
        <v>1503093</v>
      </c>
      <c r="B67" s="6">
        <v>150309</v>
      </c>
      <c r="C67" s="1" t="s">
        <v>53</v>
      </c>
      <c r="D67" s="7" t="s">
        <v>79</v>
      </c>
      <c r="E67" s="9">
        <v>0</v>
      </c>
      <c r="F67" s="9">
        <v>0</v>
      </c>
      <c r="G67" s="9">
        <v>0</v>
      </c>
      <c r="H67" s="9">
        <v>3.8947445291010441</v>
      </c>
      <c r="I67" s="6" t="str">
        <f t="shared" si="0"/>
        <v>Outliers</v>
      </c>
    </row>
    <row r="68" spans="1:9" x14ac:dyDescent="0.2">
      <c r="A68" s="6">
        <v>1503101</v>
      </c>
      <c r="B68" s="6">
        <v>150310</v>
      </c>
      <c r="C68" s="1" t="s">
        <v>22</v>
      </c>
      <c r="D68" s="7" t="s">
        <v>80</v>
      </c>
      <c r="E68" s="9">
        <v>0</v>
      </c>
      <c r="F68" s="9">
        <v>0</v>
      </c>
      <c r="G68" s="9">
        <v>0</v>
      </c>
      <c r="H68" s="9">
        <v>0</v>
      </c>
      <c r="I68" s="6" t="str">
        <f t="shared" si="0"/>
        <v>Outliers</v>
      </c>
    </row>
    <row r="69" spans="1:9" x14ac:dyDescent="0.2">
      <c r="A69" s="6">
        <v>1503200</v>
      </c>
      <c r="B69" s="6">
        <v>150320</v>
      </c>
      <c r="C69" s="1" t="s">
        <v>63</v>
      </c>
      <c r="D69" s="7" t="s">
        <v>81</v>
      </c>
      <c r="E69" s="9">
        <v>0</v>
      </c>
      <c r="F69" s="9">
        <v>0</v>
      </c>
      <c r="G69" s="9">
        <v>0</v>
      </c>
      <c r="H69" s="9">
        <v>0</v>
      </c>
      <c r="I69" s="6" t="str">
        <f t="shared" si="0"/>
        <v>Outliers</v>
      </c>
    </row>
    <row r="70" spans="1:9" x14ac:dyDescent="0.2">
      <c r="A70" s="6">
        <v>1503309</v>
      </c>
      <c r="B70" s="6">
        <v>150330</v>
      </c>
      <c r="C70" s="1" t="s">
        <v>17</v>
      </c>
      <c r="D70" s="7" t="s">
        <v>82</v>
      </c>
      <c r="E70" s="9">
        <v>0</v>
      </c>
      <c r="F70" s="9">
        <v>0</v>
      </c>
      <c r="G70" s="9">
        <v>0</v>
      </c>
      <c r="H70" s="9">
        <v>0</v>
      </c>
      <c r="I70" s="6" t="str">
        <f t="shared" si="0"/>
        <v>Outliers</v>
      </c>
    </row>
    <row r="71" spans="1:9" x14ac:dyDescent="0.2">
      <c r="A71" s="6">
        <v>1503408</v>
      </c>
      <c r="B71" s="6">
        <v>150340</v>
      </c>
      <c r="C71" s="1" t="s">
        <v>63</v>
      </c>
      <c r="D71" s="7" t="s">
        <v>83</v>
      </c>
      <c r="E71" s="9">
        <v>0</v>
      </c>
      <c r="F71" s="9">
        <v>0</v>
      </c>
      <c r="G71" s="9">
        <v>0</v>
      </c>
      <c r="H71" s="9">
        <v>0</v>
      </c>
      <c r="I71" s="6" t="str">
        <f t="shared" si="0"/>
        <v>Outliers</v>
      </c>
    </row>
    <row r="72" spans="1:9" x14ac:dyDescent="0.2">
      <c r="A72" s="6">
        <v>1503457</v>
      </c>
      <c r="B72" s="6">
        <v>150345</v>
      </c>
      <c r="C72" s="1" t="s">
        <v>19</v>
      </c>
      <c r="D72" s="7" t="s">
        <v>84</v>
      </c>
      <c r="E72" s="9">
        <v>0</v>
      </c>
      <c r="F72" s="9">
        <v>0</v>
      </c>
      <c r="G72" s="9">
        <v>0</v>
      </c>
      <c r="H72" s="9">
        <v>0</v>
      </c>
      <c r="I72" s="6" t="str">
        <f t="shared" si="0"/>
        <v>Outliers</v>
      </c>
    </row>
    <row r="73" spans="1:9" x14ac:dyDescent="0.2">
      <c r="A73" s="6">
        <v>1503507</v>
      </c>
      <c r="B73" s="6">
        <v>150350</v>
      </c>
      <c r="C73" s="1" t="s">
        <v>19</v>
      </c>
      <c r="D73" s="7" t="s">
        <v>85</v>
      </c>
      <c r="E73" s="9">
        <v>0</v>
      </c>
      <c r="F73" s="9">
        <v>0</v>
      </c>
      <c r="G73" s="9">
        <v>0</v>
      </c>
      <c r="H73" s="9">
        <v>0</v>
      </c>
      <c r="I73" s="6" t="str">
        <f t="shared" si="0"/>
        <v>Outliers</v>
      </c>
    </row>
    <row r="74" spans="1:9" x14ac:dyDescent="0.2">
      <c r="A74" s="6">
        <v>1503606</v>
      </c>
      <c r="B74" s="6">
        <v>150360</v>
      </c>
      <c r="C74" s="1" t="s">
        <v>38</v>
      </c>
      <c r="D74" s="7" t="s">
        <v>86</v>
      </c>
      <c r="E74" s="9">
        <v>0</v>
      </c>
      <c r="F74" s="9">
        <v>0</v>
      </c>
      <c r="G74" s="9">
        <v>0</v>
      </c>
      <c r="H74" s="9">
        <v>0</v>
      </c>
      <c r="I74" s="6" t="str">
        <f t="shared" si="0"/>
        <v>Outliers</v>
      </c>
    </row>
    <row r="75" spans="1:9" x14ac:dyDescent="0.2">
      <c r="A75" s="6">
        <v>1503705</v>
      </c>
      <c r="B75" s="6">
        <v>150370</v>
      </c>
      <c r="C75" s="1" t="s">
        <v>53</v>
      </c>
      <c r="D75" s="7" t="s">
        <v>87</v>
      </c>
      <c r="E75" s="9">
        <v>2.1838526092408603</v>
      </c>
      <c r="F75" s="9">
        <v>0.98905644767026435</v>
      </c>
      <c r="G75" s="9">
        <v>0.93863222512155287</v>
      </c>
      <c r="H75" s="9">
        <v>0.93711929528629001</v>
      </c>
      <c r="I75" s="6" t="str">
        <f t="shared" si="0"/>
        <v>Outliers</v>
      </c>
    </row>
    <row r="76" spans="1:9" x14ac:dyDescent="0.2">
      <c r="A76" s="6">
        <v>1503754</v>
      </c>
      <c r="B76" s="6">
        <v>150375</v>
      </c>
      <c r="C76" s="1" t="s">
        <v>38</v>
      </c>
      <c r="D76" s="7" t="s">
        <v>88</v>
      </c>
      <c r="E76" s="9">
        <v>0</v>
      </c>
      <c r="F76" s="9">
        <v>0</v>
      </c>
      <c r="G76" s="9">
        <v>0</v>
      </c>
      <c r="H76" s="9">
        <v>0</v>
      </c>
      <c r="I76" s="6" t="str">
        <f t="shared" si="0"/>
        <v>Outliers</v>
      </c>
    </row>
    <row r="77" spans="1:9" x14ac:dyDescent="0.2">
      <c r="A77" s="6">
        <v>1503804</v>
      </c>
      <c r="B77" s="6">
        <v>150380</v>
      </c>
      <c r="C77" s="1" t="s">
        <v>53</v>
      </c>
      <c r="D77" s="7" t="s">
        <v>89</v>
      </c>
      <c r="E77" s="9">
        <v>0</v>
      </c>
      <c r="F77" s="9">
        <v>0</v>
      </c>
      <c r="G77" s="9">
        <v>0</v>
      </c>
      <c r="H77" s="9">
        <v>0</v>
      </c>
      <c r="I77" s="6" t="str">
        <f t="shared" si="0"/>
        <v>Outliers</v>
      </c>
    </row>
    <row r="78" spans="1:9" x14ac:dyDescent="0.2">
      <c r="A78" s="6">
        <v>1503903</v>
      </c>
      <c r="B78" s="6">
        <v>150390</v>
      </c>
      <c r="C78" s="1" t="s">
        <v>26</v>
      </c>
      <c r="D78" s="7" t="s">
        <v>90</v>
      </c>
      <c r="E78" s="9">
        <v>0</v>
      </c>
      <c r="F78" s="9">
        <v>0</v>
      </c>
      <c r="G78" s="9">
        <v>0</v>
      </c>
      <c r="H78" s="9">
        <v>0</v>
      </c>
      <c r="I78" s="6" t="str">
        <f t="shared" si="0"/>
        <v>Outliers</v>
      </c>
    </row>
    <row r="79" spans="1:9" x14ac:dyDescent="0.2">
      <c r="A79" s="6">
        <v>1504000</v>
      </c>
      <c r="B79" s="6">
        <v>150400</v>
      </c>
      <c r="C79" s="1" t="s">
        <v>17</v>
      </c>
      <c r="D79" s="7" t="s">
        <v>91</v>
      </c>
      <c r="E79" s="9">
        <v>0</v>
      </c>
      <c r="F79" s="9">
        <v>0</v>
      </c>
      <c r="G79" s="9">
        <v>0</v>
      </c>
      <c r="H79" s="9">
        <v>0</v>
      </c>
      <c r="I79" s="6" t="str">
        <f t="shared" si="0"/>
        <v>Outliers</v>
      </c>
    </row>
    <row r="80" spans="1:9" x14ac:dyDescent="0.2">
      <c r="A80" s="6">
        <v>1504059</v>
      </c>
      <c r="B80" s="6">
        <v>150405</v>
      </c>
      <c r="C80" s="1" t="s">
        <v>19</v>
      </c>
      <c r="D80" s="7" t="s">
        <v>92</v>
      </c>
      <c r="E80" s="9">
        <v>0</v>
      </c>
      <c r="F80" s="9">
        <v>0</v>
      </c>
      <c r="G80" s="9">
        <v>0</v>
      </c>
      <c r="H80" s="9">
        <v>0</v>
      </c>
      <c r="I80" s="6" t="str">
        <f t="shared" si="0"/>
        <v>Outliers</v>
      </c>
    </row>
    <row r="81" spans="1:9" x14ac:dyDescent="0.2">
      <c r="A81" s="6">
        <v>1504109</v>
      </c>
      <c r="B81" s="6">
        <v>150410</v>
      </c>
      <c r="C81" s="1" t="s">
        <v>63</v>
      </c>
      <c r="D81" s="7" t="s">
        <v>93</v>
      </c>
      <c r="E81" s="9">
        <v>0</v>
      </c>
      <c r="F81" s="9">
        <v>0</v>
      </c>
      <c r="G81" s="9">
        <v>0</v>
      </c>
      <c r="H81" s="9">
        <v>0</v>
      </c>
      <c r="I81" s="6" t="str">
        <f t="shared" si="0"/>
        <v>Outliers</v>
      </c>
    </row>
    <row r="82" spans="1:9" x14ac:dyDescent="0.2">
      <c r="A82" s="6">
        <v>1504208</v>
      </c>
      <c r="B82" s="6">
        <v>150420</v>
      </c>
      <c r="C82" s="1" t="s">
        <v>47</v>
      </c>
      <c r="D82" s="7" t="s">
        <v>94</v>
      </c>
      <c r="E82" s="9">
        <v>0.50406120901050833</v>
      </c>
      <c r="F82" s="9">
        <v>0.59763128621594697</v>
      </c>
      <c r="G82" s="9">
        <v>0.74458831067947262</v>
      </c>
      <c r="H82" s="9">
        <v>0.73710420325736581</v>
      </c>
      <c r="I82" s="6" t="str">
        <f t="shared" ref="I82:I145" si="1">IF(AND(H82&lt;$L$21,H82&gt;$L$22),"Normal","Outliers")</f>
        <v>Outliers</v>
      </c>
    </row>
    <row r="83" spans="1:9" x14ac:dyDescent="0.2">
      <c r="A83" s="6">
        <v>1504307</v>
      </c>
      <c r="B83" s="6">
        <v>150430</v>
      </c>
      <c r="C83" s="1" t="s">
        <v>63</v>
      </c>
      <c r="D83" s="7" t="s">
        <v>95</v>
      </c>
      <c r="E83" s="9">
        <v>0</v>
      </c>
      <c r="F83" s="9">
        <v>0</v>
      </c>
      <c r="G83" s="9">
        <v>0</v>
      </c>
      <c r="H83" s="9">
        <v>0</v>
      </c>
      <c r="I83" s="6" t="str">
        <f t="shared" si="1"/>
        <v>Outliers</v>
      </c>
    </row>
    <row r="84" spans="1:9" x14ac:dyDescent="0.2">
      <c r="A84" s="6">
        <v>1504406</v>
      </c>
      <c r="B84" s="6">
        <v>150440</v>
      </c>
      <c r="C84" s="1" t="s">
        <v>63</v>
      </c>
      <c r="D84" s="7" t="s">
        <v>96</v>
      </c>
      <c r="E84" s="9">
        <v>0</v>
      </c>
      <c r="F84" s="9">
        <v>0</v>
      </c>
      <c r="G84" s="9">
        <v>0</v>
      </c>
      <c r="H84" s="9">
        <v>0</v>
      </c>
      <c r="I84" s="6" t="str">
        <f t="shared" si="1"/>
        <v>Outliers</v>
      </c>
    </row>
    <row r="85" spans="1:9" x14ac:dyDescent="0.2">
      <c r="A85" s="6">
        <v>1504422</v>
      </c>
      <c r="B85" s="6">
        <v>150442</v>
      </c>
      <c r="C85" s="1" t="s">
        <v>32</v>
      </c>
      <c r="D85" s="7" t="s">
        <v>97</v>
      </c>
      <c r="E85" s="9">
        <v>0</v>
      </c>
      <c r="F85" s="9">
        <v>11.005173173730483</v>
      </c>
      <c r="G85" s="9">
        <v>10.834771633427362</v>
      </c>
      <c r="H85" s="9">
        <v>10.659385869768485</v>
      </c>
      <c r="I85" s="6" t="str">
        <f t="shared" si="1"/>
        <v>Outliers</v>
      </c>
    </row>
    <row r="86" spans="1:9" x14ac:dyDescent="0.2">
      <c r="A86" s="6">
        <v>1504455</v>
      </c>
      <c r="B86" s="6">
        <v>150445</v>
      </c>
      <c r="C86" s="1" t="s">
        <v>29</v>
      </c>
      <c r="D86" s="7" t="s">
        <v>98</v>
      </c>
      <c r="E86" s="9">
        <v>0</v>
      </c>
      <c r="F86" s="9">
        <v>0</v>
      </c>
      <c r="G86" s="9">
        <v>0</v>
      </c>
      <c r="H86" s="9">
        <v>0</v>
      </c>
      <c r="I86" s="6" t="str">
        <f t="shared" si="1"/>
        <v>Outliers</v>
      </c>
    </row>
    <row r="87" spans="1:9" x14ac:dyDescent="0.2">
      <c r="A87" s="6">
        <v>1504505</v>
      </c>
      <c r="B87" s="6">
        <v>150450</v>
      </c>
      <c r="C87" s="1" t="s">
        <v>22</v>
      </c>
      <c r="D87" s="7" t="s">
        <v>99</v>
      </c>
      <c r="E87" s="9">
        <v>0</v>
      </c>
      <c r="F87" s="9">
        <v>0</v>
      </c>
      <c r="G87" s="9">
        <v>0</v>
      </c>
      <c r="H87" s="9">
        <v>0</v>
      </c>
      <c r="I87" s="6" t="str">
        <f t="shared" si="1"/>
        <v>Outliers</v>
      </c>
    </row>
    <row r="88" spans="1:9" x14ac:dyDescent="0.2">
      <c r="A88" s="6">
        <v>1504604</v>
      </c>
      <c r="B88" s="6">
        <v>150460</v>
      </c>
      <c r="C88" s="1" t="s">
        <v>17</v>
      </c>
      <c r="D88" s="7" t="s">
        <v>100</v>
      </c>
      <c r="E88" s="9">
        <v>0</v>
      </c>
      <c r="F88" s="9">
        <v>0</v>
      </c>
      <c r="G88" s="9">
        <v>14.452723535457348</v>
      </c>
      <c r="H88" s="9">
        <v>0</v>
      </c>
      <c r="I88" s="6" t="str">
        <f t="shared" si="1"/>
        <v>Outliers</v>
      </c>
    </row>
    <row r="89" spans="1:9" x14ac:dyDescent="0.2">
      <c r="A89" s="6">
        <v>1504703</v>
      </c>
      <c r="B89" s="6">
        <v>150470</v>
      </c>
      <c r="C89" s="1" t="s">
        <v>17</v>
      </c>
      <c r="D89" s="7" t="s">
        <v>101</v>
      </c>
      <c r="E89" s="9">
        <v>0</v>
      </c>
      <c r="F89" s="9">
        <v>0</v>
      </c>
      <c r="G89" s="9">
        <v>0</v>
      </c>
      <c r="H89" s="9">
        <v>0</v>
      </c>
      <c r="I89" s="6" t="str">
        <f t="shared" si="1"/>
        <v>Outliers</v>
      </c>
    </row>
    <row r="90" spans="1:9" x14ac:dyDescent="0.2">
      <c r="A90" s="6">
        <v>1504752</v>
      </c>
      <c r="B90" s="6">
        <v>150475</v>
      </c>
      <c r="C90" s="1" t="s">
        <v>26</v>
      </c>
      <c r="D90" s="7" t="s">
        <v>102</v>
      </c>
      <c r="E90" s="9">
        <v>0</v>
      </c>
      <c r="F90" s="9">
        <v>0</v>
      </c>
      <c r="G90" s="9">
        <v>0</v>
      </c>
      <c r="H90" s="9">
        <v>0</v>
      </c>
      <c r="I90" s="6" t="str">
        <f t="shared" si="1"/>
        <v>Outliers</v>
      </c>
    </row>
    <row r="91" spans="1:9" x14ac:dyDescent="0.2">
      <c r="A91" s="6">
        <v>1504802</v>
      </c>
      <c r="B91" s="6">
        <v>150480</v>
      </c>
      <c r="C91" s="1" t="s">
        <v>26</v>
      </c>
      <c r="D91" s="7" t="s">
        <v>103</v>
      </c>
      <c r="E91" s="9">
        <v>0</v>
      </c>
      <c r="F91" s="9">
        <v>0</v>
      </c>
      <c r="G91" s="9">
        <v>0</v>
      </c>
      <c r="H91" s="9">
        <v>0</v>
      </c>
      <c r="I91" s="6" t="str">
        <f t="shared" si="1"/>
        <v>Outliers</v>
      </c>
    </row>
    <row r="92" spans="1:9" x14ac:dyDescent="0.2">
      <c r="A92" s="6">
        <v>1504901</v>
      </c>
      <c r="B92" s="6">
        <v>150490</v>
      </c>
      <c r="C92" s="1" t="s">
        <v>22</v>
      </c>
      <c r="D92" s="7" t="s">
        <v>104</v>
      </c>
      <c r="E92" s="9">
        <v>0</v>
      </c>
      <c r="F92" s="9">
        <v>0</v>
      </c>
      <c r="G92" s="9">
        <v>0</v>
      </c>
      <c r="H92" s="9">
        <v>0</v>
      </c>
      <c r="I92" s="6" t="str">
        <f t="shared" si="1"/>
        <v>Outliers</v>
      </c>
    </row>
    <row r="93" spans="1:9" x14ac:dyDescent="0.2">
      <c r="A93" s="6">
        <v>1504950</v>
      </c>
      <c r="B93" s="6">
        <v>150495</v>
      </c>
      <c r="C93" s="1" t="s">
        <v>19</v>
      </c>
      <c r="D93" s="7" t="s">
        <v>105</v>
      </c>
      <c r="E93" s="9">
        <v>0</v>
      </c>
      <c r="F93" s="9">
        <v>0</v>
      </c>
      <c r="G93" s="9">
        <v>0</v>
      </c>
      <c r="H93" s="9">
        <v>0</v>
      </c>
      <c r="I93" s="6" t="str">
        <f t="shared" si="1"/>
        <v>Outliers</v>
      </c>
    </row>
    <row r="94" spans="1:9" x14ac:dyDescent="0.2">
      <c r="A94" s="6">
        <v>1504976</v>
      </c>
      <c r="B94" s="6">
        <v>150497</v>
      </c>
      <c r="C94" s="1" t="s">
        <v>53</v>
      </c>
      <c r="D94" s="7" t="s">
        <v>106</v>
      </c>
      <c r="E94" s="9">
        <v>0</v>
      </c>
      <c r="F94" s="9">
        <v>0</v>
      </c>
      <c r="G94" s="9">
        <v>0</v>
      </c>
      <c r="H94" s="9">
        <v>0</v>
      </c>
      <c r="I94" s="6" t="str">
        <f t="shared" si="1"/>
        <v>Outliers</v>
      </c>
    </row>
    <row r="95" spans="1:9" x14ac:dyDescent="0.2">
      <c r="A95" s="6">
        <v>1505007</v>
      </c>
      <c r="B95" s="6">
        <v>150500</v>
      </c>
      <c r="C95" s="1" t="s">
        <v>35</v>
      </c>
      <c r="D95" s="7" t="s">
        <v>107</v>
      </c>
      <c r="E95" s="9">
        <v>0</v>
      </c>
      <c r="F95" s="9">
        <v>0</v>
      </c>
      <c r="G95" s="9">
        <v>0</v>
      </c>
      <c r="H95" s="9">
        <v>0</v>
      </c>
      <c r="I95" s="6" t="str">
        <f t="shared" si="1"/>
        <v>Outliers</v>
      </c>
    </row>
    <row r="96" spans="1:9" x14ac:dyDescent="0.2">
      <c r="A96" s="6">
        <v>1505031</v>
      </c>
      <c r="B96" s="6">
        <v>150503</v>
      </c>
      <c r="C96" s="1" t="s">
        <v>38</v>
      </c>
      <c r="D96" s="7" t="s">
        <v>108</v>
      </c>
      <c r="E96" s="9">
        <v>0</v>
      </c>
      <c r="F96" s="9">
        <v>0</v>
      </c>
      <c r="G96" s="9">
        <v>0</v>
      </c>
      <c r="H96" s="9">
        <v>0</v>
      </c>
      <c r="I96" s="6" t="str">
        <f t="shared" si="1"/>
        <v>Outliers</v>
      </c>
    </row>
    <row r="97" spans="1:9" x14ac:dyDescent="0.2">
      <c r="A97" s="6">
        <v>1505064</v>
      </c>
      <c r="B97" s="6">
        <v>150506</v>
      </c>
      <c r="C97" s="1" t="s">
        <v>53</v>
      </c>
      <c r="D97" s="7" t="s">
        <v>109</v>
      </c>
      <c r="E97" s="9">
        <v>0</v>
      </c>
      <c r="F97" s="9">
        <v>0.26808932736387764</v>
      </c>
      <c r="G97" s="9">
        <v>0.26343866489284634</v>
      </c>
      <c r="H97" s="9">
        <v>0.25902038490429197</v>
      </c>
      <c r="I97" s="6" t="str">
        <f t="shared" si="1"/>
        <v>Outliers</v>
      </c>
    </row>
    <row r="98" spans="1:9" x14ac:dyDescent="0.2">
      <c r="A98" s="6">
        <v>1505106</v>
      </c>
      <c r="B98" s="6">
        <v>150510</v>
      </c>
      <c r="C98" s="1" t="s">
        <v>26</v>
      </c>
      <c r="D98" s="7" t="s">
        <v>110</v>
      </c>
      <c r="E98" s="9">
        <v>0</v>
      </c>
      <c r="F98" s="9">
        <v>0</v>
      </c>
      <c r="G98" s="9">
        <v>0</v>
      </c>
      <c r="H98" s="9">
        <v>0</v>
      </c>
      <c r="I98" s="6" t="str">
        <f t="shared" si="1"/>
        <v>Outliers</v>
      </c>
    </row>
    <row r="99" spans="1:9" x14ac:dyDescent="0.2">
      <c r="A99" s="6">
        <v>1505205</v>
      </c>
      <c r="B99" s="6">
        <v>150520</v>
      </c>
      <c r="C99" s="1" t="s">
        <v>22</v>
      </c>
      <c r="D99" s="7" t="s">
        <v>111</v>
      </c>
      <c r="E99" s="9">
        <v>0</v>
      </c>
      <c r="F99" s="9">
        <v>0</v>
      </c>
      <c r="G99" s="9">
        <v>0</v>
      </c>
      <c r="H99" s="9">
        <v>0</v>
      </c>
      <c r="I99" s="6" t="str">
        <f t="shared" si="1"/>
        <v>Outliers</v>
      </c>
    </row>
    <row r="100" spans="1:9" x14ac:dyDescent="0.2">
      <c r="A100" s="6">
        <v>1505304</v>
      </c>
      <c r="B100" s="6">
        <v>150530</v>
      </c>
      <c r="C100" s="1" t="s">
        <v>26</v>
      </c>
      <c r="D100" s="7" t="s">
        <v>112</v>
      </c>
      <c r="E100" s="9">
        <v>0</v>
      </c>
      <c r="F100" s="9">
        <v>0</v>
      </c>
      <c r="G100" s="9">
        <v>0</v>
      </c>
      <c r="H100" s="9">
        <v>0</v>
      </c>
      <c r="I100" s="6" t="str">
        <f t="shared" si="1"/>
        <v>Outliers</v>
      </c>
    </row>
    <row r="101" spans="1:9" x14ac:dyDescent="0.2">
      <c r="A101" s="6">
        <v>1505403</v>
      </c>
      <c r="B101" s="6">
        <v>150540</v>
      </c>
      <c r="C101" s="1" t="s">
        <v>19</v>
      </c>
      <c r="D101" s="7" t="s">
        <v>113</v>
      </c>
      <c r="E101" s="9">
        <v>0</v>
      </c>
      <c r="F101" s="9">
        <v>0</v>
      </c>
      <c r="G101" s="9">
        <v>0</v>
      </c>
      <c r="H101" s="9">
        <v>0</v>
      </c>
      <c r="I101" s="6" t="str">
        <f t="shared" si="1"/>
        <v>Outliers</v>
      </c>
    </row>
    <row r="102" spans="1:9" x14ac:dyDescent="0.2">
      <c r="A102" s="6">
        <v>1505437</v>
      </c>
      <c r="B102" s="6">
        <v>150543</v>
      </c>
      <c r="C102" s="1" t="s">
        <v>24</v>
      </c>
      <c r="D102" s="7" t="s">
        <v>114</v>
      </c>
      <c r="E102" s="9">
        <v>0</v>
      </c>
      <c r="F102" s="9">
        <v>0</v>
      </c>
      <c r="G102" s="9">
        <v>0</v>
      </c>
      <c r="H102" s="9">
        <v>0</v>
      </c>
      <c r="I102" s="6" t="str">
        <f t="shared" si="1"/>
        <v>Outliers</v>
      </c>
    </row>
    <row r="103" spans="1:9" x14ac:dyDescent="0.2">
      <c r="A103" s="6">
        <v>1505486</v>
      </c>
      <c r="B103" s="6">
        <v>150548</v>
      </c>
      <c r="C103" s="1" t="s">
        <v>29</v>
      </c>
      <c r="D103" s="7" t="s">
        <v>115</v>
      </c>
      <c r="E103" s="9">
        <v>0</v>
      </c>
      <c r="F103" s="9">
        <v>0</v>
      </c>
      <c r="G103" s="9">
        <v>0</v>
      </c>
      <c r="H103" s="9">
        <v>0</v>
      </c>
      <c r="I103" s="6" t="str">
        <f t="shared" si="1"/>
        <v>Outliers</v>
      </c>
    </row>
    <row r="104" spans="1:9" x14ac:dyDescent="0.2">
      <c r="A104" s="6">
        <v>1505494</v>
      </c>
      <c r="B104" s="6">
        <v>150549</v>
      </c>
      <c r="C104" s="1" t="s">
        <v>47</v>
      </c>
      <c r="D104" s="7" t="s">
        <v>116</v>
      </c>
      <c r="E104" s="9">
        <v>0</v>
      </c>
      <c r="F104" s="9">
        <v>0</v>
      </c>
      <c r="G104" s="9">
        <v>0</v>
      </c>
      <c r="H104" s="9">
        <v>100</v>
      </c>
      <c r="I104" s="6" t="str">
        <f t="shared" si="1"/>
        <v>Outliers</v>
      </c>
    </row>
    <row r="105" spans="1:9" x14ac:dyDescent="0.2">
      <c r="A105" s="6">
        <v>1505502</v>
      </c>
      <c r="B105" s="6">
        <v>150550</v>
      </c>
      <c r="C105" s="1" t="s">
        <v>19</v>
      </c>
      <c r="D105" s="7" t="s">
        <v>117</v>
      </c>
      <c r="E105" s="9">
        <v>11.581807936305964</v>
      </c>
      <c r="F105" s="9">
        <v>23.192620163916825</v>
      </c>
      <c r="G105" s="9">
        <v>22.909540854655532</v>
      </c>
      <c r="H105" s="9">
        <v>10.539461848161183</v>
      </c>
      <c r="I105" s="6" t="str">
        <f t="shared" si="1"/>
        <v>Outliers</v>
      </c>
    </row>
    <row r="106" spans="1:9" x14ac:dyDescent="0.2">
      <c r="A106" s="6">
        <v>1505536</v>
      </c>
      <c r="B106" s="6">
        <v>150553</v>
      </c>
      <c r="C106" s="1" t="s">
        <v>47</v>
      </c>
      <c r="D106" s="7" t="s">
        <v>118</v>
      </c>
      <c r="E106" s="9">
        <v>15.270612188420408</v>
      </c>
      <c r="F106" s="9">
        <v>15.910726432113249</v>
      </c>
      <c r="G106" s="9">
        <v>15.532498211482046</v>
      </c>
      <c r="H106" s="9">
        <v>15.396861070532269</v>
      </c>
      <c r="I106" s="6" t="str">
        <f t="shared" si="1"/>
        <v>Outliers</v>
      </c>
    </row>
    <row r="107" spans="1:9" x14ac:dyDescent="0.2">
      <c r="A107" s="6">
        <v>1505551</v>
      </c>
      <c r="B107" s="6">
        <v>150555</v>
      </c>
      <c r="C107" s="1" t="s">
        <v>24</v>
      </c>
      <c r="D107" s="7" t="s">
        <v>119</v>
      </c>
      <c r="E107" s="9">
        <v>0</v>
      </c>
      <c r="F107" s="9">
        <v>0</v>
      </c>
      <c r="G107" s="9">
        <v>0</v>
      </c>
      <c r="H107" s="9">
        <v>0</v>
      </c>
      <c r="I107" s="6" t="str">
        <f t="shared" si="1"/>
        <v>Outliers</v>
      </c>
    </row>
    <row r="108" spans="1:9" x14ac:dyDescent="0.2">
      <c r="A108" s="6">
        <v>1505601</v>
      </c>
      <c r="B108" s="6">
        <v>150560</v>
      </c>
      <c r="C108" s="1" t="s">
        <v>35</v>
      </c>
      <c r="D108" s="7" t="s">
        <v>120</v>
      </c>
      <c r="E108" s="9">
        <v>0</v>
      </c>
      <c r="F108" s="9">
        <v>0</v>
      </c>
      <c r="G108" s="9">
        <v>0</v>
      </c>
      <c r="H108" s="9">
        <v>0</v>
      </c>
      <c r="I108" s="6" t="str">
        <f t="shared" si="1"/>
        <v>Outliers</v>
      </c>
    </row>
    <row r="109" spans="1:9" x14ac:dyDescent="0.2">
      <c r="A109" s="6">
        <v>1505635</v>
      </c>
      <c r="B109" s="6">
        <v>150563</v>
      </c>
      <c r="C109" s="1" t="s">
        <v>47</v>
      </c>
      <c r="D109" s="7" t="s">
        <v>121</v>
      </c>
      <c r="E109" s="9">
        <v>0</v>
      </c>
      <c r="F109" s="9">
        <v>0</v>
      </c>
      <c r="G109" s="9">
        <v>0</v>
      </c>
      <c r="H109" s="9">
        <v>0</v>
      </c>
      <c r="I109" s="6" t="str">
        <f t="shared" si="1"/>
        <v>Outliers</v>
      </c>
    </row>
    <row r="110" spans="1:9" x14ac:dyDescent="0.2">
      <c r="A110" s="6">
        <v>1505650</v>
      </c>
      <c r="B110" s="6">
        <v>150565</v>
      </c>
      <c r="C110" s="1" t="s">
        <v>29</v>
      </c>
      <c r="D110" s="7" t="s">
        <v>122</v>
      </c>
      <c r="E110" s="9">
        <v>0</v>
      </c>
      <c r="F110" s="9">
        <v>0</v>
      </c>
      <c r="G110" s="9">
        <v>0</v>
      </c>
      <c r="H110" s="9">
        <v>0</v>
      </c>
      <c r="I110" s="6" t="str">
        <f t="shared" si="1"/>
        <v>Outliers</v>
      </c>
    </row>
    <row r="111" spans="1:9" x14ac:dyDescent="0.2">
      <c r="A111" s="6">
        <v>1505700</v>
      </c>
      <c r="B111" s="6">
        <v>150570</v>
      </c>
      <c r="C111" s="1" t="s">
        <v>22</v>
      </c>
      <c r="D111" s="7" t="s">
        <v>123</v>
      </c>
      <c r="E111" s="9">
        <v>0</v>
      </c>
      <c r="F111" s="9">
        <v>0</v>
      </c>
      <c r="G111" s="9">
        <v>0</v>
      </c>
      <c r="H111" s="9">
        <v>0</v>
      </c>
      <c r="I111" s="6" t="str">
        <f t="shared" si="1"/>
        <v>Outliers</v>
      </c>
    </row>
    <row r="112" spans="1:9" x14ac:dyDescent="0.2">
      <c r="A112" s="6">
        <v>1505809</v>
      </c>
      <c r="B112" s="6">
        <v>150580</v>
      </c>
      <c r="C112" s="1" t="s">
        <v>22</v>
      </c>
      <c r="D112" s="7" t="s">
        <v>124</v>
      </c>
      <c r="E112" s="9">
        <v>0</v>
      </c>
      <c r="F112" s="9">
        <v>0</v>
      </c>
      <c r="G112" s="9">
        <v>0</v>
      </c>
      <c r="H112" s="9">
        <v>0</v>
      </c>
      <c r="I112" s="6" t="str">
        <f t="shared" si="1"/>
        <v>Outliers</v>
      </c>
    </row>
    <row r="113" spans="1:9" x14ac:dyDescent="0.2">
      <c r="A113" s="6">
        <v>1505908</v>
      </c>
      <c r="B113" s="6">
        <v>150590</v>
      </c>
      <c r="C113" s="1" t="s">
        <v>29</v>
      </c>
      <c r="D113" s="7" t="s">
        <v>125</v>
      </c>
      <c r="E113" s="9">
        <v>0</v>
      </c>
      <c r="F113" s="9">
        <v>0</v>
      </c>
      <c r="G113" s="9">
        <v>0</v>
      </c>
      <c r="H113" s="9">
        <v>0</v>
      </c>
      <c r="I113" s="6" t="str">
        <f t="shared" si="1"/>
        <v>Outliers</v>
      </c>
    </row>
    <row r="114" spans="1:9" x14ac:dyDescent="0.2">
      <c r="A114" s="6">
        <v>1506005</v>
      </c>
      <c r="B114" s="6">
        <v>150600</v>
      </c>
      <c r="C114" s="1" t="s">
        <v>26</v>
      </c>
      <c r="D114" s="7" t="s">
        <v>126</v>
      </c>
      <c r="E114" s="9">
        <v>0</v>
      </c>
      <c r="F114" s="9">
        <v>0</v>
      </c>
      <c r="G114" s="9">
        <v>0</v>
      </c>
      <c r="H114" s="9">
        <v>0</v>
      </c>
      <c r="I114" s="6" t="str">
        <f t="shared" si="1"/>
        <v>Outliers</v>
      </c>
    </row>
    <row r="115" spans="1:9" x14ac:dyDescent="0.2">
      <c r="A115" s="6">
        <v>1506104</v>
      </c>
      <c r="B115" s="6">
        <v>150610</v>
      </c>
      <c r="C115" s="1" t="s">
        <v>35</v>
      </c>
      <c r="D115" s="7" t="s">
        <v>127</v>
      </c>
      <c r="E115" s="9">
        <v>0</v>
      </c>
      <c r="F115" s="9">
        <v>0</v>
      </c>
      <c r="G115" s="9">
        <v>0</v>
      </c>
      <c r="H115" s="9">
        <v>0</v>
      </c>
      <c r="I115" s="6" t="str">
        <f t="shared" si="1"/>
        <v>Outliers</v>
      </c>
    </row>
    <row r="116" spans="1:9" x14ac:dyDescent="0.2">
      <c r="A116" s="6">
        <v>1506112</v>
      </c>
      <c r="B116" s="6">
        <v>150611</v>
      </c>
      <c r="C116" s="1" t="s">
        <v>35</v>
      </c>
      <c r="D116" s="7" t="s">
        <v>128</v>
      </c>
      <c r="E116" s="9">
        <v>0</v>
      </c>
      <c r="F116" s="9">
        <v>0</v>
      </c>
      <c r="G116" s="9">
        <v>0</v>
      </c>
      <c r="H116" s="9">
        <v>0</v>
      </c>
      <c r="I116" s="6" t="str">
        <f t="shared" si="1"/>
        <v>Outliers</v>
      </c>
    </row>
    <row r="117" spans="1:9" x14ac:dyDescent="0.2">
      <c r="A117" s="6">
        <v>1506138</v>
      </c>
      <c r="B117" s="6">
        <v>150613</v>
      </c>
      <c r="C117" s="1" t="s">
        <v>24</v>
      </c>
      <c r="D117" s="7" t="s">
        <v>129</v>
      </c>
      <c r="E117" s="9">
        <v>5.3841676367869615</v>
      </c>
      <c r="F117" s="9">
        <v>5.4013833827398594</v>
      </c>
      <c r="G117" s="9">
        <v>5.4371542807269986</v>
      </c>
      <c r="H117" s="9">
        <v>5.3960239823288108</v>
      </c>
      <c r="I117" s="6" t="str">
        <f t="shared" si="1"/>
        <v>Outliers</v>
      </c>
    </row>
    <row r="118" spans="1:9" x14ac:dyDescent="0.2">
      <c r="A118" s="6">
        <v>1506161</v>
      </c>
      <c r="B118" s="6">
        <v>150616</v>
      </c>
      <c r="C118" s="1" t="s">
        <v>24</v>
      </c>
      <c r="D118" s="7" t="s">
        <v>130</v>
      </c>
      <c r="E118" s="9">
        <v>0</v>
      </c>
      <c r="F118" s="9">
        <v>0</v>
      </c>
      <c r="G118" s="9">
        <v>0</v>
      </c>
      <c r="H118" s="9">
        <v>0</v>
      </c>
      <c r="I118" s="6" t="str">
        <f t="shared" si="1"/>
        <v>Outliers</v>
      </c>
    </row>
    <row r="119" spans="1:9" x14ac:dyDescent="0.2">
      <c r="A119" s="6">
        <v>1506187</v>
      </c>
      <c r="B119" s="6">
        <v>150618</v>
      </c>
      <c r="C119" s="1" t="s">
        <v>19</v>
      </c>
      <c r="D119" s="7" t="s">
        <v>131</v>
      </c>
      <c r="E119" s="9">
        <v>0</v>
      </c>
      <c r="F119" s="9">
        <v>0</v>
      </c>
      <c r="G119" s="9">
        <v>0</v>
      </c>
      <c r="H119" s="9">
        <v>0</v>
      </c>
      <c r="I119" s="6" t="str">
        <f t="shared" si="1"/>
        <v>Outliers</v>
      </c>
    </row>
    <row r="120" spans="1:9" x14ac:dyDescent="0.2">
      <c r="A120" s="6">
        <v>1506195</v>
      </c>
      <c r="B120" s="6">
        <v>150619</v>
      </c>
      <c r="C120" s="1" t="s">
        <v>38</v>
      </c>
      <c r="D120" s="7" t="s">
        <v>132</v>
      </c>
      <c r="E120" s="9">
        <v>0</v>
      </c>
      <c r="F120" s="9">
        <v>0</v>
      </c>
      <c r="G120" s="9">
        <v>0</v>
      </c>
      <c r="H120" s="9">
        <v>0</v>
      </c>
      <c r="I120" s="6" t="str">
        <f t="shared" si="1"/>
        <v>Outliers</v>
      </c>
    </row>
    <row r="121" spans="1:9" x14ac:dyDescent="0.2">
      <c r="A121" s="6">
        <v>1506203</v>
      </c>
      <c r="B121" s="6">
        <v>150620</v>
      </c>
      <c r="C121" s="1" t="s">
        <v>35</v>
      </c>
      <c r="D121" s="7" t="s">
        <v>133</v>
      </c>
      <c r="E121" s="9">
        <v>0</v>
      </c>
      <c r="F121" s="9">
        <v>0</v>
      </c>
      <c r="G121" s="9">
        <v>0</v>
      </c>
      <c r="H121" s="9">
        <v>0</v>
      </c>
      <c r="I121" s="6" t="str">
        <f t="shared" si="1"/>
        <v>Outliers</v>
      </c>
    </row>
    <row r="122" spans="1:9" x14ac:dyDescent="0.2">
      <c r="A122" s="6">
        <v>1506302</v>
      </c>
      <c r="B122" s="6">
        <v>150630</v>
      </c>
      <c r="C122" s="1" t="s">
        <v>22</v>
      </c>
      <c r="D122" s="7" t="s">
        <v>134</v>
      </c>
      <c r="E122" s="9">
        <v>0</v>
      </c>
      <c r="F122" s="9">
        <v>0</v>
      </c>
      <c r="G122" s="9">
        <v>37.67261704277535</v>
      </c>
      <c r="H122" s="9">
        <v>0</v>
      </c>
      <c r="I122" s="6" t="str">
        <f t="shared" si="1"/>
        <v>Outliers</v>
      </c>
    </row>
    <row r="123" spans="1:9" x14ac:dyDescent="0.2">
      <c r="A123" s="6">
        <v>1506351</v>
      </c>
      <c r="B123" s="6">
        <v>150635</v>
      </c>
      <c r="C123" s="1" t="s">
        <v>32</v>
      </c>
      <c r="D123" s="7" t="s">
        <v>135</v>
      </c>
      <c r="E123" s="9">
        <v>0.58559437829396843</v>
      </c>
      <c r="F123" s="9">
        <v>0.57959814528593512</v>
      </c>
      <c r="G123" s="9">
        <v>0.61672754874519664</v>
      </c>
      <c r="H123" s="9">
        <v>0.60608886195160616</v>
      </c>
      <c r="I123" s="6" t="str">
        <f t="shared" si="1"/>
        <v>Outliers</v>
      </c>
    </row>
    <row r="124" spans="1:9" x14ac:dyDescent="0.2">
      <c r="A124" s="6">
        <v>1506401</v>
      </c>
      <c r="B124" s="6">
        <v>150640</v>
      </c>
      <c r="C124" s="1" t="s">
        <v>22</v>
      </c>
      <c r="D124" s="7" t="s">
        <v>136</v>
      </c>
      <c r="E124" s="9">
        <v>0</v>
      </c>
      <c r="F124" s="9">
        <v>0</v>
      </c>
      <c r="G124" s="9">
        <v>0</v>
      </c>
      <c r="H124" s="9">
        <v>0</v>
      </c>
      <c r="I124" s="6" t="str">
        <f t="shared" si="1"/>
        <v>Outliers</v>
      </c>
    </row>
    <row r="125" spans="1:9" x14ac:dyDescent="0.2">
      <c r="A125" s="6">
        <v>1506500</v>
      </c>
      <c r="B125" s="6">
        <v>150650</v>
      </c>
      <c r="C125" s="1" t="s">
        <v>63</v>
      </c>
      <c r="D125" s="7" t="s">
        <v>137</v>
      </c>
      <c r="E125" s="9">
        <v>0</v>
      </c>
      <c r="F125" s="9">
        <v>0</v>
      </c>
      <c r="G125" s="9">
        <v>0</v>
      </c>
      <c r="H125" s="9">
        <v>0</v>
      </c>
      <c r="I125" s="6" t="str">
        <f t="shared" si="1"/>
        <v>Outliers</v>
      </c>
    </row>
    <row r="126" spans="1:9" x14ac:dyDescent="0.2">
      <c r="A126" s="6">
        <v>1506559</v>
      </c>
      <c r="B126" s="6">
        <v>150655</v>
      </c>
      <c r="C126" s="1" t="s">
        <v>35</v>
      </c>
      <c r="D126" s="7" t="s">
        <v>138</v>
      </c>
      <c r="E126" s="9">
        <v>0</v>
      </c>
      <c r="F126" s="9">
        <v>0</v>
      </c>
      <c r="G126" s="9">
        <v>0</v>
      </c>
      <c r="H126" s="9">
        <v>0</v>
      </c>
      <c r="I126" s="6" t="str">
        <f t="shared" si="1"/>
        <v>Outliers</v>
      </c>
    </row>
    <row r="127" spans="1:9" x14ac:dyDescent="0.2">
      <c r="A127" s="6">
        <v>1506583</v>
      </c>
      <c r="B127" s="6">
        <v>150658</v>
      </c>
      <c r="C127" s="1" t="s">
        <v>24</v>
      </c>
      <c r="D127" s="7" t="s">
        <v>139</v>
      </c>
      <c r="E127" s="9">
        <v>0</v>
      </c>
      <c r="F127" s="9">
        <v>0</v>
      </c>
      <c r="G127" s="9">
        <v>0</v>
      </c>
      <c r="H127" s="9">
        <v>0</v>
      </c>
      <c r="I127" s="6" t="str">
        <f t="shared" si="1"/>
        <v>Outliers</v>
      </c>
    </row>
    <row r="128" spans="1:9" x14ac:dyDescent="0.2">
      <c r="A128" s="6">
        <v>1506609</v>
      </c>
      <c r="B128" s="6">
        <v>150660</v>
      </c>
      <c r="C128" s="1" t="s">
        <v>63</v>
      </c>
      <c r="D128" s="7" t="s">
        <v>140</v>
      </c>
      <c r="E128" s="9">
        <v>0</v>
      </c>
      <c r="F128" s="9">
        <v>0</v>
      </c>
      <c r="G128" s="9">
        <v>0</v>
      </c>
      <c r="H128" s="9">
        <v>0</v>
      </c>
      <c r="I128" s="6" t="str">
        <f t="shared" si="1"/>
        <v>Outliers</v>
      </c>
    </row>
    <row r="129" spans="1:9" x14ac:dyDescent="0.2">
      <c r="A129" s="6">
        <v>1506708</v>
      </c>
      <c r="B129" s="6">
        <v>150670</v>
      </c>
      <c r="C129" s="1" t="s">
        <v>24</v>
      </c>
      <c r="D129" s="7" t="s">
        <v>141</v>
      </c>
      <c r="E129" s="9">
        <v>0</v>
      </c>
      <c r="F129" s="9">
        <v>0</v>
      </c>
      <c r="G129" s="9">
        <v>0</v>
      </c>
      <c r="H129" s="9">
        <v>0</v>
      </c>
      <c r="I129" s="6" t="str">
        <f t="shared" si="1"/>
        <v>Outliers</v>
      </c>
    </row>
    <row r="130" spans="1:9" x14ac:dyDescent="0.2">
      <c r="A130" s="6">
        <v>1506807</v>
      </c>
      <c r="B130" s="6">
        <v>150680</v>
      </c>
      <c r="C130" s="1" t="s">
        <v>26</v>
      </c>
      <c r="D130" s="7" t="s">
        <v>142</v>
      </c>
      <c r="E130" s="9">
        <v>4.2669303615905392</v>
      </c>
      <c r="F130" s="9">
        <v>4.1920658677688678</v>
      </c>
      <c r="G130" s="9">
        <v>4.1656133346903532</v>
      </c>
      <c r="H130" s="9">
        <v>4.1438266771078052</v>
      </c>
      <c r="I130" s="6" t="str">
        <f t="shared" si="1"/>
        <v>Outliers</v>
      </c>
    </row>
    <row r="131" spans="1:9" x14ac:dyDescent="0.2">
      <c r="A131" s="6">
        <v>1506906</v>
      </c>
      <c r="B131" s="6">
        <v>150690</v>
      </c>
      <c r="C131" s="1" t="s">
        <v>35</v>
      </c>
      <c r="D131" s="7" t="s">
        <v>143</v>
      </c>
      <c r="E131" s="9">
        <v>0</v>
      </c>
      <c r="F131" s="9">
        <v>0</v>
      </c>
      <c r="G131" s="9">
        <v>0</v>
      </c>
      <c r="H131" s="9">
        <v>0</v>
      </c>
      <c r="I131" s="6" t="str">
        <f t="shared" si="1"/>
        <v>Outliers</v>
      </c>
    </row>
    <row r="132" spans="1:9" x14ac:dyDescent="0.2">
      <c r="A132" s="6">
        <v>1507003</v>
      </c>
      <c r="B132" s="6">
        <v>150700</v>
      </c>
      <c r="C132" s="1" t="s">
        <v>63</v>
      </c>
      <c r="D132" s="7" t="s">
        <v>144</v>
      </c>
      <c r="E132" s="9">
        <v>0</v>
      </c>
      <c r="F132" s="9">
        <v>0</v>
      </c>
      <c r="G132" s="9">
        <v>0</v>
      </c>
      <c r="H132" s="9">
        <v>0</v>
      </c>
      <c r="I132" s="6" t="str">
        <f t="shared" si="1"/>
        <v>Outliers</v>
      </c>
    </row>
    <row r="133" spans="1:9" x14ac:dyDescent="0.2">
      <c r="A133" s="6">
        <v>1507102</v>
      </c>
      <c r="B133" s="6">
        <v>150710</v>
      </c>
      <c r="C133" s="1" t="s">
        <v>63</v>
      </c>
      <c r="D133" s="7" t="s">
        <v>145</v>
      </c>
      <c r="E133" s="9">
        <v>0</v>
      </c>
      <c r="F133" s="9">
        <v>0</v>
      </c>
      <c r="G133" s="9">
        <v>0</v>
      </c>
      <c r="H133" s="9">
        <v>41.193667604390754</v>
      </c>
      <c r="I133" s="6" t="str">
        <f t="shared" si="1"/>
        <v>Outliers</v>
      </c>
    </row>
    <row r="134" spans="1:9" x14ac:dyDescent="0.2">
      <c r="A134" s="6">
        <v>1507151</v>
      </c>
      <c r="B134" s="6">
        <v>150715</v>
      </c>
      <c r="C134" s="1" t="s">
        <v>47</v>
      </c>
      <c r="D134" s="7" t="s">
        <v>146</v>
      </c>
      <c r="E134" s="9">
        <v>0</v>
      </c>
      <c r="F134" s="9">
        <v>0</v>
      </c>
      <c r="G134" s="9">
        <v>0</v>
      </c>
      <c r="H134" s="9">
        <v>0</v>
      </c>
      <c r="I134" s="6" t="str">
        <f t="shared" si="1"/>
        <v>Outliers</v>
      </c>
    </row>
    <row r="135" spans="1:9" x14ac:dyDescent="0.2">
      <c r="A135" s="6">
        <v>1507201</v>
      </c>
      <c r="B135" s="6">
        <v>150720</v>
      </c>
      <c r="C135" s="1" t="s">
        <v>63</v>
      </c>
      <c r="D135" s="7" t="s">
        <v>147</v>
      </c>
      <c r="E135" s="9">
        <v>0</v>
      </c>
      <c r="F135" s="9">
        <v>0</v>
      </c>
      <c r="G135" s="9">
        <v>0</v>
      </c>
      <c r="H135" s="9">
        <v>0</v>
      </c>
      <c r="I135" s="6" t="str">
        <f t="shared" si="1"/>
        <v>Outliers</v>
      </c>
    </row>
    <row r="136" spans="1:9" x14ac:dyDescent="0.2">
      <c r="A136" s="6">
        <v>1507300</v>
      </c>
      <c r="B136" s="6">
        <v>150730</v>
      </c>
      <c r="C136" s="1" t="s">
        <v>24</v>
      </c>
      <c r="D136" s="7" t="s">
        <v>148</v>
      </c>
      <c r="E136" s="9">
        <v>0</v>
      </c>
      <c r="F136" s="9">
        <v>0</v>
      </c>
      <c r="G136" s="9">
        <v>0</v>
      </c>
      <c r="H136" s="9">
        <v>0</v>
      </c>
      <c r="I136" s="6" t="str">
        <f t="shared" si="1"/>
        <v>Outliers</v>
      </c>
    </row>
    <row r="137" spans="1:9" x14ac:dyDescent="0.2">
      <c r="A137" s="6">
        <v>1507409</v>
      </c>
      <c r="B137" s="6">
        <v>150740</v>
      </c>
      <c r="C137" s="1" t="s">
        <v>63</v>
      </c>
      <c r="D137" s="7" t="s">
        <v>149</v>
      </c>
      <c r="E137" s="9">
        <v>0</v>
      </c>
      <c r="F137" s="9">
        <v>0</v>
      </c>
      <c r="G137" s="9">
        <v>0</v>
      </c>
      <c r="H137" s="9">
        <v>0</v>
      </c>
      <c r="I137" s="6" t="str">
        <f t="shared" si="1"/>
        <v>Outliers</v>
      </c>
    </row>
    <row r="138" spans="1:9" x14ac:dyDescent="0.2">
      <c r="A138" s="6">
        <v>1507458</v>
      </c>
      <c r="B138" s="6">
        <v>150745</v>
      </c>
      <c r="C138" s="1" t="s">
        <v>47</v>
      </c>
      <c r="D138" s="7" t="s">
        <v>150</v>
      </c>
      <c r="E138" s="9">
        <v>29.717215148007277</v>
      </c>
      <c r="F138" s="9">
        <v>27.133768156536352</v>
      </c>
      <c r="G138" s="9">
        <v>27.065641727371514</v>
      </c>
      <c r="H138" s="9">
        <v>27.342643189637727</v>
      </c>
      <c r="I138" s="6" t="str">
        <f t="shared" si="1"/>
        <v>Outliers</v>
      </c>
    </row>
    <row r="139" spans="1:9" x14ac:dyDescent="0.2">
      <c r="A139" s="6">
        <v>1507466</v>
      </c>
      <c r="B139" s="6">
        <v>150746</v>
      </c>
      <c r="C139" s="1" t="s">
        <v>63</v>
      </c>
      <c r="D139" s="7" t="s">
        <v>151</v>
      </c>
      <c r="E139" s="9">
        <v>0</v>
      </c>
      <c r="F139" s="9">
        <v>0</v>
      </c>
      <c r="G139" s="9">
        <v>0</v>
      </c>
      <c r="H139" s="9">
        <v>0</v>
      </c>
      <c r="I139" s="6" t="str">
        <f t="shared" si="1"/>
        <v>Outliers</v>
      </c>
    </row>
    <row r="140" spans="1:9" x14ac:dyDescent="0.2">
      <c r="A140" s="6">
        <v>1507474</v>
      </c>
      <c r="B140" s="6">
        <v>150747</v>
      </c>
      <c r="C140" s="1" t="s">
        <v>35</v>
      </c>
      <c r="D140" s="7" t="s">
        <v>152</v>
      </c>
      <c r="E140" s="9">
        <v>0</v>
      </c>
      <c r="F140" s="9">
        <v>0</v>
      </c>
      <c r="G140" s="9">
        <v>0</v>
      </c>
      <c r="H140" s="9">
        <v>0</v>
      </c>
      <c r="I140" s="6" t="str">
        <f t="shared" si="1"/>
        <v>Outliers</v>
      </c>
    </row>
    <row r="141" spans="1:9" x14ac:dyDescent="0.2">
      <c r="A141" s="6">
        <v>1507508</v>
      </c>
      <c r="B141" s="6">
        <v>150750</v>
      </c>
      <c r="C141" s="1" t="s">
        <v>47</v>
      </c>
      <c r="D141" s="7" t="s">
        <v>153</v>
      </c>
      <c r="E141" s="9">
        <v>0</v>
      </c>
      <c r="F141" s="9">
        <v>0</v>
      </c>
      <c r="G141" s="9">
        <v>0</v>
      </c>
      <c r="H141" s="9">
        <v>0</v>
      </c>
      <c r="I141" s="6" t="str">
        <f t="shared" si="1"/>
        <v>Outliers</v>
      </c>
    </row>
    <row r="142" spans="1:9" x14ac:dyDescent="0.2">
      <c r="A142" s="6">
        <v>1507607</v>
      </c>
      <c r="B142" s="6">
        <v>150760</v>
      </c>
      <c r="C142" s="1" t="s">
        <v>63</v>
      </c>
      <c r="D142" s="7" t="s">
        <v>154</v>
      </c>
      <c r="E142" s="9">
        <v>0</v>
      </c>
      <c r="F142" s="9">
        <v>0</v>
      </c>
      <c r="G142" s="9">
        <v>0</v>
      </c>
      <c r="H142" s="9">
        <v>0</v>
      </c>
      <c r="I142" s="6" t="str">
        <f t="shared" si="1"/>
        <v>Outliers</v>
      </c>
    </row>
    <row r="143" spans="1:9" x14ac:dyDescent="0.2">
      <c r="A143" s="6">
        <v>1507706</v>
      </c>
      <c r="B143" s="6">
        <v>150770</v>
      </c>
      <c r="C143" s="1" t="s">
        <v>22</v>
      </c>
      <c r="D143" s="7" t="s">
        <v>155</v>
      </c>
      <c r="E143" s="9">
        <v>0</v>
      </c>
      <c r="F143" s="9">
        <v>0</v>
      </c>
      <c r="G143" s="9">
        <v>0</v>
      </c>
      <c r="H143" s="9">
        <v>16.68273151924075</v>
      </c>
      <c r="I143" s="6" t="str">
        <f t="shared" si="1"/>
        <v>Outliers</v>
      </c>
    </row>
    <row r="144" spans="1:9" x14ac:dyDescent="0.2">
      <c r="A144" s="6">
        <v>1507755</v>
      </c>
      <c r="B144" s="6">
        <v>150775</v>
      </c>
      <c r="C144" s="1" t="s">
        <v>24</v>
      </c>
      <c r="D144" s="7" t="s">
        <v>156</v>
      </c>
      <c r="E144" s="9">
        <v>0</v>
      </c>
      <c r="F144" s="9">
        <v>0</v>
      </c>
      <c r="G144" s="9">
        <v>0</v>
      </c>
      <c r="H144" s="9">
        <v>0</v>
      </c>
      <c r="I144" s="6" t="str">
        <f t="shared" si="1"/>
        <v>Outliers</v>
      </c>
    </row>
    <row r="145" spans="1:9" x14ac:dyDescent="0.2">
      <c r="A145" s="6">
        <v>1507805</v>
      </c>
      <c r="B145" s="6">
        <v>150780</v>
      </c>
      <c r="C145" s="1" t="s">
        <v>29</v>
      </c>
      <c r="D145" s="7" t="s">
        <v>157</v>
      </c>
      <c r="E145" s="9">
        <v>0</v>
      </c>
      <c r="F145" s="9">
        <v>0</v>
      </c>
      <c r="G145" s="9">
        <v>0</v>
      </c>
      <c r="H145" s="9">
        <v>0</v>
      </c>
      <c r="I145" s="6" t="str">
        <f t="shared" si="1"/>
        <v>Outliers</v>
      </c>
    </row>
    <row r="146" spans="1:9" x14ac:dyDescent="0.2">
      <c r="A146" s="6">
        <v>1507904</v>
      </c>
      <c r="B146" s="6">
        <v>150790</v>
      </c>
      <c r="C146" s="1" t="s">
        <v>22</v>
      </c>
      <c r="D146" s="7" t="s">
        <v>158</v>
      </c>
      <c r="E146" s="9">
        <v>0</v>
      </c>
      <c r="F146" s="9">
        <v>0</v>
      </c>
      <c r="G146" s="9">
        <v>0</v>
      </c>
      <c r="H146" s="9">
        <v>0</v>
      </c>
      <c r="I146" s="6" t="str">
        <f t="shared" ref="I146:I160" si="2">IF(AND(H146&lt;$L$21,H146&gt;$L$22),"Normal","Outliers")</f>
        <v>Outliers</v>
      </c>
    </row>
    <row r="147" spans="1:9" x14ac:dyDescent="0.2">
      <c r="A147" s="6">
        <v>1507953</v>
      </c>
      <c r="B147" s="6">
        <v>150795</v>
      </c>
      <c r="C147" s="1" t="s">
        <v>17</v>
      </c>
      <c r="D147" s="7" t="s">
        <v>159</v>
      </c>
      <c r="E147" s="9">
        <v>0</v>
      </c>
      <c r="F147" s="9">
        <v>0</v>
      </c>
      <c r="G147" s="9">
        <v>0</v>
      </c>
      <c r="H147" s="9">
        <v>0</v>
      </c>
      <c r="I147" s="6" t="str">
        <f t="shared" si="2"/>
        <v>Outliers</v>
      </c>
    </row>
    <row r="148" spans="1:9" x14ac:dyDescent="0.2">
      <c r="A148" s="6">
        <v>1507961</v>
      </c>
      <c r="B148" s="6">
        <v>150796</v>
      </c>
      <c r="C148" s="1" t="s">
        <v>63</v>
      </c>
      <c r="D148" s="7" t="s">
        <v>160</v>
      </c>
      <c r="E148" s="9">
        <v>0</v>
      </c>
      <c r="F148" s="9">
        <v>0</v>
      </c>
      <c r="G148" s="9">
        <v>0</v>
      </c>
      <c r="H148" s="9">
        <v>0</v>
      </c>
      <c r="I148" s="6" t="str">
        <f t="shared" si="2"/>
        <v>Outliers</v>
      </c>
    </row>
    <row r="149" spans="1:9" x14ac:dyDescent="0.2">
      <c r="A149" s="6">
        <v>1507979</v>
      </c>
      <c r="B149" s="6">
        <v>150797</v>
      </c>
      <c r="C149" s="1" t="s">
        <v>26</v>
      </c>
      <c r="D149" s="7" t="s">
        <v>161</v>
      </c>
      <c r="E149" s="9">
        <v>0</v>
      </c>
      <c r="F149" s="9">
        <v>0</v>
      </c>
      <c r="G149" s="9">
        <v>0</v>
      </c>
      <c r="H149" s="9">
        <v>0</v>
      </c>
      <c r="I149" s="6" t="str">
        <f t="shared" si="2"/>
        <v>Outliers</v>
      </c>
    </row>
    <row r="150" spans="1:9" x14ac:dyDescent="0.2">
      <c r="A150" s="6">
        <v>1508001</v>
      </c>
      <c r="B150" s="6">
        <v>150800</v>
      </c>
      <c r="C150" s="1" t="s">
        <v>19</v>
      </c>
      <c r="D150" s="7" t="s">
        <v>162</v>
      </c>
      <c r="E150" s="9">
        <v>0</v>
      </c>
      <c r="F150" s="9">
        <v>0</v>
      </c>
      <c r="G150" s="9">
        <v>0</v>
      </c>
      <c r="H150" s="9">
        <v>0</v>
      </c>
      <c r="I150" s="6" t="str">
        <f t="shared" si="2"/>
        <v>Outliers</v>
      </c>
    </row>
    <row r="151" spans="1:9" x14ac:dyDescent="0.2">
      <c r="A151" s="6">
        <v>1508035</v>
      </c>
      <c r="B151" s="6">
        <v>150803</v>
      </c>
      <c r="C151" s="1" t="s">
        <v>35</v>
      </c>
      <c r="D151" s="7" t="s">
        <v>163</v>
      </c>
      <c r="E151" s="9">
        <v>0</v>
      </c>
      <c r="F151" s="9">
        <v>0</v>
      </c>
      <c r="G151" s="9">
        <v>0</v>
      </c>
      <c r="H151" s="9">
        <v>0</v>
      </c>
      <c r="I151" s="6" t="str">
        <f t="shared" si="2"/>
        <v>Outliers</v>
      </c>
    </row>
    <row r="152" spans="1:9" x14ac:dyDescent="0.2">
      <c r="A152" s="6">
        <v>1508050</v>
      </c>
      <c r="B152" s="6">
        <v>150805</v>
      </c>
      <c r="C152" s="1" t="s">
        <v>38</v>
      </c>
      <c r="D152" s="7" t="s">
        <v>164</v>
      </c>
      <c r="E152" s="9">
        <v>0</v>
      </c>
      <c r="F152" s="9">
        <v>0</v>
      </c>
      <c r="G152" s="9">
        <v>0</v>
      </c>
      <c r="H152" s="9">
        <v>0</v>
      </c>
      <c r="I152" s="6" t="str">
        <f t="shared" si="2"/>
        <v>Outliers</v>
      </c>
    </row>
    <row r="153" spans="1:9" x14ac:dyDescent="0.2">
      <c r="A153" s="6">
        <v>1508084</v>
      </c>
      <c r="B153" s="6">
        <v>150808</v>
      </c>
      <c r="C153" s="1" t="s">
        <v>24</v>
      </c>
      <c r="D153" s="7" t="s">
        <v>165</v>
      </c>
      <c r="E153" s="9">
        <v>0</v>
      </c>
      <c r="F153" s="9">
        <v>0</v>
      </c>
      <c r="G153" s="9">
        <v>0</v>
      </c>
      <c r="H153" s="9">
        <v>0</v>
      </c>
      <c r="I153" s="6" t="str">
        <f t="shared" si="2"/>
        <v>Outliers</v>
      </c>
    </row>
    <row r="154" spans="1:9" x14ac:dyDescent="0.2">
      <c r="A154" s="6">
        <v>1508100</v>
      </c>
      <c r="B154" s="6">
        <v>150810</v>
      </c>
      <c r="C154" s="1" t="s">
        <v>53</v>
      </c>
      <c r="D154" s="7" t="s">
        <v>166</v>
      </c>
      <c r="E154" s="9">
        <v>0</v>
      </c>
      <c r="F154" s="9">
        <v>0</v>
      </c>
      <c r="G154" s="9">
        <v>0</v>
      </c>
      <c r="H154" s="9">
        <v>0</v>
      </c>
      <c r="I154" s="6" t="str">
        <f t="shared" si="2"/>
        <v>Outliers</v>
      </c>
    </row>
    <row r="155" spans="1:9" x14ac:dyDescent="0.2">
      <c r="A155" s="6">
        <v>1508126</v>
      </c>
      <c r="B155" s="6">
        <v>150812</v>
      </c>
      <c r="C155" s="1" t="s">
        <v>19</v>
      </c>
      <c r="D155" s="7" t="s">
        <v>167</v>
      </c>
      <c r="E155" s="9">
        <v>1.9295958279009127</v>
      </c>
      <c r="F155" s="9">
        <v>1.9260133259300389</v>
      </c>
      <c r="G155" s="9">
        <v>1.8746833305184933</v>
      </c>
      <c r="H155" s="9">
        <v>1.8268297098467767</v>
      </c>
      <c r="I155" s="6" t="str">
        <f t="shared" si="2"/>
        <v>Outliers</v>
      </c>
    </row>
    <row r="156" spans="1:9" x14ac:dyDescent="0.2">
      <c r="A156" s="6">
        <v>1508159</v>
      </c>
      <c r="B156" s="6">
        <v>150815</v>
      </c>
      <c r="C156" s="1" t="s">
        <v>29</v>
      </c>
      <c r="D156" s="7" t="s">
        <v>168</v>
      </c>
      <c r="E156" s="9">
        <v>0</v>
      </c>
      <c r="F156" s="9">
        <v>0</v>
      </c>
      <c r="G156" s="9">
        <v>0</v>
      </c>
      <c r="H156" s="9">
        <v>0</v>
      </c>
      <c r="I156" s="6" t="str">
        <f t="shared" si="2"/>
        <v>Outliers</v>
      </c>
    </row>
    <row r="157" spans="1:9" x14ac:dyDescent="0.2">
      <c r="A157" s="6">
        <v>1508209</v>
      </c>
      <c r="B157" s="6">
        <v>150820</v>
      </c>
      <c r="C157" s="1" t="s">
        <v>63</v>
      </c>
      <c r="D157" s="7" t="s">
        <v>169</v>
      </c>
      <c r="E157" s="9">
        <v>0</v>
      </c>
      <c r="F157" s="9">
        <v>0</v>
      </c>
      <c r="G157" s="9">
        <v>0</v>
      </c>
      <c r="H157" s="9">
        <v>0</v>
      </c>
      <c r="I157" s="6" t="str">
        <f t="shared" si="2"/>
        <v>Outliers</v>
      </c>
    </row>
    <row r="158" spans="1:9" x14ac:dyDescent="0.2">
      <c r="A158" s="6">
        <v>1508308</v>
      </c>
      <c r="B158" s="6">
        <v>150830</v>
      </c>
      <c r="C158" s="1" t="s">
        <v>35</v>
      </c>
      <c r="D158" s="7" t="s">
        <v>170</v>
      </c>
      <c r="E158" s="9">
        <v>0</v>
      </c>
      <c r="F158" s="9">
        <v>0</v>
      </c>
      <c r="G158" s="9">
        <v>0</v>
      </c>
      <c r="H158" s="9">
        <v>0</v>
      </c>
      <c r="I158" s="6" t="str">
        <f t="shared" si="2"/>
        <v>Outliers</v>
      </c>
    </row>
    <row r="159" spans="1:9" x14ac:dyDescent="0.2">
      <c r="A159" s="6">
        <v>1508357</v>
      </c>
      <c r="B159" s="6">
        <v>150835</v>
      </c>
      <c r="C159" s="1" t="s">
        <v>29</v>
      </c>
      <c r="D159" s="7" t="s">
        <v>171</v>
      </c>
      <c r="E159" s="9">
        <v>0</v>
      </c>
      <c r="F159" s="9">
        <v>0</v>
      </c>
      <c r="G159" s="9">
        <v>33.038192150125546</v>
      </c>
      <c r="H159" s="9">
        <v>34.033640945088031</v>
      </c>
      <c r="I159" s="6" t="str">
        <f t="shared" si="2"/>
        <v>Outliers</v>
      </c>
    </row>
    <row r="160" spans="1:9" x14ac:dyDescent="0.2">
      <c r="A160" s="6">
        <v>1508407</v>
      </c>
      <c r="B160" s="6">
        <v>150840</v>
      </c>
      <c r="C160" s="1" t="s">
        <v>24</v>
      </c>
      <c r="D160" s="7" t="s">
        <v>172</v>
      </c>
      <c r="E160" s="9">
        <v>0</v>
      </c>
      <c r="F160" s="9">
        <v>0</v>
      </c>
      <c r="G160" s="9">
        <v>0</v>
      </c>
      <c r="H160" s="9">
        <v>0</v>
      </c>
      <c r="I160" s="6" t="str">
        <f t="shared" si="2"/>
        <v>Outliers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M160"/>
  <sheetViews>
    <sheetView workbookViewId="0">
      <selection activeCell="D11" sqref="D11:I99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11" t="s">
        <v>177</v>
      </c>
      <c r="M1" s="1" t="s">
        <v>178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 t="s">
        <v>179</v>
      </c>
    </row>
    <row r="4" spans="1:13" x14ac:dyDescent="0.2">
      <c r="A4" s="2"/>
      <c r="B4" s="2"/>
      <c r="C4" s="2"/>
      <c r="D4" s="4" t="s">
        <v>4</v>
      </c>
      <c r="E4" s="10">
        <v>63.350611379581792</v>
      </c>
      <c r="F4" s="10">
        <v>66.489422726675585</v>
      </c>
      <c r="G4" s="10">
        <v>71.69205468903651</v>
      </c>
      <c r="H4" s="10">
        <v>101.82508083905412</v>
      </c>
      <c r="I4" s="5">
        <v>86.328900964052281</v>
      </c>
      <c r="L4" s="6" t="s">
        <v>180</v>
      </c>
      <c r="M4" s="8">
        <v>59.570320163390058</v>
      </c>
    </row>
    <row r="5" spans="1:13" hidden="1" x14ac:dyDescent="0.2">
      <c r="A5" s="2"/>
      <c r="B5" s="2"/>
      <c r="C5" s="2"/>
      <c r="D5" s="4" t="s">
        <v>5</v>
      </c>
      <c r="E5" s="10">
        <v>10.169578710447007</v>
      </c>
      <c r="F5" s="10">
        <v>11.931905502475525</v>
      </c>
      <c r="G5" s="10">
        <v>24.318857393451861</v>
      </c>
      <c r="H5" s="10">
        <v>28.139472160634732</v>
      </c>
      <c r="I5" s="5">
        <v>16.207879258689534</v>
      </c>
    </row>
    <row r="6" spans="1:13" hidden="1" x14ac:dyDescent="0.2">
      <c r="A6" s="2"/>
      <c r="B6" s="2"/>
      <c r="C6" s="2"/>
      <c r="D6" s="4" t="s">
        <v>6</v>
      </c>
      <c r="E6" s="10">
        <v>29.398693136353263</v>
      </c>
      <c r="F6" s="10">
        <v>38.201191829186008</v>
      </c>
      <c r="G6" s="10">
        <v>30.31243288071304</v>
      </c>
      <c r="H6" s="10">
        <v>15.810243202287515</v>
      </c>
      <c r="I6" s="5">
        <v>7.0051826571659337</v>
      </c>
    </row>
    <row r="7" spans="1:13" hidden="1" x14ac:dyDescent="0.2">
      <c r="A7" s="2"/>
      <c r="B7" s="2"/>
      <c r="C7" s="2"/>
      <c r="D7" s="4" t="s">
        <v>7</v>
      </c>
      <c r="E7" s="10">
        <v>87.068116056555937</v>
      </c>
      <c r="F7" s="10">
        <v>96.355435046007884</v>
      </c>
      <c r="G7" s="10">
        <v>136.12700371675328</v>
      </c>
      <c r="H7" s="10">
        <v>339.03653648008327</v>
      </c>
      <c r="I7" s="5">
        <v>336.91870784046154</v>
      </c>
    </row>
    <row r="8" spans="1:13" hidden="1" x14ac:dyDescent="0.2">
      <c r="A8" s="2"/>
      <c r="B8" s="2"/>
      <c r="C8" s="2"/>
      <c r="D8" s="4" t="s">
        <v>8</v>
      </c>
      <c r="E8" s="10">
        <v>160.47438777083926</v>
      </c>
      <c r="F8" s="10">
        <v>162.83299365526901</v>
      </c>
      <c r="G8" s="10">
        <v>172.75077672371586</v>
      </c>
      <c r="H8" s="10">
        <v>227.11571196755278</v>
      </c>
      <c r="I8" s="5">
        <v>180.63127804416735</v>
      </c>
    </row>
    <row r="9" spans="1:13" hidden="1" x14ac:dyDescent="0.2">
      <c r="A9" s="2"/>
      <c r="B9" s="2"/>
      <c r="C9" s="2"/>
      <c r="D9" s="4" t="s">
        <v>9</v>
      </c>
      <c r="E9" s="10">
        <v>11.876490799038777</v>
      </c>
      <c r="F9" s="10">
        <v>19.131587511684412</v>
      </c>
      <c r="G9" s="10">
        <v>14.155493802063367</v>
      </c>
      <c r="H9" s="10">
        <v>14.337226764090326</v>
      </c>
      <c r="I9" s="5">
        <v>13.903176281688546</v>
      </c>
    </row>
    <row r="10" spans="1:13" hidden="1" x14ac:dyDescent="0.2">
      <c r="A10" s="2"/>
      <c r="B10" s="2"/>
      <c r="C10" s="2"/>
      <c r="D10" s="4" t="s">
        <v>10</v>
      </c>
      <c r="E10" s="10">
        <v>57.841955413658468</v>
      </c>
      <c r="F10" s="10">
        <v>28.146883006901152</v>
      </c>
      <c r="G10" s="10">
        <v>36.974670406654838</v>
      </c>
      <c r="H10" s="10">
        <v>50.422319882775227</v>
      </c>
      <c r="I10" s="5">
        <v>56.611889442215102</v>
      </c>
    </row>
    <row r="11" spans="1:13" x14ac:dyDescent="0.2">
      <c r="A11" s="2"/>
      <c r="B11" s="2"/>
      <c r="C11" s="2"/>
      <c r="D11" s="4" t="s">
        <v>11</v>
      </c>
      <c r="E11" s="10">
        <v>18.461275921645154</v>
      </c>
      <c r="F11" s="10">
        <v>11.575977841163885</v>
      </c>
      <c r="G11" s="10">
        <v>9.3620620940383841</v>
      </c>
      <c r="H11" s="10">
        <v>13.653074497378924</v>
      </c>
      <c r="I11" s="5">
        <v>6.446328538787375</v>
      </c>
    </row>
    <row r="12" spans="1:13" hidden="1" x14ac:dyDescent="0.2">
      <c r="A12" s="2"/>
      <c r="B12" s="2"/>
      <c r="C12" s="2"/>
      <c r="D12" s="4" t="s">
        <v>12</v>
      </c>
      <c r="E12" s="10">
        <v>18.330419769082983</v>
      </c>
      <c r="F12" s="10">
        <v>29.626501844294186</v>
      </c>
      <c r="G12" s="10">
        <v>19.55027491559348</v>
      </c>
      <c r="H12" s="10">
        <v>12.240552087451769</v>
      </c>
      <c r="I12" s="5">
        <v>10.053165989362283</v>
      </c>
    </row>
    <row r="13" spans="1:13" hidden="1" x14ac:dyDescent="0.2">
      <c r="A13" s="2"/>
      <c r="B13" s="2"/>
      <c r="C13" s="2"/>
      <c r="D13" s="4" t="s">
        <v>13</v>
      </c>
      <c r="E13" s="10">
        <v>36.79922739741437</v>
      </c>
      <c r="F13" s="10">
        <v>53.284457076150154</v>
      </c>
      <c r="G13" s="10">
        <v>38.952158621599104</v>
      </c>
      <c r="H13" s="10">
        <v>43.746497347812806</v>
      </c>
      <c r="I13" s="5">
        <v>39.742774104849715</v>
      </c>
    </row>
    <row r="14" spans="1:13" hidden="1" x14ac:dyDescent="0.2">
      <c r="A14" s="2"/>
      <c r="B14" s="2"/>
      <c r="C14" s="2"/>
      <c r="D14" s="4" t="s">
        <v>14</v>
      </c>
      <c r="E14" s="10">
        <v>9.9392372830701881</v>
      </c>
      <c r="F14" s="10">
        <v>11.136923035489151</v>
      </c>
      <c r="G14" s="10">
        <v>16.760350881849199</v>
      </c>
      <c r="H14" s="10">
        <v>21.999518535686974</v>
      </c>
      <c r="I14" s="5">
        <v>38.482775769836792</v>
      </c>
    </row>
    <row r="15" spans="1:13" hidden="1" x14ac:dyDescent="0.2">
      <c r="A15" s="2"/>
      <c r="B15" s="2"/>
      <c r="C15" s="2"/>
      <c r="D15" s="4" t="s">
        <v>15</v>
      </c>
      <c r="E15" s="10">
        <v>15.770077624300574</v>
      </c>
      <c r="F15" s="10">
        <v>17.337068177505166</v>
      </c>
      <c r="G15" s="10">
        <v>24.391986617564115</v>
      </c>
      <c r="H15" s="10">
        <v>22.067764154172021</v>
      </c>
      <c r="I15" s="5">
        <v>10.363629882684798</v>
      </c>
      <c r="L15" s="12" t="s">
        <v>181</v>
      </c>
    </row>
    <row r="16" spans="1:13" hidden="1" x14ac:dyDescent="0.2">
      <c r="A16" s="2"/>
      <c r="B16" s="2"/>
      <c r="C16" s="2"/>
      <c r="D16" s="4" t="s">
        <v>16</v>
      </c>
      <c r="E16" s="10">
        <v>15.466072626124301</v>
      </c>
      <c r="F16" s="10">
        <v>14.899940885210084</v>
      </c>
      <c r="G16" s="10">
        <v>25.596584913896486</v>
      </c>
      <c r="H16" s="10">
        <v>27.968426035317805</v>
      </c>
      <c r="I16" s="5">
        <v>17.884155675936331</v>
      </c>
    </row>
    <row r="17" spans="1:13" hidden="1" x14ac:dyDescent="0.2">
      <c r="A17" s="6">
        <v>1500107</v>
      </c>
      <c r="B17" s="6">
        <v>150010</v>
      </c>
      <c r="C17" s="1" t="s">
        <v>17</v>
      </c>
      <c r="D17" s="7" t="s">
        <v>18</v>
      </c>
      <c r="E17" s="8">
        <v>16.407362461210489</v>
      </c>
      <c r="F17" s="8">
        <v>24.850862063454553</v>
      </c>
      <c r="G17" s="8">
        <v>24.217757369030803</v>
      </c>
      <c r="H17" s="8">
        <v>25.103216274573029</v>
      </c>
      <c r="I17" s="8">
        <v>18.828339742830607</v>
      </c>
      <c r="J17" s="6" t="str">
        <f t="shared" ref="J17:J48" si="0">IF(AND(I17&lt;$M$21,I17&gt;$M$22),"Normal","Outliers")</f>
        <v>Normal</v>
      </c>
      <c r="L17" s="1" t="s">
        <v>182</v>
      </c>
      <c r="M17" s="9">
        <f>AVERAGE(I17:I160)</f>
        <v>35.430922605206639</v>
      </c>
    </row>
    <row r="18" spans="1:13" hidden="1" x14ac:dyDescent="0.2">
      <c r="A18" s="6">
        <v>1500131</v>
      </c>
      <c r="B18" s="6">
        <v>150013</v>
      </c>
      <c r="C18" s="1" t="s">
        <v>19</v>
      </c>
      <c r="D18" s="7" t="s">
        <v>20</v>
      </c>
      <c r="E18" s="8">
        <v>85.410195735454877</v>
      </c>
      <c r="F18" s="8">
        <v>75.966004893020013</v>
      </c>
      <c r="G18" s="8">
        <v>148.34759844082024</v>
      </c>
      <c r="H18" s="8">
        <v>138.27022519232889</v>
      </c>
      <c r="I18" s="8">
        <v>68.631316348195327</v>
      </c>
      <c r="J18" s="6" t="str">
        <f t="shared" si="0"/>
        <v>Outliers</v>
      </c>
      <c r="L18" s="1" t="s">
        <v>183</v>
      </c>
      <c r="M18" s="9">
        <f>_xlfn.QUARTILE.EXC(I17:I160,1)</f>
        <v>0</v>
      </c>
    </row>
    <row r="19" spans="1:13" hidden="1" x14ac:dyDescent="0.2">
      <c r="A19" s="6">
        <v>1500206</v>
      </c>
      <c r="B19" s="6">
        <v>150020</v>
      </c>
      <c r="C19" s="1" t="s">
        <v>17</v>
      </c>
      <c r="D19" s="7" t="s">
        <v>21</v>
      </c>
      <c r="E19" s="8">
        <v>13.262744231391972</v>
      </c>
      <c r="F19" s="8">
        <v>17.098028416112989</v>
      </c>
      <c r="G19" s="8">
        <v>10.017851338754214</v>
      </c>
      <c r="H19" s="8">
        <v>13.699516129228284</v>
      </c>
      <c r="I19" s="8">
        <v>11.304086717853043</v>
      </c>
      <c r="J19" s="6" t="str">
        <f t="shared" si="0"/>
        <v>Normal</v>
      </c>
      <c r="L19" s="1" t="s">
        <v>184</v>
      </c>
      <c r="M19" s="9">
        <f>_xlfn.QUARTILE.EXC(I17:I160,3)</f>
        <v>21.051877546949761</v>
      </c>
    </row>
    <row r="20" spans="1:13" hidden="1" x14ac:dyDescent="0.2">
      <c r="A20" s="6">
        <v>1500305</v>
      </c>
      <c r="B20" s="6">
        <v>150030</v>
      </c>
      <c r="C20" s="1" t="s">
        <v>22</v>
      </c>
      <c r="D20" s="7" t="s">
        <v>23</v>
      </c>
      <c r="E20" s="8">
        <v>1.7041793639860165</v>
      </c>
      <c r="F20" s="8">
        <v>1.3962950329548502</v>
      </c>
      <c r="G20" s="8">
        <v>1.7603014985500871</v>
      </c>
      <c r="H20" s="8">
        <v>1.9144364866828347</v>
      </c>
      <c r="I20" s="8">
        <v>2.1589255825607618</v>
      </c>
      <c r="J20" s="6" t="str">
        <f t="shared" si="0"/>
        <v>Outliers</v>
      </c>
      <c r="L20" s="1" t="s">
        <v>185</v>
      </c>
      <c r="M20" s="9">
        <f>M19-M18</f>
        <v>21.051877546949761</v>
      </c>
    </row>
    <row r="21" spans="1:13" hidden="1" x14ac:dyDescent="0.2">
      <c r="A21" s="6">
        <v>1500347</v>
      </c>
      <c r="B21" s="6">
        <v>150034</v>
      </c>
      <c r="C21" s="1" t="s">
        <v>24</v>
      </c>
      <c r="D21" s="7" t="s">
        <v>25</v>
      </c>
      <c r="E21" s="8">
        <v>0.35689768562674251</v>
      </c>
      <c r="F21" s="8">
        <v>1.5629406119544027</v>
      </c>
      <c r="G21" s="8">
        <v>13.780525298661937</v>
      </c>
      <c r="H21" s="8">
        <v>8.3130890324881115</v>
      </c>
      <c r="I21" s="8">
        <v>0</v>
      </c>
      <c r="J21" s="6" t="str">
        <f t="shared" si="0"/>
        <v>Outliers</v>
      </c>
      <c r="L21" s="1" t="s">
        <v>186</v>
      </c>
      <c r="M21" s="9">
        <f>M17+1.5*M20</f>
        <v>67.008738925631278</v>
      </c>
    </row>
    <row r="22" spans="1:13" hidden="1" x14ac:dyDescent="0.2">
      <c r="A22" s="6">
        <v>1500404</v>
      </c>
      <c r="B22" s="6">
        <v>150040</v>
      </c>
      <c r="C22" s="1" t="s">
        <v>26</v>
      </c>
      <c r="D22" s="7" t="s">
        <v>27</v>
      </c>
      <c r="E22" s="8">
        <v>5.8030200768697489</v>
      </c>
      <c r="F22" s="8">
        <v>4.4631029499672756</v>
      </c>
      <c r="G22" s="8">
        <v>5.9010482277979621</v>
      </c>
      <c r="H22" s="8">
        <v>8.283553520569976</v>
      </c>
      <c r="I22" s="8">
        <v>6.1232582331416623</v>
      </c>
      <c r="J22" s="6" t="str">
        <f t="shared" si="0"/>
        <v>Normal</v>
      </c>
      <c r="L22" s="1" t="s">
        <v>187</v>
      </c>
      <c r="M22" s="9">
        <f>M17-1.5*M20</f>
        <v>3.8531062847819975</v>
      </c>
    </row>
    <row r="23" spans="1:13" hidden="1" x14ac:dyDescent="0.2">
      <c r="A23" s="6">
        <v>1500503</v>
      </c>
      <c r="B23" s="6">
        <v>150050</v>
      </c>
      <c r="C23" s="1" t="s">
        <v>26</v>
      </c>
      <c r="D23" s="7" t="s">
        <v>28</v>
      </c>
      <c r="E23" s="8">
        <v>6.1586090842018058</v>
      </c>
      <c r="F23" s="8">
        <v>10.68794169174175</v>
      </c>
      <c r="G23" s="8">
        <v>24.866397046734086</v>
      </c>
      <c r="H23" s="8">
        <v>29.53670120554656</v>
      </c>
      <c r="I23" s="8">
        <v>0</v>
      </c>
      <c r="J23" s="6" t="str">
        <f t="shared" si="0"/>
        <v>Outliers</v>
      </c>
    </row>
    <row r="24" spans="1:13" hidden="1" x14ac:dyDescent="0.2">
      <c r="A24" s="6">
        <v>1500602</v>
      </c>
      <c r="B24" s="6">
        <v>150060</v>
      </c>
      <c r="C24" s="1" t="s">
        <v>29</v>
      </c>
      <c r="D24" s="7" t="s">
        <v>30</v>
      </c>
      <c r="E24" s="8">
        <v>31.897938740979559</v>
      </c>
      <c r="F24" s="8">
        <v>0</v>
      </c>
      <c r="G24" s="8">
        <v>48.926265119821828</v>
      </c>
      <c r="H24" s="8">
        <v>44.345870296892421</v>
      </c>
      <c r="I24" s="8">
        <v>13.008147289464713</v>
      </c>
      <c r="J24" s="6" t="str">
        <f t="shared" si="0"/>
        <v>Normal</v>
      </c>
    </row>
    <row r="25" spans="1:13" hidden="1" x14ac:dyDescent="0.2">
      <c r="A25" s="6">
        <v>1500701</v>
      </c>
      <c r="B25" s="6">
        <v>150070</v>
      </c>
      <c r="C25" s="1" t="s">
        <v>22</v>
      </c>
      <c r="D25" s="7" t="s">
        <v>31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6" t="str">
        <f t="shared" si="0"/>
        <v>Outliers</v>
      </c>
    </row>
    <row r="26" spans="1:13" hidden="1" x14ac:dyDescent="0.2">
      <c r="A26" s="6">
        <v>1500800</v>
      </c>
      <c r="B26" s="6">
        <v>150080</v>
      </c>
      <c r="C26" s="1" t="s">
        <v>32</v>
      </c>
      <c r="D26" s="7" t="s">
        <v>33</v>
      </c>
      <c r="E26" s="8">
        <v>134.88808512315205</v>
      </c>
      <c r="F26" s="8">
        <v>131.7965967817035</v>
      </c>
      <c r="G26" s="8">
        <v>127.19519545176517</v>
      </c>
      <c r="H26" s="8">
        <v>221.09226082789723</v>
      </c>
      <c r="I26" s="8">
        <v>158.40995277659553</v>
      </c>
      <c r="J26" s="6" t="str">
        <f t="shared" si="0"/>
        <v>Outliers</v>
      </c>
    </row>
    <row r="27" spans="1:13" hidden="1" x14ac:dyDescent="0.2">
      <c r="A27" s="6">
        <v>1500859</v>
      </c>
      <c r="B27" s="6">
        <v>150085</v>
      </c>
      <c r="C27" s="1" t="s">
        <v>29</v>
      </c>
      <c r="D27" s="7" t="s">
        <v>34</v>
      </c>
      <c r="E27" s="8">
        <v>2.3763345300661225</v>
      </c>
      <c r="F27" s="8">
        <v>7.3790157105368026</v>
      </c>
      <c r="G27" s="8">
        <v>6.0381468520189268</v>
      </c>
      <c r="H27" s="8">
        <v>0</v>
      </c>
      <c r="I27" s="8">
        <v>0</v>
      </c>
      <c r="J27" s="6" t="str">
        <f t="shared" si="0"/>
        <v>Outliers</v>
      </c>
    </row>
    <row r="28" spans="1:13" hidden="1" x14ac:dyDescent="0.2">
      <c r="A28" s="6">
        <v>1500909</v>
      </c>
      <c r="B28" s="6">
        <v>150090</v>
      </c>
      <c r="C28" s="1" t="s">
        <v>35</v>
      </c>
      <c r="D28" s="7" t="s">
        <v>36</v>
      </c>
      <c r="E28" s="8">
        <v>18.937752824122772</v>
      </c>
      <c r="F28" s="8">
        <v>0.60736857724362792</v>
      </c>
      <c r="G28" s="8">
        <v>1.367025259716276</v>
      </c>
      <c r="H28" s="8">
        <v>0</v>
      </c>
      <c r="I28" s="8">
        <v>0</v>
      </c>
      <c r="J28" s="6" t="str">
        <f t="shared" si="0"/>
        <v>Outliers</v>
      </c>
    </row>
    <row r="29" spans="1:13" hidden="1" x14ac:dyDescent="0.2">
      <c r="A29" s="6">
        <v>1500958</v>
      </c>
      <c r="B29" s="6">
        <v>150095</v>
      </c>
      <c r="C29" s="1" t="s">
        <v>19</v>
      </c>
      <c r="D29" s="7" t="s">
        <v>37</v>
      </c>
      <c r="E29" s="8">
        <v>0</v>
      </c>
      <c r="F29" s="8">
        <v>4.328596425445145</v>
      </c>
      <c r="G29" s="8">
        <v>0</v>
      </c>
      <c r="H29" s="8">
        <v>8.9467652255420038</v>
      </c>
      <c r="I29" s="8">
        <v>0</v>
      </c>
      <c r="J29" s="6" t="str">
        <f t="shared" si="0"/>
        <v>Outliers</v>
      </c>
    </row>
    <row r="30" spans="1:13" hidden="1" x14ac:dyDescent="0.2">
      <c r="A30" s="6">
        <v>1501006</v>
      </c>
      <c r="B30" s="6">
        <v>150100</v>
      </c>
      <c r="C30" s="1" t="s">
        <v>38</v>
      </c>
      <c r="D30" s="7" t="s">
        <v>39</v>
      </c>
      <c r="E30" s="8">
        <v>46.309422265577432</v>
      </c>
      <c r="F30" s="8">
        <v>41.948695024710567</v>
      </c>
      <c r="G30" s="8">
        <v>0</v>
      </c>
      <c r="H30" s="8">
        <v>21.183034715536522</v>
      </c>
      <c r="I30" s="8">
        <v>14.209384933926071</v>
      </c>
      <c r="J30" s="6" t="str">
        <f t="shared" si="0"/>
        <v>Normal</v>
      </c>
    </row>
    <row r="31" spans="1:13" hidden="1" x14ac:dyDescent="0.2">
      <c r="A31" s="6">
        <v>1501105</v>
      </c>
      <c r="B31" s="6">
        <v>150110</v>
      </c>
      <c r="C31" s="1" t="s">
        <v>22</v>
      </c>
      <c r="D31" s="7" t="s">
        <v>40</v>
      </c>
      <c r="E31" s="8">
        <v>2.8210359592058882</v>
      </c>
      <c r="F31" s="8">
        <v>1.7357703073814001</v>
      </c>
      <c r="G31" s="8">
        <v>6.0004766981697252E-2</v>
      </c>
      <c r="H31" s="8">
        <v>1.1867494426655418</v>
      </c>
      <c r="I31" s="8">
        <v>1.6671548784684207</v>
      </c>
      <c r="J31" s="6" t="str">
        <f t="shared" si="0"/>
        <v>Outliers</v>
      </c>
    </row>
    <row r="32" spans="1:13" hidden="1" x14ac:dyDescent="0.2">
      <c r="A32" s="6">
        <v>1501204</v>
      </c>
      <c r="B32" s="6">
        <v>150120</v>
      </c>
      <c r="C32" s="1" t="s">
        <v>17</v>
      </c>
      <c r="D32" s="7" t="s">
        <v>41</v>
      </c>
      <c r="E32" s="8">
        <v>61.643377869540181</v>
      </c>
      <c r="F32" s="8">
        <v>11.044147843437701</v>
      </c>
      <c r="G32" s="8">
        <v>16.815733910279594</v>
      </c>
      <c r="H32" s="8">
        <v>0</v>
      </c>
      <c r="I32" s="8">
        <v>0.64599405508148988</v>
      </c>
      <c r="J32" s="6" t="str">
        <f t="shared" si="0"/>
        <v>Outliers</v>
      </c>
    </row>
    <row r="33" spans="1:10" hidden="1" x14ac:dyDescent="0.2">
      <c r="A33" s="6">
        <v>1501253</v>
      </c>
      <c r="B33" s="6">
        <v>150125</v>
      </c>
      <c r="C33" s="1" t="s">
        <v>24</v>
      </c>
      <c r="D33" s="7" t="s">
        <v>42</v>
      </c>
      <c r="E33" s="8">
        <v>0.97250245587139938</v>
      </c>
      <c r="F33" s="8">
        <v>0</v>
      </c>
      <c r="G33" s="8">
        <v>259.04686069786823</v>
      </c>
      <c r="H33" s="8">
        <v>525.73424855648614</v>
      </c>
      <c r="I33" s="8">
        <v>0</v>
      </c>
      <c r="J33" s="6" t="str">
        <f t="shared" si="0"/>
        <v>Outliers</v>
      </c>
    </row>
    <row r="34" spans="1:10" hidden="1" x14ac:dyDescent="0.2">
      <c r="A34" s="6">
        <v>1501303</v>
      </c>
      <c r="B34" s="6">
        <v>150130</v>
      </c>
      <c r="C34" s="1" t="s">
        <v>17</v>
      </c>
      <c r="D34" s="7" t="s">
        <v>43</v>
      </c>
      <c r="E34" s="8">
        <v>15.68531924460652</v>
      </c>
      <c r="F34" s="8">
        <v>32.853164789403877</v>
      </c>
      <c r="G34" s="8">
        <v>55.021881840279057</v>
      </c>
      <c r="H34" s="8">
        <v>36.315810984696618</v>
      </c>
      <c r="I34" s="8">
        <v>15.956741744179753</v>
      </c>
      <c r="J34" s="6" t="str">
        <f t="shared" si="0"/>
        <v>Normal</v>
      </c>
    </row>
    <row r="35" spans="1:10" hidden="1" x14ac:dyDescent="0.2">
      <c r="A35" s="6">
        <v>1501402</v>
      </c>
      <c r="B35" s="6">
        <v>150140</v>
      </c>
      <c r="C35" s="1" t="s">
        <v>32</v>
      </c>
      <c r="D35" s="7" t="s">
        <v>44</v>
      </c>
      <c r="E35" s="8">
        <v>192.32584851818143</v>
      </c>
      <c r="F35" s="8">
        <v>196.52917247069399</v>
      </c>
      <c r="G35" s="8">
        <v>213.58332014758588</v>
      </c>
      <c r="H35" s="8">
        <v>261.50284075266899</v>
      </c>
      <c r="I35" s="8">
        <v>214.50558828879065</v>
      </c>
      <c r="J35" s="6" t="str">
        <f t="shared" si="0"/>
        <v>Outliers</v>
      </c>
    </row>
    <row r="36" spans="1:10" hidden="1" x14ac:dyDescent="0.2">
      <c r="A36" s="6">
        <v>1501451</v>
      </c>
      <c r="B36" s="6">
        <v>150145</v>
      </c>
      <c r="C36" s="1" t="s">
        <v>26</v>
      </c>
      <c r="D36" s="7" t="s">
        <v>45</v>
      </c>
      <c r="E36" s="8">
        <v>29.930396358104506</v>
      </c>
      <c r="F36" s="8">
        <v>54.952619685820565</v>
      </c>
      <c r="G36" s="8">
        <v>81.647607984431133</v>
      </c>
      <c r="H36" s="8">
        <v>121.31427919386111</v>
      </c>
      <c r="I36" s="8">
        <v>11.164744204190816</v>
      </c>
      <c r="J36" s="6" t="str">
        <f t="shared" si="0"/>
        <v>Normal</v>
      </c>
    </row>
    <row r="37" spans="1:10" hidden="1" x14ac:dyDescent="0.2">
      <c r="A37" s="6">
        <v>1501501</v>
      </c>
      <c r="B37" s="6">
        <v>150150</v>
      </c>
      <c r="C37" s="1" t="s">
        <v>32</v>
      </c>
      <c r="D37" s="7" t="s">
        <v>46</v>
      </c>
      <c r="E37" s="8">
        <v>8.0397675490870011</v>
      </c>
      <c r="F37" s="8">
        <v>5.4615462182257906</v>
      </c>
      <c r="G37" s="8">
        <v>0.77111915582680823</v>
      </c>
      <c r="H37" s="8">
        <v>2.7481158742059129</v>
      </c>
      <c r="I37" s="8">
        <v>17.792931151589997</v>
      </c>
      <c r="J37" s="6" t="str">
        <f t="shared" si="0"/>
        <v>Normal</v>
      </c>
    </row>
    <row r="38" spans="1:10" hidden="1" x14ac:dyDescent="0.2">
      <c r="A38" s="6">
        <v>1501576</v>
      </c>
      <c r="B38" s="6">
        <v>150157</v>
      </c>
      <c r="C38" s="1" t="s">
        <v>47</v>
      </c>
      <c r="D38" s="7" t="s">
        <v>48</v>
      </c>
      <c r="E38" s="8">
        <v>0</v>
      </c>
      <c r="F38" s="8">
        <v>0</v>
      </c>
      <c r="G38" s="8">
        <v>0</v>
      </c>
      <c r="H38" s="8">
        <v>0</v>
      </c>
      <c r="I38" s="8">
        <v>13.716689463312855</v>
      </c>
      <c r="J38" s="6" t="str">
        <f t="shared" si="0"/>
        <v>Normal</v>
      </c>
    </row>
    <row r="39" spans="1:10" hidden="1" x14ac:dyDescent="0.2">
      <c r="A39" s="6">
        <v>1501600</v>
      </c>
      <c r="B39" s="6">
        <v>150160</v>
      </c>
      <c r="C39" s="1" t="s">
        <v>35</v>
      </c>
      <c r="D39" s="7" t="s">
        <v>49</v>
      </c>
      <c r="E39" s="8">
        <v>0</v>
      </c>
      <c r="F39" s="8">
        <v>0</v>
      </c>
      <c r="G39" s="8">
        <v>0</v>
      </c>
      <c r="H39" s="8">
        <v>32.705737745471687</v>
      </c>
      <c r="I39" s="8">
        <v>53.563523167750013</v>
      </c>
      <c r="J39" s="6" t="str">
        <f t="shared" si="0"/>
        <v>Normal</v>
      </c>
    </row>
    <row r="40" spans="1:10" hidden="1" x14ac:dyDescent="0.2">
      <c r="A40" s="6">
        <v>1501709</v>
      </c>
      <c r="B40" s="6">
        <v>150170</v>
      </c>
      <c r="C40" s="1" t="s">
        <v>35</v>
      </c>
      <c r="D40" s="7" t="s">
        <v>50</v>
      </c>
      <c r="E40" s="8">
        <v>3.3980888492214585</v>
      </c>
      <c r="F40" s="8">
        <v>27.829336330800139</v>
      </c>
      <c r="G40" s="8">
        <v>21.431704628274943</v>
      </c>
      <c r="H40" s="8">
        <v>7.6982356557466893</v>
      </c>
      <c r="I40" s="8">
        <v>2.2274220347058913</v>
      </c>
      <c r="J40" s="6" t="str">
        <f t="shared" si="0"/>
        <v>Outliers</v>
      </c>
    </row>
    <row r="41" spans="1:10" hidden="1" x14ac:dyDescent="0.2">
      <c r="A41" s="6">
        <v>1501725</v>
      </c>
      <c r="B41" s="6">
        <v>150172</v>
      </c>
      <c r="C41" s="1" t="s">
        <v>29</v>
      </c>
      <c r="D41" s="7" t="s">
        <v>51</v>
      </c>
      <c r="E41" s="8">
        <v>0</v>
      </c>
      <c r="F41" s="8">
        <v>56.395352273530605</v>
      </c>
      <c r="G41" s="8">
        <v>0</v>
      </c>
      <c r="H41" s="8">
        <v>0</v>
      </c>
      <c r="I41" s="8">
        <v>0</v>
      </c>
      <c r="J41" s="6" t="str">
        <f t="shared" si="0"/>
        <v>Outliers</v>
      </c>
    </row>
    <row r="42" spans="1:10" hidden="1" x14ac:dyDescent="0.2">
      <c r="A42" s="6">
        <v>1501758</v>
      </c>
      <c r="B42" s="6">
        <v>150175</v>
      </c>
      <c r="C42" s="1" t="s">
        <v>47</v>
      </c>
      <c r="D42" s="7" t="s">
        <v>52</v>
      </c>
      <c r="E42" s="8">
        <v>49.329643761788518</v>
      </c>
      <c r="F42" s="8">
        <v>47.273938400613908</v>
      </c>
      <c r="G42" s="8">
        <v>51.337568034307473</v>
      </c>
      <c r="H42" s="8">
        <v>57.589751702202264</v>
      </c>
      <c r="I42" s="8">
        <v>81.148280549136885</v>
      </c>
      <c r="J42" s="6" t="str">
        <f t="shared" si="0"/>
        <v>Outliers</v>
      </c>
    </row>
    <row r="43" spans="1:10" hidden="1" x14ac:dyDescent="0.2">
      <c r="A43" s="6">
        <v>1501782</v>
      </c>
      <c r="B43" s="6">
        <v>150178</v>
      </c>
      <c r="C43" s="1" t="s">
        <v>53</v>
      </c>
      <c r="D43" s="7" t="s">
        <v>54</v>
      </c>
      <c r="E43" s="8">
        <v>61.837823241409865</v>
      </c>
      <c r="F43" s="8">
        <v>50.105081037759639</v>
      </c>
      <c r="G43" s="8">
        <v>54.963320985252864</v>
      </c>
      <c r="H43" s="8">
        <v>57.645377185554615</v>
      </c>
      <c r="I43" s="8">
        <v>60.6678545708996</v>
      </c>
      <c r="J43" s="6" t="str">
        <f t="shared" si="0"/>
        <v>Normal</v>
      </c>
    </row>
    <row r="44" spans="1:10" hidden="1" x14ac:dyDescent="0.2">
      <c r="A44" s="6">
        <v>1501808</v>
      </c>
      <c r="B44" s="6">
        <v>150180</v>
      </c>
      <c r="C44" s="1" t="s">
        <v>22</v>
      </c>
      <c r="D44" s="7" t="s">
        <v>55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6" t="str">
        <f t="shared" si="0"/>
        <v>Outliers</v>
      </c>
    </row>
    <row r="45" spans="1:10" hidden="1" x14ac:dyDescent="0.2">
      <c r="A45" s="6">
        <v>1501907</v>
      </c>
      <c r="B45" s="6">
        <v>150190</v>
      </c>
      <c r="C45" s="1" t="s">
        <v>19</v>
      </c>
      <c r="D45" s="7" t="s">
        <v>56</v>
      </c>
      <c r="E45" s="8">
        <v>15.050836994317548</v>
      </c>
      <c r="F45" s="8">
        <v>1.9742186966605395</v>
      </c>
      <c r="G45" s="8">
        <v>0</v>
      </c>
      <c r="H45" s="8">
        <v>0</v>
      </c>
      <c r="I45" s="8">
        <v>15.977429080997409</v>
      </c>
      <c r="J45" s="6" t="str">
        <f t="shared" si="0"/>
        <v>Normal</v>
      </c>
    </row>
    <row r="46" spans="1:10" hidden="1" x14ac:dyDescent="0.2">
      <c r="A46" s="6">
        <v>1502004</v>
      </c>
      <c r="B46" s="6">
        <v>150200</v>
      </c>
      <c r="C46" s="1" t="s">
        <v>22</v>
      </c>
      <c r="D46" s="7" t="s">
        <v>57</v>
      </c>
      <c r="E46" s="8">
        <v>0</v>
      </c>
      <c r="F46" s="8">
        <v>0</v>
      </c>
      <c r="G46" s="8">
        <v>0</v>
      </c>
      <c r="H46" s="8">
        <v>3.775586768261451</v>
      </c>
      <c r="I46" s="8">
        <v>0</v>
      </c>
      <c r="J46" s="6" t="str">
        <f t="shared" si="0"/>
        <v>Outliers</v>
      </c>
    </row>
    <row r="47" spans="1:10" hidden="1" x14ac:dyDescent="0.2">
      <c r="A47" s="6">
        <v>1501956</v>
      </c>
      <c r="B47" s="6">
        <v>150195</v>
      </c>
      <c r="C47" s="1" t="s">
        <v>35</v>
      </c>
      <c r="D47" s="7" t="s">
        <v>58</v>
      </c>
      <c r="E47" s="8">
        <v>109.72870833524887</v>
      </c>
      <c r="F47" s="8">
        <v>77.821253783728054</v>
      </c>
      <c r="G47" s="8">
        <v>28.271947929967592</v>
      </c>
      <c r="H47" s="8">
        <v>0</v>
      </c>
      <c r="I47" s="8">
        <v>12.121312204378734</v>
      </c>
      <c r="J47" s="6" t="str">
        <f t="shared" si="0"/>
        <v>Normal</v>
      </c>
    </row>
    <row r="48" spans="1:10" hidden="1" x14ac:dyDescent="0.2">
      <c r="A48" s="6">
        <v>1502103</v>
      </c>
      <c r="B48" s="6">
        <v>150210</v>
      </c>
      <c r="C48" s="1" t="s">
        <v>17</v>
      </c>
      <c r="D48" s="7" t="s">
        <v>59</v>
      </c>
      <c r="E48" s="8">
        <v>17.862135434550868</v>
      </c>
      <c r="F48" s="8">
        <v>20.723559682073638</v>
      </c>
      <c r="G48" s="8">
        <v>21.804663812473947</v>
      </c>
      <c r="H48" s="8">
        <v>23.768937565682471</v>
      </c>
      <c r="I48" s="8">
        <v>18.8406318263809</v>
      </c>
      <c r="J48" s="6" t="str">
        <f t="shared" si="0"/>
        <v>Normal</v>
      </c>
    </row>
    <row r="49" spans="1:10" hidden="1" x14ac:dyDescent="0.2">
      <c r="A49" s="6">
        <v>1502152</v>
      </c>
      <c r="B49" s="6">
        <v>150215</v>
      </c>
      <c r="C49" s="1" t="s">
        <v>47</v>
      </c>
      <c r="D49" s="7" t="s">
        <v>60</v>
      </c>
      <c r="E49" s="8">
        <v>466.39408427481226</v>
      </c>
      <c r="F49" s="8">
        <v>514.1798363234069</v>
      </c>
      <c r="G49" s="8">
        <v>554.47723509814193</v>
      </c>
      <c r="H49" s="8">
        <v>1909.1639436664784</v>
      </c>
      <c r="I49" s="8">
        <v>1410.3169708206531</v>
      </c>
      <c r="J49" s="6" t="str">
        <f t="shared" ref="J49:J80" si="1">IF(AND(I49&lt;$M$21,I49&gt;$M$22),"Normal","Outliers")</f>
        <v>Outliers</v>
      </c>
    </row>
    <row r="50" spans="1:10" hidden="1" x14ac:dyDescent="0.2">
      <c r="A50" s="6">
        <v>1502202</v>
      </c>
      <c r="B50" s="6">
        <v>150220</v>
      </c>
      <c r="C50" s="1" t="s">
        <v>35</v>
      </c>
      <c r="D50" s="7" t="s">
        <v>61</v>
      </c>
      <c r="E50" s="8">
        <v>0.54882805199293117</v>
      </c>
      <c r="F50" s="8">
        <v>82.498595282278259</v>
      </c>
      <c r="G50" s="8">
        <v>34.943222787375554</v>
      </c>
      <c r="H50" s="8">
        <v>17.983181398737969</v>
      </c>
      <c r="I50" s="8">
        <v>4.3249112104027043</v>
      </c>
      <c r="J50" s="6" t="str">
        <f t="shared" si="1"/>
        <v>Normal</v>
      </c>
    </row>
    <row r="51" spans="1:10" hidden="1" x14ac:dyDescent="0.2">
      <c r="A51" s="6">
        <v>1502301</v>
      </c>
      <c r="B51" s="6">
        <v>150230</v>
      </c>
      <c r="C51" s="1" t="s">
        <v>19</v>
      </c>
      <c r="D51" s="7" t="s">
        <v>62</v>
      </c>
      <c r="E51" s="8">
        <v>4.3106421609454841</v>
      </c>
      <c r="F51" s="8">
        <v>147.80323850318496</v>
      </c>
      <c r="G51" s="8">
        <v>12.711337976002159</v>
      </c>
      <c r="H51" s="8">
        <v>9.6251455204523992</v>
      </c>
      <c r="I51" s="8">
        <v>12.421779264827206</v>
      </c>
      <c r="J51" s="6" t="str">
        <f t="shared" si="1"/>
        <v>Normal</v>
      </c>
    </row>
    <row r="52" spans="1:10" hidden="1" x14ac:dyDescent="0.2">
      <c r="A52" s="6">
        <v>1502400</v>
      </c>
      <c r="B52" s="6">
        <v>150240</v>
      </c>
      <c r="C52" s="1" t="s">
        <v>63</v>
      </c>
      <c r="D52" s="7" t="s">
        <v>64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6" t="str">
        <f t="shared" si="1"/>
        <v>Outliers</v>
      </c>
    </row>
    <row r="53" spans="1:10" hidden="1" x14ac:dyDescent="0.2">
      <c r="A53" s="6">
        <v>1502509</v>
      </c>
      <c r="B53" s="6">
        <v>150250</v>
      </c>
      <c r="C53" s="1" t="s">
        <v>22</v>
      </c>
      <c r="D53" s="7" t="s">
        <v>65</v>
      </c>
      <c r="E53" s="8">
        <v>0.78252170211450511</v>
      </c>
      <c r="F53" s="8">
        <v>0</v>
      </c>
      <c r="G53" s="8">
        <v>0</v>
      </c>
      <c r="H53" s="8">
        <v>0</v>
      </c>
      <c r="I53" s="8">
        <v>0</v>
      </c>
      <c r="J53" s="6" t="str">
        <f t="shared" si="1"/>
        <v>Outliers</v>
      </c>
    </row>
    <row r="54" spans="1:10" hidden="1" x14ac:dyDescent="0.2">
      <c r="A54" s="6">
        <v>1502608</v>
      </c>
      <c r="B54" s="6">
        <v>150260</v>
      </c>
      <c r="C54" s="1" t="s">
        <v>63</v>
      </c>
      <c r="D54" s="7" t="s">
        <v>66</v>
      </c>
      <c r="E54" s="8">
        <v>0.10585960910922622</v>
      </c>
      <c r="F54" s="8">
        <v>0.47835050144821006</v>
      </c>
      <c r="G54" s="8">
        <v>3.6594450991296011E-2</v>
      </c>
      <c r="H54" s="8">
        <v>0</v>
      </c>
      <c r="I54" s="8">
        <v>4.3621462012320329</v>
      </c>
      <c r="J54" s="6" t="str">
        <f t="shared" si="1"/>
        <v>Normal</v>
      </c>
    </row>
    <row r="55" spans="1:10" hidden="1" x14ac:dyDescent="0.2">
      <c r="A55" s="6">
        <v>1502707</v>
      </c>
      <c r="B55" s="6">
        <v>150270</v>
      </c>
      <c r="C55" s="1" t="s">
        <v>24</v>
      </c>
      <c r="D55" s="7" t="s">
        <v>67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6" t="str">
        <f t="shared" si="1"/>
        <v>Outliers</v>
      </c>
    </row>
    <row r="56" spans="1:10" hidden="1" x14ac:dyDescent="0.2">
      <c r="A56" s="6">
        <v>1502756</v>
      </c>
      <c r="B56" s="6">
        <v>150275</v>
      </c>
      <c r="C56" s="1" t="s">
        <v>19</v>
      </c>
      <c r="D56" s="7" t="s">
        <v>68</v>
      </c>
      <c r="E56" s="8">
        <v>27.836417774427623</v>
      </c>
      <c r="F56" s="8">
        <v>1.5922533826327079</v>
      </c>
      <c r="G56" s="8">
        <v>8.3026276885088901</v>
      </c>
      <c r="H56" s="8">
        <v>2.1118172202709649</v>
      </c>
      <c r="I56" s="8">
        <v>4.1914709662343732</v>
      </c>
      <c r="J56" s="6" t="str">
        <f t="shared" si="1"/>
        <v>Normal</v>
      </c>
    </row>
    <row r="57" spans="1:10" hidden="1" x14ac:dyDescent="0.2">
      <c r="A57" s="6">
        <v>1502764</v>
      </c>
      <c r="B57" s="6">
        <v>150276</v>
      </c>
      <c r="C57" s="1" t="s">
        <v>24</v>
      </c>
      <c r="D57" s="7" t="s">
        <v>69</v>
      </c>
      <c r="E57" s="8">
        <v>43.543915605872137</v>
      </c>
      <c r="F57" s="8">
        <v>9.4163377816528087</v>
      </c>
      <c r="G57" s="8">
        <v>3.5776406603421993</v>
      </c>
      <c r="H57" s="8">
        <v>7.4753698827108117</v>
      </c>
      <c r="I57" s="8">
        <v>0</v>
      </c>
      <c r="J57" s="6" t="str">
        <f t="shared" si="1"/>
        <v>Outliers</v>
      </c>
    </row>
    <row r="58" spans="1:10" hidden="1" x14ac:dyDescent="0.2">
      <c r="A58" s="6">
        <v>1502772</v>
      </c>
      <c r="B58" s="6">
        <v>150277</v>
      </c>
      <c r="C58" s="1" t="s">
        <v>47</v>
      </c>
      <c r="D58" s="7" t="s">
        <v>70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6" t="str">
        <f t="shared" si="1"/>
        <v>Outliers</v>
      </c>
    </row>
    <row r="59" spans="1:10" hidden="1" x14ac:dyDescent="0.2">
      <c r="A59" s="6">
        <v>1502806</v>
      </c>
      <c r="B59" s="6">
        <v>150280</v>
      </c>
      <c r="C59" s="1" t="s">
        <v>22</v>
      </c>
      <c r="D59" s="7" t="s">
        <v>71</v>
      </c>
      <c r="E59" s="8">
        <v>97.268719893094584</v>
      </c>
      <c r="F59" s="8">
        <v>114.73917234457868</v>
      </c>
      <c r="G59" s="8">
        <v>138.96659440468747</v>
      </c>
      <c r="H59" s="8">
        <v>200.37832432942031</v>
      </c>
      <c r="I59" s="8">
        <v>61.452338868561782</v>
      </c>
      <c r="J59" s="6" t="str">
        <f t="shared" si="1"/>
        <v>Normal</v>
      </c>
    </row>
    <row r="60" spans="1:10" hidden="1" x14ac:dyDescent="0.2">
      <c r="A60" s="6">
        <v>1502855</v>
      </c>
      <c r="B60" s="6">
        <v>150285</v>
      </c>
      <c r="C60" s="1" t="s">
        <v>26</v>
      </c>
      <c r="D60" s="7" t="s">
        <v>72</v>
      </c>
      <c r="E60" s="8">
        <v>0</v>
      </c>
      <c r="F60" s="8">
        <v>12.83044072737359</v>
      </c>
      <c r="G60" s="8">
        <v>7.6790315479245432</v>
      </c>
      <c r="H60" s="8">
        <v>22.174667795764293</v>
      </c>
      <c r="I60" s="8">
        <v>7.4445046020573905E-2</v>
      </c>
      <c r="J60" s="6" t="str">
        <f t="shared" si="1"/>
        <v>Outliers</v>
      </c>
    </row>
    <row r="61" spans="1:10" hidden="1" x14ac:dyDescent="0.2">
      <c r="A61" s="6">
        <v>1502905</v>
      </c>
      <c r="B61" s="6">
        <v>150290</v>
      </c>
      <c r="C61" s="1" t="s">
        <v>63</v>
      </c>
      <c r="D61" s="7" t="s">
        <v>73</v>
      </c>
      <c r="E61" s="8">
        <v>0</v>
      </c>
      <c r="F61" s="8">
        <v>0</v>
      </c>
      <c r="G61" s="8">
        <v>0.41917839903833926</v>
      </c>
      <c r="H61" s="8">
        <v>0</v>
      </c>
      <c r="I61" s="8">
        <v>0</v>
      </c>
      <c r="J61" s="6" t="str">
        <f t="shared" si="1"/>
        <v>Outliers</v>
      </c>
    </row>
    <row r="62" spans="1:10" hidden="1" x14ac:dyDescent="0.2">
      <c r="A62" s="6">
        <v>1502939</v>
      </c>
      <c r="B62" s="6">
        <v>150293</v>
      </c>
      <c r="C62" s="1" t="s">
        <v>19</v>
      </c>
      <c r="D62" s="7" t="s">
        <v>74</v>
      </c>
      <c r="E62" s="8">
        <v>60.535163572477146</v>
      </c>
      <c r="F62" s="8">
        <v>57.864586478071899</v>
      </c>
      <c r="G62" s="8">
        <v>62.549047556065055</v>
      </c>
      <c r="H62" s="8">
        <v>56.309252198344119</v>
      </c>
      <c r="I62" s="8">
        <v>57.409766362774896</v>
      </c>
      <c r="J62" s="6" t="str">
        <f t="shared" si="1"/>
        <v>Normal</v>
      </c>
    </row>
    <row r="63" spans="1:10" hidden="1" x14ac:dyDescent="0.2">
      <c r="A63" s="6">
        <v>1502954</v>
      </c>
      <c r="B63" s="6">
        <v>150295</v>
      </c>
      <c r="C63" s="1" t="s">
        <v>47</v>
      </c>
      <c r="D63" s="7" t="s">
        <v>75</v>
      </c>
      <c r="E63" s="8">
        <v>0</v>
      </c>
      <c r="F63" s="8">
        <v>3.8482256590342727</v>
      </c>
      <c r="G63" s="8">
        <v>0</v>
      </c>
      <c r="H63" s="8">
        <v>0</v>
      </c>
      <c r="I63" s="8">
        <v>0.33534885086148697</v>
      </c>
      <c r="J63" s="6" t="str">
        <f t="shared" si="1"/>
        <v>Outliers</v>
      </c>
    </row>
    <row r="64" spans="1:10" hidden="1" x14ac:dyDescent="0.2">
      <c r="A64" s="6">
        <v>1503002</v>
      </c>
      <c r="B64" s="6">
        <v>150300</v>
      </c>
      <c r="C64" s="1" t="s">
        <v>26</v>
      </c>
      <c r="D64" s="7" t="s">
        <v>76</v>
      </c>
      <c r="E64" s="8">
        <v>0</v>
      </c>
      <c r="F64" s="8">
        <v>0</v>
      </c>
      <c r="G64" s="8">
        <v>0</v>
      </c>
      <c r="H64" s="8">
        <v>0</v>
      </c>
      <c r="I64" s="8">
        <v>10.646009497769462</v>
      </c>
      <c r="J64" s="6" t="str">
        <f t="shared" si="1"/>
        <v>Normal</v>
      </c>
    </row>
    <row r="65" spans="1:10" hidden="1" x14ac:dyDescent="0.2">
      <c r="A65" s="6">
        <v>1503044</v>
      </c>
      <c r="B65" s="6">
        <v>150304</v>
      </c>
      <c r="C65" s="1" t="s">
        <v>24</v>
      </c>
      <c r="D65" s="7" t="s">
        <v>77</v>
      </c>
      <c r="E65" s="8">
        <v>13.698996184019611</v>
      </c>
      <c r="F65" s="8">
        <v>0</v>
      </c>
      <c r="G65" s="8">
        <v>93.922946226156341</v>
      </c>
      <c r="H65" s="8">
        <v>55.735586875828631</v>
      </c>
      <c r="I65" s="8">
        <v>0</v>
      </c>
      <c r="J65" s="6" t="str">
        <f t="shared" si="1"/>
        <v>Outliers</v>
      </c>
    </row>
    <row r="66" spans="1:10" hidden="1" x14ac:dyDescent="0.2">
      <c r="A66" s="6">
        <v>1503077</v>
      </c>
      <c r="B66" s="6">
        <v>150307</v>
      </c>
      <c r="C66" s="1" t="s">
        <v>19</v>
      </c>
      <c r="D66" s="7" t="s">
        <v>78</v>
      </c>
      <c r="E66" s="8">
        <v>34.264794983004307</v>
      </c>
      <c r="F66" s="8">
        <v>38.500452185403915</v>
      </c>
      <c r="G66" s="8">
        <v>55.074262447786374</v>
      </c>
      <c r="H66" s="8">
        <v>57.89383464369763</v>
      </c>
      <c r="I66" s="8">
        <v>24.454219078570063</v>
      </c>
      <c r="J66" s="6" t="str">
        <f t="shared" si="1"/>
        <v>Normal</v>
      </c>
    </row>
    <row r="67" spans="1:10" hidden="1" x14ac:dyDescent="0.2">
      <c r="A67" s="6">
        <v>1503093</v>
      </c>
      <c r="B67" s="6">
        <v>150309</v>
      </c>
      <c r="C67" s="1" t="s">
        <v>53</v>
      </c>
      <c r="D67" s="7" t="s">
        <v>79</v>
      </c>
      <c r="E67" s="8">
        <v>4.5956087332139859</v>
      </c>
      <c r="F67" s="8">
        <v>0</v>
      </c>
      <c r="G67" s="8">
        <v>0</v>
      </c>
      <c r="H67" s="8">
        <v>0</v>
      </c>
      <c r="I67" s="8">
        <v>0</v>
      </c>
      <c r="J67" s="6" t="str">
        <f t="shared" si="1"/>
        <v>Outliers</v>
      </c>
    </row>
    <row r="68" spans="1:10" hidden="1" x14ac:dyDescent="0.2">
      <c r="A68" s="6">
        <v>1503101</v>
      </c>
      <c r="B68" s="6">
        <v>150310</v>
      </c>
      <c r="C68" s="1" t="s">
        <v>22</v>
      </c>
      <c r="D68" s="7" t="s">
        <v>80</v>
      </c>
      <c r="E68" s="8">
        <v>124.52876840402578</v>
      </c>
      <c r="F68" s="8">
        <v>35.708097716621928</v>
      </c>
      <c r="G68" s="8">
        <v>0</v>
      </c>
      <c r="H68" s="8">
        <v>0.92199568929540898</v>
      </c>
      <c r="I68" s="8">
        <v>13.093549096023676</v>
      </c>
      <c r="J68" s="6" t="str">
        <f t="shared" si="1"/>
        <v>Normal</v>
      </c>
    </row>
    <row r="69" spans="1:10" hidden="1" x14ac:dyDescent="0.2">
      <c r="A69" s="6">
        <v>1503200</v>
      </c>
      <c r="B69" s="6">
        <v>150320</v>
      </c>
      <c r="C69" s="1" t="s">
        <v>63</v>
      </c>
      <c r="D69" s="7" t="s">
        <v>81</v>
      </c>
      <c r="E69" s="8">
        <v>27.610031792739818</v>
      </c>
      <c r="F69" s="8">
        <v>40.102483646157062</v>
      </c>
      <c r="G69" s="8">
        <v>1.578604152887177</v>
      </c>
      <c r="H69" s="8">
        <v>36.21688087555534</v>
      </c>
      <c r="I69" s="8">
        <v>45.940616302186875</v>
      </c>
      <c r="J69" s="6" t="str">
        <f t="shared" si="1"/>
        <v>Normal</v>
      </c>
    </row>
    <row r="70" spans="1:10" hidden="1" x14ac:dyDescent="0.2">
      <c r="A70" s="6">
        <v>1503309</v>
      </c>
      <c r="B70" s="6">
        <v>150330</v>
      </c>
      <c r="C70" s="1" t="s">
        <v>17</v>
      </c>
      <c r="D70" s="7" t="s">
        <v>82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6" t="str">
        <f t="shared" si="1"/>
        <v>Outliers</v>
      </c>
    </row>
    <row r="71" spans="1:10" hidden="1" x14ac:dyDescent="0.2">
      <c r="A71" s="6">
        <v>1503408</v>
      </c>
      <c r="B71" s="6">
        <v>150340</v>
      </c>
      <c r="C71" s="1" t="s">
        <v>63</v>
      </c>
      <c r="D71" s="7" t="s">
        <v>83</v>
      </c>
      <c r="E71" s="8">
        <v>0</v>
      </c>
      <c r="F71" s="8">
        <v>0</v>
      </c>
      <c r="G71" s="8">
        <v>3.6895146360559288</v>
      </c>
      <c r="H71" s="8">
        <v>0</v>
      </c>
      <c r="I71" s="8">
        <v>0</v>
      </c>
      <c r="J71" s="6" t="str">
        <f t="shared" si="1"/>
        <v>Outliers</v>
      </c>
    </row>
    <row r="72" spans="1:10" hidden="1" x14ac:dyDescent="0.2">
      <c r="A72" s="6">
        <v>1503457</v>
      </c>
      <c r="B72" s="6">
        <v>150345</v>
      </c>
      <c r="C72" s="1" t="s">
        <v>19</v>
      </c>
      <c r="D72" s="7" t="s">
        <v>84</v>
      </c>
      <c r="E72" s="8">
        <v>1.8517715324140265</v>
      </c>
      <c r="F72" s="8">
        <v>3.3817865905574207</v>
      </c>
      <c r="G72" s="8">
        <v>1.4951617583793546</v>
      </c>
      <c r="H72" s="8">
        <v>0</v>
      </c>
      <c r="I72" s="8">
        <v>0</v>
      </c>
      <c r="J72" s="6" t="str">
        <f t="shared" si="1"/>
        <v>Outliers</v>
      </c>
    </row>
    <row r="73" spans="1:10" hidden="1" x14ac:dyDescent="0.2">
      <c r="A73" s="6">
        <v>1503507</v>
      </c>
      <c r="B73" s="6">
        <v>150350</v>
      </c>
      <c r="C73" s="1" t="s">
        <v>19</v>
      </c>
      <c r="D73" s="7" t="s">
        <v>85</v>
      </c>
      <c r="E73" s="8">
        <v>14.13912517621892</v>
      </c>
      <c r="F73" s="8">
        <v>1.243354201419705</v>
      </c>
      <c r="G73" s="8">
        <v>0.96722974730760691</v>
      </c>
      <c r="H73" s="8">
        <v>3.1916402542232731</v>
      </c>
      <c r="I73" s="8">
        <v>5.9070011336131616</v>
      </c>
      <c r="J73" s="6" t="str">
        <f t="shared" si="1"/>
        <v>Normal</v>
      </c>
    </row>
    <row r="74" spans="1:10" hidden="1" x14ac:dyDescent="0.2">
      <c r="A74" s="6">
        <v>1503606</v>
      </c>
      <c r="B74" s="6">
        <v>150360</v>
      </c>
      <c r="C74" s="1" t="s">
        <v>38</v>
      </c>
      <c r="D74" s="7" t="s">
        <v>86</v>
      </c>
      <c r="E74" s="8">
        <v>7.5482454206715994</v>
      </c>
      <c r="F74" s="8">
        <v>8.01578226411287</v>
      </c>
      <c r="G74" s="8">
        <v>30.343098291184564</v>
      </c>
      <c r="H74" s="8">
        <v>36.471823200792826</v>
      </c>
      <c r="I74" s="8">
        <v>73.122274352232111</v>
      </c>
      <c r="J74" s="6" t="str">
        <f t="shared" si="1"/>
        <v>Outliers</v>
      </c>
    </row>
    <row r="75" spans="1:10" hidden="1" x14ac:dyDescent="0.2">
      <c r="A75" s="6">
        <v>1503705</v>
      </c>
      <c r="B75" s="6">
        <v>150370</v>
      </c>
      <c r="C75" s="1" t="s">
        <v>53</v>
      </c>
      <c r="D75" s="7" t="s">
        <v>87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6" t="str">
        <f t="shared" si="1"/>
        <v>Outliers</v>
      </c>
    </row>
    <row r="76" spans="1:10" hidden="1" x14ac:dyDescent="0.2">
      <c r="A76" s="6">
        <v>1503754</v>
      </c>
      <c r="B76" s="6">
        <v>150375</v>
      </c>
      <c r="C76" s="1" t="s">
        <v>38</v>
      </c>
      <c r="D76" s="7" t="s">
        <v>88</v>
      </c>
      <c r="E76" s="8">
        <v>0</v>
      </c>
      <c r="F76" s="8">
        <v>0</v>
      </c>
      <c r="G76" s="8">
        <v>1.2552212901265403</v>
      </c>
      <c r="H76" s="8">
        <v>31.051499126749842</v>
      </c>
      <c r="I76" s="8">
        <v>30.307191168317786</v>
      </c>
      <c r="J76" s="6" t="str">
        <f t="shared" si="1"/>
        <v>Normal</v>
      </c>
    </row>
    <row r="77" spans="1:10" hidden="1" x14ac:dyDescent="0.2">
      <c r="A77" s="6">
        <v>1503804</v>
      </c>
      <c r="B77" s="6">
        <v>150380</v>
      </c>
      <c r="C77" s="1" t="s">
        <v>53</v>
      </c>
      <c r="D77" s="7" t="s">
        <v>89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6" t="str">
        <f t="shared" si="1"/>
        <v>Outliers</v>
      </c>
    </row>
    <row r="78" spans="1:10" hidden="1" x14ac:dyDescent="0.2">
      <c r="A78" s="6">
        <v>1503903</v>
      </c>
      <c r="B78" s="6">
        <v>150390</v>
      </c>
      <c r="C78" s="1" t="s">
        <v>26</v>
      </c>
      <c r="D78" s="7" t="s">
        <v>90</v>
      </c>
      <c r="E78" s="8">
        <v>0</v>
      </c>
      <c r="F78" s="8">
        <v>0</v>
      </c>
      <c r="G78" s="8">
        <v>0</v>
      </c>
      <c r="H78" s="8">
        <v>3.508556399206896</v>
      </c>
      <c r="I78" s="8">
        <v>0</v>
      </c>
      <c r="J78" s="6" t="str">
        <f t="shared" si="1"/>
        <v>Outliers</v>
      </c>
    </row>
    <row r="79" spans="1:10" hidden="1" x14ac:dyDescent="0.2">
      <c r="A79" s="6">
        <v>1504000</v>
      </c>
      <c r="B79" s="6">
        <v>150400</v>
      </c>
      <c r="C79" s="1" t="s">
        <v>17</v>
      </c>
      <c r="D79" s="7" t="s">
        <v>91</v>
      </c>
      <c r="E79" s="8">
        <v>27.073128365517007</v>
      </c>
      <c r="F79" s="8">
        <v>18.490249393883147</v>
      </c>
      <c r="G79" s="8">
        <v>15.553049234180488</v>
      </c>
      <c r="H79" s="8">
        <v>11.186389571627377</v>
      </c>
      <c r="I79" s="8">
        <v>5.0209917969145597</v>
      </c>
      <c r="J79" s="6" t="str">
        <f t="shared" si="1"/>
        <v>Normal</v>
      </c>
    </row>
    <row r="80" spans="1:10" hidden="1" x14ac:dyDescent="0.2">
      <c r="A80" s="6">
        <v>1504059</v>
      </c>
      <c r="B80" s="6">
        <v>150405</v>
      </c>
      <c r="C80" s="1" t="s">
        <v>19</v>
      </c>
      <c r="D80" s="7" t="s">
        <v>92</v>
      </c>
      <c r="E80" s="8">
        <v>8.9330251527906466</v>
      </c>
      <c r="F80" s="8">
        <v>175.82856297898385</v>
      </c>
      <c r="G80" s="8">
        <v>11.419286970076055</v>
      </c>
      <c r="H80" s="8">
        <v>4.5590656109791423</v>
      </c>
      <c r="I80" s="8">
        <v>16.202585804073841</v>
      </c>
      <c r="J80" s="6" t="str">
        <f t="shared" si="1"/>
        <v>Normal</v>
      </c>
    </row>
    <row r="81" spans="1:10" hidden="1" x14ac:dyDescent="0.2">
      <c r="A81" s="6">
        <v>1504109</v>
      </c>
      <c r="B81" s="6">
        <v>150410</v>
      </c>
      <c r="C81" s="1" t="s">
        <v>63</v>
      </c>
      <c r="D81" s="7" t="s">
        <v>93</v>
      </c>
      <c r="E81" s="8">
        <v>98.436474425930825</v>
      </c>
      <c r="F81" s="8">
        <v>61.188159165623645</v>
      </c>
      <c r="G81" s="8">
        <v>46.463856128473061</v>
      </c>
      <c r="H81" s="8">
        <v>4.9122008902748302</v>
      </c>
      <c r="I81" s="8">
        <v>12.85280414049779</v>
      </c>
      <c r="J81" s="6" t="str">
        <f t="shared" ref="J81:J112" si="2">IF(AND(I81&lt;$M$21,I81&gt;$M$22),"Normal","Outliers")</f>
        <v>Normal</v>
      </c>
    </row>
    <row r="82" spans="1:10" hidden="1" x14ac:dyDescent="0.2">
      <c r="A82" s="6">
        <v>1504208</v>
      </c>
      <c r="B82" s="6">
        <v>150420</v>
      </c>
      <c r="C82" s="1" t="s">
        <v>47</v>
      </c>
      <c r="D82" s="7" t="s">
        <v>94</v>
      </c>
      <c r="E82" s="8">
        <v>0.5836687304530912</v>
      </c>
      <c r="F82" s="8">
        <v>0.11107624031844511</v>
      </c>
      <c r="G82" s="8">
        <v>3.989588671442136</v>
      </c>
      <c r="H82" s="8">
        <v>1.5858298451438395</v>
      </c>
      <c r="I82" s="8">
        <v>1.5013237318538295</v>
      </c>
      <c r="J82" s="6" t="str">
        <f t="shared" si="2"/>
        <v>Outliers</v>
      </c>
    </row>
    <row r="83" spans="1:10" hidden="1" x14ac:dyDescent="0.2">
      <c r="A83" s="6">
        <v>1504307</v>
      </c>
      <c r="B83" s="6">
        <v>150430</v>
      </c>
      <c r="C83" s="1" t="s">
        <v>63</v>
      </c>
      <c r="D83" s="7" t="s">
        <v>95</v>
      </c>
      <c r="E83" s="8">
        <v>32.564736462533034</v>
      </c>
      <c r="F83" s="8">
        <v>37.533584515032267</v>
      </c>
      <c r="G83" s="8">
        <v>34.357893822439621</v>
      </c>
      <c r="H83" s="8">
        <v>29.690863445848382</v>
      </c>
      <c r="I83" s="8">
        <v>37.946473831997025</v>
      </c>
      <c r="J83" s="6" t="str">
        <f t="shared" si="2"/>
        <v>Normal</v>
      </c>
    </row>
    <row r="84" spans="1:10" hidden="1" x14ac:dyDescent="0.2">
      <c r="A84" s="6">
        <v>1504406</v>
      </c>
      <c r="B84" s="6">
        <v>150440</v>
      </c>
      <c r="C84" s="1" t="s">
        <v>63</v>
      </c>
      <c r="D84" s="7" t="s">
        <v>96</v>
      </c>
      <c r="E84" s="8">
        <v>12.011368724406639</v>
      </c>
      <c r="F84" s="8">
        <v>12.102160627039979</v>
      </c>
      <c r="G84" s="8">
        <v>10.084550036082256</v>
      </c>
      <c r="H84" s="8">
        <v>9.6100233689380659</v>
      </c>
      <c r="I84" s="8">
        <v>16.436633756958305</v>
      </c>
      <c r="J84" s="6" t="str">
        <f t="shared" si="2"/>
        <v>Normal</v>
      </c>
    </row>
    <row r="85" spans="1:10" hidden="1" x14ac:dyDescent="0.2">
      <c r="A85" s="6">
        <v>1504422</v>
      </c>
      <c r="B85" s="6">
        <v>150442</v>
      </c>
      <c r="C85" s="1" t="s">
        <v>32</v>
      </c>
      <c r="D85" s="7" t="s">
        <v>97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6" t="str">
        <f t="shared" si="2"/>
        <v>Outliers</v>
      </c>
    </row>
    <row r="86" spans="1:10" hidden="1" x14ac:dyDescent="0.2">
      <c r="A86" s="6">
        <v>1504455</v>
      </c>
      <c r="B86" s="6">
        <v>150445</v>
      </c>
      <c r="C86" s="1" t="s">
        <v>29</v>
      </c>
      <c r="D86" s="7" t="s">
        <v>98</v>
      </c>
      <c r="E86" s="8">
        <v>0</v>
      </c>
      <c r="F86" s="8">
        <v>0</v>
      </c>
      <c r="G86" s="8">
        <v>0</v>
      </c>
      <c r="H86" s="8">
        <v>0</v>
      </c>
      <c r="I86" s="8">
        <v>10.516106284972331</v>
      </c>
      <c r="J86" s="6" t="str">
        <f t="shared" si="2"/>
        <v>Normal</v>
      </c>
    </row>
    <row r="87" spans="1:10" hidden="1" x14ac:dyDescent="0.2">
      <c r="A87" s="6">
        <v>1504505</v>
      </c>
      <c r="B87" s="6">
        <v>150450</v>
      </c>
      <c r="C87" s="1" t="s">
        <v>22</v>
      </c>
      <c r="D87" s="7" t="s">
        <v>99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6" t="str">
        <f t="shared" si="2"/>
        <v>Outliers</v>
      </c>
    </row>
    <row r="88" spans="1:10" hidden="1" x14ac:dyDescent="0.2">
      <c r="A88" s="6">
        <v>1504604</v>
      </c>
      <c r="B88" s="6">
        <v>150460</v>
      </c>
      <c r="C88" s="1" t="s">
        <v>17</v>
      </c>
      <c r="D88" s="7" t="s">
        <v>100</v>
      </c>
      <c r="E88" s="8">
        <v>1.1813332719682328</v>
      </c>
      <c r="F88" s="8">
        <v>3.8723766705379412</v>
      </c>
      <c r="G88" s="8">
        <v>2.3011934788987438</v>
      </c>
      <c r="H88" s="8">
        <v>5.3568041873918082</v>
      </c>
      <c r="I88" s="8">
        <v>10.277616630635711</v>
      </c>
      <c r="J88" s="6" t="str">
        <f t="shared" si="2"/>
        <v>Normal</v>
      </c>
    </row>
    <row r="89" spans="1:10" hidden="1" x14ac:dyDescent="0.2">
      <c r="A89" s="6">
        <v>1504703</v>
      </c>
      <c r="B89" s="6">
        <v>150470</v>
      </c>
      <c r="C89" s="1" t="s">
        <v>17</v>
      </c>
      <c r="D89" s="7" t="s">
        <v>101</v>
      </c>
      <c r="E89" s="8">
        <v>20.371611932427928</v>
      </c>
      <c r="F89" s="8">
        <v>17.717113817914228</v>
      </c>
      <c r="G89" s="8">
        <v>58.384281788002994</v>
      </c>
      <c r="H89" s="8">
        <v>65.907487107316243</v>
      </c>
      <c r="I89" s="8">
        <v>0</v>
      </c>
      <c r="J89" s="6" t="str">
        <f t="shared" si="2"/>
        <v>Outliers</v>
      </c>
    </row>
    <row r="90" spans="1:10" hidden="1" x14ac:dyDescent="0.2">
      <c r="A90" s="6">
        <v>1504752</v>
      </c>
      <c r="B90" s="6">
        <v>150475</v>
      </c>
      <c r="C90" s="1" t="s">
        <v>26</v>
      </c>
      <c r="D90" s="7" t="s">
        <v>102</v>
      </c>
      <c r="E90" s="8">
        <v>21.768411035927535</v>
      </c>
      <c r="F90" s="8">
        <v>61.332586217301575</v>
      </c>
      <c r="G90" s="8">
        <v>39.293027636877994</v>
      </c>
      <c r="H90" s="8">
        <v>65.393883584023555</v>
      </c>
      <c r="I90" s="8">
        <v>29.757965851860952</v>
      </c>
      <c r="J90" s="6" t="str">
        <f t="shared" si="2"/>
        <v>Normal</v>
      </c>
    </row>
    <row r="91" spans="1:10" hidden="1" x14ac:dyDescent="0.2">
      <c r="A91" s="6">
        <v>1504802</v>
      </c>
      <c r="B91" s="6">
        <v>150480</v>
      </c>
      <c r="C91" s="1" t="s">
        <v>26</v>
      </c>
      <c r="D91" s="7" t="s">
        <v>103</v>
      </c>
      <c r="E91" s="8">
        <v>0</v>
      </c>
      <c r="F91" s="8">
        <v>1.7187667771480248E-3</v>
      </c>
      <c r="G91" s="8">
        <v>1.5336158463646694</v>
      </c>
      <c r="H91" s="8">
        <v>1.2230339343081476</v>
      </c>
      <c r="I91" s="8">
        <v>4.7178712964710323E-2</v>
      </c>
      <c r="J91" s="6" t="str">
        <f t="shared" si="2"/>
        <v>Outliers</v>
      </c>
    </row>
    <row r="92" spans="1:10" hidden="1" x14ac:dyDescent="0.2">
      <c r="A92" s="6">
        <v>1504901</v>
      </c>
      <c r="B92" s="6">
        <v>150490</v>
      </c>
      <c r="C92" s="1" t="s">
        <v>22</v>
      </c>
      <c r="D92" s="7" t="s">
        <v>104</v>
      </c>
      <c r="E92" s="8">
        <v>0</v>
      </c>
      <c r="F92" s="8">
        <v>0</v>
      </c>
      <c r="G92" s="8">
        <v>1.3375933854562188</v>
      </c>
      <c r="H92" s="8">
        <v>2.3546382334935143</v>
      </c>
      <c r="I92" s="8">
        <v>6.2148622569595213</v>
      </c>
      <c r="J92" s="6" t="str">
        <f t="shared" si="2"/>
        <v>Normal</v>
      </c>
    </row>
    <row r="93" spans="1:10" hidden="1" x14ac:dyDescent="0.2">
      <c r="A93" s="6">
        <v>1504950</v>
      </c>
      <c r="B93" s="6">
        <v>150495</v>
      </c>
      <c r="C93" s="1" t="s">
        <v>19</v>
      </c>
      <c r="D93" s="7" t="s">
        <v>105</v>
      </c>
      <c r="E93" s="8">
        <v>0</v>
      </c>
      <c r="F93" s="8">
        <v>0</v>
      </c>
      <c r="G93" s="8">
        <v>25.481673328553946</v>
      </c>
      <c r="H93" s="8">
        <v>0</v>
      </c>
      <c r="I93" s="8">
        <v>0</v>
      </c>
      <c r="J93" s="6" t="str">
        <f t="shared" si="2"/>
        <v>Outliers</v>
      </c>
    </row>
    <row r="94" spans="1:10" hidden="1" x14ac:dyDescent="0.2">
      <c r="A94" s="6">
        <v>1504976</v>
      </c>
      <c r="B94" s="6">
        <v>150497</v>
      </c>
      <c r="C94" s="1" t="s">
        <v>53</v>
      </c>
      <c r="D94" s="7" t="s">
        <v>106</v>
      </c>
      <c r="E94" s="8">
        <v>0</v>
      </c>
      <c r="F94" s="8">
        <v>16.331394844625159</v>
      </c>
      <c r="G94" s="8">
        <v>5.4084839008559094</v>
      </c>
      <c r="H94" s="8">
        <v>57.716525893522729</v>
      </c>
      <c r="I94" s="8">
        <v>59.230167968520583</v>
      </c>
      <c r="J94" s="6" t="str">
        <f t="shared" si="2"/>
        <v>Normal</v>
      </c>
    </row>
    <row r="95" spans="1:10" hidden="1" x14ac:dyDescent="0.2">
      <c r="A95" s="6">
        <v>1505007</v>
      </c>
      <c r="B95" s="6">
        <v>150500</v>
      </c>
      <c r="C95" s="1" t="s">
        <v>35</v>
      </c>
      <c r="D95" s="7" t="s">
        <v>107</v>
      </c>
      <c r="E95" s="8">
        <v>10.848537706200757</v>
      </c>
      <c r="F95" s="8">
        <v>14.247560696238253</v>
      </c>
      <c r="G95" s="8">
        <v>18.592567436658751</v>
      </c>
      <c r="H95" s="8">
        <v>18.701851126162222</v>
      </c>
      <c r="I95" s="8">
        <v>18.386954493161191</v>
      </c>
      <c r="J95" s="6" t="str">
        <f t="shared" si="2"/>
        <v>Normal</v>
      </c>
    </row>
    <row r="96" spans="1:10" hidden="1" x14ac:dyDescent="0.2">
      <c r="A96" s="6">
        <v>1505031</v>
      </c>
      <c r="B96" s="6">
        <v>150503</v>
      </c>
      <c r="C96" s="1" t="s">
        <v>38</v>
      </c>
      <c r="D96" s="7" t="s">
        <v>108</v>
      </c>
      <c r="E96" s="8">
        <v>0.18155725191524033</v>
      </c>
      <c r="F96" s="8">
        <v>0</v>
      </c>
      <c r="G96" s="8">
        <v>0</v>
      </c>
      <c r="H96" s="8">
        <v>0</v>
      </c>
      <c r="I96" s="8">
        <v>0</v>
      </c>
      <c r="J96" s="6" t="str">
        <f t="shared" si="2"/>
        <v>Outliers</v>
      </c>
    </row>
    <row r="97" spans="1:10" hidden="1" x14ac:dyDescent="0.2">
      <c r="A97" s="6">
        <v>1505064</v>
      </c>
      <c r="B97" s="6">
        <v>150506</v>
      </c>
      <c r="C97" s="1" t="s">
        <v>53</v>
      </c>
      <c r="D97" s="7" t="s">
        <v>109</v>
      </c>
      <c r="E97" s="8">
        <v>0</v>
      </c>
      <c r="F97" s="8">
        <v>0</v>
      </c>
      <c r="G97" s="8">
        <v>0.30031979678922377</v>
      </c>
      <c r="H97" s="8">
        <v>3.433826515513442</v>
      </c>
      <c r="I97" s="8">
        <v>0</v>
      </c>
      <c r="J97" s="6" t="str">
        <f t="shared" si="2"/>
        <v>Outliers</v>
      </c>
    </row>
    <row r="98" spans="1:10" hidden="1" x14ac:dyDescent="0.2">
      <c r="A98" s="6">
        <v>1505106</v>
      </c>
      <c r="B98" s="6">
        <v>150510</v>
      </c>
      <c r="C98" s="1" t="s">
        <v>26</v>
      </c>
      <c r="D98" s="7" t="s">
        <v>110</v>
      </c>
      <c r="E98" s="8">
        <v>19.282195534793697</v>
      </c>
      <c r="F98" s="8">
        <v>0</v>
      </c>
      <c r="G98" s="8">
        <v>0</v>
      </c>
      <c r="H98" s="8">
        <v>0</v>
      </c>
      <c r="I98" s="8">
        <v>0</v>
      </c>
      <c r="J98" s="6" t="str">
        <f t="shared" si="2"/>
        <v>Outliers</v>
      </c>
    </row>
    <row r="99" spans="1:10" x14ac:dyDescent="0.2">
      <c r="A99" s="6">
        <v>1505205</v>
      </c>
      <c r="B99" s="6">
        <v>150520</v>
      </c>
      <c r="C99" s="1" t="s">
        <v>22</v>
      </c>
      <c r="D99" s="7" t="s">
        <v>111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6" t="str">
        <f t="shared" si="2"/>
        <v>Outliers</v>
      </c>
    </row>
    <row r="100" spans="1:10" hidden="1" x14ac:dyDescent="0.2">
      <c r="A100" s="6">
        <v>1505304</v>
      </c>
      <c r="B100" s="6">
        <v>150530</v>
      </c>
      <c r="C100" s="1" t="s">
        <v>26</v>
      </c>
      <c r="D100" s="7" t="s">
        <v>112</v>
      </c>
      <c r="E100" s="8">
        <v>128.71772842057192</v>
      </c>
      <c r="F100" s="8">
        <v>112.05227351502093</v>
      </c>
      <c r="G100" s="8">
        <v>107.56495067259016</v>
      </c>
      <c r="H100" s="8">
        <v>32.73867252602362</v>
      </c>
      <c r="I100" s="8">
        <v>48.313286928898442</v>
      </c>
      <c r="J100" s="6" t="str">
        <f t="shared" si="2"/>
        <v>Normal</v>
      </c>
    </row>
    <row r="101" spans="1:10" hidden="1" x14ac:dyDescent="0.2">
      <c r="A101" s="6">
        <v>1505403</v>
      </c>
      <c r="B101" s="6">
        <v>150540</v>
      </c>
      <c r="C101" s="1" t="s">
        <v>19</v>
      </c>
      <c r="D101" s="7" t="s">
        <v>113</v>
      </c>
      <c r="E101" s="8">
        <v>2.1394605768071053</v>
      </c>
      <c r="F101" s="8">
        <v>38.571792688775318</v>
      </c>
      <c r="G101" s="8">
        <v>21.644659110777791</v>
      </c>
      <c r="H101" s="8">
        <v>12.843924114862276</v>
      </c>
      <c r="I101" s="8">
        <v>30.65332761767797</v>
      </c>
      <c r="J101" s="6" t="str">
        <f t="shared" si="2"/>
        <v>Normal</v>
      </c>
    </row>
    <row r="102" spans="1:10" hidden="1" x14ac:dyDescent="0.2">
      <c r="A102" s="6">
        <v>1505437</v>
      </c>
      <c r="B102" s="6">
        <v>150543</v>
      </c>
      <c r="C102" s="1" t="s">
        <v>24</v>
      </c>
      <c r="D102" s="7" t="s">
        <v>114</v>
      </c>
      <c r="E102" s="8">
        <v>120.55656311343897</v>
      </c>
      <c r="F102" s="8">
        <v>125.8678257661868</v>
      </c>
      <c r="G102" s="8">
        <v>244.99448320081089</v>
      </c>
      <c r="H102" s="8">
        <v>238.07623710934038</v>
      </c>
      <c r="I102" s="8">
        <v>155.37180780940557</v>
      </c>
      <c r="J102" s="6" t="str">
        <f t="shared" si="2"/>
        <v>Outliers</v>
      </c>
    </row>
    <row r="103" spans="1:10" hidden="1" x14ac:dyDescent="0.2">
      <c r="A103" s="6">
        <v>1505486</v>
      </c>
      <c r="B103" s="6">
        <v>150548</v>
      </c>
      <c r="C103" s="1" t="s">
        <v>29</v>
      </c>
      <c r="D103" s="7" t="s">
        <v>115</v>
      </c>
      <c r="E103" s="8">
        <v>0.40256229982387659</v>
      </c>
      <c r="F103" s="8">
        <v>1.9799659391698876</v>
      </c>
      <c r="G103" s="8">
        <v>7.5164284857232531</v>
      </c>
      <c r="H103" s="8">
        <v>0</v>
      </c>
      <c r="I103" s="8">
        <v>9.4105746283852572</v>
      </c>
      <c r="J103" s="6" t="str">
        <f t="shared" si="2"/>
        <v>Normal</v>
      </c>
    </row>
    <row r="104" spans="1:10" hidden="1" x14ac:dyDescent="0.2">
      <c r="A104" s="6">
        <v>1505494</v>
      </c>
      <c r="B104" s="6">
        <v>150549</v>
      </c>
      <c r="C104" s="1" t="s">
        <v>47</v>
      </c>
      <c r="D104" s="7" t="s">
        <v>116</v>
      </c>
      <c r="E104" s="8">
        <v>20.225256763668636</v>
      </c>
      <c r="F104" s="8">
        <v>27.323695203097913</v>
      </c>
      <c r="G104" s="8">
        <v>6.7383004174637575</v>
      </c>
      <c r="H104" s="8">
        <v>16.762599143471384</v>
      </c>
      <c r="I104" s="8">
        <v>52.68337953795379</v>
      </c>
      <c r="J104" s="6" t="str">
        <f t="shared" si="2"/>
        <v>Normal</v>
      </c>
    </row>
    <row r="105" spans="1:10" hidden="1" x14ac:dyDescent="0.2">
      <c r="A105" s="6">
        <v>1505502</v>
      </c>
      <c r="B105" s="6">
        <v>150550</v>
      </c>
      <c r="C105" s="1" t="s">
        <v>19</v>
      </c>
      <c r="D105" s="7" t="s">
        <v>117</v>
      </c>
      <c r="E105" s="8">
        <v>101.54191661319152</v>
      </c>
      <c r="F105" s="8">
        <v>96.509649312563624</v>
      </c>
      <c r="G105" s="8">
        <v>100.84080090361168</v>
      </c>
      <c r="H105" s="8">
        <v>130.65651394690008</v>
      </c>
      <c r="I105" s="8">
        <v>156.59034513717432</v>
      </c>
      <c r="J105" s="6" t="str">
        <f t="shared" si="2"/>
        <v>Outliers</v>
      </c>
    </row>
    <row r="106" spans="1:10" hidden="1" x14ac:dyDescent="0.2">
      <c r="A106" s="6">
        <v>1505536</v>
      </c>
      <c r="B106" s="6">
        <v>150553</v>
      </c>
      <c r="C106" s="1" t="s">
        <v>47</v>
      </c>
      <c r="D106" s="7" t="s">
        <v>118</v>
      </c>
      <c r="E106" s="8">
        <v>200.51328848580457</v>
      </c>
      <c r="F106" s="8">
        <v>225.58925161781718</v>
      </c>
      <c r="G106" s="8">
        <v>338.18500329040171</v>
      </c>
      <c r="H106" s="8">
        <v>757.86025314333028</v>
      </c>
      <c r="I106" s="8">
        <v>829.26974395188017</v>
      </c>
      <c r="J106" s="6" t="str">
        <f t="shared" si="2"/>
        <v>Outliers</v>
      </c>
    </row>
    <row r="107" spans="1:10" hidden="1" x14ac:dyDescent="0.2">
      <c r="A107" s="6">
        <v>1505551</v>
      </c>
      <c r="B107" s="6">
        <v>150555</v>
      </c>
      <c r="C107" s="1" t="s">
        <v>24</v>
      </c>
      <c r="D107" s="7" t="s">
        <v>119</v>
      </c>
      <c r="E107" s="8">
        <v>65.997504918501605</v>
      </c>
      <c r="F107" s="8">
        <v>89.829720092115068</v>
      </c>
      <c r="G107" s="8">
        <v>97.189118256215664</v>
      </c>
      <c r="H107" s="8">
        <v>105.96609398953537</v>
      </c>
      <c r="I107" s="8">
        <v>112.93923019292004</v>
      </c>
      <c r="J107" s="6" t="str">
        <f t="shared" si="2"/>
        <v>Outliers</v>
      </c>
    </row>
    <row r="108" spans="1:10" hidden="1" x14ac:dyDescent="0.2">
      <c r="A108" s="6">
        <v>1505601</v>
      </c>
      <c r="B108" s="6">
        <v>150560</v>
      </c>
      <c r="C108" s="1" t="s">
        <v>35</v>
      </c>
      <c r="D108" s="7" t="s">
        <v>120</v>
      </c>
      <c r="E108" s="8">
        <v>79.821433696102474</v>
      </c>
      <c r="F108" s="8">
        <v>37.935392858377313</v>
      </c>
      <c r="G108" s="8">
        <v>39.101081675873715</v>
      </c>
      <c r="H108" s="8">
        <v>52.732719294811737</v>
      </c>
      <c r="I108" s="8">
        <v>45.057031172686784</v>
      </c>
      <c r="J108" s="6" t="str">
        <f t="shared" si="2"/>
        <v>Normal</v>
      </c>
    </row>
    <row r="109" spans="1:10" hidden="1" x14ac:dyDescent="0.2">
      <c r="A109" s="6">
        <v>1505635</v>
      </c>
      <c r="B109" s="6">
        <v>150563</v>
      </c>
      <c r="C109" s="1" t="s">
        <v>47</v>
      </c>
      <c r="D109" s="7" t="s">
        <v>121</v>
      </c>
      <c r="E109" s="8">
        <v>0</v>
      </c>
      <c r="F109" s="8">
        <v>0</v>
      </c>
      <c r="G109" s="8">
        <v>62.430221107775452</v>
      </c>
      <c r="H109" s="8">
        <v>42.654064728645288</v>
      </c>
      <c r="I109" s="8">
        <v>0</v>
      </c>
      <c r="J109" s="6" t="str">
        <f t="shared" si="2"/>
        <v>Outliers</v>
      </c>
    </row>
    <row r="110" spans="1:10" hidden="1" x14ac:dyDescent="0.2">
      <c r="A110" s="6">
        <v>1505650</v>
      </c>
      <c r="B110" s="6">
        <v>150565</v>
      </c>
      <c r="C110" s="1" t="s">
        <v>29</v>
      </c>
      <c r="D110" s="7" t="s">
        <v>122</v>
      </c>
      <c r="E110" s="8">
        <v>9.3273890439491058</v>
      </c>
      <c r="F110" s="8">
        <v>24.166243698293698</v>
      </c>
      <c r="G110" s="8">
        <v>12.760364197493956</v>
      </c>
      <c r="H110" s="8">
        <v>50.411988527114858</v>
      </c>
      <c r="I110" s="8">
        <v>17.367548027842226</v>
      </c>
      <c r="J110" s="6" t="str">
        <f t="shared" si="2"/>
        <v>Normal</v>
      </c>
    </row>
    <row r="111" spans="1:10" hidden="1" x14ac:dyDescent="0.2">
      <c r="A111" s="6">
        <v>1505700</v>
      </c>
      <c r="B111" s="6">
        <v>150570</v>
      </c>
      <c r="C111" s="1" t="s">
        <v>22</v>
      </c>
      <c r="D111" s="7" t="s">
        <v>123</v>
      </c>
      <c r="E111" s="8">
        <v>0</v>
      </c>
      <c r="F111" s="8">
        <v>0</v>
      </c>
      <c r="G111" s="8">
        <v>0</v>
      </c>
      <c r="H111" s="8">
        <v>6.1545500696211883</v>
      </c>
      <c r="I111" s="8">
        <v>0</v>
      </c>
      <c r="J111" s="6" t="str">
        <f t="shared" si="2"/>
        <v>Outliers</v>
      </c>
    </row>
    <row r="112" spans="1:10" hidden="1" x14ac:dyDescent="0.2">
      <c r="A112" s="6">
        <v>1505809</v>
      </c>
      <c r="B112" s="6">
        <v>150580</v>
      </c>
      <c r="C112" s="1" t="s">
        <v>22</v>
      </c>
      <c r="D112" s="7" t="s">
        <v>124</v>
      </c>
      <c r="E112" s="8">
        <v>10.863959281170239</v>
      </c>
      <c r="F112" s="8">
        <v>0</v>
      </c>
      <c r="G112" s="8">
        <v>0</v>
      </c>
      <c r="H112" s="8">
        <v>0</v>
      </c>
      <c r="I112" s="8">
        <v>3.8349895818646114</v>
      </c>
      <c r="J112" s="6" t="str">
        <f t="shared" si="2"/>
        <v>Outliers</v>
      </c>
    </row>
    <row r="113" spans="1:10" hidden="1" x14ac:dyDescent="0.2">
      <c r="A113" s="6">
        <v>1505908</v>
      </c>
      <c r="B113" s="6">
        <v>150590</v>
      </c>
      <c r="C113" s="1" t="s">
        <v>29</v>
      </c>
      <c r="D113" s="7" t="s">
        <v>125</v>
      </c>
      <c r="E113" s="8">
        <v>0</v>
      </c>
      <c r="F113" s="8">
        <v>37.106993350708841</v>
      </c>
      <c r="G113" s="8">
        <v>23.137311962068548</v>
      </c>
      <c r="H113" s="8">
        <v>31.441237207396888</v>
      </c>
      <c r="I113" s="8">
        <v>0</v>
      </c>
      <c r="J113" s="6" t="str">
        <f t="shared" ref="J113:J144" si="3">IF(AND(I113&lt;$M$21,I113&gt;$M$22),"Normal","Outliers")</f>
        <v>Outliers</v>
      </c>
    </row>
    <row r="114" spans="1:10" hidden="1" x14ac:dyDescent="0.2">
      <c r="A114" s="6">
        <v>1506005</v>
      </c>
      <c r="B114" s="6">
        <v>150600</v>
      </c>
      <c r="C114" s="1" t="s">
        <v>26</v>
      </c>
      <c r="D114" s="7" t="s">
        <v>126</v>
      </c>
      <c r="E114" s="8">
        <v>0</v>
      </c>
      <c r="F114" s="8">
        <v>0</v>
      </c>
      <c r="G114" s="8">
        <v>8.3773030438968638E-2</v>
      </c>
      <c r="H114" s="8">
        <v>0</v>
      </c>
      <c r="I114" s="8">
        <v>0</v>
      </c>
      <c r="J114" s="6" t="str">
        <f t="shared" si="3"/>
        <v>Outliers</v>
      </c>
    </row>
    <row r="115" spans="1:10" hidden="1" x14ac:dyDescent="0.2">
      <c r="A115" s="6">
        <v>1506104</v>
      </c>
      <c r="B115" s="6">
        <v>150610</v>
      </c>
      <c r="C115" s="1" t="s">
        <v>35</v>
      </c>
      <c r="D115" s="7" t="s">
        <v>127</v>
      </c>
      <c r="E115" s="8">
        <v>64.693343458164748</v>
      </c>
      <c r="F115" s="8">
        <v>45.466938573791019</v>
      </c>
      <c r="G115" s="8">
        <v>39.639025278378853</v>
      </c>
      <c r="H115" s="8">
        <v>34.775524284815191</v>
      </c>
      <c r="I115" s="8">
        <v>59.091473046193407</v>
      </c>
      <c r="J115" s="6" t="str">
        <f t="shared" si="3"/>
        <v>Normal</v>
      </c>
    </row>
    <row r="116" spans="1:10" hidden="1" x14ac:dyDescent="0.2">
      <c r="A116" s="6">
        <v>1506112</v>
      </c>
      <c r="B116" s="6">
        <v>150611</v>
      </c>
      <c r="C116" s="1" t="s">
        <v>35</v>
      </c>
      <c r="D116" s="7" t="s">
        <v>128</v>
      </c>
      <c r="E116" s="8">
        <v>6.6644768543552679</v>
      </c>
      <c r="F116" s="8">
        <v>3.3654456148117369</v>
      </c>
      <c r="G116" s="8">
        <v>5.2752097871373689</v>
      </c>
      <c r="H116" s="8">
        <v>2.8178208479080435</v>
      </c>
      <c r="I116" s="8">
        <v>34.271733362331446</v>
      </c>
      <c r="J116" s="6" t="str">
        <f t="shared" si="3"/>
        <v>Normal</v>
      </c>
    </row>
    <row r="117" spans="1:10" hidden="1" x14ac:dyDescent="0.2">
      <c r="A117" s="6">
        <v>1506138</v>
      </c>
      <c r="B117" s="6">
        <v>150613</v>
      </c>
      <c r="C117" s="1" t="s">
        <v>24</v>
      </c>
      <c r="D117" s="7" t="s">
        <v>129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6" t="str">
        <f t="shared" si="3"/>
        <v>Outliers</v>
      </c>
    </row>
    <row r="118" spans="1:10" hidden="1" x14ac:dyDescent="0.2">
      <c r="A118" s="6">
        <v>1506161</v>
      </c>
      <c r="B118" s="6">
        <v>150616</v>
      </c>
      <c r="C118" s="1" t="s">
        <v>24</v>
      </c>
      <c r="D118" s="7" t="s">
        <v>130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6" t="str">
        <f t="shared" si="3"/>
        <v>Outliers</v>
      </c>
    </row>
    <row r="119" spans="1:10" x14ac:dyDescent="0.2">
      <c r="A119" s="6">
        <v>1506187</v>
      </c>
      <c r="B119" s="6">
        <v>150618</v>
      </c>
      <c r="C119" s="1" t="s">
        <v>19</v>
      </c>
      <c r="D119" s="7" t="s">
        <v>131</v>
      </c>
      <c r="E119" s="8">
        <v>106.5096654324626</v>
      </c>
      <c r="F119" s="8">
        <v>104.2802237021735</v>
      </c>
      <c r="G119" s="8">
        <v>99.156658437446595</v>
      </c>
      <c r="H119" s="8">
        <v>99.525229204720347</v>
      </c>
      <c r="I119" s="8">
        <v>0</v>
      </c>
      <c r="J119" s="6" t="str">
        <f t="shared" si="3"/>
        <v>Outliers</v>
      </c>
    </row>
    <row r="120" spans="1:10" hidden="1" x14ac:dyDescent="0.2">
      <c r="A120" s="6">
        <v>1506195</v>
      </c>
      <c r="B120" s="6">
        <v>150619</v>
      </c>
      <c r="C120" s="1" t="s">
        <v>38</v>
      </c>
      <c r="D120" s="7" t="s">
        <v>132</v>
      </c>
      <c r="E120" s="8">
        <v>20.045037660881587</v>
      </c>
      <c r="F120" s="8">
        <v>26.038738541765387</v>
      </c>
      <c r="G120" s="8">
        <v>21.786453864697016</v>
      </c>
      <c r="H120" s="8">
        <v>3.8299492537299038</v>
      </c>
      <c r="I120" s="8">
        <v>17.201208240428411</v>
      </c>
      <c r="J120" s="6" t="str">
        <f t="shared" si="3"/>
        <v>Normal</v>
      </c>
    </row>
    <row r="121" spans="1:10" hidden="1" x14ac:dyDescent="0.2">
      <c r="A121" s="6">
        <v>1506203</v>
      </c>
      <c r="B121" s="6">
        <v>150620</v>
      </c>
      <c r="C121" s="1" t="s">
        <v>35</v>
      </c>
      <c r="D121" s="7" t="s">
        <v>133</v>
      </c>
      <c r="E121" s="8">
        <v>6.6285309663019261</v>
      </c>
      <c r="F121" s="8">
        <v>1.6527942794296751</v>
      </c>
      <c r="G121" s="8">
        <v>2.0330382463104661</v>
      </c>
      <c r="H121" s="8">
        <v>8.7174839938667006</v>
      </c>
      <c r="I121" s="8">
        <v>3.3783969002040615</v>
      </c>
      <c r="J121" s="6" t="str">
        <f t="shared" si="3"/>
        <v>Outliers</v>
      </c>
    </row>
    <row r="122" spans="1:10" hidden="1" x14ac:dyDescent="0.2">
      <c r="A122" s="6">
        <v>1506302</v>
      </c>
      <c r="B122" s="6">
        <v>150630</v>
      </c>
      <c r="C122" s="1" t="s">
        <v>22</v>
      </c>
      <c r="D122" s="7" t="s">
        <v>134</v>
      </c>
      <c r="E122" s="8">
        <v>53.895205159321051</v>
      </c>
      <c r="F122" s="8">
        <v>25.960139982610361</v>
      </c>
      <c r="G122" s="8">
        <v>0</v>
      </c>
      <c r="H122" s="8">
        <v>19.799937145068228</v>
      </c>
      <c r="I122" s="8">
        <v>0</v>
      </c>
      <c r="J122" s="6" t="str">
        <f t="shared" si="3"/>
        <v>Outliers</v>
      </c>
    </row>
    <row r="123" spans="1:10" hidden="1" x14ac:dyDescent="0.2">
      <c r="A123" s="6">
        <v>1506351</v>
      </c>
      <c r="B123" s="6">
        <v>150635</v>
      </c>
      <c r="C123" s="1" t="s">
        <v>32</v>
      </c>
      <c r="D123" s="7" t="s">
        <v>135</v>
      </c>
      <c r="E123" s="8">
        <v>2.4533155250749479</v>
      </c>
      <c r="F123" s="8">
        <v>18.609491379869365</v>
      </c>
      <c r="G123" s="8">
        <v>17.571117384378127</v>
      </c>
      <c r="H123" s="8">
        <v>55.869024994334474</v>
      </c>
      <c r="I123" s="8">
        <v>0</v>
      </c>
      <c r="J123" s="6" t="str">
        <f t="shared" si="3"/>
        <v>Outliers</v>
      </c>
    </row>
    <row r="124" spans="1:10" hidden="1" x14ac:dyDescent="0.2">
      <c r="A124" s="6">
        <v>1506401</v>
      </c>
      <c r="B124" s="6">
        <v>150640</v>
      </c>
      <c r="C124" s="1" t="s">
        <v>22</v>
      </c>
      <c r="D124" s="7" t="s">
        <v>136</v>
      </c>
      <c r="E124" s="8">
        <v>18.103276429256923</v>
      </c>
      <c r="F124" s="8">
        <v>18.882945772303898</v>
      </c>
      <c r="G124" s="8">
        <v>12.049958584501089</v>
      </c>
      <c r="H124" s="8">
        <v>10.686064076301099</v>
      </c>
      <c r="I124" s="8">
        <v>19.678461318597563</v>
      </c>
      <c r="J124" s="6" t="str">
        <f t="shared" si="3"/>
        <v>Normal</v>
      </c>
    </row>
    <row r="125" spans="1:10" hidden="1" x14ac:dyDescent="0.2">
      <c r="A125" s="6">
        <v>1506500</v>
      </c>
      <c r="B125" s="6">
        <v>150650</v>
      </c>
      <c r="C125" s="1" t="s">
        <v>63</v>
      </c>
      <c r="D125" s="7" t="s">
        <v>137</v>
      </c>
      <c r="E125" s="8">
        <v>40.128548734600407</v>
      </c>
      <c r="F125" s="8">
        <v>48.303321862152586</v>
      </c>
      <c r="G125" s="8">
        <v>43.011298766512532</v>
      </c>
      <c r="H125" s="8">
        <v>56.661586715663923</v>
      </c>
      <c r="I125" s="8">
        <v>39.951160096628968</v>
      </c>
      <c r="J125" s="6" t="str">
        <f t="shared" si="3"/>
        <v>Normal</v>
      </c>
    </row>
    <row r="126" spans="1:10" hidden="1" x14ac:dyDescent="0.2">
      <c r="A126" s="6">
        <v>1506559</v>
      </c>
      <c r="B126" s="6">
        <v>150655</v>
      </c>
      <c r="C126" s="1" t="s">
        <v>35</v>
      </c>
      <c r="D126" s="7" t="s">
        <v>138</v>
      </c>
      <c r="E126" s="8">
        <v>0</v>
      </c>
      <c r="F126" s="8">
        <v>0</v>
      </c>
      <c r="G126" s="8">
        <v>4.7265019049421531</v>
      </c>
      <c r="H126" s="8">
        <v>8.5554973450300675</v>
      </c>
      <c r="I126" s="8">
        <v>3.9269348253440195</v>
      </c>
      <c r="J126" s="6" t="str">
        <f t="shared" si="3"/>
        <v>Normal</v>
      </c>
    </row>
    <row r="127" spans="1:10" hidden="1" x14ac:dyDescent="0.2">
      <c r="A127" s="6">
        <v>1506583</v>
      </c>
      <c r="B127" s="6">
        <v>150658</v>
      </c>
      <c r="C127" s="1" t="s">
        <v>24</v>
      </c>
      <c r="D127" s="7" t="s">
        <v>139</v>
      </c>
      <c r="E127" s="8">
        <v>0.16419054365520294</v>
      </c>
      <c r="F127" s="8">
        <v>21.242367092567939</v>
      </c>
      <c r="G127" s="8">
        <v>0</v>
      </c>
      <c r="H127" s="8">
        <v>70.399761423619566</v>
      </c>
      <c r="I127" s="8">
        <v>5.0308707966193129</v>
      </c>
      <c r="J127" s="6" t="str">
        <f t="shared" si="3"/>
        <v>Normal</v>
      </c>
    </row>
    <row r="128" spans="1:10" hidden="1" x14ac:dyDescent="0.2">
      <c r="A128" s="6">
        <v>1506609</v>
      </c>
      <c r="B128" s="6">
        <v>150660</v>
      </c>
      <c r="C128" s="1" t="s">
        <v>63</v>
      </c>
      <c r="D128" s="7" t="s">
        <v>140</v>
      </c>
      <c r="E128" s="8">
        <v>0</v>
      </c>
      <c r="F128" s="8">
        <v>42.58524108901883</v>
      </c>
      <c r="G128" s="8">
        <v>43.732080235419566</v>
      </c>
      <c r="H128" s="8">
        <v>0</v>
      </c>
      <c r="I128" s="8">
        <v>3.9571425160186253</v>
      </c>
      <c r="J128" s="6" t="str">
        <f t="shared" si="3"/>
        <v>Normal</v>
      </c>
    </row>
    <row r="129" spans="1:10" hidden="1" x14ac:dyDescent="0.2">
      <c r="A129" s="6">
        <v>1506708</v>
      </c>
      <c r="B129" s="6">
        <v>150670</v>
      </c>
      <c r="C129" s="1" t="s">
        <v>24</v>
      </c>
      <c r="D129" s="7" t="s">
        <v>141</v>
      </c>
      <c r="E129" s="8">
        <v>6.7657559313803883</v>
      </c>
      <c r="F129" s="8">
        <v>4.6557805403826444</v>
      </c>
      <c r="G129" s="8">
        <v>4.351526390220851</v>
      </c>
      <c r="H129" s="8">
        <v>9.5588296080900665</v>
      </c>
      <c r="I129" s="8">
        <v>24.392490032238964</v>
      </c>
      <c r="J129" s="6" t="str">
        <f t="shared" si="3"/>
        <v>Normal</v>
      </c>
    </row>
    <row r="130" spans="1:10" hidden="1" x14ac:dyDescent="0.2">
      <c r="A130" s="6">
        <v>1506807</v>
      </c>
      <c r="B130" s="6">
        <v>150680</v>
      </c>
      <c r="C130" s="1" t="s">
        <v>26</v>
      </c>
      <c r="D130" s="7" t="s">
        <v>142</v>
      </c>
      <c r="E130" s="8">
        <v>30.808214317586469</v>
      </c>
      <c r="F130" s="8">
        <v>55.204150820853783</v>
      </c>
      <c r="G130" s="8">
        <v>32.91294791862456</v>
      </c>
      <c r="H130" s="8">
        <v>10.064647973247148</v>
      </c>
      <c r="I130" s="8">
        <v>0.73163929960206131</v>
      </c>
      <c r="J130" s="6" t="str">
        <f t="shared" si="3"/>
        <v>Outliers</v>
      </c>
    </row>
    <row r="131" spans="1:10" hidden="1" x14ac:dyDescent="0.2">
      <c r="A131" s="6">
        <v>1506906</v>
      </c>
      <c r="B131" s="6">
        <v>150690</v>
      </c>
      <c r="C131" s="1" t="s">
        <v>35</v>
      </c>
      <c r="D131" s="7" t="s">
        <v>143</v>
      </c>
      <c r="E131" s="8">
        <v>0</v>
      </c>
      <c r="F131" s="8">
        <v>0</v>
      </c>
      <c r="G131" s="8">
        <v>47.073995632140708</v>
      </c>
      <c r="H131" s="8">
        <v>0</v>
      </c>
      <c r="I131" s="8">
        <v>3.2666274278987641</v>
      </c>
      <c r="J131" s="6" t="str">
        <f t="shared" si="3"/>
        <v>Outliers</v>
      </c>
    </row>
    <row r="132" spans="1:10" hidden="1" x14ac:dyDescent="0.2">
      <c r="A132" s="6">
        <v>1507003</v>
      </c>
      <c r="B132" s="6">
        <v>150700</v>
      </c>
      <c r="C132" s="1" t="s">
        <v>63</v>
      </c>
      <c r="D132" s="7" t="s">
        <v>144</v>
      </c>
      <c r="E132" s="8">
        <v>32.080044616292376</v>
      </c>
      <c r="F132" s="8">
        <v>45.666250577895191</v>
      </c>
      <c r="G132" s="8">
        <v>41.45607687882837</v>
      </c>
      <c r="H132" s="8">
        <v>27.138502367103673</v>
      </c>
      <c r="I132" s="8">
        <v>0</v>
      </c>
      <c r="J132" s="6" t="str">
        <f t="shared" si="3"/>
        <v>Outliers</v>
      </c>
    </row>
    <row r="133" spans="1:10" hidden="1" x14ac:dyDescent="0.2">
      <c r="A133" s="6">
        <v>1507102</v>
      </c>
      <c r="B133" s="6">
        <v>150710</v>
      </c>
      <c r="C133" s="1" t="s">
        <v>63</v>
      </c>
      <c r="D133" s="7" t="s">
        <v>145</v>
      </c>
      <c r="E133" s="8">
        <v>0</v>
      </c>
      <c r="F133" s="8">
        <v>12.169461595331498</v>
      </c>
      <c r="G133" s="8">
        <v>13.495079183867439</v>
      </c>
      <c r="H133" s="8">
        <v>12.075119548645484</v>
      </c>
      <c r="I133" s="8">
        <v>16.281772944471907</v>
      </c>
      <c r="J133" s="6" t="str">
        <f t="shared" si="3"/>
        <v>Normal</v>
      </c>
    </row>
    <row r="134" spans="1:10" hidden="1" x14ac:dyDescent="0.2">
      <c r="A134" s="6">
        <v>1507151</v>
      </c>
      <c r="B134" s="6">
        <v>150715</v>
      </c>
      <c r="C134" s="1" t="s">
        <v>47</v>
      </c>
      <c r="D134" s="7" t="s">
        <v>146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6" t="str">
        <f t="shared" si="3"/>
        <v>Outliers</v>
      </c>
    </row>
    <row r="135" spans="1:10" hidden="1" x14ac:dyDescent="0.2">
      <c r="A135" s="6">
        <v>1507201</v>
      </c>
      <c r="B135" s="6">
        <v>150720</v>
      </c>
      <c r="C135" s="1" t="s">
        <v>63</v>
      </c>
      <c r="D135" s="7" t="s">
        <v>147</v>
      </c>
      <c r="E135" s="8">
        <v>17.310540964769043</v>
      </c>
      <c r="F135" s="8">
        <v>15.530950277253543</v>
      </c>
      <c r="G135" s="8">
        <v>14.498686808191181</v>
      </c>
      <c r="H135" s="8">
        <v>21.707964881822576</v>
      </c>
      <c r="I135" s="8">
        <v>21.207915750348462</v>
      </c>
      <c r="J135" s="6" t="str">
        <f t="shared" si="3"/>
        <v>Normal</v>
      </c>
    </row>
    <row r="136" spans="1:10" hidden="1" x14ac:dyDescent="0.2">
      <c r="A136" s="6">
        <v>1507300</v>
      </c>
      <c r="B136" s="6">
        <v>150730</v>
      </c>
      <c r="C136" s="1" t="s">
        <v>24</v>
      </c>
      <c r="D136" s="7" t="s">
        <v>148</v>
      </c>
      <c r="E136" s="8">
        <v>0.5341025939077384</v>
      </c>
      <c r="F136" s="8">
        <v>0</v>
      </c>
      <c r="G136" s="8">
        <v>0</v>
      </c>
      <c r="H136" s="8">
        <v>0</v>
      </c>
      <c r="I136" s="8">
        <v>0</v>
      </c>
      <c r="J136" s="6" t="str">
        <f t="shared" si="3"/>
        <v>Outliers</v>
      </c>
    </row>
    <row r="137" spans="1:10" hidden="1" x14ac:dyDescent="0.2">
      <c r="A137" s="6">
        <v>1507409</v>
      </c>
      <c r="B137" s="6">
        <v>150740</v>
      </c>
      <c r="C137" s="1" t="s">
        <v>63</v>
      </c>
      <c r="D137" s="7" t="s">
        <v>149</v>
      </c>
      <c r="E137" s="8">
        <v>4.1147526112976873</v>
      </c>
      <c r="F137" s="8">
        <v>4.1522229905786894</v>
      </c>
      <c r="G137" s="8">
        <v>3.9756675830220036</v>
      </c>
      <c r="H137" s="8">
        <v>3.4639177954352651</v>
      </c>
      <c r="I137" s="8">
        <v>2.7565928151207908</v>
      </c>
      <c r="J137" s="6" t="str">
        <f t="shared" si="3"/>
        <v>Outliers</v>
      </c>
    </row>
    <row r="138" spans="1:10" hidden="1" x14ac:dyDescent="0.2">
      <c r="A138" s="6">
        <v>1507458</v>
      </c>
      <c r="B138" s="6">
        <v>150745</v>
      </c>
      <c r="C138" s="1" t="s">
        <v>47</v>
      </c>
      <c r="D138" s="7" t="s">
        <v>150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6" t="str">
        <f t="shared" si="3"/>
        <v>Outliers</v>
      </c>
    </row>
    <row r="139" spans="1:10" hidden="1" x14ac:dyDescent="0.2">
      <c r="A139" s="6">
        <v>1507466</v>
      </c>
      <c r="B139" s="6">
        <v>150746</v>
      </c>
      <c r="C139" s="1" t="s">
        <v>63</v>
      </c>
      <c r="D139" s="7" t="s">
        <v>151</v>
      </c>
      <c r="E139" s="8">
        <v>1.8696234282487616</v>
      </c>
      <c r="F139" s="8">
        <v>0</v>
      </c>
      <c r="G139" s="8">
        <v>2.3778585378033497</v>
      </c>
      <c r="H139" s="8">
        <v>0</v>
      </c>
      <c r="I139" s="8">
        <v>0</v>
      </c>
      <c r="J139" s="6" t="str">
        <f t="shared" si="3"/>
        <v>Outliers</v>
      </c>
    </row>
    <row r="140" spans="1:10" hidden="1" x14ac:dyDescent="0.2">
      <c r="A140" s="6">
        <v>1507474</v>
      </c>
      <c r="B140" s="6">
        <v>150747</v>
      </c>
      <c r="C140" s="1" t="s">
        <v>35</v>
      </c>
      <c r="D140" s="7" t="s">
        <v>152</v>
      </c>
      <c r="E140" s="8">
        <v>100.01326290233894</v>
      </c>
      <c r="F140" s="8">
        <v>64.719866127488501</v>
      </c>
      <c r="G140" s="8">
        <v>93.602703217557533</v>
      </c>
      <c r="H140" s="8">
        <v>62.264132602964139</v>
      </c>
      <c r="I140" s="8">
        <v>50.537537116040959</v>
      </c>
      <c r="J140" s="6" t="str">
        <f t="shared" si="3"/>
        <v>Normal</v>
      </c>
    </row>
    <row r="141" spans="1:10" hidden="1" x14ac:dyDescent="0.2">
      <c r="A141" s="6">
        <v>1507508</v>
      </c>
      <c r="B141" s="6">
        <v>150750</v>
      </c>
      <c r="C141" s="1" t="s">
        <v>47</v>
      </c>
      <c r="D141" s="7" t="s">
        <v>153</v>
      </c>
      <c r="E141" s="8">
        <v>0.62061244150515471</v>
      </c>
      <c r="F141" s="8">
        <v>0</v>
      </c>
      <c r="G141" s="8">
        <v>0</v>
      </c>
      <c r="H141" s="8">
        <v>0</v>
      </c>
      <c r="I141" s="8">
        <v>0</v>
      </c>
      <c r="J141" s="6" t="str">
        <f t="shared" si="3"/>
        <v>Outliers</v>
      </c>
    </row>
    <row r="142" spans="1:10" hidden="1" x14ac:dyDescent="0.2">
      <c r="A142" s="6">
        <v>1507607</v>
      </c>
      <c r="B142" s="6">
        <v>150760</v>
      </c>
      <c r="C142" s="1" t="s">
        <v>63</v>
      </c>
      <c r="D142" s="7" t="s">
        <v>154</v>
      </c>
      <c r="E142" s="8">
        <v>0.99180239471504472</v>
      </c>
      <c r="F142" s="8">
        <v>35.152787506515907</v>
      </c>
      <c r="G142" s="8">
        <v>27.493310670725307</v>
      </c>
      <c r="H142" s="8">
        <v>20.450035018401149</v>
      </c>
      <c r="I142" s="8">
        <v>10.626843432667419</v>
      </c>
      <c r="J142" s="6" t="str">
        <f t="shared" si="3"/>
        <v>Normal</v>
      </c>
    </row>
    <row r="143" spans="1:10" hidden="1" x14ac:dyDescent="0.2">
      <c r="A143" s="6">
        <v>1507706</v>
      </c>
      <c r="B143" s="6">
        <v>150770</v>
      </c>
      <c r="C143" s="1" t="s">
        <v>22</v>
      </c>
      <c r="D143" s="7" t="s">
        <v>155</v>
      </c>
      <c r="E143" s="8">
        <v>45.060881470329988</v>
      </c>
      <c r="F143" s="8">
        <v>0</v>
      </c>
      <c r="G143" s="8">
        <v>0</v>
      </c>
      <c r="H143" s="8">
        <v>0</v>
      </c>
      <c r="I143" s="8">
        <v>5.9854941029961175</v>
      </c>
      <c r="J143" s="6" t="str">
        <f t="shared" si="3"/>
        <v>Normal</v>
      </c>
    </row>
    <row r="144" spans="1:10" hidden="1" x14ac:dyDescent="0.2">
      <c r="A144" s="6">
        <v>1507755</v>
      </c>
      <c r="B144" s="6">
        <v>150775</v>
      </c>
      <c r="C144" s="1" t="s">
        <v>24</v>
      </c>
      <c r="D144" s="7" t="s">
        <v>156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6" t="str">
        <f t="shared" si="3"/>
        <v>Outliers</v>
      </c>
    </row>
    <row r="145" spans="1:10" hidden="1" x14ac:dyDescent="0.2">
      <c r="A145" s="6">
        <v>1507805</v>
      </c>
      <c r="B145" s="6">
        <v>150780</v>
      </c>
      <c r="C145" s="1" t="s">
        <v>29</v>
      </c>
      <c r="D145" s="7" t="s">
        <v>157</v>
      </c>
      <c r="E145" s="8">
        <v>6.0652241259474335</v>
      </c>
      <c r="F145" s="8">
        <v>22.778270318610286</v>
      </c>
      <c r="G145" s="8">
        <v>16.243466802723042</v>
      </c>
      <c r="H145" s="8">
        <v>65.009305025645247</v>
      </c>
      <c r="I145" s="8">
        <v>20.583762936753651</v>
      </c>
      <c r="J145" s="6" t="str">
        <f t="shared" ref="J145:J160" si="4">IF(AND(I145&lt;$M$21,I145&gt;$M$22),"Normal","Outliers")</f>
        <v>Normal</v>
      </c>
    </row>
    <row r="146" spans="1:10" hidden="1" x14ac:dyDescent="0.2">
      <c r="A146" s="6">
        <v>1507904</v>
      </c>
      <c r="B146" s="6">
        <v>150790</v>
      </c>
      <c r="C146" s="1" t="s">
        <v>22</v>
      </c>
      <c r="D146" s="7" t="s">
        <v>158</v>
      </c>
      <c r="E146" s="8">
        <v>0</v>
      </c>
      <c r="F146" s="8">
        <v>33.90843419867155</v>
      </c>
      <c r="G146" s="8">
        <v>21.771720016619298</v>
      </c>
      <c r="H146" s="8">
        <v>4.7269752869329942</v>
      </c>
      <c r="I146" s="8">
        <v>11.511386300093196</v>
      </c>
      <c r="J146" s="6" t="str">
        <f t="shared" si="4"/>
        <v>Normal</v>
      </c>
    </row>
    <row r="147" spans="1:10" hidden="1" x14ac:dyDescent="0.2">
      <c r="A147" s="6">
        <v>1507953</v>
      </c>
      <c r="B147" s="6">
        <v>150795</v>
      </c>
      <c r="C147" s="1" t="s">
        <v>17</v>
      </c>
      <c r="D147" s="7" t="s">
        <v>159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6" t="str">
        <f t="shared" si="4"/>
        <v>Outliers</v>
      </c>
    </row>
    <row r="148" spans="1:10" hidden="1" x14ac:dyDescent="0.2">
      <c r="A148" s="6">
        <v>1507961</v>
      </c>
      <c r="B148" s="6">
        <v>150796</v>
      </c>
      <c r="C148" s="1" t="s">
        <v>63</v>
      </c>
      <c r="D148" s="7" t="s">
        <v>160</v>
      </c>
      <c r="E148" s="8">
        <v>40.753352287651289</v>
      </c>
      <c r="F148" s="8">
        <v>35.271480630388552</v>
      </c>
      <c r="G148" s="8">
        <v>11.467449048518647</v>
      </c>
      <c r="H148" s="8">
        <v>18.117575087039388</v>
      </c>
      <c r="I148" s="8">
        <v>8.7417759585665369</v>
      </c>
      <c r="J148" s="6" t="str">
        <f t="shared" si="4"/>
        <v>Normal</v>
      </c>
    </row>
    <row r="149" spans="1:10" hidden="1" x14ac:dyDescent="0.2">
      <c r="A149" s="6">
        <v>1507979</v>
      </c>
      <c r="B149" s="6">
        <v>150797</v>
      </c>
      <c r="C149" s="1" t="s">
        <v>26</v>
      </c>
      <c r="D149" s="7" t="s">
        <v>161</v>
      </c>
      <c r="E149" s="8">
        <v>29.909718384391198</v>
      </c>
      <c r="F149" s="8">
        <v>30.515302973267453</v>
      </c>
      <c r="G149" s="8">
        <v>58.652978311048933</v>
      </c>
      <c r="H149" s="8">
        <v>51.591319914863782</v>
      </c>
      <c r="I149" s="8">
        <v>15.544213922257775</v>
      </c>
      <c r="J149" s="6" t="str">
        <f t="shared" si="4"/>
        <v>Normal</v>
      </c>
    </row>
    <row r="150" spans="1:10" hidden="1" x14ac:dyDescent="0.2">
      <c r="A150" s="6">
        <v>1508001</v>
      </c>
      <c r="B150" s="6">
        <v>150800</v>
      </c>
      <c r="C150" s="1" t="s">
        <v>19</v>
      </c>
      <c r="D150" s="7" t="s">
        <v>162</v>
      </c>
      <c r="E150" s="8">
        <v>2.0654116118920438</v>
      </c>
      <c r="F150" s="8">
        <v>6.2260347054098046</v>
      </c>
      <c r="G150" s="8">
        <v>27.27527222315414</v>
      </c>
      <c r="H150" s="8">
        <v>46.057590498704435</v>
      </c>
      <c r="I150" s="8">
        <v>45.299244009658842</v>
      </c>
      <c r="J150" s="6" t="str">
        <f t="shared" si="4"/>
        <v>Normal</v>
      </c>
    </row>
    <row r="151" spans="1:10" hidden="1" x14ac:dyDescent="0.2">
      <c r="A151" s="6">
        <v>1508035</v>
      </c>
      <c r="B151" s="6">
        <v>150803</v>
      </c>
      <c r="C151" s="1" t="s">
        <v>35</v>
      </c>
      <c r="D151" s="7" t="s">
        <v>163</v>
      </c>
      <c r="E151" s="8">
        <v>0</v>
      </c>
      <c r="F151" s="8">
        <v>9.6365914635883246E-2</v>
      </c>
      <c r="G151" s="8">
        <v>0.15656571014691797</v>
      </c>
      <c r="H151" s="8">
        <v>4.7876893389243662</v>
      </c>
      <c r="I151" s="8">
        <v>0</v>
      </c>
      <c r="J151" s="6" t="str">
        <f t="shared" si="4"/>
        <v>Outliers</v>
      </c>
    </row>
    <row r="152" spans="1:10" hidden="1" x14ac:dyDescent="0.2">
      <c r="A152" s="6">
        <v>1508050</v>
      </c>
      <c r="B152" s="6">
        <v>150805</v>
      </c>
      <c r="C152" s="1" t="s">
        <v>38</v>
      </c>
      <c r="D152" s="7" t="s">
        <v>164</v>
      </c>
      <c r="E152" s="8">
        <v>0</v>
      </c>
      <c r="F152" s="8">
        <v>1.6902417914076422</v>
      </c>
      <c r="G152" s="8">
        <v>2.0481076054850127</v>
      </c>
      <c r="H152" s="8">
        <v>4.940209421393134</v>
      </c>
      <c r="I152" s="8">
        <v>3.7854456162117454</v>
      </c>
      <c r="J152" s="6" t="str">
        <f t="shared" si="4"/>
        <v>Outliers</v>
      </c>
    </row>
    <row r="153" spans="1:10" hidden="1" x14ac:dyDescent="0.2">
      <c r="A153" s="6">
        <v>1508084</v>
      </c>
      <c r="B153" s="6">
        <v>150808</v>
      </c>
      <c r="C153" s="1" t="s">
        <v>24</v>
      </c>
      <c r="D153" s="7" t="s">
        <v>165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6" t="str">
        <f t="shared" si="4"/>
        <v>Outliers</v>
      </c>
    </row>
    <row r="154" spans="1:10" hidden="1" x14ac:dyDescent="0.2">
      <c r="A154" s="6">
        <v>1508100</v>
      </c>
      <c r="B154" s="6">
        <v>150810</v>
      </c>
      <c r="C154" s="1" t="s">
        <v>53</v>
      </c>
      <c r="D154" s="7" t="s">
        <v>166</v>
      </c>
      <c r="E154" s="8">
        <v>178.83439029576655</v>
      </c>
      <c r="F154" s="8">
        <v>73.955705894175225</v>
      </c>
      <c r="G154" s="8">
        <v>105.39030486487755</v>
      </c>
      <c r="H154" s="8">
        <v>144.20006558657801</v>
      </c>
      <c r="I154" s="8">
        <v>167.51005257064449</v>
      </c>
      <c r="J154" s="6" t="str">
        <f t="shared" si="4"/>
        <v>Outliers</v>
      </c>
    </row>
    <row r="155" spans="1:10" hidden="1" x14ac:dyDescent="0.2">
      <c r="A155" s="6">
        <v>1508126</v>
      </c>
      <c r="B155" s="6">
        <v>150812</v>
      </c>
      <c r="C155" s="1" t="s">
        <v>19</v>
      </c>
      <c r="D155" s="7" t="s">
        <v>167</v>
      </c>
      <c r="E155" s="8">
        <v>12.871648818661511</v>
      </c>
      <c r="F155" s="8">
        <v>10.484598126087795</v>
      </c>
      <c r="G155" s="8">
        <v>1.8915045741073226</v>
      </c>
      <c r="H155" s="8">
        <v>5.0024666791139474</v>
      </c>
      <c r="I155" s="8">
        <v>0</v>
      </c>
      <c r="J155" s="6" t="str">
        <f t="shared" si="4"/>
        <v>Outliers</v>
      </c>
    </row>
    <row r="156" spans="1:10" hidden="1" x14ac:dyDescent="0.2">
      <c r="A156" s="6">
        <v>1508159</v>
      </c>
      <c r="B156" s="6">
        <v>150815</v>
      </c>
      <c r="C156" s="1" t="s">
        <v>29</v>
      </c>
      <c r="D156" s="7" t="s">
        <v>168</v>
      </c>
      <c r="E156" s="8">
        <v>39.471245125776512</v>
      </c>
      <c r="F156" s="8">
        <v>43.099646225313826</v>
      </c>
      <c r="G156" s="8">
        <v>45.931973476254967</v>
      </c>
      <c r="H156" s="8">
        <v>43.696702115760189</v>
      </c>
      <c r="I156" s="8">
        <v>34.450576495208722</v>
      </c>
      <c r="J156" s="6" t="str">
        <f t="shared" si="4"/>
        <v>Normal</v>
      </c>
    </row>
    <row r="157" spans="1:10" hidden="1" x14ac:dyDescent="0.2">
      <c r="A157" s="6">
        <v>1508209</v>
      </c>
      <c r="B157" s="6">
        <v>150820</v>
      </c>
      <c r="C157" s="1" t="s">
        <v>63</v>
      </c>
      <c r="D157" s="7" t="s">
        <v>169</v>
      </c>
      <c r="E157" s="8">
        <v>5.6933485279290964E-2</v>
      </c>
      <c r="F157" s="8">
        <v>10.073571995636868</v>
      </c>
      <c r="G157" s="8">
        <v>0.36392333970212548</v>
      </c>
      <c r="H157" s="8">
        <v>1.6863079738869535</v>
      </c>
      <c r="I157" s="8">
        <v>27.269575480329369</v>
      </c>
      <c r="J157" s="6" t="str">
        <f t="shared" si="4"/>
        <v>Normal</v>
      </c>
    </row>
    <row r="158" spans="1:10" hidden="1" x14ac:dyDescent="0.2">
      <c r="A158" s="6">
        <v>1508308</v>
      </c>
      <c r="B158" s="6">
        <v>150830</v>
      </c>
      <c r="C158" s="1" t="s">
        <v>35</v>
      </c>
      <c r="D158" s="7" t="s">
        <v>170</v>
      </c>
      <c r="E158" s="8">
        <v>5.8147177339093732</v>
      </c>
      <c r="F158" s="8">
        <v>15.985676072692218</v>
      </c>
      <c r="G158" s="8">
        <v>4.9892523129677597</v>
      </c>
      <c r="H158" s="8">
        <v>6.8678148158812062</v>
      </c>
      <c r="I158" s="8">
        <v>3.8807633710724234</v>
      </c>
      <c r="J158" s="6" t="str">
        <f t="shared" si="4"/>
        <v>Normal</v>
      </c>
    </row>
    <row r="159" spans="1:10" hidden="1" x14ac:dyDescent="0.2">
      <c r="A159" s="6">
        <v>1508357</v>
      </c>
      <c r="B159" s="6">
        <v>150835</v>
      </c>
      <c r="C159" s="1" t="s">
        <v>29</v>
      </c>
      <c r="D159" s="7" t="s">
        <v>171</v>
      </c>
      <c r="E159" s="8">
        <v>0</v>
      </c>
      <c r="F159" s="8">
        <v>0</v>
      </c>
      <c r="G159" s="8">
        <v>0</v>
      </c>
      <c r="H159" s="8">
        <v>0</v>
      </c>
      <c r="I159" s="8">
        <v>148.24877180468192</v>
      </c>
      <c r="J159" s="6" t="str">
        <f t="shared" si="4"/>
        <v>Outliers</v>
      </c>
    </row>
    <row r="160" spans="1:10" hidden="1" x14ac:dyDescent="0.2">
      <c r="A160" s="6">
        <v>1508407</v>
      </c>
      <c r="B160" s="6">
        <v>150840</v>
      </c>
      <c r="C160" s="1" t="s">
        <v>24</v>
      </c>
      <c r="D160" s="7" t="s">
        <v>172</v>
      </c>
      <c r="E160" s="8">
        <v>0</v>
      </c>
      <c r="F160" s="8">
        <v>25.777353312061841</v>
      </c>
      <c r="G160" s="8">
        <v>38.059618655300731</v>
      </c>
      <c r="H160" s="8">
        <v>49.642298168960423</v>
      </c>
      <c r="I160" s="8">
        <v>36.040315747754093</v>
      </c>
      <c r="J160" s="6" t="str">
        <f t="shared" si="4"/>
        <v>Normal</v>
      </c>
    </row>
  </sheetData>
  <autoFilter ref="A3:J160" xr:uid="{00000000-0009-0000-0000-000002000000}">
    <filterColumn colId="3">
      <filters>
        <filter val="Oeiras do Pará"/>
        <filter val="Pará"/>
        <filter val="RI Marajó"/>
        <filter val="Rondon do Pará"/>
      </filters>
    </filterColumn>
  </autoFilter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Indica. 01</vt:lpstr>
      <vt:lpstr>Indica. 02</vt:lpstr>
      <vt:lpstr>Indica.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Chaves</dc:creator>
  <cp:lastModifiedBy>Marcelo Santos Chaves</cp:lastModifiedBy>
  <dcterms:created xsi:type="dcterms:W3CDTF">2022-12-12T20:32:56Z</dcterms:created>
  <dcterms:modified xsi:type="dcterms:W3CDTF">2023-03-02T23:25:25Z</dcterms:modified>
</cp:coreProperties>
</file>