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040" activeTab="2"/>
  </bookViews>
  <sheets>
    <sheet name="Indica. 01" sheetId="1" r:id="rId1"/>
    <sheet name="Indica. 02" sheetId="2" r:id="rId2"/>
    <sheet name="Indica. 03" sheetId="4" r:id="rId3"/>
  </sheets>
  <definedNames>
    <definedName name="_xlnm._FilterDatabase" localSheetId="0" hidden="1">'Indica. 01'!$A$3:$J$160</definedName>
    <definedName name="_xlnm._FilterDatabase" localSheetId="2" hidden="1">'Indica. 03'!$A$3:$J$160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4" l="1"/>
  <c r="N17" i="1"/>
  <c r="N18" i="4"/>
  <c r="N19" i="4"/>
  <c r="N20" i="4" s="1"/>
  <c r="N22" i="4" l="1"/>
  <c r="N21" i="4"/>
  <c r="K27" i="4" s="1"/>
  <c r="K18" i="4"/>
  <c r="K19" i="4"/>
  <c r="K20" i="4"/>
  <c r="K21" i="4"/>
  <c r="K22" i="4"/>
  <c r="K23" i="4"/>
  <c r="K24" i="4"/>
  <c r="K25" i="4"/>
  <c r="K26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N19" i="2"/>
  <c r="N18" i="2"/>
  <c r="N17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N20" i="2"/>
  <c r="K19" i="2"/>
  <c r="K18" i="2"/>
  <c r="K17" i="2"/>
  <c r="N19" i="1"/>
  <c r="N18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7" i="4" l="1"/>
  <c r="N20" i="1"/>
  <c r="N22" i="2"/>
  <c r="N21" i="2"/>
  <c r="N22" i="1" l="1"/>
  <c r="N21" i="1"/>
</calcChain>
</file>

<file path=xl/sharedStrings.xml><?xml version="1.0" encoding="utf-8"?>
<sst xmlns="http://schemas.openxmlformats.org/spreadsheetml/2006/main" count="954" uniqueCount="188">
  <si>
    <t>Código IBGE 01</t>
  </si>
  <si>
    <t>Código IBGE 02</t>
  </si>
  <si>
    <t>R. Integ.</t>
  </si>
  <si>
    <t>Nome_Município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</si>
  <si>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</si>
  <si>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</si>
  <si>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</si>
  <si>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</si>
  <si>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</si>
  <si>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</si>
  <si>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</si>
  <si>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</si>
  <si>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</si>
  <si>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</si>
  <si>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</si>
  <si>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</si>
  <si>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</si>
  <si>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</si>
  <si>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</si>
  <si>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</si>
  <si>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</si>
  <si>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</si>
  <si>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</si>
  <si>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</si>
  <si>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</si>
  <si>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</si>
  <si>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</si>
  <si>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</si>
  <si>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</si>
  <si>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</si>
  <si>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</si>
  <si>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</si>
  <si>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</si>
  <si>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</si>
  <si>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</si>
  <si>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</si>
  <si>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</si>
  <si>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</si>
  <si>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</si>
  <si>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</si>
  <si>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</si>
  <si>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</si>
  <si>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</si>
  <si>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</si>
  <si>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</si>
  <si>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</si>
  <si>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</si>
  <si>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</si>
  <si>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</si>
  <si>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</si>
  <si>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</si>
  <si>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</si>
  <si>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</si>
  <si>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</si>
  <si>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</si>
  <si>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</si>
  <si>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</si>
  <si>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</si>
  <si>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</si>
  <si>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</si>
  <si>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</si>
  <si>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</si>
  <si>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</si>
  <si>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</si>
  <si>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</si>
  <si>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</si>
  <si>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</si>
  <si>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</si>
  <si>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</si>
  <si>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</si>
  <si>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</si>
  <si>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</si>
  <si>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</si>
  <si>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</si>
  <si>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</si>
  <si>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</si>
  <si>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</si>
  <si>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</si>
  <si>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</si>
  <si>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</si>
  <si>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</si>
  <si>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</si>
  <si>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</si>
  <si>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</si>
  <si>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</si>
  <si>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</si>
  <si>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</si>
  <si>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</si>
  <si>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</si>
  <si>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</si>
  <si>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</si>
  <si>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</si>
  <si>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</si>
  <si>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</si>
  <si>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</si>
  <si>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</si>
  <si>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</si>
  <si>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</si>
  <si>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</si>
  <si>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</si>
  <si>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</si>
  <si>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</si>
  <si>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</si>
  <si>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</si>
  <si>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</si>
  <si>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</si>
  <si>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</si>
  <si>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</si>
  <si>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</si>
  <si>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</si>
  <si>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</si>
  <si>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</si>
  <si>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</si>
  <si>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</si>
  <si>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</si>
  <si>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</si>
  <si>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</si>
  <si>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</si>
  <si>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</si>
  <si>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</si>
  <si>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</si>
  <si>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</si>
  <si>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</si>
  <si>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</si>
  <si>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</si>
  <si>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</si>
  <si>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</si>
  <si>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</si>
  <si>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</si>
  <si>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</si>
  <si>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</si>
  <si>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</si>
  <si>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</si>
  <si>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</si>
  <si>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</si>
  <si>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</si>
  <si>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</si>
  <si>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</si>
  <si>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</si>
  <si>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</si>
  <si>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</si>
  <si>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</si>
  <si>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</si>
  <si>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</si>
  <si>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</si>
  <si>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</si>
  <si>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</si>
  <si>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</si>
  <si>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</si>
  <si>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</si>
  <si>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</si>
  <si>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</si>
  <si>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</si>
  <si>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</si>
  <si>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</si>
  <si>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</si>
  <si>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</si>
  <si>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</si>
  <si>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</si>
  <si>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</si>
  <si>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</si>
  <si>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</si>
  <si>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</si>
  <si>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</si>
  <si>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</si>
  <si>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</si>
  <si>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</si>
  <si>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</si>
  <si>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</si>
  <si>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</si>
  <si>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</si>
  <si>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</si>
  <si>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</si>
  <si>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Participação de fontes renováveis na geração de energia elétrica</t>
  </si>
  <si>
    <t>Fonte 01: https://dadosabertos.aneel.gov.br/dataset/siga-sistema-de-informacoes-de-geracao-da-aneel/resource/11ec447d-698d-4ab8-977f-b424d5deee6a?inner_span=True</t>
  </si>
  <si>
    <t>Fonte 02: https://app.powerbi.com/view?r=eyJrIjoiNjc4OGYyYjQtYWM2ZC00YjllLWJlYmEtYzdkNTQ1MTc1NjM2IiwidCI6IjQwZDZmOWI4LWVjYTctNDZhMi05MmQ0LWVhNGU5YzAxNzBlMSIsImMiOjR9</t>
  </si>
  <si>
    <t>Obs.: a base do SIGA/ANEEL não dispõem de dados anteriores a 01/12/2022, até a data de extração dos dados (13/12/2022).</t>
  </si>
  <si>
    <t>Capacidade instalada a partir de fontes renováveis per capita</t>
  </si>
  <si>
    <t>Energia elétrica per capita</t>
  </si>
  <si>
    <t>Identificação</t>
  </si>
  <si>
    <t>Meta =</t>
  </si>
  <si>
    <t>Método de identificação de Outliers</t>
  </si>
  <si>
    <t>Média</t>
  </si>
  <si>
    <t>Quartil 1</t>
  </si>
  <si>
    <t>Quartil 3</t>
  </si>
  <si>
    <t>IQR</t>
  </si>
  <si>
    <t>Lim. Superior</t>
  </si>
  <si>
    <t>Lim. 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</si>
</sst>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#,##0.0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/>
    <xf numFmtId="0" fontId="3" fillId="0" borderId="0" xfId="0" applyFont="1"/>
    <xf numFmtId="164" fontId="1" fillId="0" borderId="0" xfId="0" applyNumberFormat="1" applyFont="1"/>
    <xf numFmtId="3" fontId="1" fillId="0" borderId="0" xfId="0" applyNumberFormat="1" applyFont="1"/>
    <xf numFmtId="165" fontId="1" fillId="0" borderId="0" xfId="0" applyNumberFormat="1" applyFont="1"/>
    <xf numFmtId="166" fontId="1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60"/>
  <sheetViews>
    <sheetView workbookViewId="0">
      <selection activeCell="D11" sqref="D11:J99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10" width="9.140625" style="2"/>
    <col min="11" max="11" width="12.42578125" style="2" bestFit="1" customWidth="1"/>
    <col min="12" max="16384" width="9.140625" style="2"/>
  </cols>
  <sheetData>
    <row r="1" spans="1:16" x14ac:dyDescent="0.2">
      <c r="A1" s="1" t="s">
        <v>173</v>
      </c>
      <c r="P1" s="2" t="s">
        <v>174</v>
      </c>
    </row>
    <row r="2" spans="1:16" x14ac:dyDescent="0.2">
      <c r="P2" s="2" t="s">
        <v>175</v>
      </c>
    </row>
    <row r="3" spans="1:16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2017</v>
      </c>
      <c r="F3" s="4">
        <v>2018</v>
      </c>
      <c r="G3" s="4">
        <v>2019</v>
      </c>
      <c r="H3" s="4">
        <v>2020</v>
      </c>
      <c r="I3" s="4">
        <v>2021</v>
      </c>
      <c r="J3" s="4">
        <v>2022</v>
      </c>
      <c r="K3" s="4" t="s">
        <v>179</v>
      </c>
    </row>
    <row r="4" spans="1:16" x14ac:dyDescent="0.2">
      <c r="A4" s="3"/>
      <c r="B4" s="3"/>
      <c r="C4" s="3"/>
      <c r="D4" s="5" t="s">
        <v>4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10">
        <v>98.378257274050625</v>
      </c>
      <c r="M4" s="6" t="s">
        <v>180</v>
      </c>
      <c r="N4" s="8">
        <v>100</v>
      </c>
      <c r="P4" s="9" t="s">
        <v>176</v>
      </c>
    </row>
    <row r="5" spans="1:16" hidden="1" x14ac:dyDescent="0.2">
      <c r="A5" s="3"/>
      <c r="B5" s="3"/>
      <c r="C5" s="3"/>
      <c r="D5" s="5" t="s">
        <v>5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10">
        <v>0</v>
      </c>
    </row>
    <row r="6" spans="1:16" hidden="1" x14ac:dyDescent="0.2">
      <c r="A6" s="3"/>
      <c r="B6" s="3"/>
      <c r="C6" s="3"/>
      <c r="D6" s="5" t="s">
        <v>6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10">
        <v>43.084579895385609</v>
      </c>
    </row>
    <row r="7" spans="1:16" hidden="1" x14ac:dyDescent="0.2">
      <c r="A7" s="3"/>
      <c r="B7" s="3"/>
      <c r="C7" s="3"/>
      <c r="D7" s="5" t="s">
        <v>7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10">
        <v>0</v>
      </c>
    </row>
    <row r="8" spans="1:16" hidden="1" x14ac:dyDescent="0.2">
      <c r="A8" s="3"/>
      <c r="B8" s="3"/>
      <c r="C8" s="3"/>
      <c r="D8" s="5" t="s">
        <v>8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10">
        <v>12.18268918267834</v>
      </c>
    </row>
    <row r="9" spans="1:16" hidden="1" x14ac:dyDescent="0.2">
      <c r="A9" s="3"/>
      <c r="B9" s="3"/>
      <c r="C9" s="3"/>
      <c r="D9" s="5" t="s">
        <v>9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10">
        <v>52.705551651440615</v>
      </c>
    </row>
    <row r="10" spans="1:16" hidden="1" x14ac:dyDescent="0.2">
      <c r="A10" s="3"/>
      <c r="B10" s="3"/>
      <c r="C10" s="3"/>
      <c r="D10" s="5" t="s">
        <v>10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10">
        <v>100</v>
      </c>
    </row>
    <row r="11" spans="1:16" x14ac:dyDescent="0.2">
      <c r="A11" s="3"/>
      <c r="B11" s="3"/>
      <c r="C11" s="3"/>
      <c r="D11" s="5" t="s">
        <v>11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10">
        <v>19.682369735902927</v>
      </c>
    </row>
    <row r="12" spans="1:16" hidden="1" x14ac:dyDescent="0.2">
      <c r="A12" s="3"/>
      <c r="B12" s="3"/>
      <c r="C12" s="3"/>
      <c r="D12" s="5" t="s">
        <v>12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10">
        <v>0</v>
      </c>
    </row>
    <row r="13" spans="1:16" hidden="1" x14ac:dyDescent="0.2">
      <c r="A13" s="3"/>
      <c r="B13" s="3"/>
      <c r="C13" s="3"/>
      <c r="D13" s="5" t="s">
        <v>13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10">
        <v>88.847270737763566</v>
      </c>
    </row>
    <row r="14" spans="1:16" hidden="1" x14ac:dyDescent="0.2">
      <c r="A14" s="3"/>
      <c r="B14" s="3"/>
      <c r="C14" s="3"/>
      <c r="D14" s="5" t="s">
        <v>14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10">
        <v>99.224693307077928</v>
      </c>
    </row>
    <row r="15" spans="1:16" hidden="1" x14ac:dyDescent="0.2">
      <c r="A15" s="3"/>
      <c r="B15" s="3"/>
      <c r="C15" s="3"/>
      <c r="D15" s="5" t="s">
        <v>15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10">
        <v>4.2440108274234003</v>
      </c>
      <c r="M15" s="9" t="s">
        <v>181</v>
      </c>
    </row>
    <row r="16" spans="1:16" hidden="1" x14ac:dyDescent="0.2">
      <c r="A16" s="3"/>
      <c r="B16" s="3"/>
      <c r="C16" s="3"/>
      <c r="D16" s="5" t="s">
        <v>16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10">
        <v>99.927909230974393</v>
      </c>
    </row>
    <row r="17" spans="1:14" hidden="1" x14ac:dyDescent="0.2">
      <c r="A17" s="6">
        <v>1500107</v>
      </c>
      <c r="B17" s="6">
        <v>150010</v>
      </c>
      <c r="C17" s="2" t="s">
        <v>17</v>
      </c>
      <c r="D17" s="7" t="s">
        <v>18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10">
        <v>0</v>
      </c>
      <c r="K17" s="6" t="str">
        <f>IF(AND(J17&lt;$M$21,J17&gt;$M$22),"Normal","Outliers")</f>
        <v>Outliers</v>
      </c>
      <c r="M17" s="2" t="s">
        <v>182</v>
      </c>
      <c r="N17" s="10">
        <f>AVERAGE(J17:J160)</f>
        <v>13.29411591838852</v>
      </c>
    </row>
    <row r="18" spans="1:14" hidden="1" x14ac:dyDescent="0.2">
      <c r="A18" s="6">
        <v>1500131</v>
      </c>
      <c r="B18" s="6">
        <v>150013</v>
      </c>
      <c r="C18" s="2" t="s">
        <v>19</v>
      </c>
      <c r="D18" s="7" t="s">
        <v>20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10">
        <v>0</v>
      </c>
      <c r="K18" s="6" t="str">
        <f t="shared" ref="K18:K81" si="0">IF(AND(J18&lt;$M$21,J18&gt;$M$22),"Normal","Outliers")</f>
        <v>Outliers</v>
      </c>
      <c r="M18" s="2" t="s">
        <v>183</v>
      </c>
      <c r="N18" s="10">
        <f>_xlfn.QUARTILE.EXC(J17:J160,1)</f>
        <v>0</v>
      </c>
    </row>
    <row r="19" spans="1:14" hidden="1" x14ac:dyDescent="0.2">
      <c r="A19" s="6">
        <v>1500206</v>
      </c>
      <c r="B19" s="6">
        <v>150020</v>
      </c>
      <c r="C19" s="2" t="s">
        <v>17</v>
      </c>
      <c r="D19" s="7" t="s">
        <v>21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10">
        <v>100</v>
      </c>
      <c r="K19" s="6" t="str">
        <f t="shared" si="0"/>
        <v>Outliers</v>
      </c>
      <c r="M19" s="2" t="s">
        <v>184</v>
      </c>
      <c r="N19" s="10">
        <f>_xlfn.QUARTILE.EXC(J17:J160,3)</f>
        <v>0</v>
      </c>
    </row>
    <row r="20" spans="1:14" hidden="1" x14ac:dyDescent="0.2">
      <c r="A20" s="6">
        <v>1500305</v>
      </c>
      <c r="B20" s="6">
        <v>150030</v>
      </c>
      <c r="C20" s="2" t="s">
        <v>22</v>
      </c>
      <c r="D20" s="7" t="s">
        <v>23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10">
        <v>0</v>
      </c>
      <c r="K20" s="6" t="str">
        <f t="shared" si="0"/>
        <v>Outliers</v>
      </c>
      <c r="M20" s="2" t="s">
        <v>185</v>
      </c>
      <c r="N20" s="10">
        <f>N19-N18</f>
        <v>0</v>
      </c>
    </row>
    <row r="21" spans="1:14" hidden="1" x14ac:dyDescent="0.2">
      <c r="A21" s="6">
        <v>1500347</v>
      </c>
      <c r="B21" s="6">
        <v>150034</v>
      </c>
      <c r="C21" s="2" t="s">
        <v>24</v>
      </c>
      <c r="D21" s="7" t="s">
        <v>25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10">
        <v>0</v>
      </c>
      <c r="K21" s="6" t="str">
        <f t="shared" si="0"/>
        <v>Outliers</v>
      </c>
      <c r="M21" s="2" t="s">
        <v>186</v>
      </c>
      <c r="N21" s="10">
        <f>N17+1.5*N20</f>
        <v>13.29411591838852</v>
      </c>
    </row>
    <row r="22" spans="1:14" hidden="1" x14ac:dyDescent="0.2">
      <c r="A22" s="6">
        <v>1500404</v>
      </c>
      <c r="B22" s="6">
        <v>150040</v>
      </c>
      <c r="C22" s="2" t="s">
        <v>26</v>
      </c>
      <c r="D22" s="7" t="s">
        <v>27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10">
        <v>0</v>
      </c>
      <c r="K22" s="6" t="str">
        <f t="shared" si="0"/>
        <v>Outliers</v>
      </c>
      <c r="M22" s="2" t="s">
        <v>187</v>
      </c>
      <c r="N22" s="10">
        <f>N17-1.5*N20</f>
        <v>13.29411591838852</v>
      </c>
    </row>
    <row r="23" spans="1:14" hidden="1" x14ac:dyDescent="0.2">
      <c r="A23" s="6">
        <v>1500503</v>
      </c>
      <c r="B23" s="6">
        <v>150050</v>
      </c>
      <c r="C23" s="2" t="s">
        <v>26</v>
      </c>
      <c r="D23" s="7" t="s">
        <v>28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10">
        <v>72.848454023353895</v>
      </c>
      <c r="K23" s="6" t="str">
        <f t="shared" si="0"/>
        <v>Outliers</v>
      </c>
    </row>
    <row r="24" spans="1:14" hidden="1" x14ac:dyDescent="0.2">
      <c r="A24" s="6">
        <v>1500602</v>
      </c>
      <c r="B24" s="6">
        <v>150060</v>
      </c>
      <c r="C24" s="2" t="s">
        <v>29</v>
      </c>
      <c r="D24" s="7" t="s">
        <v>30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10">
        <v>99.601593625498012</v>
      </c>
      <c r="K24" s="6" t="str">
        <f t="shared" si="0"/>
        <v>Outliers</v>
      </c>
    </row>
    <row r="25" spans="1:14" hidden="1" x14ac:dyDescent="0.2">
      <c r="A25" s="6">
        <v>1500701</v>
      </c>
      <c r="B25" s="6">
        <v>150070</v>
      </c>
      <c r="C25" s="2" t="s">
        <v>22</v>
      </c>
      <c r="D25" s="7" t="s">
        <v>31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10">
        <v>0</v>
      </c>
      <c r="K25" s="6" t="str">
        <f t="shared" si="0"/>
        <v>Outliers</v>
      </c>
    </row>
    <row r="26" spans="1:14" hidden="1" x14ac:dyDescent="0.2">
      <c r="A26" s="6">
        <v>1500800</v>
      </c>
      <c r="B26" s="6">
        <v>150080</v>
      </c>
      <c r="C26" s="2" t="s">
        <v>32</v>
      </c>
      <c r="D26" s="7" t="s">
        <v>33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10">
        <v>4.6413673468203731</v>
      </c>
      <c r="K26" s="6" t="str">
        <f t="shared" si="0"/>
        <v>Outliers</v>
      </c>
    </row>
    <row r="27" spans="1:14" hidden="1" x14ac:dyDescent="0.2">
      <c r="A27" s="6">
        <v>1500859</v>
      </c>
      <c r="B27" s="6">
        <v>150085</v>
      </c>
      <c r="C27" s="2" t="s">
        <v>29</v>
      </c>
      <c r="D27" s="7" t="s">
        <v>34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10">
        <v>0</v>
      </c>
      <c r="K27" s="6" t="str">
        <f t="shared" si="0"/>
        <v>Outliers</v>
      </c>
    </row>
    <row r="28" spans="1:14" hidden="1" x14ac:dyDescent="0.2">
      <c r="A28" s="6">
        <v>1500909</v>
      </c>
      <c r="B28" s="6">
        <v>150090</v>
      </c>
      <c r="C28" s="2" t="s">
        <v>35</v>
      </c>
      <c r="D28" s="7" t="s">
        <v>36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10">
        <v>0</v>
      </c>
      <c r="K28" s="6" t="str">
        <f t="shared" si="0"/>
        <v>Outliers</v>
      </c>
    </row>
    <row r="29" spans="1:14" hidden="1" x14ac:dyDescent="0.2">
      <c r="A29" s="6">
        <v>1500958</v>
      </c>
      <c r="B29" s="6">
        <v>150095</v>
      </c>
      <c r="C29" s="2" t="s">
        <v>19</v>
      </c>
      <c r="D29" s="7" t="s">
        <v>37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10">
        <v>0</v>
      </c>
      <c r="K29" s="6" t="str">
        <f t="shared" si="0"/>
        <v>Outliers</v>
      </c>
    </row>
    <row r="30" spans="1:14" hidden="1" x14ac:dyDescent="0.2">
      <c r="A30" s="6">
        <v>1501006</v>
      </c>
      <c r="B30" s="6">
        <v>150100</v>
      </c>
      <c r="C30" s="2" t="s">
        <v>38</v>
      </c>
      <c r="D30" s="7" t="s">
        <v>39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10">
        <v>0</v>
      </c>
      <c r="K30" s="6" t="str">
        <f t="shared" si="0"/>
        <v>Outliers</v>
      </c>
    </row>
    <row r="31" spans="1:14" hidden="1" x14ac:dyDescent="0.2">
      <c r="A31" s="6">
        <v>1501105</v>
      </c>
      <c r="B31" s="6">
        <v>150110</v>
      </c>
      <c r="C31" s="2" t="s">
        <v>22</v>
      </c>
      <c r="D31" s="7" t="s">
        <v>40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10">
        <v>0</v>
      </c>
      <c r="K31" s="6" t="str">
        <f t="shared" si="0"/>
        <v>Outliers</v>
      </c>
    </row>
    <row r="32" spans="1:14" hidden="1" x14ac:dyDescent="0.2">
      <c r="A32" s="6">
        <v>1501204</v>
      </c>
      <c r="B32" s="6">
        <v>150120</v>
      </c>
      <c r="C32" s="2" t="s">
        <v>17</v>
      </c>
      <c r="D32" s="7" t="s">
        <v>41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10">
        <v>0</v>
      </c>
      <c r="K32" s="6" t="str">
        <f t="shared" si="0"/>
        <v>Outliers</v>
      </c>
    </row>
    <row r="33" spans="1:11" hidden="1" x14ac:dyDescent="0.2">
      <c r="A33" s="6">
        <v>1501253</v>
      </c>
      <c r="B33" s="6">
        <v>150125</v>
      </c>
      <c r="C33" s="2" t="s">
        <v>24</v>
      </c>
      <c r="D33" s="7" t="s">
        <v>42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10">
        <v>0</v>
      </c>
      <c r="K33" s="6" t="str">
        <f t="shared" si="0"/>
        <v>Outliers</v>
      </c>
    </row>
    <row r="34" spans="1:11" hidden="1" x14ac:dyDescent="0.2">
      <c r="A34" s="6">
        <v>1501303</v>
      </c>
      <c r="B34" s="6">
        <v>150130</v>
      </c>
      <c r="C34" s="2" t="s">
        <v>17</v>
      </c>
      <c r="D34" s="7" t="s">
        <v>43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10">
        <v>0</v>
      </c>
      <c r="K34" s="6" t="str">
        <f t="shared" si="0"/>
        <v>Outliers</v>
      </c>
    </row>
    <row r="35" spans="1:11" hidden="1" x14ac:dyDescent="0.2">
      <c r="A35" s="6">
        <v>1501402</v>
      </c>
      <c r="B35" s="6">
        <v>150140</v>
      </c>
      <c r="C35" s="2" t="s">
        <v>32</v>
      </c>
      <c r="D35" s="7" t="s">
        <v>44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10">
        <v>10.923340380484859</v>
      </c>
      <c r="K35" s="6" t="str">
        <f t="shared" si="0"/>
        <v>Outliers</v>
      </c>
    </row>
    <row r="36" spans="1:11" hidden="1" x14ac:dyDescent="0.2">
      <c r="A36" s="6">
        <v>1501451</v>
      </c>
      <c r="B36" s="6">
        <v>150145</v>
      </c>
      <c r="C36" s="2" t="s">
        <v>26</v>
      </c>
      <c r="D36" s="7" t="s">
        <v>45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10">
        <v>100</v>
      </c>
      <c r="K36" s="6" t="str">
        <f t="shared" si="0"/>
        <v>Outliers</v>
      </c>
    </row>
    <row r="37" spans="1:11" hidden="1" x14ac:dyDescent="0.2">
      <c r="A37" s="6">
        <v>1501501</v>
      </c>
      <c r="B37" s="6">
        <v>150150</v>
      </c>
      <c r="C37" s="2" t="s">
        <v>32</v>
      </c>
      <c r="D37" s="7" t="s">
        <v>46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10">
        <v>0</v>
      </c>
      <c r="K37" s="6" t="str">
        <f t="shared" si="0"/>
        <v>Outliers</v>
      </c>
    </row>
    <row r="38" spans="1:11" hidden="1" x14ac:dyDescent="0.2">
      <c r="A38" s="6">
        <v>1501576</v>
      </c>
      <c r="B38" s="6">
        <v>150157</v>
      </c>
      <c r="C38" s="2" t="s">
        <v>47</v>
      </c>
      <c r="D38" s="7" t="s">
        <v>48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10">
        <v>0</v>
      </c>
      <c r="K38" s="6" t="str">
        <f t="shared" si="0"/>
        <v>Outliers</v>
      </c>
    </row>
    <row r="39" spans="1:11" hidden="1" x14ac:dyDescent="0.2">
      <c r="A39" s="6">
        <v>1501600</v>
      </c>
      <c r="B39" s="6">
        <v>150160</v>
      </c>
      <c r="C39" s="2" t="s">
        <v>35</v>
      </c>
      <c r="D39" s="7" t="s">
        <v>49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10">
        <v>0</v>
      </c>
      <c r="K39" s="6" t="str">
        <f t="shared" si="0"/>
        <v>Outliers</v>
      </c>
    </row>
    <row r="40" spans="1:11" hidden="1" x14ac:dyDescent="0.2">
      <c r="A40" s="6">
        <v>1501709</v>
      </c>
      <c r="B40" s="6">
        <v>150170</v>
      </c>
      <c r="C40" s="2" t="s">
        <v>35</v>
      </c>
      <c r="D40" s="7" t="s">
        <v>50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10">
        <v>0</v>
      </c>
      <c r="K40" s="6" t="str">
        <f t="shared" si="0"/>
        <v>Outliers</v>
      </c>
    </row>
    <row r="41" spans="1:11" hidden="1" x14ac:dyDescent="0.2">
      <c r="A41" s="6">
        <v>1501725</v>
      </c>
      <c r="B41" s="6">
        <v>150172</v>
      </c>
      <c r="C41" s="2" t="s">
        <v>29</v>
      </c>
      <c r="D41" s="7" t="s">
        <v>51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10">
        <v>0</v>
      </c>
      <c r="K41" s="6" t="str">
        <f t="shared" si="0"/>
        <v>Outliers</v>
      </c>
    </row>
    <row r="42" spans="1:11" hidden="1" x14ac:dyDescent="0.2">
      <c r="A42" s="6">
        <v>1501758</v>
      </c>
      <c r="B42" s="6">
        <v>150175</v>
      </c>
      <c r="C42" s="2" t="s">
        <v>47</v>
      </c>
      <c r="D42" s="7" t="s">
        <v>52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10">
        <v>0</v>
      </c>
      <c r="K42" s="6" t="str">
        <f t="shared" si="0"/>
        <v>Outliers</v>
      </c>
    </row>
    <row r="43" spans="1:11" hidden="1" x14ac:dyDescent="0.2">
      <c r="A43" s="6">
        <v>1501782</v>
      </c>
      <c r="B43" s="6">
        <v>150178</v>
      </c>
      <c r="C43" s="2" t="s">
        <v>53</v>
      </c>
      <c r="D43" s="7" t="s">
        <v>54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10">
        <v>0</v>
      </c>
      <c r="K43" s="6" t="str">
        <f t="shared" si="0"/>
        <v>Outliers</v>
      </c>
    </row>
    <row r="44" spans="1:11" hidden="1" x14ac:dyDescent="0.2">
      <c r="A44" s="6">
        <v>1501808</v>
      </c>
      <c r="B44" s="6">
        <v>150180</v>
      </c>
      <c r="C44" s="2" t="s">
        <v>22</v>
      </c>
      <c r="D44" s="7" t="s">
        <v>55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10">
        <v>100</v>
      </c>
      <c r="K44" s="6" t="str">
        <f t="shared" si="0"/>
        <v>Outliers</v>
      </c>
    </row>
    <row r="45" spans="1:11" hidden="1" x14ac:dyDescent="0.2">
      <c r="A45" s="6">
        <v>1501907</v>
      </c>
      <c r="B45" s="6">
        <v>150190</v>
      </c>
      <c r="C45" s="2" t="s">
        <v>19</v>
      </c>
      <c r="D45" s="7" t="s">
        <v>56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10">
        <v>0</v>
      </c>
      <c r="K45" s="6" t="str">
        <f t="shared" si="0"/>
        <v>Outliers</v>
      </c>
    </row>
    <row r="46" spans="1:11" hidden="1" x14ac:dyDescent="0.2">
      <c r="A46" s="6">
        <v>1502004</v>
      </c>
      <c r="B46" s="6">
        <v>150200</v>
      </c>
      <c r="C46" s="2" t="s">
        <v>22</v>
      </c>
      <c r="D46" s="7" t="s">
        <v>57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10">
        <v>0</v>
      </c>
      <c r="K46" s="6" t="str">
        <f t="shared" si="0"/>
        <v>Outliers</v>
      </c>
    </row>
    <row r="47" spans="1:11" hidden="1" x14ac:dyDescent="0.2">
      <c r="A47" s="6">
        <v>1501956</v>
      </c>
      <c r="B47" s="6">
        <v>150195</v>
      </c>
      <c r="C47" s="2" t="s">
        <v>35</v>
      </c>
      <c r="D47" s="7" t="s">
        <v>58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10">
        <v>0</v>
      </c>
      <c r="K47" s="6" t="str">
        <f t="shared" si="0"/>
        <v>Outliers</v>
      </c>
    </row>
    <row r="48" spans="1:11" hidden="1" x14ac:dyDescent="0.2">
      <c r="A48" s="6">
        <v>1502103</v>
      </c>
      <c r="B48" s="6">
        <v>150210</v>
      </c>
      <c r="C48" s="2" t="s">
        <v>17</v>
      </c>
      <c r="D48" s="7" t="s">
        <v>59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10">
        <v>0</v>
      </c>
      <c r="K48" s="6" t="str">
        <f t="shared" si="0"/>
        <v>Outliers</v>
      </c>
    </row>
    <row r="49" spans="1:11" hidden="1" x14ac:dyDescent="0.2">
      <c r="A49" s="6">
        <v>1502152</v>
      </c>
      <c r="B49" s="6">
        <v>150215</v>
      </c>
      <c r="C49" s="2" t="s">
        <v>47</v>
      </c>
      <c r="D49" s="7" t="s">
        <v>60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10">
        <v>0</v>
      </c>
      <c r="K49" s="6" t="str">
        <f t="shared" si="0"/>
        <v>Outliers</v>
      </c>
    </row>
    <row r="50" spans="1:11" hidden="1" x14ac:dyDescent="0.2">
      <c r="A50" s="6">
        <v>1502202</v>
      </c>
      <c r="B50" s="6">
        <v>150220</v>
      </c>
      <c r="C50" s="2" t="s">
        <v>35</v>
      </c>
      <c r="D50" s="7" t="s">
        <v>61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10">
        <v>0</v>
      </c>
      <c r="K50" s="6" t="str">
        <f t="shared" si="0"/>
        <v>Outliers</v>
      </c>
    </row>
    <row r="51" spans="1:11" hidden="1" x14ac:dyDescent="0.2">
      <c r="A51" s="6">
        <v>1502301</v>
      </c>
      <c r="B51" s="6">
        <v>150230</v>
      </c>
      <c r="C51" s="2" t="s">
        <v>19</v>
      </c>
      <c r="D51" s="7" t="s">
        <v>62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10">
        <v>0</v>
      </c>
      <c r="K51" s="6" t="str">
        <f t="shared" si="0"/>
        <v>Outliers</v>
      </c>
    </row>
    <row r="52" spans="1:11" hidden="1" x14ac:dyDescent="0.2">
      <c r="A52" s="6">
        <v>1502400</v>
      </c>
      <c r="B52" s="6">
        <v>150240</v>
      </c>
      <c r="C52" s="2" t="s">
        <v>63</v>
      </c>
      <c r="D52" s="7" t="s">
        <v>64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10">
        <v>55.637982195845694</v>
      </c>
      <c r="K52" s="6" t="str">
        <f t="shared" si="0"/>
        <v>Outliers</v>
      </c>
    </row>
    <row r="53" spans="1:11" hidden="1" x14ac:dyDescent="0.2">
      <c r="A53" s="6">
        <v>1502509</v>
      </c>
      <c r="B53" s="6">
        <v>150250</v>
      </c>
      <c r="C53" s="2" t="s">
        <v>22</v>
      </c>
      <c r="D53" s="7" t="s">
        <v>65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10">
        <v>0</v>
      </c>
      <c r="K53" s="6" t="str">
        <f t="shared" si="0"/>
        <v>Outliers</v>
      </c>
    </row>
    <row r="54" spans="1:11" hidden="1" x14ac:dyDescent="0.2">
      <c r="A54" s="6">
        <v>1502608</v>
      </c>
      <c r="B54" s="6">
        <v>150260</v>
      </c>
      <c r="C54" s="2" t="s">
        <v>63</v>
      </c>
      <c r="D54" s="7" t="s">
        <v>66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10">
        <v>0</v>
      </c>
      <c r="K54" s="6" t="str">
        <f t="shared" si="0"/>
        <v>Outliers</v>
      </c>
    </row>
    <row r="55" spans="1:11" hidden="1" x14ac:dyDescent="0.2">
      <c r="A55" s="6">
        <v>1502707</v>
      </c>
      <c r="B55" s="6">
        <v>150270</v>
      </c>
      <c r="C55" s="2" t="s">
        <v>24</v>
      </c>
      <c r="D55" s="7" t="s">
        <v>67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10">
        <v>0</v>
      </c>
      <c r="K55" s="6" t="str">
        <f t="shared" si="0"/>
        <v>Outliers</v>
      </c>
    </row>
    <row r="56" spans="1:11" hidden="1" x14ac:dyDescent="0.2">
      <c r="A56" s="6">
        <v>1502756</v>
      </c>
      <c r="B56" s="6">
        <v>150275</v>
      </c>
      <c r="C56" s="2" t="s">
        <v>19</v>
      </c>
      <c r="D56" s="7" t="s">
        <v>68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10">
        <v>0</v>
      </c>
      <c r="K56" s="6" t="str">
        <f t="shared" si="0"/>
        <v>Outliers</v>
      </c>
    </row>
    <row r="57" spans="1:11" hidden="1" x14ac:dyDescent="0.2">
      <c r="A57" s="6">
        <v>1502764</v>
      </c>
      <c r="B57" s="6">
        <v>150276</v>
      </c>
      <c r="C57" s="2" t="s">
        <v>24</v>
      </c>
      <c r="D57" s="7" t="s">
        <v>69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10">
        <v>0</v>
      </c>
      <c r="K57" s="6" t="str">
        <f t="shared" si="0"/>
        <v>Outliers</v>
      </c>
    </row>
    <row r="58" spans="1:11" hidden="1" x14ac:dyDescent="0.2">
      <c r="A58" s="6">
        <v>1502772</v>
      </c>
      <c r="B58" s="6">
        <v>150277</v>
      </c>
      <c r="C58" s="2" t="s">
        <v>47</v>
      </c>
      <c r="D58" s="7" t="s">
        <v>70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10">
        <v>0</v>
      </c>
      <c r="K58" s="6" t="str">
        <f t="shared" si="0"/>
        <v>Outliers</v>
      </c>
    </row>
    <row r="59" spans="1:11" hidden="1" x14ac:dyDescent="0.2">
      <c r="A59" s="6">
        <v>1502806</v>
      </c>
      <c r="B59" s="6">
        <v>150280</v>
      </c>
      <c r="C59" s="2" t="s">
        <v>22</v>
      </c>
      <c r="D59" s="7" t="s">
        <v>71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10">
        <v>100</v>
      </c>
      <c r="K59" s="6" t="str">
        <f t="shared" si="0"/>
        <v>Outliers</v>
      </c>
    </row>
    <row r="60" spans="1:11" hidden="1" x14ac:dyDescent="0.2">
      <c r="A60" s="6">
        <v>1502855</v>
      </c>
      <c r="B60" s="6">
        <v>150285</v>
      </c>
      <c r="C60" s="2" t="s">
        <v>26</v>
      </c>
      <c r="D60" s="7" t="s">
        <v>72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10">
        <v>0</v>
      </c>
      <c r="K60" s="6" t="str">
        <f t="shared" si="0"/>
        <v>Outliers</v>
      </c>
    </row>
    <row r="61" spans="1:11" hidden="1" x14ac:dyDescent="0.2">
      <c r="A61" s="6">
        <v>1502905</v>
      </c>
      <c r="B61" s="6">
        <v>150290</v>
      </c>
      <c r="C61" s="2" t="s">
        <v>63</v>
      </c>
      <c r="D61" s="7" t="s">
        <v>73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10">
        <v>0</v>
      </c>
      <c r="K61" s="6" t="str">
        <f t="shared" si="0"/>
        <v>Outliers</v>
      </c>
    </row>
    <row r="62" spans="1:11" hidden="1" x14ac:dyDescent="0.2">
      <c r="A62" s="6">
        <v>1502939</v>
      </c>
      <c r="B62" s="6">
        <v>150293</v>
      </c>
      <c r="C62" s="2" t="s">
        <v>19</v>
      </c>
      <c r="D62" s="7" t="s">
        <v>74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10">
        <v>100</v>
      </c>
      <c r="K62" s="6" t="str">
        <f t="shared" si="0"/>
        <v>Outliers</v>
      </c>
    </row>
    <row r="63" spans="1:11" hidden="1" x14ac:dyDescent="0.2">
      <c r="A63" s="6">
        <v>1502954</v>
      </c>
      <c r="B63" s="6">
        <v>150295</v>
      </c>
      <c r="C63" s="2" t="s">
        <v>47</v>
      </c>
      <c r="D63" s="7" t="s">
        <v>75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10">
        <v>0</v>
      </c>
      <c r="K63" s="6" t="str">
        <f t="shared" si="0"/>
        <v>Outliers</v>
      </c>
    </row>
    <row r="64" spans="1:11" hidden="1" x14ac:dyDescent="0.2">
      <c r="A64" s="6">
        <v>1503002</v>
      </c>
      <c r="B64" s="6">
        <v>150300</v>
      </c>
      <c r="C64" s="2" t="s">
        <v>26</v>
      </c>
      <c r="D64" s="7" t="s">
        <v>76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10">
        <v>0</v>
      </c>
      <c r="K64" s="6" t="str">
        <f t="shared" si="0"/>
        <v>Outliers</v>
      </c>
    </row>
    <row r="65" spans="1:11" hidden="1" x14ac:dyDescent="0.2">
      <c r="A65" s="6">
        <v>1503044</v>
      </c>
      <c r="B65" s="6">
        <v>150304</v>
      </c>
      <c r="C65" s="2" t="s">
        <v>24</v>
      </c>
      <c r="D65" s="7" t="s">
        <v>77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10">
        <v>0</v>
      </c>
      <c r="K65" s="6" t="str">
        <f t="shared" si="0"/>
        <v>Outliers</v>
      </c>
    </row>
    <row r="66" spans="1:11" hidden="1" x14ac:dyDescent="0.2">
      <c r="A66" s="6">
        <v>1503077</v>
      </c>
      <c r="B66" s="6">
        <v>150307</v>
      </c>
      <c r="C66" s="2" t="s">
        <v>19</v>
      </c>
      <c r="D66" s="7" t="s">
        <v>78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10">
        <v>0</v>
      </c>
      <c r="K66" s="6" t="str">
        <f t="shared" si="0"/>
        <v>Outliers</v>
      </c>
    </row>
    <row r="67" spans="1:11" hidden="1" x14ac:dyDescent="0.2">
      <c r="A67" s="6">
        <v>1503093</v>
      </c>
      <c r="B67" s="6">
        <v>150309</v>
      </c>
      <c r="C67" s="2" t="s">
        <v>53</v>
      </c>
      <c r="D67" s="7" t="s">
        <v>79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10">
        <v>0</v>
      </c>
      <c r="K67" s="6" t="str">
        <f t="shared" si="0"/>
        <v>Outliers</v>
      </c>
    </row>
    <row r="68" spans="1:11" hidden="1" x14ac:dyDescent="0.2">
      <c r="A68" s="6">
        <v>1503101</v>
      </c>
      <c r="B68" s="6">
        <v>150310</v>
      </c>
      <c r="C68" s="2" t="s">
        <v>22</v>
      </c>
      <c r="D68" s="7" t="s">
        <v>80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10">
        <v>0</v>
      </c>
      <c r="K68" s="6" t="str">
        <f t="shared" si="0"/>
        <v>Outliers</v>
      </c>
    </row>
    <row r="69" spans="1:11" hidden="1" x14ac:dyDescent="0.2">
      <c r="A69" s="6">
        <v>1503200</v>
      </c>
      <c r="B69" s="6">
        <v>150320</v>
      </c>
      <c r="C69" s="2" t="s">
        <v>63</v>
      </c>
      <c r="D69" s="7" t="s">
        <v>81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10">
        <v>0</v>
      </c>
      <c r="K69" s="6" t="str">
        <f t="shared" si="0"/>
        <v>Outliers</v>
      </c>
    </row>
    <row r="70" spans="1:11" hidden="1" x14ac:dyDescent="0.2">
      <c r="A70" s="6">
        <v>1503309</v>
      </c>
      <c r="B70" s="6">
        <v>150330</v>
      </c>
      <c r="C70" s="2" t="s">
        <v>17</v>
      </c>
      <c r="D70" s="7" t="s">
        <v>82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10">
        <v>100</v>
      </c>
      <c r="K70" s="6" t="str">
        <f t="shared" si="0"/>
        <v>Outliers</v>
      </c>
    </row>
    <row r="71" spans="1:11" hidden="1" x14ac:dyDescent="0.2">
      <c r="A71" s="6">
        <v>1503408</v>
      </c>
      <c r="B71" s="6">
        <v>150340</v>
      </c>
      <c r="C71" s="2" t="s">
        <v>63</v>
      </c>
      <c r="D71" s="7" t="s">
        <v>83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10">
        <v>0</v>
      </c>
      <c r="K71" s="6" t="str">
        <f t="shared" si="0"/>
        <v>Outliers</v>
      </c>
    </row>
    <row r="72" spans="1:11" hidden="1" x14ac:dyDescent="0.2">
      <c r="A72" s="6">
        <v>1503457</v>
      </c>
      <c r="B72" s="6">
        <v>150345</v>
      </c>
      <c r="C72" s="2" t="s">
        <v>19</v>
      </c>
      <c r="D72" s="7" t="s">
        <v>84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10">
        <v>0</v>
      </c>
      <c r="K72" s="6" t="str">
        <f t="shared" si="0"/>
        <v>Outliers</v>
      </c>
    </row>
    <row r="73" spans="1:11" hidden="1" x14ac:dyDescent="0.2">
      <c r="A73" s="6">
        <v>1503507</v>
      </c>
      <c r="B73" s="6">
        <v>150350</v>
      </c>
      <c r="C73" s="2" t="s">
        <v>19</v>
      </c>
      <c r="D73" s="7" t="s">
        <v>85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10">
        <v>0</v>
      </c>
      <c r="K73" s="6" t="str">
        <f t="shared" si="0"/>
        <v>Outliers</v>
      </c>
    </row>
    <row r="74" spans="1:11" hidden="1" x14ac:dyDescent="0.2">
      <c r="A74" s="6">
        <v>1503606</v>
      </c>
      <c r="B74" s="6">
        <v>150360</v>
      </c>
      <c r="C74" s="2" t="s">
        <v>38</v>
      </c>
      <c r="D74" s="7" t="s">
        <v>86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10">
        <v>0</v>
      </c>
      <c r="K74" s="6" t="str">
        <f t="shared" si="0"/>
        <v>Outliers</v>
      </c>
    </row>
    <row r="75" spans="1:11" hidden="1" x14ac:dyDescent="0.2">
      <c r="A75" s="6">
        <v>1503705</v>
      </c>
      <c r="B75" s="6">
        <v>150370</v>
      </c>
      <c r="C75" s="2" t="s">
        <v>53</v>
      </c>
      <c r="D75" s="7" t="s">
        <v>87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10">
        <v>0</v>
      </c>
      <c r="K75" s="6" t="str">
        <f t="shared" si="0"/>
        <v>Outliers</v>
      </c>
    </row>
    <row r="76" spans="1:11" hidden="1" x14ac:dyDescent="0.2">
      <c r="A76" s="6">
        <v>1503754</v>
      </c>
      <c r="B76" s="6">
        <v>150375</v>
      </c>
      <c r="C76" s="2" t="s">
        <v>38</v>
      </c>
      <c r="D76" s="7" t="s">
        <v>88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10">
        <v>99.848946668505306</v>
      </c>
      <c r="K76" s="6" t="str">
        <f t="shared" si="0"/>
        <v>Outliers</v>
      </c>
    </row>
    <row r="77" spans="1:11" hidden="1" x14ac:dyDescent="0.2">
      <c r="A77" s="6">
        <v>1503804</v>
      </c>
      <c r="B77" s="6">
        <v>150380</v>
      </c>
      <c r="C77" s="2" t="s">
        <v>53</v>
      </c>
      <c r="D77" s="7" t="s">
        <v>89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10">
        <v>0</v>
      </c>
      <c r="K77" s="6" t="str">
        <f t="shared" si="0"/>
        <v>Outliers</v>
      </c>
    </row>
    <row r="78" spans="1:11" hidden="1" x14ac:dyDescent="0.2">
      <c r="A78" s="6">
        <v>1503903</v>
      </c>
      <c r="B78" s="6">
        <v>150390</v>
      </c>
      <c r="C78" s="2" t="s">
        <v>26</v>
      </c>
      <c r="D78" s="7" t="s">
        <v>90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10">
        <v>0</v>
      </c>
      <c r="K78" s="6" t="str">
        <f t="shared" si="0"/>
        <v>Outliers</v>
      </c>
    </row>
    <row r="79" spans="1:11" hidden="1" x14ac:dyDescent="0.2">
      <c r="A79" s="6">
        <v>1504000</v>
      </c>
      <c r="B79" s="6">
        <v>150400</v>
      </c>
      <c r="C79" s="2" t="s">
        <v>17</v>
      </c>
      <c r="D79" s="7" t="s">
        <v>91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10">
        <v>0</v>
      </c>
      <c r="K79" s="6" t="str">
        <f t="shared" si="0"/>
        <v>Outliers</v>
      </c>
    </row>
    <row r="80" spans="1:11" hidden="1" x14ac:dyDescent="0.2">
      <c r="A80" s="6">
        <v>1504059</v>
      </c>
      <c r="B80" s="6">
        <v>150405</v>
      </c>
      <c r="C80" s="2" t="s">
        <v>19</v>
      </c>
      <c r="D80" s="7" t="s">
        <v>92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10">
        <v>0</v>
      </c>
      <c r="K80" s="6" t="str">
        <f t="shared" si="0"/>
        <v>Outliers</v>
      </c>
    </row>
    <row r="81" spans="1:11" hidden="1" x14ac:dyDescent="0.2">
      <c r="A81" s="6">
        <v>1504109</v>
      </c>
      <c r="B81" s="6">
        <v>150410</v>
      </c>
      <c r="C81" s="2" t="s">
        <v>63</v>
      </c>
      <c r="D81" s="7" t="s">
        <v>93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10">
        <v>0</v>
      </c>
      <c r="K81" s="6" t="str">
        <f t="shared" si="0"/>
        <v>Outliers</v>
      </c>
    </row>
    <row r="82" spans="1:11" hidden="1" x14ac:dyDescent="0.2">
      <c r="A82" s="6">
        <v>1504208</v>
      </c>
      <c r="B82" s="6">
        <v>150420</v>
      </c>
      <c r="C82" s="2" t="s">
        <v>47</v>
      </c>
      <c r="D82" s="7" t="s">
        <v>94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10">
        <v>0</v>
      </c>
      <c r="K82" s="6" t="str">
        <f t="shared" ref="K82:K145" si="1">IF(AND(J82&lt;$M$21,J82&gt;$M$22),"Normal","Outliers")</f>
        <v>Outliers</v>
      </c>
    </row>
    <row r="83" spans="1:11" hidden="1" x14ac:dyDescent="0.2">
      <c r="A83" s="6">
        <v>1504307</v>
      </c>
      <c r="B83" s="6">
        <v>150430</v>
      </c>
      <c r="C83" s="2" t="s">
        <v>63</v>
      </c>
      <c r="D83" s="7" t="s">
        <v>95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10">
        <v>0</v>
      </c>
      <c r="K83" s="6" t="str">
        <f t="shared" si="1"/>
        <v>Outliers</v>
      </c>
    </row>
    <row r="84" spans="1:11" hidden="1" x14ac:dyDescent="0.2">
      <c r="A84" s="6">
        <v>1504406</v>
      </c>
      <c r="B84" s="6">
        <v>150440</v>
      </c>
      <c r="C84" s="2" t="s">
        <v>63</v>
      </c>
      <c r="D84" s="7" t="s">
        <v>96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10">
        <v>0</v>
      </c>
      <c r="K84" s="6" t="str">
        <f t="shared" si="1"/>
        <v>Outliers</v>
      </c>
    </row>
    <row r="85" spans="1:11" hidden="1" x14ac:dyDescent="0.2">
      <c r="A85" s="6">
        <v>1504422</v>
      </c>
      <c r="B85" s="6">
        <v>150442</v>
      </c>
      <c r="C85" s="2" t="s">
        <v>32</v>
      </c>
      <c r="D85" s="7" t="s">
        <v>97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10">
        <v>100</v>
      </c>
      <c r="K85" s="6" t="str">
        <f t="shared" si="1"/>
        <v>Outliers</v>
      </c>
    </row>
    <row r="86" spans="1:11" hidden="1" x14ac:dyDescent="0.2">
      <c r="A86" s="6">
        <v>1504455</v>
      </c>
      <c r="B86" s="6">
        <v>150445</v>
      </c>
      <c r="C86" s="2" t="s">
        <v>29</v>
      </c>
      <c r="D86" s="7" t="s">
        <v>98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10">
        <v>0</v>
      </c>
      <c r="K86" s="6" t="str">
        <f t="shared" si="1"/>
        <v>Outliers</v>
      </c>
    </row>
    <row r="87" spans="1:11" hidden="1" x14ac:dyDescent="0.2">
      <c r="A87" s="6">
        <v>1504505</v>
      </c>
      <c r="B87" s="6">
        <v>150450</v>
      </c>
      <c r="C87" s="2" t="s">
        <v>22</v>
      </c>
      <c r="D87" s="7" t="s">
        <v>99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10">
        <v>58.285052143684823</v>
      </c>
      <c r="K87" s="6" t="str">
        <f t="shared" si="1"/>
        <v>Outliers</v>
      </c>
    </row>
    <row r="88" spans="1:11" hidden="1" x14ac:dyDescent="0.2">
      <c r="A88" s="6">
        <v>1504604</v>
      </c>
      <c r="B88" s="6">
        <v>150460</v>
      </c>
      <c r="C88" s="2" t="s">
        <v>17</v>
      </c>
      <c r="D88" s="7" t="s">
        <v>100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10">
        <v>0</v>
      </c>
      <c r="K88" s="6" t="str">
        <f t="shared" si="1"/>
        <v>Outliers</v>
      </c>
    </row>
    <row r="89" spans="1:11" hidden="1" x14ac:dyDescent="0.2">
      <c r="A89" s="6">
        <v>1504703</v>
      </c>
      <c r="B89" s="6">
        <v>150470</v>
      </c>
      <c r="C89" s="2" t="s">
        <v>17</v>
      </c>
      <c r="D89" s="7" t="s">
        <v>101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10">
        <v>0</v>
      </c>
      <c r="K89" s="6" t="str">
        <f t="shared" si="1"/>
        <v>Outliers</v>
      </c>
    </row>
    <row r="90" spans="1:11" hidden="1" x14ac:dyDescent="0.2">
      <c r="A90" s="6">
        <v>1504752</v>
      </c>
      <c r="B90" s="6">
        <v>150475</v>
      </c>
      <c r="C90" s="2" t="s">
        <v>26</v>
      </c>
      <c r="D90" s="7" t="s">
        <v>102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10">
        <v>0</v>
      </c>
      <c r="K90" s="6" t="str">
        <f t="shared" si="1"/>
        <v>Outliers</v>
      </c>
    </row>
    <row r="91" spans="1:11" hidden="1" x14ac:dyDescent="0.2">
      <c r="A91" s="6">
        <v>1504802</v>
      </c>
      <c r="B91" s="6">
        <v>150480</v>
      </c>
      <c r="C91" s="2" t="s">
        <v>26</v>
      </c>
      <c r="D91" s="7" t="s">
        <v>103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10">
        <v>0</v>
      </c>
      <c r="K91" s="6" t="str">
        <f t="shared" si="1"/>
        <v>Outliers</v>
      </c>
    </row>
    <row r="92" spans="1:11" hidden="1" x14ac:dyDescent="0.2">
      <c r="A92" s="6">
        <v>1504901</v>
      </c>
      <c r="B92" s="6">
        <v>150490</v>
      </c>
      <c r="C92" s="2" t="s">
        <v>22</v>
      </c>
      <c r="D92" s="7" t="s">
        <v>104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10">
        <v>0</v>
      </c>
      <c r="K92" s="6" t="str">
        <f t="shared" si="1"/>
        <v>Outliers</v>
      </c>
    </row>
    <row r="93" spans="1:11" hidden="1" x14ac:dyDescent="0.2">
      <c r="A93" s="6">
        <v>1504950</v>
      </c>
      <c r="B93" s="6">
        <v>150495</v>
      </c>
      <c r="C93" s="2" t="s">
        <v>19</v>
      </c>
      <c r="D93" s="7" t="s">
        <v>105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10">
        <v>0</v>
      </c>
      <c r="K93" s="6" t="str">
        <f t="shared" si="1"/>
        <v>Outliers</v>
      </c>
    </row>
    <row r="94" spans="1:11" hidden="1" x14ac:dyDescent="0.2">
      <c r="A94" s="6">
        <v>1504976</v>
      </c>
      <c r="B94" s="6">
        <v>150497</v>
      </c>
      <c r="C94" s="2" t="s">
        <v>53</v>
      </c>
      <c r="D94" s="7" t="s">
        <v>106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10">
        <v>0</v>
      </c>
      <c r="K94" s="6" t="str">
        <f t="shared" si="1"/>
        <v>Outliers</v>
      </c>
    </row>
    <row r="95" spans="1:11" hidden="1" x14ac:dyDescent="0.2">
      <c r="A95" s="6">
        <v>1505007</v>
      </c>
      <c r="B95" s="6">
        <v>150500</v>
      </c>
      <c r="C95" s="2" t="s">
        <v>35</v>
      </c>
      <c r="D95" s="7" t="s">
        <v>107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10">
        <v>0</v>
      </c>
      <c r="K95" s="6" t="str">
        <f t="shared" si="1"/>
        <v>Outliers</v>
      </c>
    </row>
    <row r="96" spans="1:11" hidden="1" x14ac:dyDescent="0.2">
      <c r="A96" s="6">
        <v>1505031</v>
      </c>
      <c r="B96" s="6">
        <v>150503</v>
      </c>
      <c r="C96" s="2" t="s">
        <v>38</v>
      </c>
      <c r="D96" s="7" t="s">
        <v>108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10">
        <v>82.151589242053788</v>
      </c>
      <c r="K96" s="6" t="str">
        <f t="shared" si="1"/>
        <v>Outliers</v>
      </c>
    </row>
    <row r="97" spans="1:11" hidden="1" x14ac:dyDescent="0.2">
      <c r="A97" s="6">
        <v>1505064</v>
      </c>
      <c r="B97" s="6">
        <v>150506</v>
      </c>
      <c r="C97" s="2" t="s">
        <v>53</v>
      </c>
      <c r="D97" s="7" t="s">
        <v>109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10">
        <v>0</v>
      </c>
      <c r="K97" s="6" t="str">
        <f t="shared" si="1"/>
        <v>Outliers</v>
      </c>
    </row>
    <row r="98" spans="1:11" hidden="1" x14ac:dyDescent="0.2">
      <c r="A98" s="6">
        <v>1505106</v>
      </c>
      <c r="B98" s="6">
        <v>150510</v>
      </c>
      <c r="C98" s="2" t="s">
        <v>26</v>
      </c>
      <c r="D98" s="7" t="s">
        <v>110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10">
        <v>0</v>
      </c>
      <c r="K98" s="6" t="str">
        <f t="shared" si="1"/>
        <v>Outliers</v>
      </c>
    </row>
    <row r="99" spans="1:11" x14ac:dyDescent="0.2">
      <c r="A99" s="6">
        <v>1505205</v>
      </c>
      <c r="B99" s="6">
        <v>150520</v>
      </c>
      <c r="C99" s="2" t="s">
        <v>22</v>
      </c>
      <c r="D99" s="7" t="s">
        <v>111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10">
        <v>0</v>
      </c>
      <c r="K99" s="6" t="str">
        <f t="shared" si="1"/>
        <v>Outliers</v>
      </c>
    </row>
    <row r="100" spans="1:11" hidden="1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10">
        <v>0</v>
      </c>
      <c r="K100" s="6" t="str">
        <f t="shared" si="1"/>
        <v>Outliers</v>
      </c>
    </row>
    <row r="101" spans="1:11" hidden="1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10">
        <v>0</v>
      </c>
      <c r="K101" s="6" t="str">
        <f t="shared" si="1"/>
        <v>Outliers</v>
      </c>
    </row>
    <row r="102" spans="1:11" hidden="1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10">
        <v>0</v>
      </c>
      <c r="K102" s="6" t="str">
        <f t="shared" si="1"/>
        <v>Outliers</v>
      </c>
    </row>
    <row r="103" spans="1:11" hidden="1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10">
        <v>0</v>
      </c>
      <c r="K103" s="6" t="str">
        <f t="shared" si="1"/>
        <v>Outliers</v>
      </c>
    </row>
    <row r="104" spans="1:11" hidden="1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10">
        <v>0</v>
      </c>
      <c r="K104" s="6" t="str">
        <f t="shared" si="1"/>
        <v>Outliers</v>
      </c>
    </row>
    <row r="105" spans="1:11" hidden="1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10">
        <v>94.860813704496778</v>
      </c>
      <c r="K105" s="6" t="str">
        <f t="shared" si="1"/>
        <v>Outliers</v>
      </c>
    </row>
    <row r="106" spans="1:11" hidden="1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10">
        <v>0</v>
      </c>
      <c r="K106" s="6" t="str">
        <f t="shared" si="1"/>
        <v>Outliers</v>
      </c>
    </row>
    <row r="107" spans="1:11" hidden="1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10">
        <v>0</v>
      </c>
      <c r="K107" s="6" t="str">
        <f t="shared" si="1"/>
        <v>Outliers</v>
      </c>
    </row>
    <row r="108" spans="1:11" hidden="1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10">
        <v>0</v>
      </c>
      <c r="K108" s="6" t="str">
        <f t="shared" si="1"/>
        <v>Outliers</v>
      </c>
    </row>
    <row r="109" spans="1:11" hidden="1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10">
        <v>0</v>
      </c>
      <c r="K109" s="6" t="str">
        <f t="shared" si="1"/>
        <v>Outliers</v>
      </c>
    </row>
    <row r="110" spans="1:11" hidden="1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10">
        <v>0</v>
      </c>
      <c r="K110" s="6" t="str">
        <f t="shared" si="1"/>
        <v>Outliers</v>
      </c>
    </row>
    <row r="111" spans="1:11" hidden="1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10">
        <v>0</v>
      </c>
      <c r="K111" s="6" t="str">
        <f t="shared" si="1"/>
        <v>Outliers</v>
      </c>
    </row>
    <row r="112" spans="1:11" hidden="1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10">
        <v>100</v>
      </c>
      <c r="K112" s="6" t="str">
        <f t="shared" si="1"/>
        <v>Outliers</v>
      </c>
    </row>
    <row r="113" spans="1:11" hidden="1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10">
        <v>22.677437968840159</v>
      </c>
      <c r="K113" s="6" t="str">
        <f t="shared" si="1"/>
        <v>Outliers</v>
      </c>
    </row>
    <row r="114" spans="1:11" hidden="1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10">
        <v>29.222520107238601</v>
      </c>
      <c r="K114" s="6" t="str">
        <f t="shared" si="1"/>
        <v>Outliers</v>
      </c>
    </row>
    <row r="115" spans="1:11" hidden="1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10">
        <v>0</v>
      </c>
      <c r="K115" s="6" t="str">
        <f t="shared" si="1"/>
        <v>Outliers</v>
      </c>
    </row>
    <row r="116" spans="1:11" hidden="1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10">
        <v>0</v>
      </c>
      <c r="K116" s="6" t="str">
        <f t="shared" si="1"/>
        <v>Outliers</v>
      </c>
    </row>
    <row r="117" spans="1:11" hidden="1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10">
        <v>0</v>
      </c>
      <c r="K117" s="6" t="str">
        <f t="shared" si="1"/>
        <v>Outliers</v>
      </c>
    </row>
    <row r="118" spans="1:11" hidden="1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10">
        <v>0</v>
      </c>
      <c r="K118" s="6" t="str">
        <f t="shared" si="1"/>
        <v>Outliers</v>
      </c>
    </row>
    <row r="119" spans="1:11" hidden="1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10">
        <v>0</v>
      </c>
      <c r="K119" s="6" t="str">
        <f t="shared" si="1"/>
        <v>Outliers</v>
      </c>
    </row>
    <row r="120" spans="1:11" hidden="1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10">
        <v>0</v>
      </c>
      <c r="K120" s="6" t="str">
        <f t="shared" si="1"/>
        <v>Outliers</v>
      </c>
    </row>
    <row r="121" spans="1:11" hidden="1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10">
        <v>0</v>
      </c>
      <c r="K121" s="6" t="str">
        <f t="shared" si="1"/>
        <v>Outliers</v>
      </c>
    </row>
    <row r="122" spans="1:11" hidden="1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10">
        <v>0</v>
      </c>
      <c r="K122" s="6" t="str">
        <f t="shared" si="1"/>
        <v>Outliers</v>
      </c>
    </row>
    <row r="123" spans="1:11" hidden="1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10">
        <v>0</v>
      </c>
      <c r="K123" s="6" t="str">
        <f t="shared" si="1"/>
        <v>Outliers</v>
      </c>
    </row>
    <row r="124" spans="1:11" hidden="1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10">
        <v>0</v>
      </c>
      <c r="K124" s="6" t="str">
        <f t="shared" si="1"/>
        <v>Outliers</v>
      </c>
    </row>
    <row r="125" spans="1:11" hidden="1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10">
        <v>0</v>
      </c>
      <c r="K125" s="6" t="str">
        <f t="shared" si="1"/>
        <v>Outliers</v>
      </c>
    </row>
    <row r="126" spans="1:11" hidden="1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10">
        <v>0</v>
      </c>
      <c r="K126" s="6" t="str">
        <f t="shared" si="1"/>
        <v>Outliers</v>
      </c>
    </row>
    <row r="127" spans="1:11" hidden="1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10">
        <v>0</v>
      </c>
      <c r="K127" s="6" t="str">
        <f t="shared" si="1"/>
        <v>Outliers</v>
      </c>
    </row>
    <row r="128" spans="1:11" hidden="1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10">
        <v>0</v>
      </c>
      <c r="K128" s="6" t="str">
        <f t="shared" si="1"/>
        <v>Outliers</v>
      </c>
    </row>
    <row r="129" spans="1:11" hidden="1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10">
        <v>0</v>
      </c>
      <c r="K129" s="6" t="str">
        <f t="shared" si="1"/>
        <v>Outliers</v>
      </c>
    </row>
    <row r="130" spans="1:11" hidden="1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10">
        <v>98.782383216631032</v>
      </c>
      <c r="K130" s="6" t="str">
        <f t="shared" si="1"/>
        <v>Outliers</v>
      </c>
    </row>
    <row r="131" spans="1:11" hidden="1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10">
        <v>0</v>
      </c>
      <c r="K131" s="6" t="str">
        <f t="shared" si="1"/>
        <v>Outliers</v>
      </c>
    </row>
    <row r="132" spans="1:11" hidden="1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10">
        <v>0</v>
      </c>
      <c r="K132" s="6" t="str">
        <f t="shared" si="1"/>
        <v>Outliers</v>
      </c>
    </row>
    <row r="133" spans="1:11" hidden="1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10">
        <v>0</v>
      </c>
      <c r="K133" s="6" t="str">
        <f t="shared" si="1"/>
        <v>Outliers</v>
      </c>
    </row>
    <row r="134" spans="1:11" hidden="1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10">
        <v>0</v>
      </c>
      <c r="K134" s="6" t="str">
        <f t="shared" si="1"/>
        <v>Outliers</v>
      </c>
    </row>
    <row r="135" spans="1:11" hidden="1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10">
        <v>0</v>
      </c>
      <c r="K135" s="6" t="str">
        <f t="shared" si="1"/>
        <v>Outliers</v>
      </c>
    </row>
    <row r="136" spans="1:11" hidden="1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10">
        <v>0</v>
      </c>
      <c r="K136" s="6" t="str">
        <f t="shared" si="1"/>
        <v>Outliers</v>
      </c>
    </row>
    <row r="137" spans="1:11" hidden="1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10">
        <v>0</v>
      </c>
      <c r="K137" s="6" t="str">
        <f t="shared" si="1"/>
        <v>Outliers</v>
      </c>
    </row>
    <row r="138" spans="1:11" hidden="1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10">
        <v>0</v>
      </c>
      <c r="K138" s="6" t="str">
        <f t="shared" si="1"/>
        <v>Outliers</v>
      </c>
    </row>
    <row r="139" spans="1:11" hidden="1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10">
        <v>0</v>
      </c>
      <c r="K139" s="6" t="str">
        <f t="shared" si="1"/>
        <v>Outliers</v>
      </c>
    </row>
    <row r="140" spans="1:11" hidden="1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10">
        <v>0</v>
      </c>
      <c r="K140" s="6" t="str">
        <f t="shared" si="1"/>
        <v>Outliers</v>
      </c>
    </row>
    <row r="141" spans="1:11" hidden="1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10">
        <v>0</v>
      </c>
      <c r="K141" s="6" t="str">
        <f t="shared" si="1"/>
        <v>Outliers</v>
      </c>
    </row>
    <row r="142" spans="1:11" hidden="1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10">
        <v>0</v>
      </c>
      <c r="K142" s="6" t="str">
        <f t="shared" si="1"/>
        <v>Outliers</v>
      </c>
    </row>
    <row r="143" spans="1:11" hidden="1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10">
        <v>0</v>
      </c>
      <c r="K143" s="6" t="str">
        <f t="shared" si="1"/>
        <v>Outliers</v>
      </c>
    </row>
    <row r="144" spans="1:11" hidden="1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10">
        <v>0</v>
      </c>
      <c r="K144" s="6" t="str">
        <f t="shared" si="1"/>
        <v>Outliers</v>
      </c>
    </row>
    <row r="145" spans="1:11" hidden="1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10">
        <v>0</v>
      </c>
      <c r="K145" s="6" t="str">
        <f t="shared" si="1"/>
        <v>Outliers</v>
      </c>
    </row>
    <row r="146" spans="1:11" hidden="1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10">
        <v>0</v>
      </c>
      <c r="K146" s="6" t="str">
        <f t="shared" ref="K146:K160" si="2">IF(AND(J146&lt;$M$21,J146&gt;$M$22),"Normal","Outliers")</f>
        <v>Outliers</v>
      </c>
    </row>
    <row r="147" spans="1:11" hidden="1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10">
        <v>93.128092358438707</v>
      </c>
      <c r="K147" s="6" t="str">
        <f t="shared" si="2"/>
        <v>Outliers</v>
      </c>
    </row>
    <row r="148" spans="1:11" hidden="1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10">
        <v>0</v>
      </c>
      <c r="K148" s="6" t="str">
        <f t="shared" si="2"/>
        <v>Outliers</v>
      </c>
    </row>
    <row r="149" spans="1:11" hidden="1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10">
        <v>0</v>
      </c>
      <c r="K149" s="6" t="str">
        <f t="shared" si="2"/>
        <v>Outliers</v>
      </c>
    </row>
    <row r="150" spans="1:11" hidden="1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10">
        <v>0</v>
      </c>
      <c r="K150" s="6" t="str">
        <f t="shared" si="2"/>
        <v>Outliers</v>
      </c>
    </row>
    <row r="151" spans="1:11" hidden="1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10">
        <v>0</v>
      </c>
      <c r="K151" s="6" t="str">
        <f t="shared" si="2"/>
        <v>Outliers</v>
      </c>
    </row>
    <row r="152" spans="1:11" hidden="1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10">
        <v>0</v>
      </c>
      <c r="K152" s="6" t="str">
        <f t="shared" si="2"/>
        <v>Outliers</v>
      </c>
    </row>
    <row r="153" spans="1:11" hidden="1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10">
        <v>0</v>
      </c>
      <c r="K153" s="6" t="str">
        <f t="shared" si="2"/>
        <v>Outliers</v>
      </c>
    </row>
    <row r="154" spans="1:11" hidden="1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10">
        <v>100</v>
      </c>
      <c r="K154" s="6" t="str">
        <f t="shared" si="2"/>
        <v>Outliers</v>
      </c>
    </row>
    <row r="155" spans="1:11" hidden="1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10">
        <v>91.743119266055047</v>
      </c>
      <c r="K155" s="6" t="str">
        <f t="shared" si="2"/>
        <v>Outliers</v>
      </c>
    </row>
    <row r="156" spans="1:11" hidden="1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10">
        <v>0</v>
      </c>
      <c r="K156" s="6" t="str">
        <f t="shared" si="2"/>
        <v>Outliers</v>
      </c>
    </row>
    <row r="157" spans="1:11" hidden="1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10">
        <v>0</v>
      </c>
      <c r="K157" s="6" t="str">
        <f t="shared" si="2"/>
        <v>Outliers</v>
      </c>
    </row>
    <row r="158" spans="1:11" hidden="1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10">
        <v>0</v>
      </c>
      <c r="K158" s="6" t="str">
        <f t="shared" si="2"/>
        <v>Outliers</v>
      </c>
    </row>
    <row r="159" spans="1:11" hidden="1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10">
        <v>100</v>
      </c>
      <c r="K159" s="6" t="str">
        <f t="shared" si="2"/>
        <v>Outliers</v>
      </c>
    </row>
    <row r="160" spans="1:11" hidden="1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10">
        <v>0</v>
      </c>
      <c r="K160" s="6" t="str">
        <f t="shared" si="2"/>
        <v>Outliers</v>
      </c>
    </row>
  </sheetData>
  <autoFilter ref="A3:J160">
    <filterColumn colId="3">
      <filters>
        <filter val="Oeiras do Pará"/>
        <filter val="Pará"/>
        <filter val="RI Marajó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0"/>
  <sheetViews>
    <sheetView workbookViewId="0">
      <selection activeCell="N5" sqref="N5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10" width="9.140625" style="2"/>
    <col min="11" max="11" width="12.42578125" style="2" bestFit="1" customWidth="1"/>
    <col min="12" max="13" width="9.140625" style="2"/>
    <col min="14" max="14" width="9.85546875" style="2" bestFit="1" customWidth="1"/>
    <col min="15" max="16384" width="9.140625" style="2"/>
  </cols>
  <sheetData>
    <row r="1" spans="1:16" x14ac:dyDescent="0.2">
      <c r="A1" s="1" t="s">
        <v>177</v>
      </c>
    </row>
    <row r="2" spans="1:16" x14ac:dyDescent="0.2">
      <c r="P2" s="2" t="s">
        <v>174</v>
      </c>
    </row>
    <row r="3" spans="1:16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2017</v>
      </c>
      <c r="F3" s="4">
        <v>2018</v>
      </c>
      <c r="G3" s="4">
        <v>2019</v>
      </c>
      <c r="H3" s="4">
        <v>2020</v>
      </c>
      <c r="I3" s="4">
        <v>2021</v>
      </c>
      <c r="J3" s="4">
        <v>2022</v>
      </c>
      <c r="K3" s="4" t="s">
        <v>179</v>
      </c>
      <c r="P3" s="2" t="s">
        <v>175</v>
      </c>
    </row>
    <row r="4" spans="1:16" x14ac:dyDescent="0.2">
      <c r="A4" s="3"/>
      <c r="B4" s="3"/>
      <c r="C4" s="3"/>
      <c r="D4" s="5" t="s">
        <v>4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2">
        <v>397222.68234965362</v>
      </c>
      <c r="M4" s="6" t="s">
        <v>180</v>
      </c>
      <c r="N4" s="13">
        <v>100</v>
      </c>
    </row>
    <row r="5" spans="1:16" x14ac:dyDescent="0.2">
      <c r="A5" s="3"/>
      <c r="B5" s="3"/>
      <c r="C5" s="3"/>
      <c r="D5" s="5" t="s">
        <v>5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2">
        <v>0</v>
      </c>
      <c r="P5" s="9" t="s">
        <v>176</v>
      </c>
    </row>
    <row r="6" spans="1:16" x14ac:dyDescent="0.2">
      <c r="A6" s="3"/>
      <c r="B6" s="3"/>
      <c r="C6" s="3"/>
      <c r="D6" s="5" t="s">
        <v>6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2">
        <v>16500.668576569831</v>
      </c>
    </row>
    <row r="7" spans="1:16" x14ac:dyDescent="0.2">
      <c r="A7" s="3"/>
      <c r="B7" s="3"/>
      <c r="C7" s="3"/>
      <c r="D7" s="5" t="s">
        <v>7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2">
        <v>0</v>
      </c>
    </row>
    <row r="8" spans="1:16" x14ac:dyDescent="0.2">
      <c r="A8" s="3"/>
      <c r="B8" s="3"/>
      <c r="C8" s="3"/>
      <c r="D8" s="5" t="s">
        <v>8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2">
        <v>194.97895811289558</v>
      </c>
    </row>
    <row r="9" spans="1:16" x14ac:dyDescent="0.2">
      <c r="A9" s="3"/>
      <c r="B9" s="3"/>
      <c r="C9" s="3"/>
      <c r="D9" s="5" t="s">
        <v>9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2">
        <v>1400.1353464168203</v>
      </c>
    </row>
    <row r="10" spans="1:16" x14ac:dyDescent="0.2">
      <c r="A10" s="3"/>
      <c r="B10" s="3"/>
      <c r="C10" s="3"/>
      <c r="D10" s="5" t="s">
        <v>10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2">
        <v>7320752.9694266971</v>
      </c>
    </row>
    <row r="11" spans="1:16" x14ac:dyDescent="0.2">
      <c r="A11" s="3"/>
      <c r="B11" s="3"/>
      <c r="C11" s="3"/>
      <c r="D11" s="5" t="s">
        <v>11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2">
        <v>1749.17635678123</v>
      </c>
    </row>
    <row r="12" spans="1:16" x14ac:dyDescent="0.2">
      <c r="A12" s="3"/>
      <c r="B12" s="3"/>
      <c r="C12" s="3"/>
      <c r="D12" s="5" t="s">
        <v>12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2">
        <v>0</v>
      </c>
    </row>
    <row r="13" spans="1:16" x14ac:dyDescent="0.2">
      <c r="A13" s="3"/>
      <c r="B13" s="3"/>
      <c r="C13" s="3"/>
      <c r="D13" s="5" t="s">
        <v>13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2">
        <v>13891.831779267866</v>
      </c>
    </row>
    <row r="14" spans="1:16" x14ac:dyDescent="0.2">
      <c r="A14" s="3"/>
      <c r="B14" s="3"/>
      <c r="C14" s="3"/>
      <c r="D14" s="5" t="s">
        <v>14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2">
        <v>1383126.9099115636</v>
      </c>
    </row>
    <row r="15" spans="1:16" x14ac:dyDescent="0.2">
      <c r="A15" s="3"/>
      <c r="B15" s="3"/>
      <c r="C15" s="3"/>
      <c r="D15" s="5" t="s">
        <v>15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2">
        <v>1090.6856290053549</v>
      </c>
      <c r="M15" s="9" t="s">
        <v>181</v>
      </c>
    </row>
    <row r="16" spans="1:16" x14ac:dyDescent="0.2">
      <c r="A16" s="3"/>
      <c r="B16" s="3"/>
      <c r="C16" s="3"/>
      <c r="D16" s="5" t="s">
        <v>16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2">
        <v>6424458.1813615533</v>
      </c>
    </row>
    <row r="17" spans="1:14" x14ac:dyDescent="0.2">
      <c r="A17" s="6">
        <v>1500107</v>
      </c>
      <c r="B17" s="6">
        <v>150010</v>
      </c>
      <c r="C17" s="2" t="s">
        <v>17</v>
      </c>
      <c r="D17" s="7" t="s">
        <v>18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2">
        <v>0</v>
      </c>
      <c r="K17" s="6" t="str">
        <f>IF(AND(J17&lt;$M$21,J17&gt;$M$22),"Normal","Outliers")</f>
        <v>Outliers</v>
      </c>
      <c r="M17" s="2" t="s">
        <v>182</v>
      </c>
      <c r="N17" s="10">
        <f>AVERAGE(J17:J160)</f>
        <v>6019.6566220591112</v>
      </c>
    </row>
    <row r="18" spans="1:14" x14ac:dyDescent="0.2">
      <c r="A18" s="6">
        <v>1500131</v>
      </c>
      <c r="B18" s="6">
        <v>150013</v>
      </c>
      <c r="C18" s="2" t="s">
        <v>19</v>
      </c>
      <c r="D18" s="7" t="s">
        <v>20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2">
        <v>0</v>
      </c>
      <c r="K18" s="6" t="str">
        <f t="shared" ref="K18:K81" si="0">IF(AND(J18&lt;$M$21,J18&gt;$M$22),"Normal","Outliers")</f>
        <v>Outliers</v>
      </c>
      <c r="M18" s="2" t="s">
        <v>183</v>
      </c>
      <c r="N18" s="10">
        <f>_xlfn.QUARTILE.EXC(J17:J160,1)</f>
        <v>0</v>
      </c>
    </row>
    <row r="19" spans="1:14" x14ac:dyDescent="0.2">
      <c r="A19" s="6">
        <v>1500206</v>
      </c>
      <c r="B19" s="6">
        <v>150020</v>
      </c>
      <c r="C19" s="2" t="s">
        <v>17</v>
      </c>
      <c r="D19" s="7" t="s">
        <v>21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2">
        <v>29.420206659012628</v>
      </c>
      <c r="K19" s="6" t="str">
        <f t="shared" si="0"/>
        <v>Outliers</v>
      </c>
      <c r="M19" s="2" t="s">
        <v>184</v>
      </c>
      <c r="N19" s="10">
        <f>_xlfn.QUARTILE.EXC(J17:J160,3)</f>
        <v>0</v>
      </c>
    </row>
    <row r="20" spans="1:14" x14ac:dyDescent="0.2">
      <c r="A20" s="6">
        <v>1500305</v>
      </c>
      <c r="B20" s="6">
        <v>150030</v>
      </c>
      <c r="C20" s="2" t="s">
        <v>22</v>
      </c>
      <c r="D20" s="7" t="s">
        <v>23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2">
        <v>0</v>
      </c>
      <c r="K20" s="6" t="str">
        <f t="shared" si="0"/>
        <v>Outliers</v>
      </c>
      <c r="M20" s="2" t="s">
        <v>185</v>
      </c>
      <c r="N20" s="10">
        <f>N19-N18</f>
        <v>0</v>
      </c>
    </row>
    <row r="21" spans="1:14" x14ac:dyDescent="0.2">
      <c r="A21" s="6">
        <v>1500347</v>
      </c>
      <c r="B21" s="6">
        <v>150034</v>
      </c>
      <c r="C21" s="2" t="s">
        <v>24</v>
      </c>
      <c r="D21" s="7" t="s">
        <v>25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2">
        <v>0</v>
      </c>
      <c r="K21" s="6" t="str">
        <f t="shared" si="0"/>
        <v>Outliers</v>
      </c>
      <c r="M21" s="2" t="s">
        <v>186</v>
      </c>
      <c r="N21" s="10">
        <f>N17+1.5*N20</f>
        <v>6019.6566220591112</v>
      </c>
    </row>
    <row r="22" spans="1:14" x14ac:dyDescent="0.2">
      <c r="A22" s="6">
        <v>1500404</v>
      </c>
      <c r="B22" s="6">
        <v>150040</v>
      </c>
      <c r="C22" s="2" t="s">
        <v>26</v>
      </c>
      <c r="D22" s="7" t="s">
        <v>27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2">
        <v>0</v>
      </c>
      <c r="K22" s="6" t="str">
        <f t="shared" si="0"/>
        <v>Outliers</v>
      </c>
      <c r="M22" s="2" t="s">
        <v>187</v>
      </c>
      <c r="N22" s="10">
        <f>N17-1.5*N20</f>
        <v>6019.6566220591112</v>
      </c>
    </row>
    <row r="23" spans="1:14" x14ac:dyDescent="0.2">
      <c r="A23" s="6">
        <v>1500503</v>
      </c>
      <c r="B23" s="6">
        <v>150050</v>
      </c>
      <c r="C23" s="2" t="s">
        <v>26</v>
      </c>
      <c r="D23" s="7" t="s">
        <v>28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2">
        <v>1615.5563388555986</v>
      </c>
      <c r="K23" s="6" t="str">
        <f t="shared" si="0"/>
        <v>Outliers</v>
      </c>
    </row>
    <row r="24" spans="1:14" x14ac:dyDescent="0.2">
      <c r="A24" s="6">
        <v>1500602</v>
      </c>
      <c r="B24" s="6">
        <v>150060</v>
      </c>
      <c r="C24" s="2" t="s">
        <v>29</v>
      </c>
      <c r="D24" s="7" t="s">
        <v>30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2">
        <v>170.47391749062393</v>
      </c>
      <c r="K24" s="6" t="str">
        <f t="shared" si="0"/>
        <v>Outliers</v>
      </c>
    </row>
    <row r="25" spans="1:14" x14ac:dyDescent="0.2">
      <c r="A25" s="6">
        <v>1500701</v>
      </c>
      <c r="B25" s="6">
        <v>150070</v>
      </c>
      <c r="C25" s="2" t="s">
        <v>22</v>
      </c>
      <c r="D25" s="7" t="s">
        <v>31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2">
        <v>0</v>
      </c>
      <c r="K25" s="6" t="str">
        <f t="shared" si="0"/>
        <v>Outliers</v>
      </c>
    </row>
    <row r="26" spans="1:14" x14ac:dyDescent="0.2">
      <c r="A26" s="6">
        <v>1500800</v>
      </c>
      <c r="B26" s="6">
        <v>150080</v>
      </c>
      <c r="C26" s="2" t="s">
        <v>32</v>
      </c>
      <c r="D26" s="7" t="s">
        <v>33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2">
        <v>0.74017875316889026</v>
      </c>
      <c r="K26" s="6" t="str">
        <f t="shared" si="0"/>
        <v>Outliers</v>
      </c>
    </row>
    <row r="27" spans="1:14" x14ac:dyDescent="0.2">
      <c r="A27" s="6">
        <v>1500859</v>
      </c>
      <c r="B27" s="6">
        <v>150085</v>
      </c>
      <c r="C27" s="2" t="s">
        <v>29</v>
      </c>
      <c r="D27" s="7" t="s">
        <v>34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2">
        <v>0</v>
      </c>
      <c r="K27" s="6" t="str">
        <f t="shared" si="0"/>
        <v>Outliers</v>
      </c>
    </row>
    <row r="28" spans="1:14" x14ac:dyDescent="0.2">
      <c r="A28" s="6">
        <v>1500909</v>
      </c>
      <c r="B28" s="6">
        <v>150090</v>
      </c>
      <c r="C28" s="2" t="s">
        <v>35</v>
      </c>
      <c r="D28" s="7" t="s">
        <v>36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2">
        <v>0</v>
      </c>
      <c r="K28" s="6" t="str">
        <f t="shared" si="0"/>
        <v>Outliers</v>
      </c>
    </row>
    <row r="29" spans="1:14" x14ac:dyDescent="0.2">
      <c r="A29" s="6">
        <v>1500958</v>
      </c>
      <c r="B29" s="6">
        <v>150095</v>
      </c>
      <c r="C29" s="2" t="s">
        <v>19</v>
      </c>
      <c r="D29" s="7" t="s">
        <v>37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2">
        <v>0</v>
      </c>
      <c r="K29" s="6" t="str">
        <f t="shared" si="0"/>
        <v>Outliers</v>
      </c>
    </row>
    <row r="30" spans="1:14" x14ac:dyDescent="0.2">
      <c r="A30" s="6">
        <v>1501006</v>
      </c>
      <c r="B30" s="6">
        <v>150100</v>
      </c>
      <c r="C30" s="2" t="s">
        <v>38</v>
      </c>
      <c r="D30" s="7" t="s">
        <v>39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2">
        <v>0</v>
      </c>
      <c r="K30" s="6" t="str">
        <f t="shared" si="0"/>
        <v>Outliers</v>
      </c>
    </row>
    <row r="31" spans="1:14" x14ac:dyDescent="0.2">
      <c r="A31" s="6">
        <v>1501105</v>
      </c>
      <c r="B31" s="6">
        <v>150110</v>
      </c>
      <c r="C31" s="2" t="s">
        <v>22</v>
      </c>
      <c r="D31" s="7" t="s">
        <v>40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2">
        <v>0</v>
      </c>
      <c r="K31" s="6" t="str">
        <f t="shared" si="0"/>
        <v>Outliers</v>
      </c>
    </row>
    <row r="32" spans="1:14" x14ac:dyDescent="0.2">
      <c r="A32" s="6">
        <v>1501204</v>
      </c>
      <c r="B32" s="6">
        <v>150120</v>
      </c>
      <c r="C32" s="2" t="s">
        <v>17</v>
      </c>
      <c r="D32" s="7" t="s">
        <v>41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2">
        <v>0</v>
      </c>
      <c r="K32" s="6" t="str">
        <f t="shared" si="0"/>
        <v>Outliers</v>
      </c>
    </row>
    <row r="33" spans="1:11" x14ac:dyDescent="0.2">
      <c r="A33" s="6">
        <v>1501253</v>
      </c>
      <c r="B33" s="6">
        <v>150125</v>
      </c>
      <c r="C33" s="2" t="s">
        <v>24</v>
      </c>
      <c r="D33" s="7" t="s">
        <v>42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2">
        <v>0</v>
      </c>
      <c r="K33" s="6" t="str">
        <f t="shared" si="0"/>
        <v>Outliers</v>
      </c>
    </row>
    <row r="34" spans="1:11" x14ac:dyDescent="0.2">
      <c r="A34" s="6">
        <v>1501303</v>
      </c>
      <c r="B34" s="6">
        <v>150130</v>
      </c>
      <c r="C34" s="2" t="s">
        <v>17</v>
      </c>
      <c r="D34" s="7" t="s">
        <v>43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2">
        <v>0</v>
      </c>
      <c r="K34" s="6" t="str">
        <f t="shared" si="0"/>
        <v>Outliers</v>
      </c>
    </row>
    <row r="35" spans="1:11" x14ac:dyDescent="0.2">
      <c r="A35" s="6">
        <v>1501402</v>
      </c>
      <c r="B35" s="6">
        <v>150140</v>
      </c>
      <c r="C35" s="2" t="s">
        <v>32</v>
      </c>
      <c r="D35" s="7" t="s">
        <v>44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2">
        <v>1.8919026566296253</v>
      </c>
      <c r="K35" s="6" t="str">
        <f t="shared" si="0"/>
        <v>Outliers</v>
      </c>
    </row>
    <row r="36" spans="1:11" x14ac:dyDescent="0.2">
      <c r="A36" s="6">
        <v>1501451</v>
      </c>
      <c r="B36" s="6">
        <v>150145</v>
      </c>
      <c r="C36" s="2" t="s">
        <v>26</v>
      </c>
      <c r="D36" s="7" t="s">
        <v>45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2">
        <v>5.5728934462773072</v>
      </c>
      <c r="K36" s="6" t="str">
        <f t="shared" si="0"/>
        <v>Outliers</v>
      </c>
    </row>
    <row r="37" spans="1:11" x14ac:dyDescent="0.2">
      <c r="A37" s="6">
        <v>1501501</v>
      </c>
      <c r="B37" s="6">
        <v>150150</v>
      </c>
      <c r="C37" s="2" t="s">
        <v>32</v>
      </c>
      <c r="D37" s="7" t="s">
        <v>46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2">
        <v>0</v>
      </c>
      <c r="K37" s="6" t="str">
        <f t="shared" si="0"/>
        <v>Outliers</v>
      </c>
    </row>
    <row r="38" spans="1:11" x14ac:dyDescent="0.2">
      <c r="A38" s="6">
        <v>1501576</v>
      </c>
      <c r="B38" s="6">
        <v>150157</v>
      </c>
      <c r="C38" s="2" t="s">
        <v>47</v>
      </c>
      <c r="D38" s="7" t="s">
        <v>48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2">
        <v>0</v>
      </c>
      <c r="K38" s="6" t="str">
        <f t="shared" si="0"/>
        <v>Outliers</v>
      </c>
    </row>
    <row r="39" spans="1:11" x14ac:dyDescent="0.2">
      <c r="A39" s="6">
        <v>1501600</v>
      </c>
      <c r="B39" s="6">
        <v>150160</v>
      </c>
      <c r="C39" s="2" t="s">
        <v>35</v>
      </c>
      <c r="D39" s="7" t="s">
        <v>49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2">
        <v>0</v>
      </c>
      <c r="K39" s="6" t="str">
        <f t="shared" si="0"/>
        <v>Outliers</v>
      </c>
    </row>
    <row r="40" spans="1:11" x14ac:dyDescent="0.2">
      <c r="A40" s="6">
        <v>1501709</v>
      </c>
      <c r="B40" s="6">
        <v>150170</v>
      </c>
      <c r="C40" s="2" t="s">
        <v>35</v>
      </c>
      <c r="D40" s="7" t="s">
        <v>50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2">
        <v>0</v>
      </c>
      <c r="K40" s="6" t="str">
        <f t="shared" si="0"/>
        <v>Outliers</v>
      </c>
    </row>
    <row r="41" spans="1:11" x14ac:dyDescent="0.2">
      <c r="A41" s="6">
        <v>1501725</v>
      </c>
      <c r="B41" s="6">
        <v>150172</v>
      </c>
      <c r="C41" s="2" t="s">
        <v>29</v>
      </c>
      <c r="D41" s="7" t="s">
        <v>51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2">
        <v>0</v>
      </c>
      <c r="K41" s="6" t="str">
        <f t="shared" si="0"/>
        <v>Outliers</v>
      </c>
    </row>
    <row r="42" spans="1:11" x14ac:dyDescent="0.2">
      <c r="A42" s="6">
        <v>1501758</v>
      </c>
      <c r="B42" s="6">
        <v>150175</v>
      </c>
      <c r="C42" s="2" t="s">
        <v>47</v>
      </c>
      <c r="D42" s="7" t="s">
        <v>52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2">
        <v>0</v>
      </c>
      <c r="K42" s="6" t="str">
        <f t="shared" si="0"/>
        <v>Outliers</v>
      </c>
    </row>
    <row r="43" spans="1:11" x14ac:dyDescent="0.2">
      <c r="A43" s="6">
        <v>1501782</v>
      </c>
      <c r="B43" s="6">
        <v>150178</v>
      </c>
      <c r="C43" s="2" t="s">
        <v>53</v>
      </c>
      <c r="D43" s="7" t="s">
        <v>54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2">
        <v>0</v>
      </c>
      <c r="K43" s="6" t="str">
        <f t="shared" si="0"/>
        <v>Outliers</v>
      </c>
    </row>
    <row r="44" spans="1:11" x14ac:dyDescent="0.2">
      <c r="A44" s="6">
        <v>1501808</v>
      </c>
      <c r="B44" s="6">
        <v>150180</v>
      </c>
      <c r="C44" s="2" t="s">
        <v>22</v>
      </c>
      <c r="D44" s="7" t="s">
        <v>55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2">
        <v>0.57537399309551207</v>
      </c>
      <c r="K44" s="6" t="str">
        <f t="shared" si="0"/>
        <v>Outliers</v>
      </c>
    </row>
    <row r="45" spans="1:11" x14ac:dyDescent="0.2">
      <c r="A45" s="6">
        <v>1501907</v>
      </c>
      <c r="B45" s="6">
        <v>150190</v>
      </c>
      <c r="C45" s="2" t="s">
        <v>19</v>
      </c>
      <c r="D45" s="7" t="s">
        <v>56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2">
        <v>0</v>
      </c>
      <c r="K45" s="6" t="str">
        <f t="shared" si="0"/>
        <v>Outliers</v>
      </c>
    </row>
    <row r="46" spans="1:11" x14ac:dyDescent="0.2">
      <c r="A46" s="6">
        <v>1502004</v>
      </c>
      <c r="B46" s="6">
        <v>150200</v>
      </c>
      <c r="C46" s="2" t="s">
        <v>22</v>
      </c>
      <c r="D46" s="7" t="s">
        <v>57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2">
        <v>0</v>
      </c>
      <c r="K46" s="6" t="str">
        <f t="shared" si="0"/>
        <v>Outliers</v>
      </c>
    </row>
    <row r="47" spans="1:11" x14ac:dyDescent="0.2">
      <c r="A47" s="6">
        <v>1501956</v>
      </c>
      <c r="B47" s="6">
        <v>150195</v>
      </c>
      <c r="C47" s="2" t="s">
        <v>35</v>
      </c>
      <c r="D47" s="7" t="s">
        <v>58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2">
        <v>0</v>
      </c>
      <c r="K47" s="6" t="str">
        <f t="shared" si="0"/>
        <v>Outliers</v>
      </c>
    </row>
    <row r="48" spans="1:11" x14ac:dyDescent="0.2">
      <c r="A48" s="6">
        <v>1502103</v>
      </c>
      <c r="B48" s="6">
        <v>150210</v>
      </c>
      <c r="C48" s="2" t="s">
        <v>17</v>
      </c>
      <c r="D48" s="7" t="s">
        <v>59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2">
        <v>0</v>
      </c>
      <c r="K48" s="6" t="str">
        <f t="shared" si="0"/>
        <v>Outliers</v>
      </c>
    </row>
    <row r="49" spans="1:11" x14ac:dyDescent="0.2">
      <c r="A49" s="6">
        <v>1502152</v>
      </c>
      <c r="B49" s="6">
        <v>150215</v>
      </c>
      <c r="C49" s="2" t="s">
        <v>47</v>
      </c>
      <c r="D49" s="7" t="s">
        <v>60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2">
        <v>0</v>
      </c>
      <c r="K49" s="6" t="str">
        <f t="shared" si="0"/>
        <v>Outliers</v>
      </c>
    </row>
    <row r="50" spans="1:11" x14ac:dyDescent="0.2">
      <c r="A50" s="6">
        <v>1502202</v>
      </c>
      <c r="B50" s="6">
        <v>150220</v>
      </c>
      <c r="C50" s="2" t="s">
        <v>35</v>
      </c>
      <c r="D50" s="7" t="s">
        <v>61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2">
        <v>0</v>
      </c>
      <c r="K50" s="6" t="str">
        <f t="shared" si="0"/>
        <v>Outliers</v>
      </c>
    </row>
    <row r="51" spans="1:11" x14ac:dyDescent="0.2">
      <c r="A51" s="6">
        <v>1502301</v>
      </c>
      <c r="B51" s="6">
        <v>150230</v>
      </c>
      <c r="C51" s="2" t="s">
        <v>19</v>
      </c>
      <c r="D51" s="7" t="s">
        <v>62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2">
        <v>0</v>
      </c>
      <c r="K51" s="6" t="str">
        <f t="shared" si="0"/>
        <v>Outliers</v>
      </c>
    </row>
    <row r="52" spans="1:11" x14ac:dyDescent="0.2">
      <c r="A52" s="6">
        <v>1502400</v>
      </c>
      <c r="B52" s="6">
        <v>150240</v>
      </c>
      <c r="C52" s="2" t="s">
        <v>63</v>
      </c>
      <c r="D52" s="7" t="s">
        <v>64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2">
        <v>14.586686245241093</v>
      </c>
      <c r="K52" s="6" t="str">
        <f t="shared" si="0"/>
        <v>Outliers</v>
      </c>
    </row>
    <row r="53" spans="1:11" x14ac:dyDescent="0.2">
      <c r="A53" s="6">
        <v>1502509</v>
      </c>
      <c r="B53" s="6">
        <v>150250</v>
      </c>
      <c r="C53" s="2" t="s">
        <v>22</v>
      </c>
      <c r="D53" s="7" t="s">
        <v>65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2">
        <v>0</v>
      </c>
      <c r="K53" s="6" t="str">
        <f t="shared" si="0"/>
        <v>Outliers</v>
      </c>
    </row>
    <row r="54" spans="1:11" x14ac:dyDescent="0.2">
      <c r="A54" s="6">
        <v>1502608</v>
      </c>
      <c r="B54" s="6">
        <v>150260</v>
      </c>
      <c r="C54" s="2" t="s">
        <v>63</v>
      </c>
      <c r="D54" s="7" t="s">
        <v>66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2">
        <v>0</v>
      </c>
      <c r="K54" s="6" t="str">
        <f t="shared" si="0"/>
        <v>Outliers</v>
      </c>
    </row>
    <row r="55" spans="1:11" x14ac:dyDescent="0.2">
      <c r="A55" s="6">
        <v>1502707</v>
      </c>
      <c r="B55" s="6">
        <v>150270</v>
      </c>
      <c r="C55" s="2" t="s">
        <v>24</v>
      </c>
      <c r="D55" s="7" t="s">
        <v>67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2">
        <v>0</v>
      </c>
      <c r="K55" s="6" t="str">
        <f t="shared" si="0"/>
        <v>Outliers</v>
      </c>
    </row>
    <row r="56" spans="1:11" x14ac:dyDescent="0.2">
      <c r="A56" s="6">
        <v>1502756</v>
      </c>
      <c r="B56" s="6">
        <v>150275</v>
      </c>
      <c r="C56" s="2" t="s">
        <v>19</v>
      </c>
      <c r="D56" s="7" t="s">
        <v>68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2">
        <v>0</v>
      </c>
      <c r="K56" s="6" t="str">
        <f t="shared" si="0"/>
        <v>Outliers</v>
      </c>
    </row>
    <row r="57" spans="1:11" x14ac:dyDescent="0.2">
      <c r="A57" s="6">
        <v>1502764</v>
      </c>
      <c r="B57" s="6">
        <v>150276</v>
      </c>
      <c r="C57" s="2" t="s">
        <v>24</v>
      </c>
      <c r="D57" s="7" t="s">
        <v>69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2">
        <v>0</v>
      </c>
      <c r="K57" s="6" t="str">
        <f t="shared" si="0"/>
        <v>Outliers</v>
      </c>
    </row>
    <row r="58" spans="1:11" x14ac:dyDescent="0.2">
      <c r="A58" s="6">
        <v>1502772</v>
      </c>
      <c r="B58" s="6">
        <v>150277</v>
      </c>
      <c r="C58" s="2" t="s">
        <v>47</v>
      </c>
      <c r="D58" s="7" t="s">
        <v>70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2">
        <v>0</v>
      </c>
      <c r="K58" s="6" t="str">
        <f t="shared" si="0"/>
        <v>Outliers</v>
      </c>
    </row>
    <row r="59" spans="1:11" x14ac:dyDescent="0.2">
      <c r="A59" s="6">
        <v>1502806</v>
      </c>
      <c r="B59" s="6">
        <v>150280</v>
      </c>
      <c r="C59" s="2" t="s">
        <v>22</v>
      </c>
      <c r="D59" s="7" t="s">
        <v>71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2">
        <v>62.93273290177315</v>
      </c>
      <c r="K59" s="6" t="str">
        <f t="shared" si="0"/>
        <v>Outliers</v>
      </c>
    </row>
    <row r="60" spans="1:11" x14ac:dyDescent="0.2">
      <c r="A60" s="6">
        <v>1502855</v>
      </c>
      <c r="B60" s="6">
        <v>150285</v>
      </c>
      <c r="C60" s="2" t="s">
        <v>26</v>
      </c>
      <c r="D60" s="7" t="s">
        <v>72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2">
        <v>0</v>
      </c>
      <c r="K60" s="6" t="str">
        <f t="shared" si="0"/>
        <v>Outliers</v>
      </c>
    </row>
    <row r="61" spans="1:11" x14ac:dyDescent="0.2">
      <c r="A61" s="6">
        <v>1502905</v>
      </c>
      <c r="B61" s="6">
        <v>150290</v>
      </c>
      <c r="C61" s="2" t="s">
        <v>63</v>
      </c>
      <c r="D61" s="7" t="s">
        <v>73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2">
        <v>0</v>
      </c>
      <c r="K61" s="6" t="str">
        <f t="shared" si="0"/>
        <v>Outliers</v>
      </c>
    </row>
    <row r="62" spans="1:11" x14ac:dyDescent="0.2">
      <c r="A62" s="6">
        <v>1502939</v>
      </c>
      <c r="B62" s="6">
        <v>150293</v>
      </c>
      <c r="C62" s="2" t="s">
        <v>19</v>
      </c>
      <c r="D62" s="7" t="s">
        <v>74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2">
        <v>1.1763552592883051</v>
      </c>
      <c r="K62" s="6" t="str">
        <f t="shared" si="0"/>
        <v>Outliers</v>
      </c>
    </row>
    <row r="63" spans="1:11" x14ac:dyDescent="0.2">
      <c r="A63" s="6">
        <v>1502954</v>
      </c>
      <c r="B63" s="6">
        <v>150295</v>
      </c>
      <c r="C63" s="2" t="s">
        <v>47</v>
      </c>
      <c r="D63" s="7" t="s">
        <v>75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2">
        <v>0</v>
      </c>
      <c r="K63" s="6" t="str">
        <f t="shared" si="0"/>
        <v>Outliers</v>
      </c>
    </row>
    <row r="64" spans="1:11" x14ac:dyDescent="0.2">
      <c r="A64" s="6">
        <v>1503002</v>
      </c>
      <c r="B64" s="6">
        <v>150300</v>
      </c>
      <c r="C64" s="2" t="s">
        <v>26</v>
      </c>
      <c r="D64" s="7" t="s">
        <v>76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2">
        <v>0</v>
      </c>
      <c r="K64" s="6" t="str">
        <f t="shared" si="0"/>
        <v>Outliers</v>
      </c>
    </row>
    <row r="65" spans="1:11" x14ac:dyDescent="0.2">
      <c r="A65" s="6">
        <v>1503044</v>
      </c>
      <c r="B65" s="6">
        <v>150304</v>
      </c>
      <c r="C65" s="2" t="s">
        <v>24</v>
      </c>
      <c r="D65" s="7" t="s">
        <v>77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2">
        <v>0</v>
      </c>
      <c r="K65" s="6" t="str">
        <f t="shared" si="0"/>
        <v>Outliers</v>
      </c>
    </row>
    <row r="66" spans="1:11" x14ac:dyDescent="0.2">
      <c r="A66" s="6">
        <v>1503077</v>
      </c>
      <c r="B66" s="6">
        <v>150307</v>
      </c>
      <c r="C66" s="2" t="s">
        <v>19</v>
      </c>
      <c r="D66" s="7" t="s">
        <v>78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2">
        <v>0</v>
      </c>
      <c r="K66" s="6" t="str">
        <f t="shared" si="0"/>
        <v>Outliers</v>
      </c>
    </row>
    <row r="67" spans="1:11" x14ac:dyDescent="0.2">
      <c r="A67" s="6">
        <v>1503093</v>
      </c>
      <c r="B67" s="6">
        <v>150309</v>
      </c>
      <c r="C67" s="2" t="s">
        <v>53</v>
      </c>
      <c r="D67" s="7" t="s">
        <v>79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2">
        <v>0</v>
      </c>
      <c r="K67" s="6" t="str">
        <f t="shared" si="0"/>
        <v>Outliers</v>
      </c>
    </row>
    <row r="68" spans="1:11" x14ac:dyDescent="0.2">
      <c r="A68" s="6">
        <v>1503101</v>
      </c>
      <c r="B68" s="6">
        <v>150310</v>
      </c>
      <c r="C68" s="2" t="s">
        <v>22</v>
      </c>
      <c r="D68" s="7" t="s">
        <v>80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2">
        <v>0</v>
      </c>
      <c r="K68" s="6" t="str">
        <f t="shared" si="0"/>
        <v>Outliers</v>
      </c>
    </row>
    <row r="69" spans="1:11" x14ac:dyDescent="0.2">
      <c r="A69" s="6">
        <v>1503200</v>
      </c>
      <c r="B69" s="6">
        <v>150320</v>
      </c>
      <c r="C69" s="2" t="s">
        <v>63</v>
      </c>
      <c r="D69" s="7" t="s">
        <v>81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2">
        <v>0</v>
      </c>
      <c r="K69" s="6" t="str">
        <f t="shared" si="0"/>
        <v>Outliers</v>
      </c>
    </row>
    <row r="70" spans="1:11" x14ac:dyDescent="0.2">
      <c r="A70" s="6">
        <v>1503309</v>
      </c>
      <c r="B70" s="6">
        <v>150330</v>
      </c>
      <c r="C70" s="2" t="s">
        <v>17</v>
      </c>
      <c r="D70" s="7" t="s">
        <v>82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2">
        <v>7.8110057285337797</v>
      </c>
      <c r="K70" s="6" t="str">
        <f t="shared" si="0"/>
        <v>Outliers</v>
      </c>
    </row>
    <row r="71" spans="1:11" x14ac:dyDescent="0.2">
      <c r="A71" s="6">
        <v>1503408</v>
      </c>
      <c r="B71" s="6">
        <v>150340</v>
      </c>
      <c r="C71" s="2" t="s">
        <v>63</v>
      </c>
      <c r="D71" s="7" t="s">
        <v>83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2">
        <v>0</v>
      </c>
      <c r="K71" s="6" t="str">
        <f t="shared" si="0"/>
        <v>Outliers</v>
      </c>
    </row>
    <row r="72" spans="1:11" x14ac:dyDescent="0.2">
      <c r="A72" s="6">
        <v>1503457</v>
      </c>
      <c r="B72" s="6">
        <v>150345</v>
      </c>
      <c r="C72" s="2" t="s">
        <v>19</v>
      </c>
      <c r="D72" s="7" t="s">
        <v>84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2">
        <v>0</v>
      </c>
      <c r="K72" s="6" t="str">
        <f t="shared" si="0"/>
        <v>Outliers</v>
      </c>
    </row>
    <row r="73" spans="1:11" x14ac:dyDescent="0.2">
      <c r="A73" s="6">
        <v>1503507</v>
      </c>
      <c r="B73" s="6">
        <v>150350</v>
      </c>
      <c r="C73" s="2" t="s">
        <v>19</v>
      </c>
      <c r="D73" s="7" t="s">
        <v>85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2">
        <v>0</v>
      </c>
      <c r="K73" s="6" t="str">
        <f t="shared" si="0"/>
        <v>Outliers</v>
      </c>
    </row>
    <row r="74" spans="1:11" x14ac:dyDescent="0.2">
      <c r="A74" s="6">
        <v>1503606</v>
      </c>
      <c r="B74" s="6">
        <v>150360</v>
      </c>
      <c r="C74" s="2" t="s">
        <v>38</v>
      </c>
      <c r="D74" s="7" t="s">
        <v>86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2">
        <v>0</v>
      </c>
      <c r="K74" s="6" t="str">
        <f t="shared" si="0"/>
        <v>Outliers</v>
      </c>
    </row>
    <row r="75" spans="1:11" x14ac:dyDescent="0.2">
      <c r="A75" s="6">
        <v>1503705</v>
      </c>
      <c r="B75" s="6">
        <v>150370</v>
      </c>
      <c r="C75" s="2" t="s">
        <v>53</v>
      </c>
      <c r="D75" s="7" t="s">
        <v>87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2">
        <v>0</v>
      </c>
      <c r="K75" s="6" t="str">
        <f t="shared" si="0"/>
        <v>Outliers</v>
      </c>
    </row>
    <row r="76" spans="1:11" x14ac:dyDescent="0.2">
      <c r="A76" s="6">
        <v>1503754</v>
      </c>
      <c r="B76" s="6">
        <v>150375</v>
      </c>
      <c r="C76" s="2" t="s">
        <v>38</v>
      </c>
      <c r="D76" s="7" t="s">
        <v>88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2">
        <v>60737.098368163519</v>
      </c>
      <c r="K76" s="6" t="str">
        <f t="shared" si="0"/>
        <v>Outliers</v>
      </c>
    </row>
    <row r="77" spans="1:11" x14ac:dyDescent="0.2">
      <c r="A77" s="6">
        <v>1503804</v>
      </c>
      <c r="B77" s="6">
        <v>150380</v>
      </c>
      <c r="C77" s="2" t="s">
        <v>53</v>
      </c>
      <c r="D77" s="7" t="s">
        <v>89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2">
        <v>0</v>
      </c>
      <c r="K77" s="6" t="str">
        <f t="shared" si="0"/>
        <v>Outliers</v>
      </c>
    </row>
    <row r="78" spans="1:11" x14ac:dyDescent="0.2">
      <c r="A78" s="6">
        <v>1503903</v>
      </c>
      <c r="B78" s="6">
        <v>150390</v>
      </c>
      <c r="C78" s="2" t="s">
        <v>26</v>
      </c>
      <c r="D78" s="7" t="s">
        <v>90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2">
        <v>0</v>
      </c>
      <c r="K78" s="6" t="str">
        <f t="shared" si="0"/>
        <v>Outliers</v>
      </c>
    </row>
    <row r="79" spans="1:11" x14ac:dyDescent="0.2">
      <c r="A79" s="6">
        <v>1504000</v>
      </c>
      <c r="B79" s="6">
        <v>150400</v>
      </c>
      <c r="C79" s="2" t="s">
        <v>17</v>
      </c>
      <c r="D79" s="7" t="s">
        <v>91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2">
        <v>0</v>
      </c>
      <c r="K79" s="6" t="str">
        <f t="shared" si="0"/>
        <v>Outliers</v>
      </c>
    </row>
    <row r="80" spans="1:11" x14ac:dyDescent="0.2">
      <c r="A80" s="6">
        <v>1504059</v>
      </c>
      <c r="B80" s="6">
        <v>150405</v>
      </c>
      <c r="C80" s="2" t="s">
        <v>19</v>
      </c>
      <c r="D80" s="7" t="s">
        <v>92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2">
        <v>0</v>
      </c>
      <c r="K80" s="6" t="str">
        <f t="shared" si="0"/>
        <v>Outliers</v>
      </c>
    </row>
    <row r="81" spans="1:11" x14ac:dyDescent="0.2">
      <c r="A81" s="6">
        <v>1504109</v>
      </c>
      <c r="B81" s="6">
        <v>150410</v>
      </c>
      <c r="C81" s="2" t="s">
        <v>63</v>
      </c>
      <c r="D81" s="7" t="s">
        <v>93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2">
        <v>0</v>
      </c>
      <c r="K81" s="6" t="str">
        <f t="shared" si="0"/>
        <v>Outliers</v>
      </c>
    </row>
    <row r="82" spans="1:11" x14ac:dyDescent="0.2">
      <c r="A82" s="6">
        <v>1504208</v>
      </c>
      <c r="B82" s="6">
        <v>150420</v>
      </c>
      <c r="C82" s="2" t="s">
        <v>47</v>
      </c>
      <c r="D82" s="7" t="s">
        <v>94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2">
        <v>0</v>
      </c>
      <c r="K82" s="6" t="str">
        <f t="shared" ref="K82:K145" si="1">IF(AND(J82&lt;$M$21,J82&gt;$M$22),"Normal","Outliers")</f>
        <v>Outliers</v>
      </c>
    </row>
    <row r="83" spans="1:11" x14ac:dyDescent="0.2">
      <c r="A83" s="6">
        <v>1504307</v>
      </c>
      <c r="B83" s="6">
        <v>150430</v>
      </c>
      <c r="C83" s="2" t="s">
        <v>63</v>
      </c>
      <c r="D83" s="7" t="s">
        <v>95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2">
        <v>0</v>
      </c>
      <c r="K83" s="6" t="str">
        <f t="shared" si="1"/>
        <v>Outliers</v>
      </c>
    </row>
    <row r="84" spans="1:11" x14ac:dyDescent="0.2">
      <c r="A84" s="6">
        <v>1504406</v>
      </c>
      <c r="B84" s="6">
        <v>150440</v>
      </c>
      <c r="C84" s="2" t="s">
        <v>63</v>
      </c>
      <c r="D84" s="7" t="s">
        <v>96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2">
        <v>0</v>
      </c>
      <c r="K84" s="6" t="str">
        <f t="shared" si="1"/>
        <v>Outliers</v>
      </c>
    </row>
    <row r="85" spans="1:11" x14ac:dyDescent="0.2">
      <c r="A85" s="6">
        <v>1504422</v>
      </c>
      <c r="B85" s="6">
        <v>150442</v>
      </c>
      <c r="C85" s="2" t="s">
        <v>32</v>
      </c>
      <c r="D85" s="7" t="s">
        <v>97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2">
        <v>8.3350513945748528</v>
      </c>
      <c r="K85" s="6" t="str">
        <f t="shared" si="1"/>
        <v>Outliers</v>
      </c>
    </row>
    <row r="86" spans="1:11" x14ac:dyDescent="0.2">
      <c r="A86" s="6">
        <v>1504455</v>
      </c>
      <c r="B86" s="6">
        <v>150445</v>
      </c>
      <c r="C86" s="2" t="s">
        <v>29</v>
      </c>
      <c r="D86" s="7" t="s">
        <v>98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2">
        <v>0</v>
      </c>
      <c r="K86" s="6" t="str">
        <f t="shared" si="1"/>
        <v>Outliers</v>
      </c>
    </row>
    <row r="87" spans="1:11" x14ac:dyDescent="0.2">
      <c r="A87" s="6">
        <v>1504505</v>
      </c>
      <c r="B87" s="6">
        <v>150450</v>
      </c>
      <c r="C87" s="2" t="s">
        <v>22</v>
      </c>
      <c r="D87" s="7" t="s">
        <v>99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2">
        <v>35.773976743359057</v>
      </c>
      <c r="K87" s="6" t="str">
        <f t="shared" si="1"/>
        <v>Outliers</v>
      </c>
    </row>
    <row r="88" spans="1:11" x14ac:dyDescent="0.2">
      <c r="A88" s="6">
        <v>1504604</v>
      </c>
      <c r="B88" s="6">
        <v>150460</v>
      </c>
      <c r="C88" s="2" t="s">
        <v>17</v>
      </c>
      <c r="D88" s="7" t="s">
        <v>100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2">
        <v>0</v>
      </c>
      <c r="K88" s="6" t="str">
        <f t="shared" si="1"/>
        <v>Outliers</v>
      </c>
    </row>
    <row r="89" spans="1:11" x14ac:dyDescent="0.2">
      <c r="A89" s="6">
        <v>1504703</v>
      </c>
      <c r="B89" s="6">
        <v>150470</v>
      </c>
      <c r="C89" s="2" t="s">
        <v>17</v>
      </c>
      <c r="D89" s="7" t="s">
        <v>101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2">
        <v>0</v>
      </c>
      <c r="K89" s="6" t="str">
        <f t="shared" si="1"/>
        <v>Outliers</v>
      </c>
    </row>
    <row r="90" spans="1:11" x14ac:dyDescent="0.2">
      <c r="A90" s="6">
        <v>1504752</v>
      </c>
      <c r="B90" s="6">
        <v>150475</v>
      </c>
      <c r="C90" s="2" t="s">
        <v>26</v>
      </c>
      <c r="D90" s="7" t="s">
        <v>102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2">
        <v>0</v>
      </c>
      <c r="K90" s="6" t="str">
        <f t="shared" si="1"/>
        <v>Outliers</v>
      </c>
    </row>
    <row r="91" spans="1:11" x14ac:dyDescent="0.2">
      <c r="A91" s="6">
        <v>1504802</v>
      </c>
      <c r="B91" s="6">
        <v>150480</v>
      </c>
      <c r="C91" s="2" t="s">
        <v>26</v>
      </c>
      <c r="D91" s="7" t="s">
        <v>103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2">
        <v>0</v>
      </c>
      <c r="K91" s="6" t="str">
        <f t="shared" si="1"/>
        <v>Outliers</v>
      </c>
    </row>
    <row r="92" spans="1:11" x14ac:dyDescent="0.2">
      <c r="A92" s="6">
        <v>1504901</v>
      </c>
      <c r="B92" s="6">
        <v>150490</v>
      </c>
      <c r="C92" s="2" t="s">
        <v>22</v>
      </c>
      <c r="D92" s="7" t="s">
        <v>104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2">
        <v>0</v>
      </c>
      <c r="K92" s="6" t="str">
        <f t="shared" si="1"/>
        <v>Outliers</v>
      </c>
    </row>
    <row r="93" spans="1:11" x14ac:dyDescent="0.2">
      <c r="A93" s="6">
        <v>1504950</v>
      </c>
      <c r="B93" s="6">
        <v>150495</v>
      </c>
      <c r="C93" s="2" t="s">
        <v>19</v>
      </c>
      <c r="D93" s="7" t="s">
        <v>105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2">
        <v>0</v>
      </c>
      <c r="K93" s="6" t="str">
        <f t="shared" si="1"/>
        <v>Outliers</v>
      </c>
    </row>
    <row r="94" spans="1:11" x14ac:dyDescent="0.2">
      <c r="A94" s="6">
        <v>1504976</v>
      </c>
      <c r="B94" s="6">
        <v>150497</v>
      </c>
      <c r="C94" s="2" t="s">
        <v>53</v>
      </c>
      <c r="D94" s="7" t="s">
        <v>106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2">
        <v>0</v>
      </c>
      <c r="K94" s="6" t="str">
        <f t="shared" si="1"/>
        <v>Outliers</v>
      </c>
    </row>
    <row r="95" spans="1:11" x14ac:dyDescent="0.2">
      <c r="A95" s="6">
        <v>1505007</v>
      </c>
      <c r="B95" s="6">
        <v>150500</v>
      </c>
      <c r="C95" s="2" t="s">
        <v>35</v>
      </c>
      <c r="D95" s="7" t="s">
        <v>107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2">
        <v>0</v>
      </c>
      <c r="K95" s="6" t="str">
        <f t="shared" si="1"/>
        <v>Outliers</v>
      </c>
    </row>
    <row r="96" spans="1:11" x14ac:dyDescent="0.2">
      <c r="A96" s="6">
        <v>1505031</v>
      </c>
      <c r="B96" s="6">
        <v>150503</v>
      </c>
      <c r="C96" s="2" t="s">
        <v>38</v>
      </c>
      <c r="D96" s="7" t="s">
        <v>108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2">
        <v>1629.8653420776902</v>
      </c>
      <c r="K96" s="6" t="str">
        <f t="shared" si="1"/>
        <v>Outliers</v>
      </c>
    </row>
    <row r="97" spans="1:11" x14ac:dyDescent="0.2">
      <c r="A97" s="6">
        <v>1505064</v>
      </c>
      <c r="B97" s="6">
        <v>150506</v>
      </c>
      <c r="C97" s="2" t="s">
        <v>53</v>
      </c>
      <c r="D97" s="7" t="s">
        <v>109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2">
        <v>0</v>
      </c>
      <c r="K97" s="6" t="str">
        <f t="shared" si="1"/>
        <v>Outliers</v>
      </c>
    </row>
    <row r="98" spans="1:11" x14ac:dyDescent="0.2">
      <c r="A98" s="6">
        <v>1505106</v>
      </c>
      <c r="B98" s="6">
        <v>150510</v>
      </c>
      <c r="C98" s="2" t="s">
        <v>26</v>
      </c>
      <c r="D98" s="7" t="s">
        <v>110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2">
        <v>0</v>
      </c>
      <c r="K98" s="6" t="str">
        <f t="shared" si="1"/>
        <v>Outliers</v>
      </c>
    </row>
    <row r="99" spans="1:11" x14ac:dyDescent="0.2">
      <c r="A99" s="6">
        <v>1505205</v>
      </c>
      <c r="B99" s="6">
        <v>150520</v>
      </c>
      <c r="C99" s="2" t="s">
        <v>22</v>
      </c>
      <c r="D99" s="7" t="s">
        <v>111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2">
        <v>0</v>
      </c>
      <c r="K99" s="6" t="str">
        <f t="shared" si="1"/>
        <v>Outliers</v>
      </c>
    </row>
    <row r="100" spans="1:11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2">
        <v>0</v>
      </c>
      <c r="K100" s="6" t="str">
        <f t="shared" si="1"/>
        <v>Outliers</v>
      </c>
    </row>
    <row r="101" spans="1:11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2">
        <v>0</v>
      </c>
      <c r="K101" s="6" t="str">
        <f t="shared" si="1"/>
        <v>Outliers</v>
      </c>
    </row>
    <row r="102" spans="1:11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2">
        <v>0</v>
      </c>
      <c r="K102" s="6" t="str">
        <f t="shared" si="1"/>
        <v>Outliers</v>
      </c>
    </row>
    <row r="103" spans="1:11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2">
        <v>0</v>
      </c>
      <c r="K103" s="6" t="str">
        <f t="shared" si="1"/>
        <v>Outliers</v>
      </c>
    </row>
    <row r="104" spans="1:11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2">
        <v>0</v>
      </c>
      <c r="K104" s="6" t="str">
        <f t="shared" si="1"/>
        <v>Outliers</v>
      </c>
    </row>
    <row r="105" spans="1:11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2">
        <v>191.21531794402529</v>
      </c>
      <c r="K105" s="6" t="str">
        <f t="shared" si="1"/>
        <v>Outliers</v>
      </c>
    </row>
    <row r="106" spans="1:11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2">
        <v>0</v>
      </c>
      <c r="K106" s="6" t="str">
        <f t="shared" si="1"/>
        <v>Outliers</v>
      </c>
    </row>
    <row r="107" spans="1:11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2">
        <v>0</v>
      </c>
      <c r="K107" s="6" t="str">
        <f t="shared" si="1"/>
        <v>Outliers</v>
      </c>
    </row>
    <row r="108" spans="1:11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2">
        <v>0</v>
      </c>
      <c r="K108" s="6" t="str">
        <f t="shared" si="1"/>
        <v>Outliers</v>
      </c>
    </row>
    <row r="109" spans="1:11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2">
        <v>0</v>
      </c>
      <c r="K109" s="6" t="str">
        <f t="shared" si="1"/>
        <v>Outliers</v>
      </c>
    </row>
    <row r="110" spans="1:11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2">
        <v>0</v>
      </c>
      <c r="K110" s="6" t="str">
        <f t="shared" si="1"/>
        <v>Outliers</v>
      </c>
    </row>
    <row r="111" spans="1:11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2">
        <v>0</v>
      </c>
      <c r="K111" s="6" t="str">
        <f t="shared" si="1"/>
        <v>Outliers</v>
      </c>
    </row>
    <row r="112" spans="1:11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2">
        <v>86.509689649229998</v>
      </c>
      <c r="K112" s="6" t="str">
        <f t="shared" si="1"/>
        <v>Outliers</v>
      </c>
    </row>
    <row r="113" spans="1:11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2">
        <v>55.539853024307519</v>
      </c>
      <c r="K113" s="6" t="str">
        <f t="shared" si="1"/>
        <v>Outliers</v>
      </c>
    </row>
    <row r="114" spans="1:11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2">
        <v>54.816106212492038</v>
      </c>
      <c r="K114" s="6" t="str">
        <f t="shared" si="1"/>
        <v>Outliers</v>
      </c>
    </row>
    <row r="115" spans="1:11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2">
        <v>0</v>
      </c>
      <c r="K115" s="6" t="str">
        <f t="shared" si="1"/>
        <v>Outliers</v>
      </c>
    </row>
    <row r="116" spans="1:11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2">
        <v>0</v>
      </c>
      <c r="K116" s="6" t="str">
        <f t="shared" si="1"/>
        <v>Outliers</v>
      </c>
    </row>
    <row r="117" spans="1:11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2">
        <v>0</v>
      </c>
      <c r="K117" s="6" t="str">
        <f t="shared" si="1"/>
        <v>Outliers</v>
      </c>
    </row>
    <row r="118" spans="1:11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2">
        <v>0</v>
      </c>
      <c r="K118" s="6" t="str">
        <f t="shared" si="1"/>
        <v>Outliers</v>
      </c>
    </row>
    <row r="119" spans="1:11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2">
        <v>0</v>
      </c>
      <c r="K119" s="6" t="str">
        <f t="shared" si="1"/>
        <v>Outliers</v>
      </c>
    </row>
    <row r="120" spans="1:11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2">
        <v>0</v>
      </c>
      <c r="K120" s="6" t="str">
        <f t="shared" si="1"/>
        <v>Outliers</v>
      </c>
    </row>
    <row r="121" spans="1:11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2">
        <v>0</v>
      </c>
      <c r="K121" s="6" t="str">
        <f t="shared" si="1"/>
        <v>Outliers</v>
      </c>
    </row>
    <row r="122" spans="1:11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2">
        <v>0</v>
      </c>
      <c r="K122" s="6" t="str">
        <f t="shared" si="1"/>
        <v>Outliers</v>
      </c>
    </row>
    <row r="123" spans="1:11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2">
        <v>0</v>
      </c>
      <c r="K123" s="6" t="str">
        <f t="shared" si="1"/>
        <v>Outliers</v>
      </c>
    </row>
    <row r="124" spans="1:11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2">
        <v>0</v>
      </c>
      <c r="K124" s="6" t="str">
        <f t="shared" si="1"/>
        <v>Outliers</v>
      </c>
    </row>
    <row r="125" spans="1:11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2">
        <v>0</v>
      </c>
      <c r="K125" s="6" t="str">
        <f t="shared" si="1"/>
        <v>Outliers</v>
      </c>
    </row>
    <row r="126" spans="1:11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2">
        <v>0</v>
      </c>
      <c r="K126" s="6" t="str">
        <f t="shared" si="1"/>
        <v>Outliers</v>
      </c>
    </row>
    <row r="127" spans="1:11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2">
        <v>0</v>
      </c>
      <c r="K127" s="6" t="str">
        <f t="shared" si="1"/>
        <v>Outliers</v>
      </c>
    </row>
    <row r="128" spans="1:11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2">
        <v>0</v>
      </c>
      <c r="K128" s="6" t="str">
        <f t="shared" si="1"/>
        <v>Outliers</v>
      </c>
    </row>
    <row r="129" spans="1:11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2">
        <v>0</v>
      </c>
      <c r="K129" s="6" t="str">
        <f t="shared" si="1"/>
        <v>Outliers</v>
      </c>
    </row>
    <row r="130" spans="1:11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11">
        <v>0</v>
      </c>
      <c r="F130" s="11">
        <v>0</v>
      </c>
      <c r="G130" s="11">
        <v>0</v>
      </c>
      <c r="H130" s="11">
        <v>0</v>
      </c>
      <c r="I130" s="11">
        <v>0</v>
      </c>
      <c r="J130" s="12">
        <v>138.97041892203063</v>
      </c>
      <c r="K130" s="6" t="str">
        <f t="shared" si="1"/>
        <v>Outliers</v>
      </c>
    </row>
    <row r="131" spans="1:11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2">
        <v>0</v>
      </c>
      <c r="K131" s="6" t="str">
        <f t="shared" si="1"/>
        <v>Outliers</v>
      </c>
    </row>
    <row r="132" spans="1:11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2">
        <v>0</v>
      </c>
      <c r="K132" s="6" t="str">
        <f t="shared" si="1"/>
        <v>Outliers</v>
      </c>
    </row>
    <row r="133" spans="1:11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2">
        <v>0</v>
      </c>
      <c r="K133" s="6" t="str">
        <f t="shared" si="1"/>
        <v>Outliers</v>
      </c>
    </row>
    <row r="134" spans="1:11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2">
        <v>0</v>
      </c>
      <c r="K134" s="6" t="str">
        <f t="shared" si="1"/>
        <v>Outliers</v>
      </c>
    </row>
    <row r="135" spans="1:11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2">
        <v>0</v>
      </c>
      <c r="K135" s="6" t="str">
        <f t="shared" si="1"/>
        <v>Outliers</v>
      </c>
    </row>
    <row r="136" spans="1:11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2">
        <v>0</v>
      </c>
      <c r="K136" s="6" t="str">
        <f t="shared" si="1"/>
        <v>Outliers</v>
      </c>
    </row>
    <row r="137" spans="1:11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2">
        <v>0</v>
      </c>
      <c r="K137" s="6" t="str">
        <f t="shared" si="1"/>
        <v>Outliers</v>
      </c>
    </row>
    <row r="138" spans="1:11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2">
        <v>0</v>
      </c>
      <c r="K138" s="6" t="str">
        <f t="shared" si="1"/>
        <v>Outliers</v>
      </c>
    </row>
    <row r="139" spans="1:11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2">
        <v>0</v>
      </c>
      <c r="K139" s="6" t="str">
        <f t="shared" si="1"/>
        <v>Outliers</v>
      </c>
    </row>
    <row r="140" spans="1:11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2">
        <v>0</v>
      </c>
      <c r="K140" s="6" t="str">
        <f t="shared" si="1"/>
        <v>Outliers</v>
      </c>
    </row>
    <row r="141" spans="1:11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2">
        <v>0</v>
      </c>
      <c r="K141" s="6" t="str">
        <f t="shared" si="1"/>
        <v>Outliers</v>
      </c>
    </row>
    <row r="142" spans="1:11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2">
        <v>0</v>
      </c>
      <c r="K142" s="6" t="str">
        <f t="shared" si="1"/>
        <v>Outliers</v>
      </c>
    </row>
    <row r="143" spans="1:11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2">
        <v>0</v>
      </c>
      <c r="K143" s="6" t="str">
        <f t="shared" si="1"/>
        <v>Outliers</v>
      </c>
    </row>
    <row r="144" spans="1:11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2">
        <v>0</v>
      </c>
      <c r="K144" s="6" t="str">
        <f t="shared" si="1"/>
        <v>Outliers</v>
      </c>
    </row>
    <row r="145" spans="1:11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2">
        <v>0</v>
      </c>
      <c r="K145" s="6" t="str">
        <f t="shared" si="1"/>
        <v>Outliers</v>
      </c>
    </row>
    <row r="146" spans="1:11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2">
        <v>0</v>
      </c>
      <c r="K146" s="6" t="str">
        <f t="shared" ref="K146:K160" si="2">IF(AND(J146&lt;$M$21,J146&gt;$M$22),"Normal","Outliers")</f>
        <v>Outliers</v>
      </c>
    </row>
    <row r="147" spans="1:11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2">
        <v>24.296753141976083</v>
      </c>
      <c r="K147" s="6" t="str">
        <f t="shared" si="2"/>
        <v>Outliers</v>
      </c>
    </row>
    <row r="148" spans="1:11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11">
        <v>0</v>
      </c>
      <c r="F148" s="11">
        <v>0</v>
      </c>
      <c r="G148" s="11">
        <v>0</v>
      </c>
      <c r="H148" s="11">
        <v>0</v>
      </c>
      <c r="I148" s="11">
        <v>0</v>
      </c>
      <c r="J148" s="12">
        <v>0</v>
      </c>
      <c r="K148" s="6" t="str">
        <f t="shared" si="2"/>
        <v>Outliers</v>
      </c>
    </row>
    <row r="149" spans="1:11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2">
        <v>0</v>
      </c>
      <c r="K149" s="6" t="str">
        <f t="shared" si="2"/>
        <v>Outliers</v>
      </c>
    </row>
    <row r="150" spans="1:11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11">
        <v>0</v>
      </c>
      <c r="F150" s="11">
        <v>0</v>
      </c>
      <c r="G150" s="11">
        <v>0</v>
      </c>
      <c r="H150" s="11">
        <v>0</v>
      </c>
      <c r="I150" s="11">
        <v>0</v>
      </c>
      <c r="J150" s="12">
        <v>0</v>
      </c>
      <c r="K150" s="6" t="str">
        <f t="shared" si="2"/>
        <v>Outliers</v>
      </c>
    </row>
    <row r="151" spans="1:11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2">
        <v>0</v>
      </c>
      <c r="K151" s="6" t="str">
        <f t="shared" si="2"/>
        <v>Outliers</v>
      </c>
    </row>
    <row r="152" spans="1:11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2">
        <v>0</v>
      </c>
      <c r="K152" s="6" t="str">
        <f t="shared" si="2"/>
        <v>Outliers</v>
      </c>
    </row>
    <row r="153" spans="1:11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11">
        <v>0</v>
      </c>
      <c r="F153" s="11">
        <v>0</v>
      </c>
      <c r="G153" s="11">
        <v>0</v>
      </c>
      <c r="H153" s="11">
        <v>0</v>
      </c>
      <c r="I153" s="11">
        <v>0</v>
      </c>
      <c r="J153" s="12">
        <v>0</v>
      </c>
      <c r="K153" s="6" t="str">
        <f t="shared" si="2"/>
        <v>Outliers</v>
      </c>
    </row>
    <row r="154" spans="1:11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2">
        <v>73207.529694266967</v>
      </c>
      <c r="K154" s="6" t="str">
        <f t="shared" si="2"/>
        <v>Outliers</v>
      </c>
    </row>
    <row r="155" spans="1:11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11">
        <v>0</v>
      </c>
      <c r="F155" s="11">
        <v>0</v>
      </c>
      <c r="G155" s="11">
        <v>0</v>
      </c>
      <c r="H155" s="11">
        <v>0</v>
      </c>
      <c r="I155" s="11">
        <v>0</v>
      </c>
      <c r="J155" s="12">
        <v>321.09944449796103</v>
      </c>
      <c r="K155" s="6" t="str">
        <f t="shared" si="2"/>
        <v>Outliers</v>
      </c>
    </row>
    <row r="156" spans="1:11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11">
        <v>0</v>
      </c>
      <c r="F156" s="11">
        <v>0</v>
      </c>
      <c r="G156" s="11">
        <v>0</v>
      </c>
      <c r="H156" s="11">
        <v>0</v>
      </c>
      <c r="I156" s="11">
        <v>0</v>
      </c>
      <c r="J156" s="12">
        <v>0</v>
      </c>
      <c r="K156" s="6" t="str">
        <f t="shared" si="2"/>
        <v>Outliers</v>
      </c>
    </row>
    <row r="157" spans="1:11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2">
        <v>0</v>
      </c>
      <c r="K157" s="6" t="str">
        <f t="shared" si="2"/>
        <v>Outliers</v>
      </c>
    </row>
    <row r="158" spans="1:11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11">
        <v>0</v>
      </c>
      <c r="F158" s="11">
        <v>0</v>
      </c>
      <c r="G158" s="11">
        <v>0</v>
      </c>
      <c r="H158" s="11">
        <v>0</v>
      </c>
      <c r="I158" s="11">
        <v>0</v>
      </c>
      <c r="J158" s="12">
        <v>0</v>
      </c>
      <c r="K158" s="6" t="str">
        <f t="shared" si="2"/>
        <v>Outliers</v>
      </c>
    </row>
    <row r="159" spans="1:11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2">
        <v>728428.76596848457</v>
      </c>
      <c r="K159" s="6" t="str">
        <f t="shared" si="2"/>
        <v>Outliers</v>
      </c>
    </row>
    <row r="160" spans="1:11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2">
        <v>0</v>
      </c>
      <c r="K160" s="6" t="str">
        <f t="shared" si="2"/>
        <v>Outliers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60"/>
  <sheetViews>
    <sheetView tabSelected="1" workbookViewId="0">
      <selection activeCell="D11" sqref="D11:J99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10" width="9.140625" style="2"/>
    <col min="11" max="11" width="12.42578125" style="2" bestFit="1" customWidth="1"/>
    <col min="12" max="16384" width="9.140625" style="2"/>
  </cols>
  <sheetData>
    <row r="1" spans="1:16" x14ac:dyDescent="0.2">
      <c r="A1" s="1" t="s">
        <v>178</v>
      </c>
    </row>
    <row r="2" spans="1:16" x14ac:dyDescent="0.2">
      <c r="P2" s="2" t="s">
        <v>174</v>
      </c>
    </row>
    <row r="3" spans="1:16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2017</v>
      </c>
      <c r="F3" s="4">
        <v>2018</v>
      </c>
      <c r="G3" s="4">
        <v>2019</v>
      </c>
      <c r="H3" s="4">
        <v>2020</v>
      </c>
      <c r="I3" s="4">
        <v>2021</v>
      </c>
      <c r="J3" s="4">
        <v>2022</v>
      </c>
      <c r="K3" s="4" t="s">
        <v>179</v>
      </c>
      <c r="P3" s="2" t="s">
        <v>175</v>
      </c>
    </row>
    <row r="4" spans="1:16" x14ac:dyDescent="0.2">
      <c r="A4" s="3"/>
      <c r="B4" s="3"/>
      <c r="C4" s="3"/>
      <c r="D4" s="5" t="s">
        <v>4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2597.4290777707129</v>
      </c>
      <c r="M4" s="6" t="s">
        <v>180</v>
      </c>
      <c r="N4" s="13">
        <v>3000</v>
      </c>
      <c r="O4" s="13"/>
    </row>
    <row r="5" spans="1:16" hidden="1" x14ac:dyDescent="0.2">
      <c r="A5" s="3"/>
      <c r="B5" s="3"/>
      <c r="C5" s="3"/>
      <c r="D5" s="5" t="s">
        <v>5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68.708472142975467</v>
      </c>
      <c r="P5" s="9" t="s">
        <v>176</v>
      </c>
    </row>
    <row r="6" spans="1:16" hidden="1" x14ac:dyDescent="0.2">
      <c r="A6" s="3"/>
      <c r="B6" s="3"/>
      <c r="C6" s="3"/>
      <c r="D6" s="5" t="s">
        <v>6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382.98316048654482</v>
      </c>
    </row>
    <row r="7" spans="1:16" hidden="1" x14ac:dyDescent="0.2">
      <c r="A7" s="3"/>
      <c r="B7" s="3"/>
      <c r="C7" s="3"/>
      <c r="D7" s="5" t="s">
        <v>7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6.934530685100829</v>
      </c>
    </row>
    <row r="8" spans="1:16" hidden="1" x14ac:dyDescent="0.2">
      <c r="A8" s="3"/>
      <c r="B8" s="3"/>
      <c r="C8" s="3"/>
      <c r="D8" s="5" t="s">
        <v>8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16.004591038087195</v>
      </c>
    </row>
    <row r="9" spans="1:16" hidden="1" x14ac:dyDescent="0.2">
      <c r="A9" s="3"/>
      <c r="B9" s="3"/>
      <c r="C9" s="3"/>
      <c r="D9" s="5" t="s">
        <v>9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26.565234639348471</v>
      </c>
    </row>
    <row r="10" spans="1:16" hidden="1" x14ac:dyDescent="0.2">
      <c r="A10" s="3"/>
      <c r="B10" s="3"/>
      <c r="C10" s="3"/>
      <c r="D10" s="5" t="s">
        <v>10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73207.529694266967</v>
      </c>
    </row>
    <row r="11" spans="1:16" x14ac:dyDescent="0.2">
      <c r="A11" s="3"/>
      <c r="B11" s="3"/>
      <c r="C11" s="3"/>
      <c r="D11" s="5" t="s">
        <v>11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88.870211272910367</v>
      </c>
    </row>
    <row r="12" spans="1:16" hidden="1" x14ac:dyDescent="0.2">
      <c r="A12" s="3"/>
      <c r="B12" s="3"/>
      <c r="C12" s="3"/>
      <c r="D12" s="5" t="s">
        <v>12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16.215625303663394</v>
      </c>
    </row>
    <row r="13" spans="1:16" hidden="1" x14ac:dyDescent="0.2">
      <c r="A13" s="3"/>
      <c r="B13" s="3"/>
      <c r="C13" s="3"/>
      <c r="D13" s="5" t="s">
        <v>13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156.35631419979339</v>
      </c>
    </row>
    <row r="14" spans="1:16" hidden="1" x14ac:dyDescent="0.2">
      <c r="A14" s="3"/>
      <c r="B14" s="3"/>
      <c r="C14" s="3"/>
      <c r="D14" s="5" t="s">
        <v>14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13939.34174864214</v>
      </c>
    </row>
    <row r="15" spans="1:16" hidden="1" x14ac:dyDescent="0.2">
      <c r="A15" s="3"/>
      <c r="B15" s="3"/>
      <c r="C15" s="3"/>
      <c r="D15" s="5" t="s">
        <v>15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256.99407314366493</v>
      </c>
      <c r="M15" s="9" t="s">
        <v>181</v>
      </c>
    </row>
    <row r="16" spans="1:16" hidden="1" x14ac:dyDescent="0.2">
      <c r="A16" s="3"/>
      <c r="B16" s="3"/>
      <c r="C16" s="3"/>
      <c r="D16" s="5" t="s">
        <v>16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64290.929639206151</v>
      </c>
    </row>
    <row r="17" spans="1:15" hidden="1" x14ac:dyDescent="0.2">
      <c r="A17" s="6">
        <v>1500107</v>
      </c>
      <c r="B17" s="6">
        <v>150010</v>
      </c>
      <c r="C17" s="2" t="s">
        <v>17</v>
      </c>
      <c r="D17" s="7" t="s">
        <v>18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6" t="str">
        <f>IF(AND(J17&lt;$N$21,J17&gt;$N$22),"Normal","Outliers")</f>
        <v>Outliers</v>
      </c>
      <c r="M17" s="2" t="s">
        <v>182</v>
      </c>
      <c r="N17" s="10">
        <f>AVERAGE(J17:J160)</f>
        <v>6064.2977337177608</v>
      </c>
      <c r="O17" s="10"/>
    </row>
    <row r="18" spans="1:15" hidden="1" x14ac:dyDescent="0.2">
      <c r="A18" s="6">
        <v>1500131</v>
      </c>
      <c r="B18" s="6">
        <v>150013</v>
      </c>
      <c r="C18" s="2" t="s">
        <v>19</v>
      </c>
      <c r="D18" s="7" t="s">
        <v>20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6" t="str">
        <f t="shared" ref="K18:K81" si="0">IF(AND(J18&lt;$N$21,J18&gt;$N$22),"Normal","Outliers")</f>
        <v>Outliers</v>
      </c>
      <c r="M18" s="2" t="s">
        <v>183</v>
      </c>
      <c r="N18" s="10">
        <f>_xlfn.QUARTILE.EXC(J17:J160,1)</f>
        <v>0</v>
      </c>
      <c r="O18" s="10"/>
    </row>
    <row r="19" spans="1:15" hidden="1" x14ac:dyDescent="0.2">
      <c r="A19" s="6">
        <v>1500206</v>
      </c>
      <c r="B19" s="6">
        <v>150020</v>
      </c>
      <c r="C19" s="2" t="s">
        <v>17</v>
      </c>
      <c r="D19" s="7" t="s">
        <v>21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29.420206659012628</v>
      </c>
      <c r="K19" s="6" t="str">
        <f t="shared" si="0"/>
        <v>Outliers</v>
      </c>
      <c r="M19" s="2" t="s">
        <v>184</v>
      </c>
      <c r="N19" s="10">
        <f>_xlfn.QUARTILE.EXC(J17:J160,3)</f>
        <v>33.523928147656157</v>
      </c>
      <c r="O19" s="10"/>
    </row>
    <row r="20" spans="1:15" hidden="1" x14ac:dyDescent="0.2">
      <c r="A20" s="6">
        <v>1500305</v>
      </c>
      <c r="B20" s="6">
        <v>150030</v>
      </c>
      <c r="C20" s="2" t="s">
        <v>22</v>
      </c>
      <c r="D20" s="7" t="s">
        <v>23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126.28413931345527</v>
      </c>
      <c r="K20" s="6" t="str">
        <f t="shared" si="0"/>
        <v>Outliers</v>
      </c>
      <c r="M20" s="2" t="s">
        <v>185</v>
      </c>
      <c r="N20" s="10">
        <f>N19-N18</f>
        <v>33.523928147656157</v>
      </c>
      <c r="O20" s="10"/>
    </row>
    <row r="21" spans="1:15" hidden="1" x14ac:dyDescent="0.2">
      <c r="A21" s="6">
        <v>1500347</v>
      </c>
      <c r="B21" s="6">
        <v>150034</v>
      </c>
      <c r="C21" s="2" t="s">
        <v>24</v>
      </c>
      <c r="D21" s="7" t="s">
        <v>25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6" t="str">
        <f t="shared" si="0"/>
        <v>Outliers</v>
      </c>
      <c r="M21" s="2" t="s">
        <v>186</v>
      </c>
      <c r="N21" s="10">
        <f>N17+1.5*N20</f>
        <v>6114.5836259392454</v>
      </c>
      <c r="O21" s="10"/>
    </row>
    <row r="22" spans="1:15" hidden="1" x14ac:dyDescent="0.2">
      <c r="A22" s="6">
        <v>1500404</v>
      </c>
      <c r="B22" s="6">
        <v>150040</v>
      </c>
      <c r="C22" s="2" t="s">
        <v>26</v>
      </c>
      <c r="D22" s="7" t="s">
        <v>27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6" t="str">
        <f t="shared" si="0"/>
        <v>Outliers</v>
      </c>
      <c r="M22" s="2" t="s">
        <v>187</v>
      </c>
      <c r="N22" s="10">
        <f>N17-1.5*N20</f>
        <v>6014.0118414962762</v>
      </c>
      <c r="O22" s="10"/>
    </row>
    <row r="23" spans="1:15" hidden="1" x14ac:dyDescent="0.2">
      <c r="A23" s="6">
        <v>1500503</v>
      </c>
      <c r="B23" s="6">
        <v>150050</v>
      </c>
      <c r="C23" s="2" t="s">
        <v>26</v>
      </c>
      <c r="D23" s="7" t="s">
        <v>28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2217.6947479732112</v>
      </c>
      <c r="K23" s="6" t="str">
        <f t="shared" si="0"/>
        <v>Outliers</v>
      </c>
    </row>
    <row r="24" spans="1:15" hidden="1" x14ac:dyDescent="0.2">
      <c r="A24" s="6">
        <v>1500602</v>
      </c>
      <c r="B24" s="6">
        <v>150060</v>
      </c>
      <c r="C24" s="2" t="s">
        <v>29</v>
      </c>
      <c r="D24" s="7" t="s">
        <v>30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171.15581316058643</v>
      </c>
      <c r="K24" s="6" t="str">
        <f t="shared" si="0"/>
        <v>Outliers</v>
      </c>
    </row>
    <row r="25" spans="1:15" hidden="1" x14ac:dyDescent="0.2">
      <c r="A25" s="6">
        <v>1500701</v>
      </c>
      <c r="B25" s="6">
        <v>150070</v>
      </c>
      <c r="C25" s="2" t="s">
        <v>22</v>
      </c>
      <c r="D25" s="7" t="s">
        <v>31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126.28360639393838</v>
      </c>
      <c r="K25" s="6" t="str">
        <f t="shared" si="0"/>
        <v>Outliers</v>
      </c>
    </row>
    <row r="26" spans="1:15" hidden="1" x14ac:dyDescent="0.2">
      <c r="A26" s="6">
        <v>1500800</v>
      </c>
      <c r="B26" s="6">
        <v>150080</v>
      </c>
      <c r="C26" s="2" t="s">
        <v>32</v>
      </c>
      <c r="D26" s="7" t="s">
        <v>33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15.94742880405618</v>
      </c>
      <c r="K26" s="6" t="str">
        <f t="shared" si="0"/>
        <v>Outliers</v>
      </c>
    </row>
    <row r="27" spans="1:15" hidden="1" x14ac:dyDescent="0.2">
      <c r="A27" s="6">
        <v>1500859</v>
      </c>
      <c r="B27" s="6">
        <v>150085</v>
      </c>
      <c r="C27" s="2" t="s">
        <v>29</v>
      </c>
      <c r="D27" s="7" t="s">
        <v>34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6" t="str">
        <f t="shared" si="0"/>
        <v>Outliers</v>
      </c>
    </row>
    <row r="28" spans="1:15" hidden="1" x14ac:dyDescent="0.2">
      <c r="A28" s="6">
        <v>1500909</v>
      </c>
      <c r="B28" s="6">
        <v>150090</v>
      </c>
      <c r="C28" s="2" t="s">
        <v>35</v>
      </c>
      <c r="D28" s="7" t="s">
        <v>36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6" t="str">
        <f t="shared" si="0"/>
        <v>Outliers</v>
      </c>
    </row>
    <row r="29" spans="1:15" hidden="1" x14ac:dyDescent="0.2">
      <c r="A29" s="6">
        <v>1500958</v>
      </c>
      <c r="B29" s="6">
        <v>150095</v>
      </c>
      <c r="C29" s="2" t="s">
        <v>19</v>
      </c>
      <c r="D29" s="7" t="s">
        <v>37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6" t="str">
        <f t="shared" si="0"/>
        <v>Outliers</v>
      </c>
    </row>
    <row r="30" spans="1:15" hidden="1" x14ac:dyDescent="0.2">
      <c r="A30" s="6">
        <v>1501006</v>
      </c>
      <c r="B30" s="6">
        <v>150100</v>
      </c>
      <c r="C30" s="2" t="s">
        <v>38</v>
      </c>
      <c r="D30" s="7" t="s">
        <v>39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131.53888313744596</v>
      </c>
      <c r="K30" s="6" t="str">
        <f t="shared" si="0"/>
        <v>Outliers</v>
      </c>
    </row>
    <row r="31" spans="1:15" hidden="1" x14ac:dyDescent="0.2">
      <c r="A31" s="6">
        <v>1501105</v>
      </c>
      <c r="B31" s="6">
        <v>150110</v>
      </c>
      <c r="C31" s="2" t="s">
        <v>22</v>
      </c>
      <c r="D31" s="7" t="s">
        <v>40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38.226921512810087</v>
      </c>
      <c r="K31" s="6" t="str">
        <f t="shared" si="0"/>
        <v>Outliers</v>
      </c>
    </row>
    <row r="32" spans="1:15" hidden="1" x14ac:dyDescent="0.2">
      <c r="A32" s="6">
        <v>1501204</v>
      </c>
      <c r="B32" s="6">
        <v>150120</v>
      </c>
      <c r="C32" s="2" t="s">
        <v>17</v>
      </c>
      <c r="D32" s="7" t="s">
        <v>41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6" t="str">
        <f t="shared" si="0"/>
        <v>Outliers</v>
      </c>
    </row>
    <row r="33" spans="1:11" hidden="1" x14ac:dyDescent="0.2">
      <c r="A33" s="6">
        <v>1501253</v>
      </c>
      <c r="B33" s="6">
        <v>150125</v>
      </c>
      <c r="C33" s="2" t="s">
        <v>24</v>
      </c>
      <c r="D33" s="7" t="s">
        <v>42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222.29083050324175</v>
      </c>
      <c r="K33" s="6" t="str">
        <f t="shared" si="0"/>
        <v>Outliers</v>
      </c>
    </row>
    <row r="34" spans="1:11" hidden="1" x14ac:dyDescent="0.2">
      <c r="A34" s="6">
        <v>1501303</v>
      </c>
      <c r="B34" s="6">
        <v>150130</v>
      </c>
      <c r="C34" s="2" t="s">
        <v>17</v>
      </c>
      <c r="D34" s="7" t="s">
        <v>43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840.49701159023607</v>
      </c>
      <c r="K34" s="6" t="str">
        <f t="shared" si="0"/>
        <v>Outliers</v>
      </c>
    </row>
    <row r="35" spans="1:11" hidden="1" x14ac:dyDescent="0.2">
      <c r="A35" s="6">
        <v>1501402</v>
      </c>
      <c r="B35" s="6">
        <v>150140</v>
      </c>
      <c r="C35" s="2" t="s">
        <v>32</v>
      </c>
      <c r="D35" s="7" t="s">
        <v>44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17.319817846284568</v>
      </c>
      <c r="K35" s="6" t="str">
        <f t="shared" si="0"/>
        <v>Outliers</v>
      </c>
    </row>
    <row r="36" spans="1:11" hidden="1" x14ac:dyDescent="0.2">
      <c r="A36" s="6">
        <v>1501451</v>
      </c>
      <c r="B36" s="6">
        <v>150145</v>
      </c>
      <c r="C36" s="2" t="s">
        <v>26</v>
      </c>
      <c r="D36" s="7" t="s">
        <v>45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5.5728934462773072</v>
      </c>
      <c r="K36" s="6" t="str">
        <f t="shared" si="0"/>
        <v>Outliers</v>
      </c>
    </row>
    <row r="37" spans="1:11" hidden="1" x14ac:dyDescent="0.2">
      <c r="A37" s="6">
        <v>1501501</v>
      </c>
      <c r="B37" s="6">
        <v>150150</v>
      </c>
      <c r="C37" s="2" t="s">
        <v>32</v>
      </c>
      <c r="D37" s="7" t="s">
        <v>46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1.9759184933621488</v>
      </c>
      <c r="K37" s="6" t="str">
        <f t="shared" si="0"/>
        <v>Outliers</v>
      </c>
    </row>
    <row r="38" spans="1:11" hidden="1" x14ac:dyDescent="0.2">
      <c r="A38" s="6">
        <v>1501576</v>
      </c>
      <c r="B38" s="6">
        <v>150157</v>
      </c>
      <c r="C38" s="2" t="s">
        <v>47</v>
      </c>
      <c r="D38" s="7" t="s">
        <v>48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6" t="str">
        <f t="shared" si="0"/>
        <v>Outliers</v>
      </c>
    </row>
    <row r="39" spans="1:11" hidden="1" x14ac:dyDescent="0.2">
      <c r="A39" s="6">
        <v>1501600</v>
      </c>
      <c r="B39" s="6">
        <v>150160</v>
      </c>
      <c r="C39" s="2" t="s">
        <v>35</v>
      </c>
      <c r="D39" s="7" t="s">
        <v>49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6" t="str">
        <f t="shared" si="0"/>
        <v>Outliers</v>
      </c>
    </row>
    <row r="40" spans="1:11" hidden="1" x14ac:dyDescent="0.2">
      <c r="A40" s="6">
        <v>1501709</v>
      </c>
      <c r="B40" s="6">
        <v>150170</v>
      </c>
      <c r="C40" s="2" t="s">
        <v>35</v>
      </c>
      <c r="D40" s="7" t="s">
        <v>50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6" t="str">
        <f t="shared" si="0"/>
        <v>Outliers</v>
      </c>
    </row>
    <row r="41" spans="1:11" hidden="1" x14ac:dyDescent="0.2">
      <c r="A41" s="6">
        <v>1501725</v>
      </c>
      <c r="B41" s="6">
        <v>150172</v>
      </c>
      <c r="C41" s="2" t="s">
        <v>29</v>
      </c>
      <c r="D41" s="7" t="s">
        <v>51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6" t="str">
        <f t="shared" si="0"/>
        <v>Outliers</v>
      </c>
    </row>
    <row r="42" spans="1:11" hidden="1" x14ac:dyDescent="0.2">
      <c r="A42" s="6">
        <v>1501758</v>
      </c>
      <c r="B42" s="6">
        <v>150175</v>
      </c>
      <c r="C42" s="2" t="s">
        <v>47</v>
      </c>
      <c r="D42" s="7" t="s">
        <v>52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6" t="str">
        <f t="shared" si="0"/>
        <v>Outliers</v>
      </c>
    </row>
    <row r="43" spans="1:11" hidden="1" x14ac:dyDescent="0.2">
      <c r="A43" s="6">
        <v>1501782</v>
      </c>
      <c r="B43" s="6">
        <v>150178</v>
      </c>
      <c r="C43" s="2" t="s">
        <v>53</v>
      </c>
      <c r="D43" s="7" t="s">
        <v>54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6" t="str">
        <f t="shared" si="0"/>
        <v>Outliers</v>
      </c>
    </row>
    <row r="44" spans="1:11" hidden="1" x14ac:dyDescent="0.2">
      <c r="A44" s="6">
        <v>1501808</v>
      </c>
      <c r="B44" s="6">
        <v>150180</v>
      </c>
      <c r="C44" s="2" t="s">
        <v>22</v>
      </c>
      <c r="D44" s="7" t="s">
        <v>55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0.57537399309551207</v>
      </c>
      <c r="K44" s="6" t="str">
        <f t="shared" si="0"/>
        <v>Outliers</v>
      </c>
    </row>
    <row r="45" spans="1:11" hidden="1" x14ac:dyDescent="0.2">
      <c r="A45" s="6">
        <v>1501907</v>
      </c>
      <c r="B45" s="6">
        <v>150190</v>
      </c>
      <c r="C45" s="2" t="s">
        <v>19</v>
      </c>
      <c r="D45" s="7" t="s">
        <v>56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6" t="str">
        <f t="shared" si="0"/>
        <v>Outliers</v>
      </c>
    </row>
    <row r="46" spans="1:11" hidden="1" x14ac:dyDescent="0.2">
      <c r="A46" s="6">
        <v>1502004</v>
      </c>
      <c r="B46" s="6">
        <v>150200</v>
      </c>
      <c r="C46" s="2" t="s">
        <v>22</v>
      </c>
      <c r="D46" s="7" t="s">
        <v>57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6" t="str">
        <f t="shared" si="0"/>
        <v>Outliers</v>
      </c>
    </row>
    <row r="47" spans="1:11" hidden="1" x14ac:dyDescent="0.2">
      <c r="A47" s="6">
        <v>1501956</v>
      </c>
      <c r="B47" s="6">
        <v>150195</v>
      </c>
      <c r="C47" s="2" t="s">
        <v>35</v>
      </c>
      <c r="D47" s="7" t="s">
        <v>58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6" t="str">
        <f t="shared" si="0"/>
        <v>Outliers</v>
      </c>
    </row>
    <row r="48" spans="1:11" hidden="1" x14ac:dyDescent="0.2">
      <c r="A48" s="6">
        <v>1502103</v>
      </c>
      <c r="B48" s="6">
        <v>150210</v>
      </c>
      <c r="C48" s="2" t="s">
        <v>17</v>
      </c>
      <c r="D48" s="7" t="s">
        <v>59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6" t="str">
        <f t="shared" si="0"/>
        <v>Outliers</v>
      </c>
    </row>
    <row r="49" spans="1:11" hidden="1" x14ac:dyDescent="0.2">
      <c r="A49" s="6">
        <v>1502152</v>
      </c>
      <c r="B49" s="6">
        <v>150215</v>
      </c>
      <c r="C49" s="2" t="s">
        <v>47</v>
      </c>
      <c r="D49" s="7" t="s">
        <v>60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6" t="str">
        <f t="shared" si="0"/>
        <v>Outliers</v>
      </c>
    </row>
    <row r="50" spans="1:11" hidden="1" x14ac:dyDescent="0.2">
      <c r="A50" s="6">
        <v>1502202</v>
      </c>
      <c r="B50" s="6">
        <v>150220</v>
      </c>
      <c r="C50" s="2" t="s">
        <v>35</v>
      </c>
      <c r="D50" s="7" t="s">
        <v>61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6" t="str">
        <f t="shared" si="0"/>
        <v>Outliers</v>
      </c>
    </row>
    <row r="51" spans="1:11" hidden="1" x14ac:dyDescent="0.2">
      <c r="A51" s="6">
        <v>1502301</v>
      </c>
      <c r="B51" s="6">
        <v>150230</v>
      </c>
      <c r="C51" s="2" t="s">
        <v>19</v>
      </c>
      <c r="D51" s="7" t="s">
        <v>62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6" t="str">
        <f t="shared" si="0"/>
        <v>Outliers</v>
      </c>
    </row>
    <row r="52" spans="1:11" hidden="1" x14ac:dyDescent="0.2">
      <c r="A52" s="6">
        <v>1502400</v>
      </c>
      <c r="B52" s="6">
        <v>150240</v>
      </c>
      <c r="C52" s="2" t="s">
        <v>63</v>
      </c>
      <c r="D52" s="7" t="s">
        <v>64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26.217137411446657</v>
      </c>
      <c r="K52" s="6" t="str">
        <f t="shared" si="0"/>
        <v>Outliers</v>
      </c>
    </row>
    <row r="53" spans="1:11" hidden="1" x14ac:dyDescent="0.2">
      <c r="A53" s="6">
        <v>1502509</v>
      </c>
      <c r="B53" s="6">
        <v>150250</v>
      </c>
      <c r="C53" s="2" t="s">
        <v>22</v>
      </c>
      <c r="D53" s="7" t="s">
        <v>65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53.774560496380559</v>
      </c>
      <c r="K53" s="6" t="str">
        <f t="shared" si="0"/>
        <v>Outliers</v>
      </c>
    </row>
    <row r="54" spans="1:11" hidden="1" x14ac:dyDescent="0.2">
      <c r="A54" s="6">
        <v>1502608</v>
      </c>
      <c r="B54" s="6">
        <v>150260</v>
      </c>
      <c r="C54" s="2" t="s">
        <v>63</v>
      </c>
      <c r="D54" s="7" t="s">
        <v>66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6" t="str">
        <f t="shared" si="0"/>
        <v>Outliers</v>
      </c>
    </row>
    <row r="55" spans="1:11" hidden="1" x14ac:dyDescent="0.2">
      <c r="A55" s="6">
        <v>1502707</v>
      </c>
      <c r="B55" s="6">
        <v>150270</v>
      </c>
      <c r="C55" s="2" t="s">
        <v>24</v>
      </c>
      <c r="D55" s="7" t="s">
        <v>67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10.97370882261249</v>
      </c>
      <c r="K55" s="6" t="str">
        <f t="shared" si="0"/>
        <v>Outliers</v>
      </c>
    </row>
    <row r="56" spans="1:11" hidden="1" x14ac:dyDescent="0.2">
      <c r="A56" s="6">
        <v>1502756</v>
      </c>
      <c r="B56" s="6">
        <v>150275</v>
      </c>
      <c r="C56" s="2" t="s">
        <v>19</v>
      </c>
      <c r="D56" s="7" t="s">
        <v>68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6" t="str">
        <f t="shared" si="0"/>
        <v>Outliers</v>
      </c>
    </row>
    <row r="57" spans="1:11" hidden="1" x14ac:dyDescent="0.2">
      <c r="A57" s="6">
        <v>1502764</v>
      </c>
      <c r="B57" s="6">
        <v>150276</v>
      </c>
      <c r="C57" s="2" t="s">
        <v>24</v>
      </c>
      <c r="D57" s="7" t="s">
        <v>69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6" t="str">
        <f t="shared" si="0"/>
        <v>Outliers</v>
      </c>
    </row>
    <row r="58" spans="1:11" hidden="1" x14ac:dyDescent="0.2">
      <c r="A58" s="6">
        <v>1502772</v>
      </c>
      <c r="B58" s="6">
        <v>150277</v>
      </c>
      <c r="C58" s="2" t="s">
        <v>47</v>
      </c>
      <c r="D58" s="7" t="s">
        <v>70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6" t="str">
        <f t="shared" si="0"/>
        <v>Outliers</v>
      </c>
    </row>
    <row r="59" spans="1:11" hidden="1" x14ac:dyDescent="0.2">
      <c r="A59" s="6">
        <v>1502806</v>
      </c>
      <c r="B59" s="6">
        <v>150280</v>
      </c>
      <c r="C59" s="2" t="s">
        <v>22</v>
      </c>
      <c r="D59" s="7" t="s">
        <v>71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62.93273290177315</v>
      </c>
      <c r="K59" s="6" t="str">
        <f t="shared" si="0"/>
        <v>Outliers</v>
      </c>
    </row>
    <row r="60" spans="1:11" hidden="1" x14ac:dyDescent="0.2">
      <c r="A60" s="6">
        <v>1502855</v>
      </c>
      <c r="B60" s="6">
        <v>150285</v>
      </c>
      <c r="C60" s="2" t="s">
        <v>26</v>
      </c>
      <c r="D60" s="7" t="s">
        <v>72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6" t="str">
        <f t="shared" si="0"/>
        <v>Outliers</v>
      </c>
    </row>
    <row r="61" spans="1:11" hidden="1" x14ac:dyDescent="0.2">
      <c r="A61" s="6">
        <v>1502905</v>
      </c>
      <c r="B61" s="6">
        <v>150290</v>
      </c>
      <c r="C61" s="2" t="s">
        <v>63</v>
      </c>
      <c r="D61" s="7" t="s">
        <v>73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6" t="str">
        <f t="shared" si="0"/>
        <v>Outliers</v>
      </c>
    </row>
    <row r="62" spans="1:11" hidden="1" x14ac:dyDescent="0.2">
      <c r="A62" s="6">
        <v>1502939</v>
      </c>
      <c r="B62" s="6">
        <v>150293</v>
      </c>
      <c r="C62" s="2" t="s">
        <v>19</v>
      </c>
      <c r="D62" s="7" t="s">
        <v>74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1.1763552592883051</v>
      </c>
      <c r="K62" s="6" t="str">
        <f t="shared" si="0"/>
        <v>Outliers</v>
      </c>
    </row>
    <row r="63" spans="1:11" hidden="1" x14ac:dyDescent="0.2">
      <c r="A63" s="6">
        <v>1502954</v>
      </c>
      <c r="B63" s="6">
        <v>150295</v>
      </c>
      <c r="C63" s="2" t="s">
        <v>47</v>
      </c>
      <c r="D63" s="7" t="s">
        <v>75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6" t="str">
        <f t="shared" si="0"/>
        <v>Outliers</v>
      </c>
    </row>
    <row r="64" spans="1:11" hidden="1" x14ac:dyDescent="0.2">
      <c r="A64" s="6">
        <v>1503002</v>
      </c>
      <c r="B64" s="6">
        <v>150300</v>
      </c>
      <c r="C64" s="2" t="s">
        <v>26</v>
      </c>
      <c r="D64" s="7" t="s">
        <v>76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349.97841416031082</v>
      </c>
      <c r="K64" s="6" t="str">
        <f t="shared" si="0"/>
        <v>Outliers</v>
      </c>
    </row>
    <row r="65" spans="1:11" hidden="1" x14ac:dyDescent="0.2">
      <c r="A65" s="6">
        <v>1503044</v>
      </c>
      <c r="B65" s="6">
        <v>150304</v>
      </c>
      <c r="C65" s="2" t="s">
        <v>24</v>
      </c>
      <c r="D65" s="7" t="s">
        <v>77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6" t="str">
        <f t="shared" si="0"/>
        <v>Outliers</v>
      </c>
    </row>
    <row r="66" spans="1:11" hidden="1" x14ac:dyDescent="0.2">
      <c r="A66" s="6">
        <v>1503077</v>
      </c>
      <c r="B66" s="6">
        <v>150307</v>
      </c>
      <c r="C66" s="2" t="s">
        <v>19</v>
      </c>
      <c r="D66" s="7" t="s">
        <v>78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6" t="str">
        <f t="shared" si="0"/>
        <v>Outliers</v>
      </c>
    </row>
    <row r="67" spans="1:11" hidden="1" x14ac:dyDescent="0.2">
      <c r="A67" s="6">
        <v>1503093</v>
      </c>
      <c r="B67" s="6">
        <v>150309</v>
      </c>
      <c r="C67" s="2" t="s">
        <v>53</v>
      </c>
      <c r="D67" s="7" t="s">
        <v>79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6" t="str">
        <f t="shared" si="0"/>
        <v>Outliers</v>
      </c>
    </row>
    <row r="68" spans="1:11" hidden="1" x14ac:dyDescent="0.2">
      <c r="A68" s="6">
        <v>1503101</v>
      </c>
      <c r="B68" s="6">
        <v>150310</v>
      </c>
      <c r="C68" s="2" t="s">
        <v>22</v>
      </c>
      <c r="D68" s="7" t="s">
        <v>80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162.92085445541653</v>
      </c>
      <c r="K68" s="6" t="str">
        <f t="shared" si="0"/>
        <v>Outliers</v>
      </c>
    </row>
    <row r="69" spans="1:11" hidden="1" x14ac:dyDescent="0.2">
      <c r="A69" s="6">
        <v>1503200</v>
      </c>
      <c r="B69" s="6">
        <v>150320</v>
      </c>
      <c r="C69" s="2" t="s">
        <v>63</v>
      </c>
      <c r="D69" s="7" t="s">
        <v>81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6" t="str">
        <f t="shared" si="0"/>
        <v>Outliers</v>
      </c>
    </row>
    <row r="70" spans="1:11" hidden="1" x14ac:dyDescent="0.2">
      <c r="A70" s="6">
        <v>1503309</v>
      </c>
      <c r="B70" s="6">
        <v>150330</v>
      </c>
      <c r="C70" s="2" t="s">
        <v>17</v>
      </c>
      <c r="D70" s="7" t="s">
        <v>82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7.8110057285337797</v>
      </c>
      <c r="K70" s="6" t="str">
        <f t="shared" si="0"/>
        <v>Outliers</v>
      </c>
    </row>
    <row r="71" spans="1:11" hidden="1" x14ac:dyDescent="0.2">
      <c r="A71" s="6">
        <v>1503408</v>
      </c>
      <c r="B71" s="6">
        <v>150340</v>
      </c>
      <c r="C71" s="2" t="s">
        <v>63</v>
      </c>
      <c r="D71" s="7" t="s">
        <v>83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6" t="str">
        <f t="shared" si="0"/>
        <v>Outliers</v>
      </c>
    </row>
    <row r="72" spans="1:11" hidden="1" x14ac:dyDescent="0.2">
      <c r="A72" s="6">
        <v>1503457</v>
      </c>
      <c r="B72" s="6">
        <v>150345</v>
      </c>
      <c r="C72" s="2" t="s">
        <v>19</v>
      </c>
      <c r="D72" s="7" t="s">
        <v>84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6" t="str">
        <f t="shared" si="0"/>
        <v>Outliers</v>
      </c>
    </row>
    <row r="73" spans="1:11" hidden="1" x14ac:dyDescent="0.2">
      <c r="A73" s="6">
        <v>1503507</v>
      </c>
      <c r="B73" s="6">
        <v>150350</v>
      </c>
      <c r="C73" s="2" t="s">
        <v>19</v>
      </c>
      <c r="D73" s="7" t="s">
        <v>85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6" t="str">
        <f t="shared" si="0"/>
        <v>Outliers</v>
      </c>
    </row>
    <row r="74" spans="1:11" hidden="1" x14ac:dyDescent="0.2">
      <c r="A74" s="6">
        <v>1503606</v>
      </c>
      <c r="B74" s="6">
        <v>150360</v>
      </c>
      <c r="C74" s="2" t="s">
        <v>38</v>
      </c>
      <c r="D74" s="7" t="s">
        <v>86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48.453334121192427</v>
      </c>
      <c r="K74" s="6" t="str">
        <f t="shared" si="0"/>
        <v>Outliers</v>
      </c>
    </row>
    <row r="75" spans="1:11" hidden="1" x14ac:dyDescent="0.2">
      <c r="A75" s="6">
        <v>1503705</v>
      </c>
      <c r="B75" s="6">
        <v>150370</v>
      </c>
      <c r="C75" s="2" t="s">
        <v>53</v>
      </c>
      <c r="D75" s="7" t="s">
        <v>87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6" t="str">
        <f t="shared" si="0"/>
        <v>Outliers</v>
      </c>
    </row>
    <row r="76" spans="1:11" hidden="1" x14ac:dyDescent="0.2">
      <c r="A76" s="6">
        <v>1503754</v>
      </c>
      <c r="B76" s="6">
        <v>150375</v>
      </c>
      <c r="C76" s="2" t="s">
        <v>38</v>
      </c>
      <c r="D76" s="7" t="s">
        <v>88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60828.982572854147</v>
      </c>
      <c r="K76" s="6" t="str">
        <f t="shared" si="0"/>
        <v>Outliers</v>
      </c>
    </row>
    <row r="77" spans="1:11" hidden="1" x14ac:dyDescent="0.2">
      <c r="A77" s="6">
        <v>1503804</v>
      </c>
      <c r="B77" s="6">
        <v>150380</v>
      </c>
      <c r="C77" s="2" t="s">
        <v>53</v>
      </c>
      <c r="D77" s="7" t="s">
        <v>89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6" t="str">
        <f t="shared" si="0"/>
        <v>Outliers</v>
      </c>
    </row>
    <row r="78" spans="1:11" hidden="1" x14ac:dyDescent="0.2">
      <c r="A78" s="6">
        <v>1503903</v>
      </c>
      <c r="B78" s="6">
        <v>150390</v>
      </c>
      <c r="C78" s="2" t="s">
        <v>26</v>
      </c>
      <c r="D78" s="7" t="s">
        <v>90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618.76886642984607</v>
      </c>
      <c r="K78" s="6" t="str">
        <f t="shared" si="0"/>
        <v>Outliers</v>
      </c>
    </row>
    <row r="79" spans="1:11" hidden="1" x14ac:dyDescent="0.2">
      <c r="A79" s="6">
        <v>1504000</v>
      </c>
      <c r="B79" s="6">
        <v>150400</v>
      </c>
      <c r="C79" s="2" t="s">
        <v>17</v>
      </c>
      <c r="D79" s="7" t="s">
        <v>91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6" t="str">
        <f t="shared" si="0"/>
        <v>Outliers</v>
      </c>
    </row>
    <row r="80" spans="1:11" hidden="1" x14ac:dyDescent="0.2">
      <c r="A80" s="6">
        <v>1504059</v>
      </c>
      <c r="B80" s="6">
        <v>150405</v>
      </c>
      <c r="C80" s="2" t="s">
        <v>19</v>
      </c>
      <c r="D80" s="7" t="s">
        <v>92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6" t="str">
        <f t="shared" si="0"/>
        <v>Outliers</v>
      </c>
    </row>
    <row r="81" spans="1:11" hidden="1" x14ac:dyDescent="0.2">
      <c r="A81" s="6">
        <v>1504109</v>
      </c>
      <c r="B81" s="6">
        <v>150410</v>
      </c>
      <c r="C81" s="2" t="s">
        <v>63</v>
      </c>
      <c r="D81" s="7" t="s">
        <v>93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34.891835310537331</v>
      </c>
      <c r="K81" s="6" t="str">
        <f t="shared" si="0"/>
        <v>Outliers</v>
      </c>
    </row>
    <row r="82" spans="1:11" hidden="1" x14ac:dyDescent="0.2">
      <c r="A82" s="6">
        <v>1504208</v>
      </c>
      <c r="B82" s="6">
        <v>150420</v>
      </c>
      <c r="C82" s="2" t="s">
        <v>47</v>
      </c>
      <c r="D82" s="7" t="s">
        <v>94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5.1448912620279215</v>
      </c>
      <c r="K82" s="6" t="str">
        <f t="shared" ref="K82:K145" si="1">IF(AND(J82&lt;$N$21,J82&gt;$N$22),"Normal","Outliers")</f>
        <v>Outliers</v>
      </c>
    </row>
    <row r="83" spans="1:11" hidden="1" x14ac:dyDescent="0.2">
      <c r="A83" s="6">
        <v>1504307</v>
      </c>
      <c r="B83" s="6">
        <v>150430</v>
      </c>
      <c r="C83" s="2" t="s">
        <v>63</v>
      </c>
      <c r="D83" s="7" t="s">
        <v>95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6" t="str">
        <f t="shared" si="1"/>
        <v>Outliers</v>
      </c>
    </row>
    <row r="84" spans="1:11" hidden="1" x14ac:dyDescent="0.2">
      <c r="A84" s="6">
        <v>1504406</v>
      </c>
      <c r="B84" s="6">
        <v>150440</v>
      </c>
      <c r="C84" s="2" t="s">
        <v>63</v>
      </c>
      <c r="D84" s="7" t="s">
        <v>96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6" t="str">
        <f t="shared" si="1"/>
        <v>Outliers</v>
      </c>
    </row>
    <row r="85" spans="1:11" hidden="1" x14ac:dyDescent="0.2">
      <c r="A85" s="6">
        <v>1504422</v>
      </c>
      <c r="B85" s="6">
        <v>150442</v>
      </c>
      <c r="C85" s="2" t="s">
        <v>32</v>
      </c>
      <c r="D85" s="7" t="s">
        <v>97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8.3350513945748528</v>
      </c>
      <c r="K85" s="6" t="str">
        <f t="shared" si="1"/>
        <v>Outliers</v>
      </c>
    </row>
    <row r="86" spans="1:11" hidden="1" x14ac:dyDescent="0.2">
      <c r="A86" s="6">
        <v>1504455</v>
      </c>
      <c r="B86" s="6">
        <v>150445</v>
      </c>
      <c r="C86" s="2" t="s">
        <v>29</v>
      </c>
      <c r="D86" s="7" t="s">
        <v>98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6" t="str">
        <f t="shared" si="1"/>
        <v>Outliers</v>
      </c>
    </row>
    <row r="87" spans="1:11" hidden="1" x14ac:dyDescent="0.2">
      <c r="A87" s="6">
        <v>1504505</v>
      </c>
      <c r="B87" s="6">
        <v>150450</v>
      </c>
      <c r="C87" s="2" t="s">
        <v>22</v>
      </c>
      <c r="D87" s="7" t="s">
        <v>99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61.377618150136911</v>
      </c>
      <c r="K87" s="6" t="str">
        <f t="shared" si="1"/>
        <v>Outliers</v>
      </c>
    </row>
    <row r="88" spans="1:11" hidden="1" x14ac:dyDescent="0.2">
      <c r="A88" s="6">
        <v>1504604</v>
      </c>
      <c r="B88" s="6">
        <v>150460</v>
      </c>
      <c r="C88" s="2" t="s">
        <v>17</v>
      </c>
      <c r="D88" s="7" t="s">
        <v>100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6" t="str">
        <f t="shared" si="1"/>
        <v>Outliers</v>
      </c>
    </row>
    <row r="89" spans="1:11" hidden="1" x14ac:dyDescent="0.2">
      <c r="A89" s="6">
        <v>1504703</v>
      </c>
      <c r="B89" s="6">
        <v>150470</v>
      </c>
      <c r="C89" s="2" t="s">
        <v>17</v>
      </c>
      <c r="D89" s="7" t="s">
        <v>101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4.9851040343734789</v>
      </c>
      <c r="K89" s="6" t="str">
        <f t="shared" si="1"/>
        <v>Outliers</v>
      </c>
    </row>
    <row r="90" spans="1:11" hidden="1" x14ac:dyDescent="0.2">
      <c r="A90" s="6">
        <v>1504752</v>
      </c>
      <c r="B90" s="6">
        <v>150475</v>
      </c>
      <c r="C90" s="2" t="s">
        <v>26</v>
      </c>
      <c r="D90" s="7" t="s">
        <v>102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6" t="str">
        <f t="shared" si="1"/>
        <v>Outliers</v>
      </c>
    </row>
    <row r="91" spans="1:11" hidden="1" x14ac:dyDescent="0.2">
      <c r="A91" s="6">
        <v>1504802</v>
      </c>
      <c r="B91" s="6">
        <v>150480</v>
      </c>
      <c r="C91" s="2" t="s">
        <v>26</v>
      </c>
      <c r="D91" s="7" t="s">
        <v>103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6" t="str">
        <f t="shared" si="1"/>
        <v>Outliers</v>
      </c>
    </row>
    <row r="92" spans="1:11" hidden="1" x14ac:dyDescent="0.2">
      <c r="A92" s="6">
        <v>1504901</v>
      </c>
      <c r="B92" s="6">
        <v>150490</v>
      </c>
      <c r="C92" s="2" t="s">
        <v>22</v>
      </c>
      <c r="D92" s="7" t="s">
        <v>104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126.0674482558981</v>
      </c>
      <c r="K92" s="6" t="str">
        <f t="shared" si="1"/>
        <v>Outliers</v>
      </c>
    </row>
    <row r="93" spans="1:11" hidden="1" x14ac:dyDescent="0.2">
      <c r="A93" s="6">
        <v>1504950</v>
      </c>
      <c r="B93" s="6">
        <v>150495</v>
      </c>
      <c r="C93" s="2" t="s">
        <v>19</v>
      </c>
      <c r="D93" s="7" t="s">
        <v>105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6" t="str">
        <f t="shared" si="1"/>
        <v>Outliers</v>
      </c>
    </row>
    <row r="94" spans="1:11" hidden="1" x14ac:dyDescent="0.2">
      <c r="A94" s="6">
        <v>1504976</v>
      </c>
      <c r="B94" s="6">
        <v>150497</v>
      </c>
      <c r="C94" s="2" t="s">
        <v>53</v>
      </c>
      <c r="D94" s="7" t="s">
        <v>106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6" t="str">
        <f t="shared" si="1"/>
        <v>Outliers</v>
      </c>
    </row>
    <row r="95" spans="1:11" hidden="1" x14ac:dyDescent="0.2">
      <c r="A95" s="6">
        <v>1505007</v>
      </c>
      <c r="B95" s="6">
        <v>150500</v>
      </c>
      <c r="C95" s="2" t="s">
        <v>35</v>
      </c>
      <c r="D95" s="7" t="s">
        <v>107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6" t="str">
        <f t="shared" si="1"/>
        <v>Outliers</v>
      </c>
    </row>
    <row r="96" spans="1:11" hidden="1" x14ac:dyDescent="0.2">
      <c r="A96" s="6">
        <v>1505031</v>
      </c>
      <c r="B96" s="6">
        <v>150503</v>
      </c>
      <c r="C96" s="2" t="s">
        <v>38</v>
      </c>
      <c r="D96" s="7" t="s">
        <v>108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1983.9729908029028</v>
      </c>
      <c r="K96" s="6" t="str">
        <f t="shared" si="1"/>
        <v>Outliers</v>
      </c>
    </row>
    <row r="97" spans="1:11" hidden="1" x14ac:dyDescent="0.2">
      <c r="A97" s="6">
        <v>1505064</v>
      </c>
      <c r="B97" s="6">
        <v>150506</v>
      </c>
      <c r="C97" s="2" t="s">
        <v>53</v>
      </c>
      <c r="D97" s="7" t="s">
        <v>109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6" t="str">
        <f t="shared" si="1"/>
        <v>Outliers</v>
      </c>
    </row>
    <row r="98" spans="1:11" hidden="1" x14ac:dyDescent="0.2">
      <c r="A98" s="6">
        <v>1505106</v>
      </c>
      <c r="B98" s="6">
        <v>150510</v>
      </c>
      <c r="C98" s="2" t="s">
        <v>26</v>
      </c>
      <c r="D98" s="7" t="s">
        <v>110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12.425437844224648</v>
      </c>
      <c r="K98" s="6" t="str">
        <f t="shared" si="1"/>
        <v>Outliers</v>
      </c>
    </row>
    <row r="99" spans="1:11" x14ac:dyDescent="0.2">
      <c r="A99" s="6">
        <v>1505205</v>
      </c>
      <c r="B99" s="6">
        <v>150520</v>
      </c>
      <c r="C99" s="2" t="s">
        <v>22</v>
      </c>
      <c r="D99" s="7" t="s">
        <v>111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165.14978000120547</v>
      </c>
      <c r="K99" s="6" t="str">
        <f t="shared" si="1"/>
        <v>Outliers</v>
      </c>
    </row>
    <row r="100" spans="1:11" hidden="1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816.05958276050774</v>
      </c>
      <c r="K100" s="6" t="str">
        <f t="shared" si="1"/>
        <v>Outliers</v>
      </c>
    </row>
    <row r="101" spans="1:11" hidden="1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6" t="str">
        <f t="shared" si="1"/>
        <v>Outliers</v>
      </c>
    </row>
    <row r="102" spans="1:11" hidden="1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6" t="str">
        <f t="shared" si="1"/>
        <v>Outliers</v>
      </c>
    </row>
    <row r="103" spans="1:11" hidden="1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6" t="str">
        <f t="shared" si="1"/>
        <v>Outliers</v>
      </c>
    </row>
    <row r="104" spans="1:11" hidden="1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6" t="str">
        <f t="shared" si="1"/>
        <v>Outliers</v>
      </c>
    </row>
    <row r="105" spans="1:11" hidden="1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201.57461282135395</v>
      </c>
      <c r="K105" s="6" t="str">
        <f t="shared" si="1"/>
        <v>Outliers</v>
      </c>
    </row>
    <row r="106" spans="1:11" hidden="1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9.2875719306905804</v>
      </c>
      <c r="K106" s="6" t="str">
        <f t="shared" si="1"/>
        <v>Outliers</v>
      </c>
    </row>
    <row r="107" spans="1:11" hidden="1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6" t="str">
        <f t="shared" si="1"/>
        <v>Outliers</v>
      </c>
    </row>
    <row r="108" spans="1:11" hidden="1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6" t="str">
        <f t="shared" si="1"/>
        <v>Outliers</v>
      </c>
    </row>
    <row r="109" spans="1:11" hidden="1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6" t="str">
        <f t="shared" si="1"/>
        <v>Outliers</v>
      </c>
    </row>
    <row r="110" spans="1:11" hidden="1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6" t="str">
        <f t="shared" si="1"/>
        <v>Outliers</v>
      </c>
    </row>
    <row r="111" spans="1:11" hidden="1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6" t="str">
        <f t="shared" si="1"/>
        <v>Outliers</v>
      </c>
    </row>
    <row r="112" spans="1:11" hidden="1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86.509689649229998</v>
      </c>
      <c r="K112" s="6" t="str">
        <f t="shared" si="1"/>
        <v>Outliers</v>
      </c>
    </row>
    <row r="113" spans="1:11" hidden="1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244.91237987563596</v>
      </c>
      <c r="K113" s="6" t="str">
        <f t="shared" si="1"/>
        <v>Outliers</v>
      </c>
    </row>
    <row r="114" spans="1:11" hidden="1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187.58172125926174</v>
      </c>
      <c r="K114" s="6" t="str">
        <f t="shared" si="1"/>
        <v>Outliers</v>
      </c>
    </row>
    <row r="115" spans="1:11" hidden="1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6" t="str">
        <f t="shared" si="1"/>
        <v>Outliers</v>
      </c>
    </row>
    <row r="116" spans="1:11" hidden="1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6" t="str">
        <f t="shared" si="1"/>
        <v>Outliers</v>
      </c>
    </row>
    <row r="117" spans="1:11" hidden="1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6" t="str">
        <f t="shared" si="1"/>
        <v>Outliers</v>
      </c>
    </row>
    <row r="118" spans="1:11" hidden="1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6" t="str">
        <f t="shared" si="1"/>
        <v>Outliers</v>
      </c>
    </row>
    <row r="119" spans="1:11" hidden="1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6" t="str">
        <f t="shared" si="1"/>
        <v>Outliers</v>
      </c>
    </row>
    <row r="120" spans="1:11" hidden="1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6" t="str">
        <f t="shared" si="1"/>
        <v>Outliers</v>
      </c>
    </row>
    <row r="121" spans="1:11" hidden="1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16.215625303663394</v>
      </c>
      <c r="K121" s="6" t="str">
        <f t="shared" si="1"/>
        <v>Outliers</v>
      </c>
    </row>
    <row r="122" spans="1:11" hidden="1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6" t="str">
        <f t="shared" si="1"/>
        <v>Outliers</v>
      </c>
    </row>
    <row r="123" spans="1:11" hidden="1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6" t="str">
        <f t="shared" si="1"/>
        <v>Outliers</v>
      </c>
    </row>
    <row r="124" spans="1:11" hidden="1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152.4390243902439</v>
      </c>
      <c r="K124" s="6" t="str">
        <f t="shared" si="1"/>
        <v>Outliers</v>
      </c>
    </row>
    <row r="125" spans="1:11" hidden="1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6" t="str">
        <f t="shared" si="1"/>
        <v>Outliers</v>
      </c>
    </row>
    <row r="126" spans="1:11" hidden="1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6" t="str">
        <f t="shared" si="1"/>
        <v>Outliers</v>
      </c>
    </row>
    <row r="127" spans="1:11" hidden="1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49.991008811364864</v>
      </c>
      <c r="K127" s="6" t="str">
        <f t="shared" si="1"/>
        <v>Outliers</v>
      </c>
    </row>
    <row r="128" spans="1:11" hidden="1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6" t="str">
        <f t="shared" si="1"/>
        <v>Outliers</v>
      </c>
    </row>
    <row r="129" spans="1:11" hidden="1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225.67274162773867</v>
      </c>
      <c r="K129" s="6" t="str">
        <f t="shared" si="1"/>
        <v>Outliers</v>
      </c>
    </row>
    <row r="130" spans="1:11" hidden="1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11">
        <v>0</v>
      </c>
      <c r="F130" s="11">
        <v>0</v>
      </c>
      <c r="G130" s="11">
        <v>0</v>
      </c>
      <c r="H130" s="11">
        <v>0</v>
      </c>
      <c r="I130" s="11">
        <v>0</v>
      </c>
      <c r="J130" s="11">
        <v>140.68340365636524</v>
      </c>
      <c r="K130" s="6" t="str">
        <f t="shared" si="1"/>
        <v>Outliers</v>
      </c>
    </row>
    <row r="131" spans="1:11" hidden="1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6" t="str">
        <f t="shared" si="1"/>
        <v>Outliers</v>
      </c>
    </row>
    <row r="132" spans="1:11" hidden="1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6" t="str">
        <f t="shared" si="1"/>
        <v>Outliers</v>
      </c>
    </row>
    <row r="133" spans="1:11" hidden="1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6" t="str">
        <f t="shared" si="1"/>
        <v>Outliers</v>
      </c>
    </row>
    <row r="134" spans="1:11" hidden="1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6" t="str">
        <f t="shared" si="1"/>
        <v>Outliers</v>
      </c>
    </row>
    <row r="135" spans="1:11" hidden="1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6" t="str">
        <f t="shared" si="1"/>
        <v>Outliers</v>
      </c>
    </row>
    <row r="136" spans="1:11" hidden="1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3.0059234373618602</v>
      </c>
      <c r="K136" s="6" t="str">
        <f t="shared" si="1"/>
        <v>Outliers</v>
      </c>
    </row>
    <row r="137" spans="1:11" hidden="1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6" t="str">
        <f t="shared" si="1"/>
        <v>Outliers</v>
      </c>
    </row>
    <row r="138" spans="1:11" hidden="1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6" t="str">
        <f t="shared" si="1"/>
        <v>Outliers</v>
      </c>
    </row>
    <row r="139" spans="1:11" hidden="1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6" t="str">
        <f t="shared" si="1"/>
        <v>Outliers</v>
      </c>
    </row>
    <row r="140" spans="1:11" hidden="1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6" t="str">
        <f t="shared" si="1"/>
        <v>Outliers</v>
      </c>
    </row>
    <row r="141" spans="1:11" hidden="1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6" t="str">
        <f t="shared" si="1"/>
        <v>Outliers</v>
      </c>
    </row>
    <row r="142" spans="1:11" hidden="1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6" t="str">
        <f t="shared" si="1"/>
        <v>Outliers</v>
      </c>
    </row>
    <row r="143" spans="1:11" hidden="1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221.96176104314702</v>
      </c>
      <c r="K143" s="6" t="str">
        <f t="shared" si="1"/>
        <v>Outliers</v>
      </c>
    </row>
    <row r="144" spans="1:11" hidden="1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6" t="str">
        <f t="shared" si="1"/>
        <v>Outliers</v>
      </c>
    </row>
    <row r="145" spans="1:11" hidden="1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6" t="str">
        <f t="shared" si="1"/>
        <v>Outliers</v>
      </c>
    </row>
    <row r="146" spans="1:11" hidden="1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6" t="str">
        <f t="shared" ref="K146:K160" si="2">IF(AND(J146&lt;$N$21,J146&gt;$N$22),"Normal","Outliers")</f>
        <v>Outliers</v>
      </c>
    </row>
    <row r="147" spans="1:11" hidden="1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26.089606827186834</v>
      </c>
      <c r="K147" s="6" t="str">
        <f t="shared" si="2"/>
        <v>Outliers</v>
      </c>
    </row>
    <row r="148" spans="1:11" hidden="1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11">
        <v>0</v>
      </c>
      <c r="F148" s="11">
        <v>0</v>
      </c>
      <c r="G148" s="11">
        <v>0</v>
      </c>
      <c r="H148" s="11">
        <v>0</v>
      </c>
      <c r="I148" s="11">
        <v>0</v>
      </c>
      <c r="J148" s="11">
        <v>0</v>
      </c>
      <c r="K148" s="6" t="str">
        <f t="shared" si="2"/>
        <v>Outliers</v>
      </c>
    </row>
    <row r="149" spans="1:11" hidden="1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1">
        <v>274.87803598594138</v>
      </c>
      <c r="K149" s="6" t="str">
        <f t="shared" si="2"/>
        <v>Outliers</v>
      </c>
    </row>
    <row r="150" spans="1:11" hidden="1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11">
        <v>0</v>
      </c>
      <c r="F150" s="11">
        <v>0</v>
      </c>
      <c r="G150" s="11">
        <v>0</v>
      </c>
      <c r="H150" s="11">
        <v>0</v>
      </c>
      <c r="I150" s="11">
        <v>0</v>
      </c>
      <c r="J150" s="11">
        <v>35.601510742368895</v>
      </c>
      <c r="K150" s="6" t="str">
        <f t="shared" si="2"/>
        <v>Outliers</v>
      </c>
    </row>
    <row r="151" spans="1:11" hidden="1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6" t="str">
        <f t="shared" si="2"/>
        <v>Outliers</v>
      </c>
    </row>
    <row r="152" spans="1:11" hidden="1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6" t="str">
        <f t="shared" si="2"/>
        <v>Outliers</v>
      </c>
    </row>
    <row r="153" spans="1:11" hidden="1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11">
        <v>0</v>
      </c>
      <c r="F153" s="11">
        <v>0</v>
      </c>
      <c r="G153" s="11">
        <v>0</v>
      </c>
      <c r="H153" s="11">
        <v>0</v>
      </c>
      <c r="I153" s="11">
        <v>0</v>
      </c>
      <c r="J153" s="11">
        <v>60.99210545731782</v>
      </c>
      <c r="K153" s="6" t="str">
        <f t="shared" si="2"/>
        <v>Outliers</v>
      </c>
    </row>
    <row r="154" spans="1:11" hidden="1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73207.529694266967</v>
      </c>
      <c r="K154" s="6" t="str">
        <f t="shared" si="2"/>
        <v>Outliers</v>
      </c>
    </row>
    <row r="155" spans="1:11" hidden="1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11">
        <v>0</v>
      </c>
      <c r="F155" s="11">
        <v>0</v>
      </c>
      <c r="G155" s="11">
        <v>0</v>
      </c>
      <c r="H155" s="11">
        <v>0</v>
      </c>
      <c r="I155" s="11">
        <v>0</v>
      </c>
      <c r="J155" s="11">
        <v>349.9983945027775</v>
      </c>
      <c r="K155" s="6" t="str">
        <f t="shared" si="2"/>
        <v>Outliers</v>
      </c>
    </row>
    <row r="156" spans="1:11" hidden="1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11">
        <v>0</v>
      </c>
      <c r="F156" s="11">
        <v>0</v>
      </c>
      <c r="G156" s="11">
        <v>0</v>
      </c>
      <c r="H156" s="11">
        <v>0</v>
      </c>
      <c r="I156" s="11">
        <v>0</v>
      </c>
      <c r="J156" s="11">
        <v>0</v>
      </c>
      <c r="K156" s="6" t="str">
        <f t="shared" si="2"/>
        <v>Outliers</v>
      </c>
    </row>
    <row r="157" spans="1:11" hidden="1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6" t="str">
        <f t="shared" si="2"/>
        <v>Outliers</v>
      </c>
    </row>
    <row r="158" spans="1:11" hidden="1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11">
        <v>0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6" t="str">
        <f t="shared" si="2"/>
        <v>Outliers</v>
      </c>
    </row>
    <row r="159" spans="1:11" hidden="1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728428.76596848457</v>
      </c>
      <c r="K159" s="6" t="str">
        <f t="shared" si="2"/>
        <v>Outliers</v>
      </c>
    </row>
    <row r="160" spans="1:11" hidden="1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6" t="str">
        <f t="shared" si="2"/>
        <v>Outliers</v>
      </c>
    </row>
  </sheetData>
  <autoFilter ref="A3:J160">
    <filterColumn colId="3">
      <filters>
        <filter val="Oeiras do Pará"/>
        <filter val="Pará"/>
        <filter val="RI Marajó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Indica. 01</vt:lpstr>
      <vt:lpstr>Indica. 02</vt:lpstr>
      <vt:lpstr>Indica. 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Chaves</cp:lastModifiedBy>
  <dcterms:created xsi:type="dcterms:W3CDTF">2022-12-13T13:41:51Z</dcterms:created>
  <dcterms:modified xsi:type="dcterms:W3CDTF">2023-02-17T14:37:43Z</dcterms:modified>
</cp:coreProperties>
</file>