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1"/>
  </bookViews>
  <sheets>
    <sheet name="Indica. 01" sheetId="1" r:id="rId1"/>
    <sheet name="Indica. 02" sheetId="5" r:id="rId2"/>
  </sheets>
  <definedNames>
    <definedName name="_xlnm._FilterDatabase" localSheetId="0" hidden="1">'Indica. 01'!$A$3:$I$160</definedName>
    <definedName name="_xlnm._FilterDatabase" localSheetId="1" hidden="1">'Indica. 02'!$A$3:$J$160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M19" i="5"/>
  <c r="M18" i="5"/>
  <c r="L17" i="1"/>
  <c r="L18" i="1"/>
  <c r="L19" i="1"/>
  <c r="L20" i="1" s="1"/>
  <c r="M20" i="5" l="1"/>
  <c r="M21" i="5" s="1"/>
  <c r="M22" i="5"/>
  <c r="L22" i="1"/>
  <c r="L21" i="1"/>
  <c r="I17" i="1" s="1"/>
  <c r="J17" i="5" l="1"/>
  <c r="J18" i="5"/>
  <c r="J30" i="5"/>
  <c r="J42" i="5"/>
  <c r="J54" i="5"/>
  <c r="J66" i="5"/>
  <c r="J78" i="5"/>
  <c r="J90" i="5"/>
  <c r="J102" i="5"/>
  <c r="J114" i="5"/>
  <c r="J126" i="5"/>
  <c r="J138" i="5"/>
  <c r="J150" i="5"/>
  <c r="J110" i="5"/>
  <c r="J51" i="5"/>
  <c r="J135" i="5"/>
  <c r="J52" i="5"/>
  <c r="J112" i="5"/>
  <c r="J19" i="5"/>
  <c r="J31" i="5"/>
  <c r="J43" i="5"/>
  <c r="J55" i="5"/>
  <c r="J67" i="5"/>
  <c r="J79" i="5"/>
  <c r="J91" i="5"/>
  <c r="J103" i="5"/>
  <c r="J115" i="5"/>
  <c r="J127" i="5"/>
  <c r="J139" i="5"/>
  <c r="J151" i="5"/>
  <c r="J122" i="5"/>
  <c r="J75" i="5"/>
  <c r="J64" i="5"/>
  <c r="J101" i="5"/>
  <c r="J20" i="5"/>
  <c r="J32" i="5"/>
  <c r="J44" i="5"/>
  <c r="J56" i="5"/>
  <c r="J68" i="5"/>
  <c r="J80" i="5"/>
  <c r="J92" i="5"/>
  <c r="J104" i="5"/>
  <c r="J116" i="5"/>
  <c r="J128" i="5"/>
  <c r="J140" i="5"/>
  <c r="J152" i="5"/>
  <c r="J98" i="5"/>
  <c r="J63" i="5"/>
  <c r="J147" i="5"/>
  <c r="J76" i="5"/>
  <c r="J160" i="5"/>
  <c r="J113" i="5"/>
  <c r="J21" i="5"/>
  <c r="J33" i="5"/>
  <c r="J45" i="5"/>
  <c r="J57" i="5"/>
  <c r="J69" i="5"/>
  <c r="J81" i="5"/>
  <c r="J93" i="5"/>
  <c r="J105" i="5"/>
  <c r="J117" i="5"/>
  <c r="J129" i="5"/>
  <c r="J141" i="5"/>
  <c r="J153" i="5"/>
  <c r="J22" i="5"/>
  <c r="J34" i="5"/>
  <c r="J46" i="5"/>
  <c r="J58" i="5"/>
  <c r="J70" i="5"/>
  <c r="J82" i="5"/>
  <c r="J94" i="5"/>
  <c r="J106" i="5"/>
  <c r="J118" i="5"/>
  <c r="J130" i="5"/>
  <c r="J142" i="5"/>
  <c r="J154" i="5"/>
  <c r="J23" i="5"/>
  <c r="J35" i="5"/>
  <c r="J47" i="5"/>
  <c r="J59" i="5"/>
  <c r="J71" i="5"/>
  <c r="J83" i="5"/>
  <c r="J95" i="5"/>
  <c r="J107" i="5"/>
  <c r="J119" i="5"/>
  <c r="J131" i="5"/>
  <c r="J143" i="5"/>
  <c r="J155" i="5"/>
  <c r="J24" i="5"/>
  <c r="J36" i="5"/>
  <c r="J48" i="5"/>
  <c r="J60" i="5"/>
  <c r="J72" i="5"/>
  <c r="J84" i="5"/>
  <c r="J96" i="5"/>
  <c r="J108" i="5"/>
  <c r="J120" i="5"/>
  <c r="J132" i="5"/>
  <c r="J144" i="5"/>
  <c r="J156" i="5"/>
  <c r="J74" i="5"/>
  <c r="J146" i="5"/>
  <c r="J99" i="5"/>
  <c r="J40" i="5"/>
  <c r="J124" i="5"/>
  <c r="J125" i="5"/>
  <c r="J25" i="5"/>
  <c r="J37" i="5"/>
  <c r="J49" i="5"/>
  <c r="J61" i="5"/>
  <c r="J73" i="5"/>
  <c r="J85" i="5"/>
  <c r="J97" i="5"/>
  <c r="J109" i="5"/>
  <c r="J121" i="5"/>
  <c r="J133" i="5"/>
  <c r="J145" i="5"/>
  <c r="J157" i="5"/>
  <c r="J62" i="5"/>
  <c r="J134" i="5"/>
  <c r="J87" i="5"/>
  <c r="J159" i="5"/>
  <c r="J100" i="5"/>
  <c r="J148" i="5"/>
  <c r="J26" i="5"/>
  <c r="J38" i="5"/>
  <c r="J50" i="5"/>
  <c r="J86" i="5"/>
  <c r="J158" i="5"/>
  <c r="J123" i="5"/>
  <c r="J88" i="5"/>
  <c r="J89" i="5"/>
  <c r="J27" i="5"/>
  <c r="J39" i="5"/>
  <c r="J111" i="5"/>
  <c r="J136" i="5"/>
  <c r="J137" i="5"/>
  <c r="J28" i="5"/>
  <c r="J29" i="5"/>
  <c r="J41" i="5"/>
  <c r="J53" i="5"/>
  <c r="J65" i="5"/>
  <c r="J77" i="5"/>
  <c r="J149" i="5"/>
  <c r="I28" i="1"/>
  <c r="I40" i="1"/>
  <c r="I52" i="1"/>
  <c r="I64" i="1"/>
  <c r="I76" i="1"/>
  <c r="I88" i="1"/>
  <c r="I100" i="1"/>
  <c r="I112" i="1"/>
  <c r="I124" i="1"/>
  <c r="I136" i="1"/>
  <c r="I148" i="1"/>
  <c r="I160" i="1"/>
  <c r="I111" i="1"/>
  <c r="I29" i="1"/>
  <c r="I41" i="1"/>
  <c r="I53" i="1"/>
  <c r="I65" i="1"/>
  <c r="I77" i="1"/>
  <c r="I89" i="1"/>
  <c r="I101" i="1"/>
  <c r="I113" i="1"/>
  <c r="I125" i="1"/>
  <c r="I137" i="1"/>
  <c r="I149" i="1"/>
  <c r="I18" i="1"/>
  <c r="I30" i="1"/>
  <c r="I42" i="1"/>
  <c r="I54" i="1"/>
  <c r="I66" i="1"/>
  <c r="I78" i="1"/>
  <c r="I90" i="1"/>
  <c r="I102" i="1"/>
  <c r="I114" i="1"/>
  <c r="I126" i="1"/>
  <c r="I138" i="1"/>
  <c r="I150" i="1"/>
  <c r="I19" i="1"/>
  <c r="I31" i="1"/>
  <c r="I43" i="1"/>
  <c r="I55" i="1"/>
  <c r="I67" i="1"/>
  <c r="I79" i="1"/>
  <c r="I91" i="1"/>
  <c r="I103" i="1"/>
  <c r="I115" i="1"/>
  <c r="I127" i="1"/>
  <c r="I139" i="1"/>
  <c r="I151" i="1"/>
  <c r="I20" i="1"/>
  <c r="I32" i="1"/>
  <c r="I44" i="1"/>
  <c r="I56" i="1"/>
  <c r="I68" i="1"/>
  <c r="I80" i="1"/>
  <c r="I92" i="1"/>
  <c r="I104" i="1"/>
  <c r="I116" i="1"/>
  <c r="I128" i="1"/>
  <c r="I140" i="1"/>
  <c r="I152" i="1"/>
  <c r="I118" i="1"/>
  <c r="I61" i="1"/>
  <c r="I133" i="1"/>
  <c r="I38" i="1"/>
  <c r="I158" i="1"/>
  <c r="I21" i="1"/>
  <c r="I33" i="1"/>
  <c r="I45" i="1"/>
  <c r="I57" i="1"/>
  <c r="I69" i="1"/>
  <c r="I81" i="1"/>
  <c r="I93" i="1"/>
  <c r="I105" i="1"/>
  <c r="I117" i="1"/>
  <c r="I129" i="1"/>
  <c r="I141" i="1"/>
  <c r="I153" i="1"/>
  <c r="I130" i="1"/>
  <c r="I154" i="1"/>
  <c r="I85" i="1"/>
  <c r="I86" i="1"/>
  <c r="I146" i="1"/>
  <c r="I22" i="1"/>
  <c r="I34" i="1"/>
  <c r="I46" i="1"/>
  <c r="I58" i="1"/>
  <c r="I70" i="1"/>
  <c r="I82" i="1"/>
  <c r="I94" i="1"/>
  <c r="I106" i="1"/>
  <c r="I142" i="1"/>
  <c r="I157" i="1"/>
  <c r="I50" i="1"/>
  <c r="I134" i="1"/>
  <c r="I23" i="1"/>
  <c r="I35" i="1"/>
  <c r="I47" i="1"/>
  <c r="I59" i="1"/>
  <c r="I71" i="1"/>
  <c r="I83" i="1"/>
  <c r="I95" i="1"/>
  <c r="I107" i="1"/>
  <c r="I119" i="1"/>
  <c r="I131" i="1"/>
  <c r="I143" i="1"/>
  <c r="I155" i="1"/>
  <c r="I156" i="1"/>
  <c r="I49" i="1"/>
  <c r="I97" i="1"/>
  <c r="I145" i="1"/>
  <c r="I62" i="1"/>
  <c r="I110" i="1"/>
  <c r="I123" i="1"/>
  <c r="I24" i="1"/>
  <c r="I36" i="1"/>
  <c r="I48" i="1"/>
  <c r="I60" i="1"/>
  <c r="I72" i="1"/>
  <c r="I84" i="1"/>
  <c r="I96" i="1"/>
  <c r="I108" i="1"/>
  <c r="I120" i="1"/>
  <c r="I132" i="1"/>
  <c r="I144" i="1"/>
  <c r="I37" i="1"/>
  <c r="I73" i="1"/>
  <c r="I121" i="1"/>
  <c r="I74" i="1"/>
  <c r="I99" i="1"/>
  <c r="I147" i="1"/>
  <c r="I25" i="1"/>
  <c r="I109" i="1"/>
  <c r="I122" i="1"/>
  <c r="I159" i="1"/>
  <c r="I26" i="1"/>
  <c r="I98" i="1"/>
  <c r="I27" i="1"/>
  <c r="I39" i="1"/>
  <c r="I51" i="1"/>
  <c r="I63" i="1"/>
  <c r="I75" i="1"/>
  <c r="I87" i="1"/>
  <c r="I135" i="1"/>
</calcChain>
</file>

<file path=xl/sharedStrings.xml><?xml version="1.0" encoding="utf-8"?>
<sst xmlns="http://schemas.openxmlformats.org/spreadsheetml/2006/main" count="633" uniqueCount="186">
  <si>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</si>
  <si>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</si>
  <si>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</si>
  <si>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</si>
  <si>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</si>
  <si>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</si>
  <si>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</si>
  <si>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</si>
  <si>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</si>
  <si>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</si>
  <si>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</si>
  <si>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</si>
  <si>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</si>
  <si>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</si>
  <si>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</si>
  <si>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</si>
  <si>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</si>
  <si>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</si>
  <si>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</si>
  <si>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</si>
  <si>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</si>
  <si>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</si>
  <si>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</si>
  <si>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</si>
  <si>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</si>
  <si>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</si>
  <si>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</si>
  <si>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</si>
  <si>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</si>
  <si>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</si>
  <si>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</si>
  <si>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</si>
  <si>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</si>
  <si>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</si>
  <si>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</si>
  <si>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</si>
  <si>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</si>
  <si>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</si>
  <si>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</si>
  <si>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</si>
  <si>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</si>
  <si>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</si>
  <si>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</si>
  <si>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</si>
  <si>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</si>
  <si>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</si>
  <si>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</si>
  <si>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</si>
  <si>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</si>
  <si>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</si>
  <si>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</si>
  <si>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</si>
  <si>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</si>
  <si>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</si>
  <si>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</si>
  <si>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</si>
  <si>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</si>
  <si>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</si>
  <si>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</si>
  <si>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</si>
  <si>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</si>
  <si>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</si>
  <si>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</si>
  <si>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</si>
  <si>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</si>
  <si>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</si>
  <si>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</si>
  <si>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</si>
  <si>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</si>
  <si>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</si>
  <si>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</si>
  <si>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</si>
  <si>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</si>
  <si>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</si>
  <si>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</si>
  <si>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</si>
  <si>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</si>
  <si>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</si>
  <si>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</si>
  <si>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</si>
  <si>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</si>
  <si>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</si>
  <si>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</si>
  <si>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</si>
  <si>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</si>
  <si>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</si>
  <si>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</si>
  <si>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</si>
  <si>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</si>
  <si>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</si>
  <si>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</si>
  <si>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</si>
  <si>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</si>
  <si>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</si>
  <si>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</si>
  <si>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</si>
  <si>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</si>
  <si>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</si>
  <si>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</si>
  <si>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</si>
  <si>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</si>
  <si>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</si>
  <si>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</si>
  <si>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</si>
  <si>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</si>
  <si>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</si>
  <si>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</si>
  <si>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</si>
  <si>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</si>
  <si>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</si>
  <si>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</si>
  <si>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</si>
  <si>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</si>
  <si>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</si>
  <si>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</si>
  <si>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</si>
  <si>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</si>
  <si>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</si>
  <si>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</si>
  <si>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</si>
  <si>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</si>
  <si>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</si>
  <si>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</si>
  <si>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</si>
  <si>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</si>
  <si>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</si>
  <si>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</si>
  <si>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</si>
  <si>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</si>
  <si>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</si>
  <si>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</si>
  <si>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</si>
  <si>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</si>
  <si>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</si>
  <si>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</si>
  <si>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</si>
  <si>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</si>
  <si>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</si>
  <si>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</si>
  <si>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</si>
  <si>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</si>
  <si>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</si>
  <si>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</si>
  <si>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</si>
  <si>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</si>
  <si>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</si>
  <si>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</si>
  <si>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</si>
  <si>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</si>
  <si>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</si>
  <si>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</si>
  <si>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</si>
  <si>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</si>
  <si>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</si>
  <si>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</si>
  <si>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</si>
  <si>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</si>
  <si>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</si>
  <si>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</si>
  <si>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</si>
  <si>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</si>
  <si>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</si>
  <si>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</si>
  <si>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</si>
  <si>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</si>
  <si>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</si>
  <si>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</si>
  <si>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</si>
  <si>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</si>
  <si>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</si>
  <si>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</si>
  <si>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</si>
  <si>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</si>
  <si>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https://bi.mte.gov.br/bgcaged/</t>
  </si>
  <si>
    <t>Percentual da massa salarial dos vínculos formais no PIB</t>
  </si>
  <si>
    <t>Obs.: os valores em zero significam que não á registro de remuneração para estrangeiros na localidade.</t>
  </si>
  <si>
    <t>Salário médio de indivíduos de outras nacionalidades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</si>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</sst>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5" fontId="1" fillId="0" borderId="0" xfId="1" applyNumberFormat="1" applyFont="1"/>
    <xf numFmtId="166" fontId="1" fillId="0" borderId="0" xfId="1" applyNumberFormat="1" applyFont="1"/>
    <xf numFmtId="3" fontId="1" fillId="0" borderId="0" xfId="1" applyNumberFormat="1" applyFont="1"/>
    <xf numFmtId="3" fontId="1" fillId="0" borderId="0" xfId="0" applyNumberFormat="1" applyFont="1"/>
    <xf numFmtId="166" fontId="1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0"/>
  <sheetViews>
    <sheetView workbookViewId="0">
      <selection activeCell="D11" sqref="D11:H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10.85546875" style="2" bestFit="1" customWidth="1"/>
    <col min="10" max="10" width="9.140625" style="2"/>
    <col min="11" max="11" width="12.42578125" style="2" bestFit="1" customWidth="1"/>
    <col min="12" max="16384" width="9.140625" style="2"/>
  </cols>
  <sheetData>
    <row r="1" spans="1:13" x14ac:dyDescent="0.2">
      <c r="A1" s="1" t="s">
        <v>174</v>
      </c>
      <c r="M1" s="2" t="s">
        <v>173</v>
      </c>
    </row>
    <row r="3" spans="1:13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 t="s">
        <v>177</v>
      </c>
    </row>
    <row r="4" spans="1:13" hidden="1" x14ac:dyDescent="0.2">
      <c r="A4" s="3"/>
      <c r="B4" s="3"/>
      <c r="C4" s="3"/>
      <c r="D4" s="5" t="s">
        <v>4</v>
      </c>
      <c r="E4" s="9">
        <v>23.615199580441903</v>
      </c>
      <c r="F4" s="9">
        <v>23.432393854334279</v>
      </c>
      <c r="G4" s="9">
        <v>20.464241682591272</v>
      </c>
      <c r="H4" s="9">
        <v>16.36494435215921</v>
      </c>
      <c r="K4" s="6" t="s">
        <v>178</v>
      </c>
      <c r="L4" s="10">
        <v>18.533009826466511</v>
      </c>
    </row>
    <row r="5" spans="1:13" hidden="1" x14ac:dyDescent="0.2">
      <c r="A5" s="3"/>
      <c r="B5" s="3"/>
      <c r="C5" s="3"/>
      <c r="D5" s="5" t="s">
        <v>5</v>
      </c>
      <c r="E5" s="9">
        <v>15.578256976876547</v>
      </c>
      <c r="F5" s="9">
        <v>14.700173378161214</v>
      </c>
      <c r="G5" s="9">
        <v>14.082404101191454</v>
      </c>
      <c r="H5" s="9">
        <v>11.860762791550579</v>
      </c>
    </row>
    <row r="6" spans="1:13" hidden="1" x14ac:dyDescent="0.2">
      <c r="A6" s="3"/>
      <c r="B6" s="3"/>
      <c r="C6" s="3"/>
      <c r="D6" s="5" t="s">
        <v>6</v>
      </c>
      <c r="E6" s="9">
        <v>19.345464493346277</v>
      </c>
      <c r="F6" s="9">
        <v>19.737694991939705</v>
      </c>
      <c r="G6" s="9">
        <v>16.267203026904504</v>
      </c>
      <c r="H6" s="9">
        <v>15.171177175696998</v>
      </c>
    </row>
    <row r="7" spans="1:13" hidden="1" x14ac:dyDescent="0.2">
      <c r="A7" s="3"/>
      <c r="B7" s="3"/>
      <c r="C7" s="3"/>
      <c r="D7" s="5" t="s">
        <v>7</v>
      </c>
      <c r="E7" s="9">
        <v>12.169667388603553</v>
      </c>
      <c r="F7" s="9">
        <v>11.883058055113091</v>
      </c>
      <c r="G7" s="9">
        <v>9.0660355285281877</v>
      </c>
      <c r="H7" s="9">
        <v>6.2653848003435622</v>
      </c>
    </row>
    <row r="8" spans="1:13" hidden="1" x14ac:dyDescent="0.2">
      <c r="A8" s="3"/>
      <c r="B8" s="3"/>
      <c r="C8" s="3"/>
      <c r="D8" s="5" t="s">
        <v>8</v>
      </c>
      <c r="E8" s="9">
        <v>49.067608874966574</v>
      </c>
      <c r="F8" s="9">
        <v>49.238953166658796</v>
      </c>
      <c r="G8" s="9">
        <v>45.335184340456166</v>
      </c>
      <c r="H8" s="9">
        <v>44.28822814157413</v>
      </c>
    </row>
    <row r="9" spans="1:13" hidden="1" x14ac:dyDescent="0.2">
      <c r="A9" s="3"/>
      <c r="B9" s="3"/>
      <c r="C9" s="3"/>
      <c r="D9" s="5" t="s">
        <v>9</v>
      </c>
      <c r="E9" s="9">
        <v>17.586408691653439</v>
      </c>
      <c r="F9" s="9">
        <v>17.370636370712024</v>
      </c>
      <c r="G9" s="9">
        <v>16.359308462341122</v>
      </c>
      <c r="H9" s="9">
        <v>13.794353367590704</v>
      </c>
    </row>
    <row r="10" spans="1:13" hidden="1" x14ac:dyDescent="0.2">
      <c r="A10" s="3"/>
      <c r="B10" s="3"/>
      <c r="C10" s="3"/>
      <c r="D10" s="5" t="s">
        <v>10</v>
      </c>
      <c r="E10" s="9">
        <v>9.2815248490714612</v>
      </c>
      <c r="F10" s="9">
        <v>8.1865450288658455</v>
      </c>
      <c r="G10" s="9">
        <v>9.7080108398825065</v>
      </c>
      <c r="H10" s="9">
        <v>10.109964220645033</v>
      </c>
    </row>
    <row r="11" spans="1:13" x14ac:dyDescent="0.2">
      <c r="A11" s="3"/>
      <c r="B11" s="3"/>
      <c r="C11" s="3"/>
      <c r="D11" s="5" t="s">
        <v>11</v>
      </c>
      <c r="E11" s="9">
        <v>15.20877575651936</v>
      </c>
      <c r="F11" s="9">
        <v>15.270246333834619</v>
      </c>
      <c r="G11" s="9">
        <v>16.346939653828596</v>
      </c>
      <c r="H11" s="9">
        <v>12.21022138515815</v>
      </c>
    </row>
    <row r="12" spans="1:13" hidden="1" x14ac:dyDescent="0.2">
      <c r="A12" s="3"/>
      <c r="B12" s="3"/>
      <c r="C12" s="3"/>
      <c r="D12" s="5" t="s">
        <v>12</v>
      </c>
      <c r="E12" s="9">
        <v>15.849854178377315</v>
      </c>
      <c r="F12" s="9">
        <v>16.188823995002672</v>
      </c>
      <c r="G12" s="9">
        <v>15.606247440018512</v>
      </c>
      <c r="H12" s="9">
        <v>12.125202488444293</v>
      </c>
    </row>
    <row r="13" spans="1:13" hidden="1" x14ac:dyDescent="0.2">
      <c r="A13" s="3"/>
      <c r="B13" s="3"/>
      <c r="C13" s="3"/>
      <c r="D13" s="5" t="s">
        <v>13</v>
      </c>
      <c r="E13" s="9">
        <v>16.747737806675058</v>
      </c>
      <c r="F13" s="9">
        <v>16.050997119393813</v>
      </c>
      <c r="G13" s="9">
        <v>14.554696629608005</v>
      </c>
      <c r="H13" s="9">
        <v>10.886877492416291</v>
      </c>
    </row>
    <row r="14" spans="1:13" hidden="1" x14ac:dyDescent="0.2">
      <c r="A14" s="3"/>
      <c r="B14" s="3"/>
      <c r="C14" s="3"/>
      <c r="D14" s="5" t="s">
        <v>14</v>
      </c>
      <c r="E14" s="9">
        <v>15.815640379954049</v>
      </c>
      <c r="F14" s="9">
        <v>15.288218975720511</v>
      </c>
      <c r="G14" s="9">
        <v>13.755705902953183</v>
      </c>
      <c r="H14" s="9">
        <v>12.198114513905734</v>
      </c>
    </row>
    <row r="15" spans="1:13" hidden="1" x14ac:dyDescent="0.2">
      <c r="A15" s="3"/>
      <c r="B15" s="3"/>
      <c r="C15" s="3"/>
      <c r="D15" s="5" t="s">
        <v>15</v>
      </c>
      <c r="E15" s="9">
        <v>18.651432756505031</v>
      </c>
      <c r="F15" s="9">
        <v>18.734746011468353</v>
      </c>
      <c r="G15" s="9">
        <v>16.300234820181235</v>
      </c>
      <c r="H15" s="9">
        <v>12.79440862643019</v>
      </c>
      <c r="K15" s="8" t="s">
        <v>179</v>
      </c>
    </row>
    <row r="16" spans="1:13" hidden="1" x14ac:dyDescent="0.2">
      <c r="A16" s="3"/>
      <c r="B16" s="3"/>
      <c r="C16" s="3"/>
      <c r="D16" s="5" t="s">
        <v>16</v>
      </c>
      <c r="E16" s="9">
        <v>10.50973267920595</v>
      </c>
      <c r="F16" s="9">
        <v>9.7216922866558768</v>
      </c>
      <c r="G16" s="9">
        <v>7.8692447205268561</v>
      </c>
      <c r="H16" s="9">
        <v>6.9377683872175204</v>
      </c>
    </row>
    <row r="17" spans="1:12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9">
        <v>20.093132651181083</v>
      </c>
      <c r="F17" s="9">
        <v>16.78429576297474</v>
      </c>
      <c r="G17" s="9">
        <v>13.566515541458459</v>
      </c>
      <c r="H17" s="9">
        <v>13.649531843996291</v>
      </c>
      <c r="I17" s="6" t="str">
        <f>IF(AND(H17&lt;$L$21,H17&gt;$L$22),"Normal","Outliers")</f>
        <v>Normal</v>
      </c>
      <c r="K17" s="2" t="s">
        <v>180</v>
      </c>
      <c r="L17" s="10">
        <f>AVERAGE(H17:H160)</f>
        <v>12.051148888694101</v>
      </c>
    </row>
    <row r="18" spans="1:12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9">
        <v>15.170846545470567</v>
      </c>
      <c r="F18" s="9">
        <v>18.225483927542328</v>
      </c>
      <c r="G18" s="9">
        <v>17.719718532557241</v>
      </c>
      <c r="H18" s="9">
        <v>12.723436150421206</v>
      </c>
      <c r="I18" s="6" t="str">
        <f t="shared" ref="I18:I81" si="0">IF(AND(H18&lt;$L$21,H18&gt;$L$22),"Normal","Outliers")</f>
        <v>Normal</v>
      </c>
      <c r="K18" s="2" t="s">
        <v>181</v>
      </c>
      <c r="L18" s="10">
        <f>_xlfn.QUARTILE.EXC(H17:H160,1)</f>
        <v>9.1148295134456561</v>
      </c>
    </row>
    <row r="19" spans="1:12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9">
        <v>12.610886267741831</v>
      </c>
      <c r="F19" s="9">
        <v>11.119698558240255</v>
      </c>
      <c r="G19" s="9">
        <v>14.28899722920583</v>
      </c>
      <c r="H19" s="9">
        <v>15.107542603642898</v>
      </c>
      <c r="I19" s="6" t="str">
        <f t="shared" si="0"/>
        <v>Normal</v>
      </c>
      <c r="K19" s="2" t="s">
        <v>182</v>
      </c>
      <c r="L19" s="10">
        <f>_xlfn.QUARTILE.EXC(H17:H160,3)</f>
        <v>14.01854962893789</v>
      </c>
    </row>
    <row r="20" spans="1:12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9">
        <v>16.924362047188609</v>
      </c>
      <c r="F20" s="9">
        <v>18.048973568948153</v>
      </c>
      <c r="G20" s="9">
        <v>18.330485714770205</v>
      </c>
      <c r="H20" s="9">
        <v>12.087171657797938</v>
      </c>
      <c r="I20" s="6" t="str">
        <f t="shared" si="0"/>
        <v>Normal</v>
      </c>
      <c r="K20" s="2" t="s">
        <v>183</v>
      </c>
      <c r="L20" s="10">
        <f>L19-L18</f>
        <v>4.9037201154922343</v>
      </c>
    </row>
    <row r="21" spans="1:12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9">
        <v>11.606256881321375</v>
      </c>
      <c r="F21" s="9">
        <v>9.4722014939465442</v>
      </c>
      <c r="G21" s="9">
        <v>11.20275849937167</v>
      </c>
      <c r="H21" s="9">
        <v>9.350817193694489</v>
      </c>
      <c r="I21" s="6" t="str">
        <f t="shared" si="0"/>
        <v>Normal</v>
      </c>
      <c r="K21" s="2" t="s">
        <v>184</v>
      </c>
      <c r="L21" s="10">
        <f>L17+1.5*L20</f>
        <v>19.406729061932452</v>
      </c>
    </row>
    <row r="22" spans="1:12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9">
        <v>12.112691773725052</v>
      </c>
      <c r="F22" s="9">
        <v>12.190312562848121</v>
      </c>
      <c r="G22" s="9">
        <v>11.857842405422289</v>
      </c>
      <c r="H22" s="9">
        <v>9.0919943089642477</v>
      </c>
      <c r="I22" s="6" t="str">
        <f t="shared" si="0"/>
        <v>Normal</v>
      </c>
      <c r="K22" s="2" t="s">
        <v>185</v>
      </c>
      <c r="L22" s="14">
        <f>L17-1.5*L20</f>
        <v>4.6955687154557495</v>
      </c>
    </row>
    <row r="23" spans="1:12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9">
        <v>23.55792747056806</v>
      </c>
      <c r="F23" s="9">
        <v>24.963071005404274</v>
      </c>
      <c r="G23" s="9">
        <v>21.559291903317394</v>
      </c>
      <c r="H23" s="9">
        <v>19.253520714358554</v>
      </c>
      <c r="I23" s="6" t="str">
        <f t="shared" si="0"/>
        <v>Normal</v>
      </c>
    </row>
    <row r="24" spans="1:12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9">
        <v>19.684183935697515</v>
      </c>
      <c r="F24" s="9">
        <v>18.698579214189291</v>
      </c>
      <c r="G24" s="9">
        <v>15.874275413784456</v>
      </c>
      <c r="H24" s="9">
        <v>13.784169112967421</v>
      </c>
      <c r="I24" s="6" t="str">
        <f t="shared" si="0"/>
        <v>Normal</v>
      </c>
    </row>
    <row r="25" spans="1:12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9">
        <v>15.80205173340841</v>
      </c>
      <c r="F25" s="9">
        <v>17.182665058265997</v>
      </c>
      <c r="G25" s="9">
        <v>16.022354629625813</v>
      </c>
      <c r="H25" s="9">
        <v>13.893154136094521</v>
      </c>
      <c r="I25" s="6" t="str">
        <f t="shared" si="0"/>
        <v>Normal</v>
      </c>
    </row>
    <row r="26" spans="1:12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9">
        <v>22.912683361898456</v>
      </c>
      <c r="F26" s="9">
        <v>20.864734425178749</v>
      </c>
      <c r="G26" s="9">
        <v>19.042369780855683</v>
      </c>
      <c r="H26" s="9">
        <v>18.8231286110775</v>
      </c>
      <c r="I26" s="6" t="str">
        <f t="shared" si="0"/>
        <v>Normal</v>
      </c>
      <c r="L26" s="13"/>
    </row>
    <row r="27" spans="1:12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9">
        <v>11.959794372034992</v>
      </c>
      <c r="F27" s="9">
        <v>9.5820311567797987</v>
      </c>
      <c r="G27" s="9">
        <v>8.5866838491517594</v>
      </c>
      <c r="H27" s="9">
        <v>6.1456593255531722</v>
      </c>
      <c r="I27" s="6" t="str">
        <f t="shared" si="0"/>
        <v>Normal</v>
      </c>
    </row>
    <row r="28" spans="1:12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9">
        <v>16.571039422165136</v>
      </c>
      <c r="F28" s="9">
        <v>21.820210306454481</v>
      </c>
      <c r="G28" s="9">
        <v>20.689704820706943</v>
      </c>
      <c r="H28" s="9">
        <v>13.10318253066043</v>
      </c>
      <c r="I28" s="6" t="str">
        <f t="shared" si="0"/>
        <v>Normal</v>
      </c>
    </row>
    <row r="29" spans="1:12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9">
        <v>16.500631265106236</v>
      </c>
      <c r="F29" s="9">
        <v>17.685816236972851</v>
      </c>
      <c r="G29" s="9">
        <v>18.777771200514895</v>
      </c>
      <c r="H29" s="9">
        <v>14.091253790257468</v>
      </c>
      <c r="I29" s="6" t="str">
        <f t="shared" si="0"/>
        <v>Normal</v>
      </c>
    </row>
    <row r="30" spans="1:12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9">
        <v>7.022755052712089</v>
      </c>
      <c r="F30" s="9">
        <v>16.616971171882451</v>
      </c>
      <c r="G30" s="9">
        <v>16.285959853261875</v>
      </c>
      <c r="H30" s="9">
        <v>12.790871382567163</v>
      </c>
      <c r="I30" s="6" t="str">
        <f t="shared" si="0"/>
        <v>Normal</v>
      </c>
    </row>
    <row r="31" spans="1:12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9">
        <v>4.8733687063050226</v>
      </c>
      <c r="F31" s="9">
        <v>4.5220182479047804</v>
      </c>
      <c r="G31" s="9">
        <v>7.7962453786748505</v>
      </c>
      <c r="H31" s="9">
        <v>6.3009175545964053</v>
      </c>
      <c r="I31" s="6" t="str">
        <f t="shared" si="0"/>
        <v>Normal</v>
      </c>
    </row>
    <row r="32" spans="1:12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9">
        <v>13.763387068822524</v>
      </c>
      <c r="F32" s="9">
        <v>13.861787950541576</v>
      </c>
      <c r="G32" s="9">
        <v>10.060628192607071</v>
      </c>
      <c r="H32" s="9">
        <v>7.3507456313329032</v>
      </c>
      <c r="I32" s="6" t="str">
        <f t="shared" si="0"/>
        <v>Normal</v>
      </c>
    </row>
    <row r="33" spans="1:9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9">
        <v>16.634951821734738</v>
      </c>
      <c r="F33" s="9">
        <v>16.990992801211256</v>
      </c>
      <c r="G33" s="9">
        <v>16.467526054673765</v>
      </c>
      <c r="H33" s="9">
        <v>10.893982014924632</v>
      </c>
      <c r="I33" s="6" t="str">
        <f t="shared" si="0"/>
        <v>Normal</v>
      </c>
    </row>
    <row r="34" spans="1:9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9">
        <v>17.551825980914874</v>
      </c>
      <c r="F34" s="9">
        <v>20.175967923238723</v>
      </c>
      <c r="G34" s="9">
        <v>16.692925935470633</v>
      </c>
      <c r="H34" s="9">
        <v>11.568397773385909</v>
      </c>
      <c r="I34" s="6" t="str">
        <f t="shared" si="0"/>
        <v>Normal</v>
      </c>
    </row>
    <row r="35" spans="1:9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9">
        <v>58.048355292891593</v>
      </c>
      <c r="F35" s="9">
        <v>59.465866062560124</v>
      </c>
      <c r="G35" s="9">
        <v>54.894475897964654</v>
      </c>
      <c r="H35" s="9">
        <v>54.748048949267115</v>
      </c>
      <c r="I35" s="6" t="str">
        <f t="shared" si="0"/>
        <v>Outliers</v>
      </c>
    </row>
    <row r="36" spans="1:9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9">
        <v>19.371715667290673</v>
      </c>
      <c r="F36" s="9">
        <v>19.245134663368024</v>
      </c>
      <c r="G36" s="9">
        <v>15.599745584906621</v>
      </c>
      <c r="H36" s="9">
        <v>17.165918134170784</v>
      </c>
      <c r="I36" s="6" t="str">
        <f t="shared" si="0"/>
        <v>Normal</v>
      </c>
    </row>
    <row r="37" spans="1:9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9">
        <v>18.297686333588256</v>
      </c>
      <c r="F37" s="9">
        <v>16.256315385849888</v>
      </c>
      <c r="G37" s="9">
        <v>15.453093133784659</v>
      </c>
      <c r="H37" s="9">
        <v>13.974349387002642</v>
      </c>
      <c r="I37" s="6" t="str">
        <f t="shared" si="0"/>
        <v>Normal</v>
      </c>
    </row>
    <row r="38" spans="1:9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9">
        <v>16.984173079044563</v>
      </c>
      <c r="F38" s="9">
        <v>17.626491130428359</v>
      </c>
      <c r="G38" s="9">
        <v>16.020135715794524</v>
      </c>
      <c r="H38" s="9">
        <v>10.832042803185219</v>
      </c>
      <c r="I38" s="6" t="str">
        <f t="shared" si="0"/>
        <v>Normal</v>
      </c>
    </row>
    <row r="39" spans="1:9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9">
        <v>27.248170044991195</v>
      </c>
      <c r="F39" s="9">
        <v>28.759818510775087</v>
      </c>
      <c r="G39" s="9">
        <v>25.540910506495724</v>
      </c>
      <c r="H39" s="9">
        <v>22.140297622625393</v>
      </c>
      <c r="I39" s="6" t="str">
        <f t="shared" si="0"/>
        <v>Outliers</v>
      </c>
    </row>
    <row r="40" spans="1:9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9">
        <v>16.737937026947208</v>
      </c>
      <c r="F40" s="9">
        <v>15.886291166817394</v>
      </c>
      <c r="G40" s="9">
        <v>15.274532605963792</v>
      </c>
      <c r="H40" s="9">
        <v>11.96808550758419</v>
      </c>
      <c r="I40" s="6" t="str">
        <f t="shared" si="0"/>
        <v>Normal</v>
      </c>
    </row>
    <row r="41" spans="1:9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9">
        <v>10.114635808302062</v>
      </c>
      <c r="F41" s="9">
        <v>12.048269133024883</v>
      </c>
      <c r="G41" s="9">
        <v>10.532277360542194</v>
      </c>
      <c r="H41" s="9">
        <v>7.7288173675553216</v>
      </c>
      <c r="I41" s="6" t="str">
        <f t="shared" si="0"/>
        <v>Normal</v>
      </c>
    </row>
    <row r="42" spans="1:9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9">
        <v>17.616983014133947</v>
      </c>
      <c r="F42" s="9">
        <v>20.671683956317707</v>
      </c>
      <c r="G42" s="9">
        <v>17.480344812022828</v>
      </c>
      <c r="H42" s="9">
        <v>14.670651499763018</v>
      </c>
      <c r="I42" s="6" t="str">
        <f t="shared" si="0"/>
        <v>Normal</v>
      </c>
    </row>
    <row r="43" spans="1:9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9">
        <v>18.400683282813059</v>
      </c>
      <c r="F43" s="9">
        <v>19.372109705249027</v>
      </c>
      <c r="G43" s="9">
        <v>17.992567595620027</v>
      </c>
      <c r="H43" s="9">
        <v>15.933380578243996</v>
      </c>
      <c r="I43" s="6" t="str">
        <f t="shared" si="0"/>
        <v>Normal</v>
      </c>
    </row>
    <row r="44" spans="1:9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9">
        <v>27.243603209389899</v>
      </c>
      <c r="F44" s="9">
        <v>27.486143982914552</v>
      </c>
      <c r="G44" s="9">
        <v>26.800280782993536</v>
      </c>
      <c r="H44" s="9">
        <v>18.700904727787776</v>
      </c>
      <c r="I44" s="6" t="str">
        <f t="shared" si="0"/>
        <v>Normal</v>
      </c>
    </row>
    <row r="45" spans="1:9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9">
        <v>6.4996839026100135</v>
      </c>
      <c r="F45" s="9">
        <v>7.1274407421470789</v>
      </c>
      <c r="G45" s="9">
        <v>7.5892620433697804</v>
      </c>
      <c r="H45" s="9">
        <v>5.2063842945508823</v>
      </c>
      <c r="I45" s="6" t="str">
        <f t="shared" si="0"/>
        <v>Normal</v>
      </c>
    </row>
    <row r="46" spans="1:9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9">
        <v>13.36760964751838</v>
      </c>
      <c r="F46" s="9">
        <v>10.115326586844029</v>
      </c>
      <c r="G46" s="9">
        <v>12.64607044813012</v>
      </c>
      <c r="H46" s="9">
        <v>9.9749462172401682</v>
      </c>
      <c r="I46" s="6" t="str">
        <f t="shared" si="0"/>
        <v>Normal</v>
      </c>
    </row>
    <row r="47" spans="1:9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9">
        <v>7.8988989489484753</v>
      </c>
      <c r="F47" s="9">
        <v>9.7499022873175871</v>
      </c>
      <c r="G47" s="9">
        <v>9.2103643843967209</v>
      </c>
      <c r="H47" s="9">
        <v>7.7585486512300736</v>
      </c>
      <c r="I47" s="6" t="str">
        <f t="shared" si="0"/>
        <v>Normal</v>
      </c>
    </row>
    <row r="48" spans="1:9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9">
        <v>15.81109798676972</v>
      </c>
      <c r="F48" s="9">
        <v>16.548822711868993</v>
      </c>
      <c r="G48" s="9">
        <v>16.248733674003603</v>
      </c>
      <c r="H48" s="9">
        <v>13.386058552399534</v>
      </c>
      <c r="I48" s="6" t="str">
        <f t="shared" si="0"/>
        <v>Normal</v>
      </c>
    </row>
    <row r="49" spans="1:9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9">
        <v>13.669969565624596</v>
      </c>
      <c r="F49" s="9">
        <v>7.5297134733962698</v>
      </c>
      <c r="G49" s="9">
        <v>5.2371755214103581</v>
      </c>
      <c r="H49" s="9">
        <v>3.1334120852605536</v>
      </c>
      <c r="I49" s="6" t="str">
        <f t="shared" si="0"/>
        <v>Outliers</v>
      </c>
    </row>
    <row r="50" spans="1:9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9">
        <v>16.928295420910949</v>
      </c>
      <c r="F50" s="9">
        <v>15.508504201346204</v>
      </c>
      <c r="G50" s="9">
        <v>15.743051868309033</v>
      </c>
      <c r="H50" s="9">
        <v>14.033283042916308</v>
      </c>
      <c r="I50" s="6" t="str">
        <f t="shared" si="0"/>
        <v>Normal</v>
      </c>
    </row>
    <row r="51" spans="1:9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9">
        <v>9.8276268262373936</v>
      </c>
      <c r="F51" s="9">
        <v>8.184119947442472</v>
      </c>
      <c r="G51" s="9">
        <v>8.4332666593964039</v>
      </c>
      <c r="H51" s="9">
        <v>6.8454556953585071</v>
      </c>
      <c r="I51" s="6" t="str">
        <f t="shared" si="0"/>
        <v>Normal</v>
      </c>
    </row>
    <row r="52" spans="1:9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9">
        <v>18.501158844582893</v>
      </c>
      <c r="F52" s="9">
        <v>18.832823258375623</v>
      </c>
      <c r="G52" s="9">
        <v>17.197883593343779</v>
      </c>
      <c r="H52" s="9">
        <v>14.363087059941581</v>
      </c>
      <c r="I52" s="6" t="str">
        <f t="shared" si="0"/>
        <v>Normal</v>
      </c>
    </row>
    <row r="53" spans="1:9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9">
        <v>10.364864405378359</v>
      </c>
      <c r="F53" s="9">
        <v>13.491118687742581</v>
      </c>
      <c r="G53" s="9">
        <v>11.7499778037471</v>
      </c>
      <c r="H53" s="9">
        <v>10.54986113655516</v>
      </c>
      <c r="I53" s="6" t="str">
        <f t="shared" si="0"/>
        <v>Normal</v>
      </c>
    </row>
    <row r="54" spans="1:9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9">
        <v>17.749683442972326</v>
      </c>
      <c r="F54" s="9">
        <v>18.009787752600403</v>
      </c>
      <c r="G54" s="9">
        <v>16.061937363029983</v>
      </c>
      <c r="H54" s="9">
        <v>10.477187450963532</v>
      </c>
      <c r="I54" s="6" t="str">
        <f t="shared" si="0"/>
        <v>Normal</v>
      </c>
    </row>
    <row r="55" spans="1:9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9">
        <v>20.33103096746979</v>
      </c>
      <c r="F55" s="9">
        <v>18.35755403077416</v>
      </c>
      <c r="G55" s="9">
        <v>17.905011926121254</v>
      </c>
      <c r="H55" s="9">
        <v>13.808170867315676</v>
      </c>
      <c r="I55" s="6" t="str">
        <f t="shared" si="0"/>
        <v>Normal</v>
      </c>
    </row>
    <row r="56" spans="1:9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9">
        <v>27.37581916999477</v>
      </c>
      <c r="F56" s="9">
        <v>25.80239616365413</v>
      </c>
      <c r="G56" s="9">
        <v>23.998917114550196</v>
      </c>
      <c r="H56" s="9">
        <v>8.8812141001395126</v>
      </c>
      <c r="I56" s="6" t="str">
        <f t="shared" si="0"/>
        <v>Normal</v>
      </c>
    </row>
    <row r="57" spans="1:9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9">
        <v>15.88081226068587</v>
      </c>
      <c r="F57" s="9">
        <v>16.58662327219821</v>
      </c>
      <c r="G57" s="9">
        <v>16.770673397464673</v>
      </c>
      <c r="H57" s="9">
        <v>9.826309992525518</v>
      </c>
      <c r="I57" s="6" t="str">
        <f t="shared" si="0"/>
        <v>Normal</v>
      </c>
    </row>
    <row r="58" spans="1:9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9">
        <v>10.796912679225153</v>
      </c>
      <c r="F58" s="9">
        <v>10.767095025290571</v>
      </c>
      <c r="G58" s="9">
        <v>7.5130971102749413</v>
      </c>
      <c r="H58" s="9">
        <v>10.180473668041373</v>
      </c>
      <c r="I58" s="6" t="str">
        <f t="shared" si="0"/>
        <v>Normal</v>
      </c>
    </row>
    <row r="59" spans="1:9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9">
        <v>8.5883478376789366</v>
      </c>
      <c r="F59" s="9">
        <v>11.298279667435011</v>
      </c>
      <c r="G59" s="9">
        <v>20.886849899916367</v>
      </c>
      <c r="H59" s="9">
        <v>15.34650900451912</v>
      </c>
      <c r="I59" s="6" t="str">
        <f t="shared" si="0"/>
        <v>Normal</v>
      </c>
    </row>
    <row r="60" spans="1:9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9">
        <v>15.176567848025224</v>
      </c>
      <c r="F60" s="9">
        <v>14.562281680977518</v>
      </c>
      <c r="G60" s="9">
        <v>15.173132803165299</v>
      </c>
      <c r="H60" s="9">
        <v>12.338075413834666</v>
      </c>
      <c r="I60" s="6" t="str">
        <f t="shared" si="0"/>
        <v>Normal</v>
      </c>
    </row>
    <row r="61" spans="1:9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9">
        <v>14.53039786737518</v>
      </c>
      <c r="F61" s="9">
        <v>15.281890263245955</v>
      </c>
      <c r="G61" s="9">
        <v>17.640119996884518</v>
      </c>
      <c r="H61" s="9">
        <v>11.044778931755232</v>
      </c>
      <c r="I61" s="6" t="str">
        <f t="shared" si="0"/>
        <v>Normal</v>
      </c>
    </row>
    <row r="62" spans="1:9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9">
        <v>17.954922183854784</v>
      </c>
      <c r="F62" s="9">
        <v>16.513149285438502</v>
      </c>
      <c r="G62" s="9">
        <v>15.304449928960931</v>
      </c>
      <c r="H62" s="9">
        <v>11.846906407765008</v>
      </c>
      <c r="I62" s="6" t="str">
        <f t="shared" si="0"/>
        <v>Normal</v>
      </c>
    </row>
    <row r="63" spans="1:9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9">
        <v>11.978436443660604</v>
      </c>
      <c r="F63" s="9">
        <v>12.527624324593416</v>
      </c>
      <c r="G63" s="9">
        <v>11.943760418215737</v>
      </c>
      <c r="H63" s="9">
        <v>12.363516398259353</v>
      </c>
      <c r="I63" s="6" t="str">
        <f t="shared" si="0"/>
        <v>Normal</v>
      </c>
    </row>
    <row r="64" spans="1:9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9">
        <v>19.978197020683304</v>
      </c>
      <c r="F64" s="9">
        <v>20.13139055381669</v>
      </c>
      <c r="G64" s="9">
        <v>14.510521566558038</v>
      </c>
      <c r="H64" s="9">
        <v>17.958084650592177</v>
      </c>
      <c r="I64" s="6" t="str">
        <f t="shared" si="0"/>
        <v>Normal</v>
      </c>
    </row>
    <row r="65" spans="1:9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9">
        <v>11.662517491023193</v>
      </c>
      <c r="F65" s="9">
        <v>9.6059574581552027</v>
      </c>
      <c r="G65" s="9">
        <v>13.588946493839552</v>
      </c>
      <c r="H65" s="9">
        <v>7.4514797197933937</v>
      </c>
      <c r="I65" s="6" t="str">
        <f t="shared" si="0"/>
        <v>Normal</v>
      </c>
    </row>
    <row r="66" spans="1:9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9">
        <v>13.120949482302427</v>
      </c>
      <c r="F66" s="9">
        <v>15.911942538586407</v>
      </c>
      <c r="G66" s="9">
        <v>18.791530276055287</v>
      </c>
      <c r="H66" s="9">
        <v>12.88577766337097</v>
      </c>
      <c r="I66" s="6" t="str">
        <f t="shared" si="0"/>
        <v>Normal</v>
      </c>
    </row>
    <row r="67" spans="1:9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9">
        <v>20.175540691755252</v>
      </c>
      <c r="F67" s="9">
        <v>18.886849132862238</v>
      </c>
      <c r="G67" s="9">
        <v>19.409723387862297</v>
      </c>
      <c r="H67" s="9">
        <v>19.574215116607295</v>
      </c>
      <c r="I67" s="6" t="str">
        <f t="shared" si="0"/>
        <v>Outliers</v>
      </c>
    </row>
    <row r="68" spans="1:9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9">
        <v>19.611656037986595</v>
      </c>
      <c r="F68" s="9">
        <v>18.05203020538497</v>
      </c>
      <c r="G68" s="9">
        <v>17.833732212336177</v>
      </c>
      <c r="H68" s="9">
        <v>15.18103937264598</v>
      </c>
      <c r="I68" s="6" t="str">
        <f t="shared" si="0"/>
        <v>Normal</v>
      </c>
    </row>
    <row r="69" spans="1:9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9">
        <v>16.800140722159988</v>
      </c>
      <c r="F69" s="9">
        <v>14.757023544609888</v>
      </c>
      <c r="G69" s="9">
        <v>15.129351148368247</v>
      </c>
      <c r="H69" s="9">
        <v>12.794262761135588</v>
      </c>
      <c r="I69" s="6" t="str">
        <f t="shared" si="0"/>
        <v>Normal</v>
      </c>
    </row>
    <row r="70" spans="1:9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9">
        <v>27.429377366204911</v>
      </c>
      <c r="F70" s="9">
        <v>20.373547971712522</v>
      </c>
      <c r="G70" s="9">
        <v>17.81014566590185</v>
      </c>
      <c r="H70" s="9">
        <v>14.343392695380643</v>
      </c>
      <c r="I70" s="6" t="str">
        <f t="shared" si="0"/>
        <v>Normal</v>
      </c>
    </row>
    <row r="71" spans="1:9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9">
        <v>16.899144612356746</v>
      </c>
      <c r="F71" s="9">
        <v>15.456628861414758</v>
      </c>
      <c r="G71" s="9">
        <v>17.005167875955447</v>
      </c>
      <c r="H71" s="9">
        <v>12.772201706131932</v>
      </c>
      <c r="I71" s="6" t="str">
        <f t="shared" si="0"/>
        <v>Normal</v>
      </c>
    </row>
    <row r="72" spans="1:9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9">
        <v>12.349682567341578</v>
      </c>
      <c r="F72" s="9">
        <v>14.107036117302854</v>
      </c>
      <c r="G72" s="9">
        <v>17.850014441767311</v>
      </c>
      <c r="H72" s="9">
        <v>13.185398308964727</v>
      </c>
      <c r="I72" s="6" t="str">
        <f t="shared" si="0"/>
        <v>Normal</v>
      </c>
    </row>
    <row r="73" spans="1:9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9">
        <v>12.086916256206562</v>
      </c>
      <c r="F73" s="9">
        <v>19.224942378899037</v>
      </c>
      <c r="G73" s="9">
        <v>17.055461231068104</v>
      </c>
      <c r="H73" s="9">
        <v>12.481382872052183</v>
      </c>
      <c r="I73" s="6" t="str">
        <f t="shared" si="0"/>
        <v>Normal</v>
      </c>
    </row>
    <row r="74" spans="1:9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9">
        <v>18.559973947629548</v>
      </c>
      <c r="F74" s="9">
        <v>17.261631958389181</v>
      </c>
      <c r="G74" s="9">
        <v>16.072636293846557</v>
      </c>
      <c r="H74" s="9">
        <v>13.82685858136222</v>
      </c>
      <c r="I74" s="6" t="str">
        <f t="shared" si="0"/>
        <v>Normal</v>
      </c>
    </row>
    <row r="75" spans="1:9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9">
        <v>14.337893698290136</v>
      </c>
      <c r="F75" s="9">
        <v>13.161140500658409</v>
      </c>
      <c r="G75" s="9">
        <v>12.11521255766201</v>
      </c>
      <c r="H75" s="9">
        <v>9.5927448604362571</v>
      </c>
      <c r="I75" s="6" t="str">
        <f t="shared" si="0"/>
        <v>Normal</v>
      </c>
    </row>
    <row r="76" spans="1:9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9">
        <v>15.085563600133664</v>
      </c>
      <c r="F76" s="9">
        <v>5.6962308410767211</v>
      </c>
      <c r="G76" s="9">
        <v>5.1253715668687816</v>
      </c>
      <c r="H76" s="9">
        <v>3.8158388507183005</v>
      </c>
      <c r="I76" s="6" t="str">
        <f t="shared" si="0"/>
        <v>Outliers</v>
      </c>
    </row>
    <row r="77" spans="1:9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9">
        <v>18.34734867033271</v>
      </c>
      <c r="F77" s="9">
        <v>20.348851808159328</v>
      </c>
      <c r="G77" s="9">
        <v>19.037048785214861</v>
      </c>
      <c r="H77" s="9">
        <v>17.112165432821726</v>
      </c>
      <c r="I77" s="6" t="str">
        <f t="shared" si="0"/>
        <v>Normal</v>
      </c>
    </row>
    <row r="78" spans="1:9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9">
        <v>17.149452805910602</v>
      </c>
      <c r="F78" s="9">
        <v>25.46708963661149</v>
      </c>
      <c r="G78" s="9">
        <v>13.89186256013655</v>
      </c>
      <c r="H78" s="9">
        <v>12.219980326635795</v>
      </c>
      <c r="I78" s="6" t="str">
        <f t="shared" si="0"/>
        <v>Normal</v>
      </c>
    </row>
    <row r="79" spans="1:9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9">
        <v>6.0902399490489687</v>
      </c>
      <c r="F79" s="9">
        <v>6.5343830212120393</v>
      </c>
      <c r="G79" s="9">
        <v>6.8997040842245161</v>
      </c>
      <c r="H79" s="9">
        <v>5.8286239043956227</v>
      </c>
      <c r="I79" s="6" t="str">
        <f t="shared" si="0"/>
        <v>Normal</v>
      </c>
    </row>
    <row r="80" spans="1:9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9">
        <v>23.829938403483073</v>
      </c>
      <c r="F80" s="9">
        <v>21.109244829012201</v>
      </c>
      <c r="G80" s="9">
        <v>20.966370595865449</v>
      </c>
      <c r="H80" s="9">
        <v>15.119011407078748</v>
      </c>
      <c r="I80" s="6" t="str">
        <f t="shared" si="0"/>
        <v>Normal</v>
      </c>
    </row>
    <row r="81" spans="1:9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9">
        <v>7.9973423890241762</v>
      </c>
      <c r="F81" s="9">
        <v>13.666996552033256</v>
      </c>
      <c r="G81" s="9">
        <v>14.641231211572887</v>
      </c>
      <c r="H81" s="9">
        <v>5.2435237032426976</v>
      </c>
      <c r="I81" s="6" t="str">
        <f t="shared" si="0"/>
        <v>Normal</v>
      </c>
    </row>
    <row r="82" spans="1:9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9">
        <v>17.061791304456325</v>
      </c>
      <c r="F82" s="9">
        <v>17.147414109451642</v>
      </c>
      <c r="G82" s="9">
        <v>13.575705905862307</v>
      </c>
      <c r="H82" s="9">
        <v>12.050673426908201</v>
      </c>
      <c r="I82" s="6" t="str">
        <f t="shared" ref="I82:I145" si="1">IF(AND(H82&lt;$L$21,H82&gt;$L$22),"Normal","Outliers")</f>
        <v>Normal</v>
      </c>
    </row>
    <row r="83" spans="1:9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9">
        <v>19.15497905120543</v>
      </c>
      <c r="F83" s="9">
        <v>18.073936652389122</v>
      </c>
      <c r="G83" s="9">
        <v>13.355303287383622</v>
      </c>
      <c r="H83" s="9">
        <v>13.159355697867408</v>
      </c>
      <c r="I83" s="6" t="str">
        <f t="shared" si="1"/>
        <v>Normal</v>
      </c>
    </row>
    <row r="84" spans="1:9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9">
        <v>17.865508532386109</v>
      </c>
      <c r="F84" s="9">
        <v>17.34969149812104</v>
      </c>
      <c r="G84" s="9">
        <v>17.917395829819995</v>
      </c>
      <c r="H84" s="9">
        <v>11.721070204282787</v>
      </c>
      <c r="I84" s="6" t="str">
        <f t="shared" si="1"/>
        <v>Normal</v>
      </c>
    </row>
    <row r="85" spans="1:9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9">
        <v>25.187886518378829</v>
      </c>
      <c r="F85" s="9">
        <v>21.29610256878216</v>
      </c>
      <c r="G85" s="9">
        <v>22.166827805297245</v>
      </c>
      <c r="H85" s="9">
        <v>16.10886640456512</v>
      </c>
      <c r="I85" s="6" t="str">
        <f t="shared" si="1"/>
        <v>Normal</v>
      </c>
    </row>
    <row r="86" spans="1:9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9">
        <v>5.2129821708268649</v>
      </c>
      <c r="F86" s="9">
        <v>5.7318902905724194</v>
      </c>
      <c r="G86" s="9">
        <v>5.0886300491259533</v>
      </c>
      <c r="H86" s="9">
        <v>3.7850139720103386</v>
      </c>
      <c r="I86" s="6" t="str">
        <f t="shared" si="1"/>
        <v>Outliers</v>
      </c>
    </row>
    <row r="87" spans="1:9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9">
        <v>18.973603165817394</v>
      </c>
      <c r="F87" s="9">
        <v>18.651184289266691</v>
      </c>
      <c r="G87" s="9">
        <v>18.640766193009295</v>
      </c>
      <c r="H87" s="9">
        <v>17.739368704320967</v>
      </c>
      <c r="I87" s="6" t="str">
        <f t="shared" si="1"/>
        <v>Normal</v>
      </c>
    </row>
    <row r="88" spans="1:9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9">
        <v>15.527401352484837</v>
      </c>
      <c r="F88" s="9">
        <v>17.471344500703168</v>
      </c>
      <c r="G88" s="9">
        <v>14.447670451048255</v>
      </c>
      <c r="H88" s="9">
        <v>9.4893031248929454</v>
      </c>
      <c r="I88" s="6" t="str">
        <f t="shared" si="1"/>
        <v>Normal</v>
      </c>
    </row>
    <row r="89" spans="1:9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9">
        <v>23.368404805075496</v>
      </c>
      <c r="F89" s="9">
        <v>22.320624273522743</v>
      </c>
      <c r="G89" s="9">
        <v>19.922144567528665</v>
      </c>
      <c r="H89" s="9">
        <v>15.209422272468537</v>
      </c>
      <c r="I89" s="6" t="str">
        <f t="shared" si="1"/>
        <v>Normal</v>
      </c>
    </row>
    <row r="90" spans="1:9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9">
        <v>11.046881909540957</v>
      </c>
      <c r="F90" s="9">
        <v>10.721035402256089</v>
      </c>
      <c r="G90" s="9">
        <v>10.776494368835028</v>
      </c>
      <c r="H90" s="9">
        <v>8.6936882976366512</v>
      </c>
      <c r="I90" s="6" t="str">
        <f t="shared" si="1"/>
        <v>Normal</v>
      </c>
    </row>
    <row r="91" spans="1:9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9">
        <v>12.48087233595545</v>
      </c>
      <c r="F91" s="9">
        <v>10.545635271451113</v>
      </c>
      <c r="G91" s="9">
        <v>12.362828226017367</v>
      </c>
      <c r="H91" s="9">
        <v>11.48368661798294</v>
      </c>
      <c r="I91" s="6" t="str">
        <f t="shared" si="1"/>
        <v>Normal</v>
      </c>
    </row>
    <row r="92" spans="1:9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9">
        <v>11.060033759911288</v>
      </c>
      <c r="F92" s="9">
        <v>11.82656490844966</v>
      </c>
      <c r="G92" s="9">
        <v>10.366364819036535</v>
      </c>
      <c r="H92" s="9">
        <v>10.015486659237023</v>
      </c>
      <c r="I92" s="6" t="str">
        <f t="shared" si="1"/>
        <v>Normal</v>
      </c>
    </row>
    <row r="93" spans="1:9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9">
        <v>9.8975371509438599</v>
      </c>
      <c r="F93" s="9">
        <v>12.204402485901301</v>
      </c>
      <c r="G93" s="9">
        <v>11.921706491931213</v>
      </c>
      <c r="H93" s="9">
        <v>9.2402903650741237</v>
      </c>
      <c r="I93" s="6" t="str">
        <f t="shared" si="1"/>
        <v>Normal</v>
      </c>
    </row>
    <row r="94" spans="1:9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9">
        <v>19.080724661528212</v>
      </c>
      <c r="F94" s="9">
        <v>19.667281218160987</v>
      </c>
      <c r="G94" s="9">
        <v>14.827157935986538</v>
      </c>
      <c r="H94" s="9">
        <v>13.537317331851423</v>
      </c>
      <c r="I94" s="6" t="str">
        <f t="shared" si="1"/>
        <v>Normal</v>
      </c>
    </row>
    <row r="95" spans="1:9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9">
        <v>15.784804299355152</v>
      </c>
      <c r="F95" s="9">
        <v>15.986847376973486</v>
      </c>
      <c r="G95" s="9">
        <v>16.895067332651838</v>
      </c>
      <c r="H95" s="9">
        <v>13.59171208462368</v>
      </c>
      <c r="I95" s="6" t="str">
        <f t="shared" si="1"/>
        <v>Normal</v>
      </c>
    </row>
    <row r="96" spans="1:9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9">
        <v>17.085497469590845</v>
      </c>
      <c r="F96" s="9">
        <v>20.167504454232759</v>
      </c>
      <c r="G96" s="9">
        <v>15.335768183338191</v>
      </c>
      <c r="H96" s="9">
        <v>12.791584282468405</v>
      </c>
      <c r="I96" s="6" t="str">
        <f t="shared" si="1"/>
        <v>Normal</v>
      </c>
    </row>
    <row r="97" spans="1:9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9">
        <v>13.824659843378431</v>
      </c>
      <c r="F97" s="9">
        <v>14.500067063318877</v>
      </c>
      <c r="G97" s="9">
        <v>12.99850298103909</v>
      </c>
      <c r="H97" s="9">
        <v>11.01161902816173</v>
      </c>
      <c r="I97" s="6" t="str">
        <f t="shared" si="1"/>
        <v>Normal</v>
      </c>
    </row>
    <row r="98" spans="1:9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9">
        <v>14.575403219176669</v>
      </c>
      <c r="F98" s="9">
        <v>11.246783541688981</v>
      </c>
      <c r="G98" s="9">
        <v>7.2295609448888545</v>
      </c>
      <c r="H98" s="9">
        <v>8.1789571255803075</v>
      </c>
      <c r="I98" s="6" t="str">
        <f t="shared" si="1"/>
        <v>Normal</v>
      </c>
    </row>
    <row r="99" spans="1:9" x14ac:dyDescent="0.2">
      <c r="A99" s="6">
        <v>1505205</v>
      </c>
      <c r="B99" s="6">
        <v>150520</v>
      </c>
      <c r="C99" s="2" t="s">
        <v>22</v>
      </c>
      <c r="D99" s="7" t="s">
        <v>111</v>
      </c>
      <c r="E99" s="9">
        <v>8.1521574467457274</v>
      </c>
      <c r="F99" s="9">
        <v>9.1603841678829685</v>
      </c>
      <c r="G99" s="9">
        <v>9.8331879537906861</v>
      </c>
      <c r="H99" s="9">
        <v>8.0095001755272044</v>
      </c>
      <c r="I99" s="6" t="str">
        <f t="shared" si="1"/>
        <v>Normal</v>
      </c>
    </row>
    <row r="100" spans="1:9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9">
        <v>16.852322407141802</v>
      </c>
      <c r="F100" s="9">
        <v>15.724515644018961</v>
      </c>
      <c r="G100" s="9">
        <v>11.932425972499928</v>
      </c>
      <c r="H100" s="9">
        <v>10.194040650526677</v>
      </c>
      <c r="I100" s="6" t="str">
        <f t="shared" si="1"/>
        <v>Normal</v>
      </c>
    </row>
    <row r="101" spans="1:9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9">
        <v>6.4860283439753905</v>
      </c>
      <c r="F101" s="9">
        <v>10.780812849871477</v>
      </c>
      <c r="G101" s="9">
        <v>2.0147557599115919</v>
      </c>
      <c r="H101" s="9">
        <v>8.625005195009642</v>
      </c>
      <c r="I101" s="6" t="str">
        <f t="shared" si="1"/>
        <v>Normal</v>
      </c>
    </row>
    <row r="102" spans="1:9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9">
        <v>18.2912819194013</v>
      </c>
      <c r="F102" s="9">
        <v>15.06830693873798</v>
      </c>
      <c r="G102" s="9">
        <v>16.322149242212841</v>
      </c>
      <c r="H102" s="9">
        <v>14.307294725412467</v>
      </c>
      <c r="I102" s="6" t="str">
        <f t="shared" si="1"/>
        <v>Normal</v>
      </c>
    </row>
    <row r="103" spans="1:9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9">
        <v>15.609640309413514</v>
      </c>
      <c r="F103" s="9">
        <v>17.134524898642496</v>
      </c>
      <c r="G103" s="9">
        <v>10.25779106420214</v>
      </c>
      <c r="H103" s="9">
        <v>13.236487674861305</v>
      </c>
      <c r="I103" s="6" t="str">
        <f t="shared" si="1"/>
        <v>Normal</v>
      </c>
    </row>
    <row r="104" spans="1:9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9">
        <v>15.966292111971846</v>
      </c>
      <c r="F104" s="9">
        <v>17.082052753699763</v>
      </c>
      <c r="G104" s="9">
        <v>16.623799085854536</v>
      </c>
      <c r="H104" s="9">
        <v>14.630307314015717</v>
      </c>
      <c r="I104" s="6" t="str">
        <f t="shared" si="1"/>
        <v>Normal</v>
      </c>
    </row>
    <row r="105" spans="1:9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9">
        <v>20.392067802617809</v>
      </c>
      <c r="F105" s="9">
        <v>20.223143514976012</v>
      </c>
      <c r="G105" s="9">
        <v>16.88289600188812</v>
      </c>
      <c r="H105" s="9">
        <v>13.351517709512528</v>
      </c>
      <c r="I105" s="6" t="str">
        <f t="shared" si="1"/>
        <v>Normal</v>
      </c>
    </row>
    <row r="106" spans="1:9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9">
        <v>9.398912178905368</v>
      </c>
      <c r="F106" s="9">
        <v>10.726620574919053</v>
      </c>
      <c r="G106" s="9">
        <v>8.3305362928207494</v>
      </c>
      <c r="H106" s="9">
        <v>5.7643386638536613</v>
      </c>
      <c r="I106" s="6" t="str">
        <f t="shared" si="1"/>
        <v>Normal</v>
      </c>
    </row>
    <row r="107" spans="1:9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9">
        <v>19.333757731398634</v>
      </c>
      <c r="F107" s="9">
        <v>16.801794337672948</v>
      </c>
      <c r="G107" s="9">
        <v>18.438382930654328</v>
      </c>
      <c r="H107" s="9">
        <v>15.654906689399461</v>
      </c>
      <c r="I107" s="6" t="str">
        <f t="shared" si="1"/>
        <v>Normal</v>
      </c>
    </row>
    <row r="108" spans="1:9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9">
        <v>17.356264917033776</v>
      </c>
      <c r="F108" s="9">
        <v>13.750500453138351</v>
      </c>
      <c r="G108" s="9">
        <v>11.684174054263281</v>
      </c>
      <c r="H108" s="9">
        <v>9.6487445795231501</v>
      </c>
      <c r="I108" s="6" t="str">
        <f t="shared" si="1"/>
        <v>Normal</v>
      </c>
    </row>
    <row r="109" spans="1:9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9">
        <v>12.355573018535317</v>
      </c>
      <c r="F109" s="9">
        <v>10.296131304953894</v>
      </c>
      <c r="G109" s="9">
        <v>12.744118277902317</v>
      </c>
      <c r="H109" s="9">
        <v>9.1833351268898777</v>
      </c>
      <c r="I109" s="6" t="str">
        <f t="shared" si="1"/>
        <v>Normal</v>
      </c>
    </row>
    <row r="110" spans="1:9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9">
        <v>8.3243314667573021</v>
      </c>
      <c r="F110" s="9">
        <v>7.1095794831566321</v>
      </c>
      <c r="G110" s="9">
        <v>9.7067821229554951</v>
      </c>
      <c r="H110" s="9">
        <v>9.5406684659146084</v>
      </c>
      <c r="I110" s="6" t="str">
        <f t="shared" si="1"/>
        <v>Normal</v>
      </c>
    </row>
    <row r="111" spans="1:9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9">
        <v>10.928286445375594</v>
      </c>
      <c r="F111" s="9">
        <v>13.100048056810648</v>
      </c>
      <c r="G111" s="9">
        <v>12.065870328845371</v>
      </c>
      <c r="H111" s="9">
        <v>8.4673784752745593</v>
      </c>
      <c r="I111" s="6" t="str">
        <f t="shared" si="1"/>
        <v>Normal</v>
      </c>
    </row>
    <row r="112" spans="1:9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9">
        <v>17.4444305616897</v>
      </c>
      <c r="F112" s="9">
        <v>12.428949340926268</v>
      </c>
      <c r="G112" s="9">
        <v>14.56558226803836</v>
      </c>
      <c r="H112" s="9">
        <v>10.082991180760335</v>
      </c>
      <c r="I112" s="6" t="str">
        <f t="shared" si="1"/>
        <v>Normal</v>
      </c>
    </row>
    <row r="113" spans="1:9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9">
        <v>16.499871290722663</v>
      </c>
      <c r="F113" s="9">
        <v>16.66765079152237</v>
      </c>
      <c r="G113" s="9">
        <v>14.171740826562909</v>
      </c>
      <c r="H113" s="9">
        <v>13.226553115287595</v>
      </c>
      <c r="I113" s="6" t="str">
        <f t="shared" si="1"/>
        <v>Normal</v>
      </c>
    </row>
    <row r="114" spans="1:9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9">
        <v>16.05002704130516</v>
      </c>
      <c r="F114" s="9">
        <v>13.194595450923913</v>
      </c>
      <c r="G114" s="9">
        <v>13.764121054619338</v>
      </c>
      <c r="H114" s="9">
        <v>10.762378552598159</v>
      </c>
      <c r="I114" s="6" t="str">
        <f t="shared" si="1"/>
        <v>Normal</v>
      </c>
    </row>
    <row r="115" spans="1:9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9">
        <v>13.61097679125011</v>
      </c>
      <c r="F115" s="9">
        <v>10.673349814803554</v>
      </c>
      <c r="G115" s="9">
        <v>9.6964885828907335</v>
      </c>
      <c r="H115" s="9">
        <v>6.8436379343002489</v>
      </c>
      <c r="I115" s="6" t="str">
        <f t="shared" si="1"/>
        <v>Normal</v>
      </c>
    </row>
    <row r="116" spans="1:9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9">
        <v>13.94987748703406</v>
      </c>
      <c r="F116" s="9">
        <v>12.053075650678077</v>
      </c>
      <c r="G116" s="9">
        <v>10.526966747827943</v>
      </c>
      <c r="H116" s="9">
        <v>11.230796244671859</v>
      </c>
      <c r="I116" s="6" t="str">
        <f t="shared" si="1"/>
        <v>Normal</v>
      </c>
    </row>
    <row r="117" spans="1:9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9">
        <v>19.246770103629061</v>
      </c>
      <c r="F117" s="9">
        <v>17.325469721514768</v>
      </c>
      <c r="G117" s="9">
        <v>16.754369777102031</v>
      </c>
      <c r="H117" s="9">
        <v>15.720388986101019</v>
      </c>
      <c r="I117" s="6" t="str">
        <f t="shared" si="1"/>
        <v>Normal</v>
      </c>
    </row>
    <row r="118" spans="1:9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9">
        <v>13.719261933846466</v>
      </c>
      <c r="F118" s="9">
        <v>13.166283432331971</v>
      </c>
      <c r="G118" s="9">
        <v>12.986503600317247</v>
      </c>
      <c r="H118" s="9">
        <v>10.428762151094622</v>
      </c>
      <c r="I118" s="6" t="str">
        <f t="shared" si="1"/>
        <v>Normal</v>
      </c>
    </row>
    <row r="119" spans="1:9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9">
        <v>20.280756770134538</v>
      </c>
      <c r="F119" s="9">
        <v>19.088535919613843</v>
      </c>
      <c r="G119" s="9">
        <v>19.958600989940976</v>
      </c>
      <c r="H119" s="9">
        <v>8.2502279266366205</v>
      </c>
      <c r="I119" s="6" t="str">
        <f t="shared" si="1"/>
        <v>Normal</v>
      </c>
    </row>
    <row r="120" spans="1:9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9">
        <v>11.78582228482265</v>
      </c>
      <c r="F120" s="9">
        <v>14.109056283328517</v>
      </c>
      <c r="G120" s="9">
        <v>13.275761767243081</v>
      </c>
      <c r="H120" s="9">
        <v>14.270738713333223</v>
      </c>
      <c r="I120" s="6" t="str">
        <f t="shared" si="1"/>
        <v>Normal</v>
      </c>
    </row>
    <row r="121" spans="1:9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9">
        <v>20.342498361812751</v>
      </c>
      <c r="F121" s="9">
        <v>18.960844832719435</v>
      </c>
      <c r="G121" s="9">
        <v>15.15286247702293</v>
      </c>
      <c r="H121" s="9">
        <v>15.070548124972536</v>
      </c>
      <c r="I121" s="6" t="str">
        <f t="shared" si="1"/>
        <v>Normal</v>
      </c>
    </row>
    <row r="122" spans="1:9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9">
        <v>12.950083013240441</v>
      </c>
      <c r="F122" s="9">
        <v>12.462995025051987</v>
      </c>
      <c r="G122" s="9">
        <v>14.344960893649949</v>
      </c>
      <c r="H122" s="9">
        <v>6.6002806201550381</v>
      </c>
      <c r="I122" s="6" t="str">
        <f t="shared" si="1"/>
        <v>Normal</v>
      </c>
    </row>
    <row r="123" spans="1:9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9">
        <v>28.232871958332513</v>
      </c>
      <c r="F123" s="9">
        <v>32.373424261832099</v>
      </c>
      <c r="G123" s="9">
        <v>27.284740510623013</v>
      </c>
      <c r="H123" s="9">
        <v>17.929410428516562</v>
      </c>
      <c r="I123" s="6" t="str">
        <f t="shared" si="1"/>
        <v>Normal</v>
      </c>
    </row>
    <row r="124" spans="1:9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9">
        <v>10.268777861403567</v>
      </c>
      <c r="F124" s="9">
        <v>6.059647509450059</v>
      </c>
      <c r="G124" s="9">
        <v>9.7325247811424589</v>
      </c>
      <c r="H124" s="9">
        <v>8.0843229719298684</v>
      </c>
      <c r="I124" s="6" t="str">
        <f t="shared" si="1"/>
        <v>Normal</v>
      </c>
    </row>
    <row r="125" spans="1:9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9">
        <v>25.928826631590319</v>
      </c>
      <c r="F125" s="9">
        <v>21.182946604069532</v>
      </c>
      <c r="G125" s="9">
        <v>20.045867479165473</v>
      </c>
      <c r="H125" s="9">
        <v>22.201741534064951</v>
      </c>
      <c r="I125" s="6" t="str">
        <f t="shared" si="1"/>
        <v>Outliers</v>
      </c>
    </row>
    <row r="126" spans="1:9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9">
        <v>14.955546281406642</v>
      </c>
      <c r="F126" s="9">
        <v>17.720407036375921</v>
      </c>
      <c r="G126" s="9">
        <v>15.8814483173312</v>
      </c>
      <c r="H126" s="9">
        <v>9.3922425013518236</v>
      </c>
      <c r="I126" s="6" t="str">
        <f t="shared" si="1"/>
        <v>Normal</v>
      </c>
    </row>
    <row r="127" spans="1:9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9">
        <v>12.485073425952459</v>
      </c>
      <c r="F127" s="9">
        <v>12.213163157850239</v>
      </c>
      <c r="G127" s="9">
        <v>8.5686848588978251</v>
      </c>
      <c r="H127" s="9">
        <v>5.5277368302979628</v>
      </c>
      <c r="I127" s="6" t="str">
        <f t="shared" si="1"/>
        <v>Normal</v>
      </c>
    </row>
    <row r="128" spans="1:9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9">
        <v>10.933620092597399</v>
      </c>
      <c r="F128" s="9">
        <v>10.6082322579602</v>
      </c>
      <c r="G128" s="9">
        <v>13.720658457846675</v>
      </c>
      <c r="H128" s="9">
        <v>9.7371028753121998</v>
      </c>
      <c r="I128" s="6" t="str">
        <f t="shared" si="1"/>
        <v>Normal</v>
      </c>
    </row>
    <row r="129" spans="1:9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9">
        <v>14.659771437679527</v>
      </c>
      <c r="F129" s="9">
        <v>15.316882451165521</v>
      </c>
      <c r="G129" s="9">
        <v>13.51338297641016</v>
      </c>
      <c r="H129" s="9">
        <v>11.67252797286609</v>
      </c>
      <c r="I129" s="6" t="str">
        <f t="shared" si="1"/>
        <v>Normal</v>
      </c>
    </row>
    <row r="130" spans="1:9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9">
        <v>24.62494676318715</v>
      </c>
      <c r="F130" s="9">
        <v>24.954206762220391</v>
      </c>
      <c r="G130" s="9">
        <v>21.942167473230981</v>
      </c>
      <c r="H130" s="9">
        <v>21.159097109475443</v>
      </c>
      <c r="I130" s="6" t="str">
        <f t="shared" si="1"/>
        <v>Outliers</v>
      </c>
    </row>
    <row r="131" spans="1:9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9">
        <v>20.818219932174848</v>
      </c>
      <c r="F131" s="9">
        <v>14.508372828817468</v>
      </c>
      <c r="G131" s="9">
        <v>23.591958871349089</v>
      </c>
      <c r="H131" s="9">
        <v>10.483474526414872</v>
      </c>
      <c r="I131" s="6" t="str">
        <f t="shared" si="1"/>
        <v>Normal</v>
      </c>
    </row>
    <row r="132" spans="1:9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9">
        <v>16.378350761933838</v>
      </c>
      <c r="F132" s="9">
        <v>15.662594135896555</v>
      </c>
      <c r="G132" s="9">
        <v>14.39273618866782</v>
      </c>
      <c r="H132" s="9">
        <v>12.430130213829491</v>
      </c>
      <c r="I132" s="6" t="str">
        <f t="shared" si="1"/>
        <v>Normal</v>
      </c>
    </row>
    <row r="133" spans="1:9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9">
        <v>13.851740167968629</v>
      </c>
      <c r="F133" s="9">
        <v>14.317371786260487</v>
      </c>
      <c r="G133" s="9">
        <v>15.040230373938185</v>
      </c>
      <c r="H133" s="9">
        <v>11.77476784412654</v>
      </c>
      <c r="I133" s="6" t="str">
        <f t="shared" si="1"/>
        <v>Normal</v>
      </c>
    </row>
    <row r="134" spans="1:9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9">
        <v>14.663851285222359</v>
      </c>
      <c r="F134" s="9">
        <v>13.977841905888679</v>
      </c>
      <c r="G134" s="9">
        <v>13.378733557239059</v>
      </c>
      <c r="H134" s="9">
        <v>13.096290506776159</v>
      </c>
      <c r="I134" s="6" t="str">
        <f t="shared" si="1"/>
        <v>Normal</v>
      </c>
    </row>
    <row r="135" spans="1:9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9">
        <v>15.400498980825228</v>
      </c>
      <c r="F135" s="9">
        <v>17.564343374249606</v>
      </c>
      <c r="G135" s="9">
        <v>13.564265667076233</v>
      </c>
      <c r="H135" s="9">
        <v>8.767102684655768</v>
      </c>
      <c r="I135" s="6" t="str">
        <f t="shared" si="1"/>
        <v>Normal</v>
      </c>
    </row>
    <row r="136" spans="1:9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9">
        <v>10.760921098722665</v>
      </c>
      <c r="F136" s="9">
        <v>11.151499429327629</v>
      </c>
      <c r="G136" s="9">
        <v>10.73794165537168</v>
      </c>
      <c r="H136" s="9">
        <v>9.6009636468398032</v>
      </c>
      <c r="I136" s="6" t="str">
        <f t="shared" si="1"/>
        <v>Normal</v>
      </c>
    </row>
    <row r="137" spans="1:9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9">
        <v>9.8599070421608541</v>
      </c>
      <c r="F137" s="9">
        <v>11.211488367910748</v>
      </c>
      <c r="G137" s="9">
        <v>8.7409082701670986</v>
      </c>
      <c r="H137" s="9">
        <v>7.8459392242307748</v>
      </c>
      <c r="I137" s="6" t="str">
        <f t="shared" si="1"/>
        <v>Normal</v>
      </c>
    </row>
    <row r="138" spans="1:9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9">
        <v>16.140224890328973</v>
      </c>
      <c r="F138" s="9">
        <v>14.536091196113995</v>
      </c>
      <c r="G138" s="9">
        <v>11.962623735178395</v>
      </c>
      <c r="H138" s="9">
        <v>11.316727400105085</v>
      </c>
      <c r="I138" s="6" t="str">
        <f t="shared" si="1"/>
        <v>Normal</v>
      </c>
    </row>
    <row r="139" spans="1:9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9">
        <v>13.034291726295653</v>
      </c>
      <c r="F139" s="9">
        <v>14.131229969069059</v>
      </c>
      <c r="G139" s="9">
        <v>15.014698065344072</v>
      </c>
      <c r="H139" s="9">
        <v>13.927954098485859</v>
      </c>
      <c r="I139" s="6" t="str">
        <f t="shared" si="1"/>
        <v>Normal</v>
      </c>
    </row>
    <row r="140" spans="1:9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9">
        <v>20.156815442412178</v>
      </c>
      <c r="F140" s="9">
        <v>19.754157740539842</v>
      </c>
      <c r="G140" s="9">
        <v>19.264601950847908</v>
      </c>
      <c r="H140" s="9">
        <v>14.991737040595856</v>
      </c>
      <c r="I140" s="6" t="str">
        <f t="shared" si="1"/>
        <v>Normal</v>
      </c>
    </row>
    <row r="141" spans="1:9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9">
        <v>13.736490529949599</v>
      </c>
      <c r="F141" s="9">
        <v>14.589794994800002</v>
      </c>
      <c r="G141" s="9">
        <v>14.594067482888414</v>
      </c>
      <c r="H141" s="9">
        <v>11.14446260518344</v>
      </c>
      <c r="I141" s="6" t="str">
        <f t="shared" si="1"/>
        <v>Normal</v>
      </c>
    </row>
    <row r="142" spans="1:9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9">
        <v>15.382315581905337</v>
      </c>
      <c r="F142" s="9">
        <v>16.573477246962614</v>
      </c>
      <c r="G142" s="9">
        <v>15.679808188596549</v>
      </c>
      <c r="H142" s="9">
        <v>13.933779100047486</v>
      </c>
      <c r="I142" s="6" t="str">
        <f t="shared" si="1"/>
        <v>Normal</v>
      </c>
    </row>
    <row r="143" spans="1:9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9">
        <v>13.861904505678051</v>
      </c>
      <c r="F143" s="9">
        <v>13.664477718824649</v>
      </c>
      <c r="G143" s="9">
        <v>14.016246194641033</v>
      </c>
      <c r="H143" s="9">
        <v>11.630236413555139</v>
      </c>
      <c r="I143" s="6" t="str">
        <f t="shared" si="1"/>
        <v>Normal</v>
      </c>
    </row>
    <row r="144" spans="1:9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9">
        <v>23.746591801726861</v>
      </c>
      <c r="F144" s="9">
        <v>25.914397925750276</v>
      </c>
      <c r="G144" s="9">
        <v>29.498340713386717</v>
      </c>
      <c r="H144" s="9">
        <v>23.265345470140829</v>
      </c>
      <c r="I144" s="6" t="str">
        <f t="shared" si="1"/>
        <v>Outliers</v>
      </c>
    </row>
    <row r="145" spans="1:9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9">
        <v>15.90052249040072</v>
      </c>
      <c r="F145" s="9">
        <v>15.35879727892951</v>
      </c>
      <c r="G145" s="9">
        <v>12.604523242994285</v>
      </c>
      <c r="H145" s="9">
        <v>9.2875855071009195</v>
      </c>
      <c r="I145" s="6" t="str">
        <f t="shared" si="1"/>
        <v>Normal</v>
      </c>
    </row>
    <row r="146" spans="1:9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9">
        <v>17.69472004952366</v>
      </c>
      <c r="F146" s="9">
        <v>18.602387424371909</v>
      </c>
      <c r="G146" s="9">
        <v>16.838023942676671</v>
      </c>
      <c r="H146" s="9">
        <v>14.695342953909584</v>
      </c>
      <c r="I146" s="6" t="str">
        <f t="shared" ref="I146:I160" si="2">IF(AND(H146&lt;$L$21,H146&gt;$L$22),"Normal","Outliers")</f>
        <v>Normal</v>
      </c>
    </row>
    <row r="147" spans="1:9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9">
        <v>34.291999958734088</v>
      </c>
      <c r="F147" s="9">
        <v>28.244172101718224</v>
      </c>
      <c r="G147" s="9">
        <v>23.767766577671239</v>
      </c>
      <c r="H147" s="9">
        <v>21.334693731228132</v>
      </c>
      <c r="I147" s="6" t="str">
        <f t="shared" si="2"/>
        <v>Outliers</v>
      </c>
    </row>
    <row r="148" spans="1:9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9">
        <v>14.522886277069622</v>
      </c>
      <c r="F148" s="9">
        <v>16.210517251862562</v>
      </c>
      <c r="G148" s="9">
        <v>17.246814845592613</v>
      </c>
      <c r="H148" s="9">
        <v>10.800634723861148</v>
      </c>
      <c r="I148" s="6" t="str">
        <f t="shared" si="2"/>
        <v>Normal</v>
      </c>
    </row>
    <row r="149" spans="1:9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9">
        <v>6.2145468632466629</v>
      </c>
      <c r="F149" s="9">
        <v>5.4343992956348428</v>
      </c>
      <c r="G149" s="9">
        <v>7.3403924489809773</v>
      </c>
      <c r="H149" s="9">
        <v>7.5521755895769083</v>
      </c>
      <c r="I149" s="6" t="str">
        <f t="shared" si="2"/>
        <v>Normal</v>
      </c>
    </row>
    <row r="150" spans="1:9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9">
        <v>30.420935271296155</v>
      </c>
      <c r="F150" s="9">
        <v>21.229499388547229</v>
      </c>
      <c r="G150" s="9">
        <v>19.869735297224025</v>
      </c>
      <c r="H150" s="9">
        <v>17.758427770254357</v>
      </c>
      <c r="I150" s="6" t="str">
        <f t="shared" si="2"/>
        <v>Normal</v>
      </c>
    </row>
    <row r="151" spans="1:9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9">
        <v>17.089598719878207</v>
      </c>
      <c r="F151" s="9">
        <v>19.518850373542733</v>
      </c>
      <c r="G151" s="9">
        <v>18.039308384697563</v>
      </c>
      <c r="H151" s="9">
        <v>7.4807875717068946</v>
      </c>
      <c r="I151" s="6" t="str">
        <f t="shared" si="2"/>
        <v>Normal</v>
      </c>
    </row>
    <row r="152" spans="1:9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9">
        <v>7.6999533550909316</v>
      </c>
      <c r="F152" s="9">
        <v>9.3391900573759319</v>
      </c>
      <c r="G152" s="9">
        <v>8.7389560242076882</v>
      </c>
      <c r="H152" s="9">
        <v>9.0130392647803745</v>
      </c>
      <c r="I152" s="6" t="str">
        <f t="shared" si="2"/>
        <v>Normal</v>
      </c>
    </row>
    <row r="153" spans="1:9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9">
        <v>14.556676061124147</v>
      </c>
      <c r="F153" s="9">
        <v>13.229407892640491</v>
      </c>
      <c r="G153" s="9">
        <v>11.694989821761116</v>
      </c>
      <c r="H153" s="9">
        <v>10.584730827559721</v>
      </c>
      <c r="I153" s="6" t="str">
        <f t="shared" si="2"/>
        <v>Normal</v>
      </c>
    </row>
    <row r="154" spans="1:9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9">
        <v>5.9094584464399533</v>
      </c>
      <c r="F154" s="9">
        <v>4.7873883830347355</v>
      </c>
      <c r="G154" s="9">
        <v>6.3429554708017504</v>
      </c>
      <c r="H154" s="9">
        <v>7.4127609877444769</v>
      </c>
      <c r="I154" s="6" t="str">
        <f t="shared" si="2"/>
        <v>Normal</v>
      </c>
    </row>
    <row r="155" spans="1:9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9">
        <v>7.7430633773891087</v>
      </c>
      <c r="F155" s="9">
        <v>7.4841342454618296</v>
      </c>
      <c r="G155" s="9">
        <v>5.9204662307883549</v>
      </c>
      <c r="H155" s="9">
        <v>4.6614196357856752</v>
      </c>
      <c r="I155" s="6" t="str">
        <f t="shared" si="2"/>
        <v>Outliers</v>
      </c>
    </row>
    <row r="156" spans="1:9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9">
        <v>11.554125379605678</v>
      </c>
      <c r="F156" s="9">
        <v>11.286006193646372</v>
      </c>
      <c r="G156" s="9">
        <v>10.946626897996262</v>
      </c>
      <c r="H156" s="9">
        <v>7.6578864970099954</v>
      </c>
      <c r="I156" s="6" t="str">
        <f t="shared" si="2"/>
        <v>Normal</v>
      </c>
    </row>
    <row r="157" spans="1:9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9">
        <v>15.288354509940365</v>
      </c>
      <c r="F157" s="9">
        <v>14.918166745418981</v>
      </c>
      <c r="G157" s="9">
        <v>14.038042454891517</v>
      </c>
      <c r="H157" s="9">
        <v>12.798663614337036</v>
      </c>
      <c r="I157" s="6" t="str">
        <f t="shared" si="2"/>
        <v>Normal</v>
      </c>
    </row>
    <row r="158" spans="1:9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9">
        <v>7.9326244051769024</v>
      </c>
      <c r="F158" s="9">
        <v>10.931979073664728</v>
      </c>
      <c r="G158" s="9">
        <v>13.101559369131543</v>
      </c>
      <c r="H158" s="9">
        <v>8.8211087584961252</v>
      </c>
      <c r="I158" s="6" t="str">
        <f t="shared" si="2"/>
        <v>Normal</v>
      </c>
    </row>
    <row r="159" spans="1:9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9">
        <v>2.1969714204013711</v>
      </c>
      <c r="F159" s="9">
        <v>2.8474313185113922</v>
      </c>
      <c r="G159" s="9">
        <v>0.97797004309976787</v>
      </c>
      <c r="H159" s="9">
        <v>0.90902077386892988</v>
      </c>
      <c r="I159" s="6" t="str">
        <f t="shared" si="2"/>
        <v>Outliers</v>
      </c>
    </row>
    <row r="160" spans="1:9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9">
        <v>16.661025887839383</v>
      </c>
      <c r="F160" s="9">
        <v>16.492890829232422</v>
      </c>
      <c r="G160" s="9">
        <v>14.544684037486125</v>
      </c>
      <c r="H160" s="9">
        <v>13.153690352947836</v>
      </c>
      <c r="I160" s="6" t="str">
        <f t="shared" si="2"/>
        <v>Normal</v>
      </c>
    </row>
  </sheetData>
  <autoFilter ref="A3:I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8" width="9.85546875" style="2" bestFit="1" customWidth="1"/>
    <col min="9" max="9" width="9.140625" style="2"/>
    <col min="10" max="10" width="10.85546875" style="2" bestFit="1" customWidth="1"/>
    <col min="11" max="11" width="12.42578125" style="2" bestFit="1" customWidth="1"/>
    <col min="12" max="16384" width="9.140625" style="2"/>
  </cols>
  <sheetData>
    <row r="1" spans="1:14" x14ac:dyDescent="0.2">
      <c r="A1" s="1" t="s">
        <v>176</v>
      </c>
      <c r="N1" s="2" t="s">
        <v>173</v>
      </c>
    </row>
    <row r="2" spans="1:14" x14ac:dyDescent="0.2">
      <c r="N2" s="8" t="s">
        <v>175</v>
      </c>
    </row>
    <row r="3" spans="1:14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 t="s">
        <v>177</v>
      </c>
    </row>
    <row r="4" spans="1:14" hidden="1" x14ac:dyDescent="0.2">
      <c r="A4" s="3"/>
      <c r="B4" s="3"/>
      <c r="C4" s="3"/>
      <c r="D4" s="5" t="s">
        <v>4</v>
      </c>
      <c r="E4" s="10">
        <v>2055.8738509638902</v>
      </c>
      <c r="F4" s="10">
        <v>1772.9510781143601</v>
      </c>
      <c r="G4" s="10">
        <v>1896.3163122774447</v>
      </c>
      <c r="H4" s="10">
        <v>1590.4370296515217</v>
      </c>
      <c r="I4" s="13">
        <v>1462.2249999999997</v>
      </c>
      <c r="L4" s="6" t="s">
        <v>178</v>
      </c>
      <c r="M4" s="13">
        <v>3057.2440000000001</v>
      </c>
    </row>
    <row r="5" spans="1:14" hidden="1" x14ac:dyDescent="0.2">
      <c r="A5" s="3"/>
      <c r="B5" s="3"/>
      <c r="C5" s="3"/>
      <c r="D5" s="5" t="s">
        <v>5</v>
      </c>
      <c r="E5" s="10">
        <v>1914.8028026441559</v>
      </c>
      <c r="F5" s="10">
        <v>1042.4042209549248</v>
      </c>
      <c r="G5" s="10">
        <v>1389.3811185231796</v>
      </c>
      <c r="H5" s="10">
        <v>1123.6697979215437</v>
      </c>
      <c r="I5" s="13">
        <v>2444.3360000000002</v>
      </c>
    </row>
    <row r="6" spans="1:14" hidden="1" x14ac:dyDescent="0.2">
      <c r="A6" s="3"/>
      <c r="B6" s="3"/>
      <c r="C6" s="3"/>
      <c r="D6" s="5" t="s">
        <v>6</v>
      </c>
      <c r="E6" s="10">
        <v>2881.3691879594521</v>
      </c>
      <c r="F6" s="10">
        <v>2797.0019340613235</v>
      </c>
      <c r="G6" s="10">
        <v>2311.0911197450155</v>
      </c>
      <c r="H6" s="10">
        <v>4757.8867119567785</v>
      </c>
      <c r="I6" s="13">
        <v>2958.541538461538</v>
      </c>
    </row>
    <row r="7" spans="1:14" hidden="1" x14ac:dyDescent="0.2">
      <c r="A7" s="3"/>
      <c r="B7" s="3"/>
      <c r="C7" s="3"/>
      <c r="D7" s="5" t="s">
        <v>7</v>
      </c>
      <c r="E7" s="10">
        <v>4643.4645850409188</v>
      </c>
      <c r="F7" s="10">
        <v>2863.2020091710619</v>
      </c>
      <c r="G7" s="10">
        <v>3288.4867942741635</v>
      </c>
      <c r="H7" s="10">
        <v>3008.2679019135589</v>
      </c>
      <c r="I7" s="13">
        <v>2325.5699999999997</v>
      </c>
    </row>
    <row r="8" spans="1:14" hidden="1" x14ac:dyDescent="0.2">
      <c r="A8" s="3"/>
      <c r="B8" s="3"/>
      <c r="C8" s="3"/>
      <c r="D8" s="5" t="s">
        <v>8</v>
      </c>
      <c r="E8" s="10">
        <v>4758.7014880346023</v>
      </c>
      <c r="F8" s="10">
        <v>6309.9020979330999</v>
      </c>
      <c r="G8" s="10">
        <v>5310.6235773351527</v>
      </c>
      <c r="H8" s="10">
        <v>5972.5279144485739</v>
      </c>
      <c r="I8" s="13">
        <v>5843.7579999999998</v>
      </c>
    </row>
    <row r="9" spans="1:14" hidden="1" x14ac:dyDescent="0.2">
      <c r="A9" s="3"/>
      <c r="B9" s="3"/>
      <c r="C9" s="3"/>
      <c r="D9" s="5" t="s">
        <v>9</v>
      </c>
      <c r="E9" s="10">
        <v>465.23642835247858</v>
      </c>
      <c r="F9" s="10">
        <v>386.32271625711343</v>
      </c>
      <c r="G9" s="10">
        <v>605.0837359030279</v>
      </c>
      <c r="H9" s="10">
        <v>443.88737592798509</v>
      </c>
      <c r="I9" s="13">
        <v>389.3411111111111</v>
      </c>
    </row>
    <row r="10" spans="1:14" hidden="1" x14ac:dyDescent="0.2">
      <c r="A10" s="3"/>
      <c r="B10" s="3"/>
      <c r="C10" s="3"/>
      <c r="D10" s="5" t="s">
        <v>10</v>
      </c>
      <c r="E10" s="10">
        <v>1542.006591071447</v>
      </c>
      <c r="F10" s="10">
        <v>2806.8607873626147</v>
      </c>
      <c r="G10" s="10">
        <v>255.59228110960598</v>
      </c>
      <c r="H10" s="10">
        <v>1439.5259903246426</v>
      </c>
      <c r="I10" s="13">
        <v>1891.7414285714283</v>
      </c>
    </row>
    <row r="11" spans="1:14" x14ac:dyDescent="0.2">
      <c r="A11" s="3"/>
      <c r="B11" s="3"/>
      <c r="C11" s="3"/>
      <c r="D11" s="5" t="s">
        <v>11</v>
      </c>
      <c r="E11" s="10">
        <v>169.9168503491758</v>
      </c>
      <c r="F11" s="10">
        <v>370.7220827724592</v>
      </c>
      <c r="G11" s="10">
        <v>812.01978053515882</v>
      </c>
      <c r="H11" s="10">
        <v>730.53240224614797</v>
      </c>
      <c r="I11" s="13">
        <v>589.93705882352947</v>
      </c>
    </row>
    <row r="12" spans="1:14" hidden="1" x14ac:dyDescent="0.2">
      <c r="A12" s="3"/>
      <c r="B12" s="3"/>
      <c r="C12" s="3"/>
      <c r="D12" s="5" t="s">
        <v>12</v>
      </c>
      <c r="E12" s="10">
        <v>291.83088405442049</v>
      </c>
      <c r="F12" s="10">
        <v>714.96787535634428</v>
      </c>
      <c r="G12" s="10">
        <v>455.95268042828809</v>
      </c>
      <c r="H12" s="10">
        <v>170.34655794506963</v>
      </c>
      <c r="I12" s="13">
        <v>389.48333333333335</v>
      </c>
    </row>
    <row r="13" spans="1:14" hidden="1" x14ac:dyDescent="0.2">
      <c r="A13" s="3"/>
      <c r="B13" s="3"/>
      <c r="C13" s="3"/>
      <c r="D13" s="5" t="s">
        <v>13</v>
      </c>
      <c r="E13" s="10">
        <v>3718.3812556003622</v>
      </c>
      <c r="F13" s="10">
        <v>1789.2009992827791</v>
      </c>
      <c r="G13" s="10">
        <v>4100.051397514696</v>
      </c>
      <c r="H13" s="10">
        <v>415.65844789868959</v>
      </c>
      <c r="I13" s="13">
        <v>629.46250000000009</v>
      </c>
    </row>
    <row r="14" spans="1:14" hidden="1" x14ac:dyDescent="0.2">
      <c r="A14" s="3"/>
      <c r="B14" s="3"/>
      <c r="C14" s="3"/>
      <c r="D14" s="5" t="s">
        <v>14</v>
      </c>
      <c r="E14" s="10">
        <v>4580.0110808597283</v>
      </c>
      <c r="F14" s="10">
        <v>1308.3464275465137</v>
      </c>
      <c r="G14" s="10">
        <v>1599.1453560873013</v>
      </c>
      <c r="H14" s="10">
        <v>1906.0336221644948</v>
      </c>
      <c r="I14" s="13">
        <v>1805.1000000000001</v>
      </c>
    </row>
    <row r="15" spans="1:14" hidden="1" x14ac:dyDescent="0.2">
      <c r="A15" s="3"/>
      <c r="B15" s="3"/>
      <c r="C15" s="3"/>
      <c r="D15" s="5" t="s">
        <v>15</v>
      </c>
      <c r="E15" s="10">
        <v>3111.7340686286825</v>
      </c>
      <c r="F15" s="10">
        <v>4886.5278419215665</v>
      </c>
      <c r="G15" s="10">
        <v>3854.8781530482238</v>
      </c>
      <c r="H15" s="10">
        <v>2801.5066120366414</v>
      </c>
      <c r="I15" s="13">
        <v>1703.837</v>
      </c>
      <c r="L15" s="8" t="s">
        <v>179</v>
      </c>
    </row>
    <row r="16" spans="1:14" hidden="1" x14ac:dyDescent="0.2">
      <c r="A16" s="3"/>
      <c r="B16" s="3"/>
      <c r="C16" s="3"/>
      <c r="D16" s="5" t="s">
        <v>16</v>
      </c>
      <c r="E16" s="10">
        <v>582.50517693529298</v>
      </c>
      <c r="F16" s="10">
        <v>842.87312769660116</v>
      </c>
      <c r="G16" s="10">
        <v>910.09324986684317</v>
      </c>
      <c r="H16" s="10">
        <v>521.07967242831626</v>
      </c>
      <c r="I16" s="13">
        <v>424.68099999999993</v>
      </c>
    </row>
    <row r="17" spans="1:13" hidden="1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0</v>
      </c>
      <c r="F17" s="11">
        <v>0</v>
      </c>
      <c r="G17" s="11">
        <v>2033.4092363064185</v>
      </c>
      <c r="H17" s="11">
        <v>2201.0003499043933</v>
      </c>
      <c r="I17" s="12">
        <v>1322.47</v>
      </c>
      <c r="J17" s="6" t="str">
        <f>IF(AND(I17&lt;$M$21,I17&gt;$M$22),"Normal","Outliers")</f>
        <v>Normal</v>
      </c>
      <c r="L17" s="2" t="s">
        <v>180</v>
      </c>
      <c r="M17" s="10">
        <f>AVERAGE(I17:I160)</f>
        <v>1462.2249999999997</v>
      </c>
    </row>
    <row r="18" spans="1:13" hidden="1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0</v>
      </c>
      <c r="F18" s="11">
        <v>0</v>
      </c>
      <c r="G18" s="11">
        <v>0</v>
      </c>
      <c r="H18" s="11">
        <v>0</v>
      </c>
      <c r="I18" s="12">
        <v>0</v>
      </c>
      <c r="J18" s="6" t="str">
        <f t="shared" ref="J18:J81" si="0">IF(AND(I18&lt;$M$21,I18&gt;$M$22),"Normal","Outliers")</f>
        <v>Normal</v>
      </c>
      <c r="L18" s="2" t="s">
        <v>181</v>
      </c>
      <c r="M18" s="10">
        <f>_xlfn.QUARTILE.EXC(I17:I160,1)</f>
        <v>0</v>
      </c>
    </row>
    <row r="19" spans="1:13" hidden="1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0</v>
      </c>
      <c r="F19" s="11">
        <v>0</v>
      </c>
      <c r="G19" s="11">
        <v>3494.8419012380486</v>
      </c>
      <c r="H19" s="11">
        <v>0</v>
      </c>
      <c r="I19" s="12">
        <v>0</v>
      </c>
      <c r="J19" s="6" t="str">
        <f t="shared" si="0"/>
        <v>Normal</v>
      </c>
      <c r="L19" s="2" t="s">
        <v>182</v>
      </c>
      <c r="M19" s="10">
        <f>_xlfn.QUARTILE.EXC(I17:I160,3)</f>
        <v>1621.1025</v>
      </c>
    </row>
    <row r="20" spans="1:13" hidden="1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0</v>
      </c>
      <c r="F20" s="11">
        <v>0</v>
      </c>
      <c r="G20" s="11">
        <v>0</v>
      </c>
      <c r="H20" s="11">
        <v>0</v>
      </c>
      <c r="I20" s="12">
        <v>0</v>
      </c>
      <c r="J20" s="6" t="str">
        <f t="shared" si="0"/>
        <v>Normal</v>
      </c>
      <c r="L20" s="2" t="s">
        <v>183</v>
      </c>
      <c r="M20" s="10">
        <f>M19-M18</f>
        <v>1621.1025</v>
      </c>
    </row>
    <row r="21" spans="1:13" hidden="1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2761.7463993057954</v>
      </c>
      <c r="F21" s="11">
        <v>4890.1967608095856</v>
      </c>
      <c r="G21" s="11">
        <v>5013.1353565206055</v>
      </c>
      <c r="H21" s="11">
        <v>5494.8006783416477</v>
      </c>
      <c r="I21" s="12">
        <v>0</v>
      </c>
      <c r="J21" s="6" t="str">
        <f t="shared" si="0"/>
        <v>Normal</v>
      </c>
      <c r="L21" s="2" t="s">
        <v>184</v>
      </c>
      <c r="M21" s="10">
        <f>M17+1.5*M20</f>
        <v>3893.8787499999999</v>
      </c>
    </row>
    <row r="22" spans="1:13" hidden="1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0</v>
      </c>
      <c r="F22" s="11">
        <v>0</v>
      </c>
      <c r="G22" s="11">
        <v>0</v>
      </c>
      <c r="H22" s="11">
        <v>2773.7561616790631</v>
      </c>
      <c r="I22" s="12">
        <v>0</v>
      </c>
      <c r="J22" s="6" t="str">
        <f t="shared" si="0"/>
        <v>Normal</v>
      </c>
      <c r="L22" s="2" t="s">
        <v>185</v>
      </c>
      <c r="M22" s="14">
        <f>M17-1.5*M20</f>
        <v>-969.42875000000026</v>
      </c>
    </row>
    <row r="23" spans="1:13" hidden="1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16991.88515167592</v>
      </c>
      <c r="F23" s="11">
        <v>17197.908613236737</v>
      </c>
      <c r="G23" s="11">
        <v>17653.829199999509</v>
      </c>
      <c r="H23" s="11">
        <v>18953.32295304758</v>
      </c>
      <c r="I23" s="12">
        <v>9274.3700000000008</v>
      </c>
      <c r="J23" s="6" t="str">
        <f t="shared" si="0"/>
        <v>Outliers</v>
      </c>
    </row>
    <row r="24" spans="1:13" hidden="1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5121.4309088895197</v>
      </c>
      <c r="F24" s="11">
        <v>4021.1253919231817</v>
      </c>
      <c r="G24" s="11">
        <v>5110.7570280444415</v>
      </c>
      <c r="H24" s="11">
        <v>5210.7967242831628</v>
      </c>
      <c r="I24" s="12">
        <v>3864.68</v>
      </c>
      <c r="J24" s="6" t="str">
        <f t="shared" si="0"/>
        <v>Normal</v>
      </c>
    </row>
    <row r="25" spans="1:13" hidden="1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2888.5864559359889</v>
      </c>
      <c r="F25" s="11">
        <v>3295.0848172653627</v>
      </c>
      <c r="G25" s="11">
        <v>0</v>
      </c>
      <c r="H25" s="11">
        <v>0</v>
      </c>
      <c r="I25" s="12">
        <v>0</v>
      </c>
      <c r="J25" s="6" t="str">
        <f t="shared" si="0"/>
        <v>Normal</v>
      </c>
    </row>
    <row r="26" spans="1:13" hidden="1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3768.9222290264011</v>
      </c>
      <c r="F26" s="11">
        <v>3070.6654353323329</v>
      </c>
      <c r="G26" s="11">
        <v>3066.8816891627043</v>
      </c>
      <c r="H26" s="11">
        <v>2618.1438946983353</v>
      </c>
      <c r="I26" s="12">
        <v>2352</v>
      </c>
      <c r="J26" s="6" t="str">
        <f t="shared" si="0"/>
        <v>Normal</v>
      </c>
      <c r="M26" s="13"/>
    </row>
    <row r="27" spans="1:13" hidden="1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0</v>
      </c>
      <c r="F27" s="11">
        <v>0</v>
      </c>
      <c r="G27" s="11">
        <v>0</v>
      </c>
      <c r="H27" s="11">
        <v>0</v>
      </c>
      <c r="I27" s="12">
        <v>0</v>
      </c>
      <c r="J27" s="6" t="str">
        <f t="shared" si="0"/>
        <v>Normal</v>
      </c>
    </row>
    <row r="28" spans="1:13" hidden="1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0</v>
      </c>
      <c r="F28" s="11">
        <v>0</v>
      </c>
      <c r="G28" s="11">
        <v>0</v>
      </c>
      <c r="H28" s="11">
        <v>0</v>
      </c>
      <c r="I28" s="12">
        <v>0</v>
      </c>
      <c r="J28" s="6" t="str">
        <f t="shared" si="0"/>
        <v>Normal</v>
      </c>
    </row>
    <row r="29" spans="1:13" hidden="1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0</v>
      </c>
      <c r="F29" s="11">
        <v>0</v>
      </c>
      <c r="G29" s="11">
        <v>0</v>
      </c>
      <c r="H29" s="11">
        <v>0</v>
      </c>
      <c r="I29" s="12">
        <v>0</v>
      </c>
      <c r="J29" s="6" t="str">
        <f t="shared" si="0"/>
        <v>Normal</v>
      </c>
    </row>
    <row r="30" spans="1:13" hidden="1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0</v>
      </c>
      <c r="F30" s="11">
        <v>0</v>
      </c>
      <c r="G30" s="11">
        <v>0</v>
      </c>
      <c r="H30" s="11">
        <v>0</v>
      </c>
      <c r="I30" s="12">
        <v>0</v>
      </c>
      <c r="J30" s="6" t="str">
        <f t="shared" si="0"/>
        <v>Normal</v>
      </c>
    </row>
    <row r="31" spans="1:13" hidden="1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</v>
      </c>
      <c r="I31" s="12">
        <v>0</v>
      </c>
      <c r="J31" s="6" t="str">
        <f t="shared" si="0"/>
        <v>Normal</v>
      </c>
    </row>
    <row r="32" spans="1:13" hidden="1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</v>
      </c>
      <c r="F32" s="11">
        <v>0</v>
      </c>
      <c r="G32" s="11">
        <v>0</v>
      </c>
      <c r="H32" s="11">
        <v>0</v>
      </c>
      <c r="I32" s="12">
        <v>1492.07</v>
      </c>
      <c r="J32" s="6" t="str">
        <f t="shared" si="0"/>
        <v>Normal</v>
      </c>
    </row>
    <row r="33" spans="1:10" hidden="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</v>
      </c>
      <c r="F33" s="11">
        <v>0</v>
      </c>
      <c r="G33" s="11">
        <v>0</v>
      </c>
      <c r="H33" s="11">
        <v>0</v>
      </c>
      <c r="I33" s="12">
        <v>0</v>
      </c>
      <c r="J33" s="6" t="str">
        <f t="shared" si="0"/>
        <v>Normal</v>
      </c>
    </row>
    <row r="34" spans="1:10" hidden="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17471.715662817634</v>
      </c>
      <c r="F34" s="11">
        <v>13970.667846861301</v>
      </c>
      <c r="G34" s="11">
        <v>16105.066724678043</v>
      </c>
      <c r="H34" s="11">
        <v>10464.258485379036</v>
      </c>
      <c r="I34" s="12">
        <v>8034.08</v>
      </c>
      <c r="J34" s="6" t="str">
        <f t="shared" si="0"/>
        <v>Outliers</v>
      </c>
    </row>
    <row r="35" spans="1:10" hidden="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10844.285043540709</v>
      </c>
      <c r="F35" s="11">
        <v>10166.740511239752</v>
      </c>
      <c r="G35" s="11">
        <v>9429.4705443262937</v>
      </c>
      <c r="H35" s="11">
        <v>6421.3799647838814</v>
      </c>
      <c r="I35" s="12">
        <v>8104.81</v>
      </c>
      <c r="J35" s="6" t="str">
        <f t="shared" si="0"/>
        <v>Outliers</v>
      </c>
    </row>
    <row r="36" spans="1:10" hidden="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</v>
      </c>
      <c r="F36" s="11">
        <v>1456.4018080127425</v>
      </c>
      <c r="G36" s="11">
        <v>0</v>
      </c>
      <c r="H36" s="11">
        <v>0</v>
      </c>
      <c r="I36" s="12">
        <v>0</v>
      </c>
      <c r="J36" s="6" t="str">
        <f t="shared" si="0"/>
        <v>Normal</v>
      </c>
    </row>
    <row r="37" spans="1:10" hidden="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3418.1662885766564</v>
      </c>
      <c r="F37" s="11">
        <v>12395.168780998314</v>
      </c>
      <c r="G37" s="11">
        <v>8089.9488078385784</v>
      </c>
      <c r="H37" s="11">
        <v>13917.130110375951</v>
      </c>
      <c r="I37" s="12">
        <v>11927.18</v>
      </c>
      <c r="J37" s="6" t="str">
        <f t="shared" si="0"/>
        <v>Outliers</v>
      </c>
    </row>
    <row r="38" spans="1:10" hidden="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0</v>
      </c>
      <c r="F38" s="11">
        <v>0</v>
      </c>
      <c r="G38" s="11">
        <v>0</v>
      </c>
      <c r="H38" s="11">
        <v>0</v>
      </c>
      <c r="I38" s="12">
        <v>0</v>
      </c>
      <c r="J38" s="6" t="str">
        <f t="shared" si="0"/>
        <v>Normal</v>
      </c>
    </row>
    <row r="39" spans="1:10" hidden="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0</v>
      </c>
      <c r="F39" s="11">
        <v>0</v>
      </c>
      <c r="G39" s="11">
        <v>0</v>
      </c>
      <c r="H39" s="11">
        <v>0</v>
      </c>
      <c r="I39" s="12">
        <v>1350</v>
      </c>
      <c r="J39" s="6" t="str">
        <f t="shared" si="0"/>
        <v>Normal</v>
      </c>
    </row>
    <row r="40" spans="1:10" hidden="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0</v>
      </c>
      <c r="F40" s="11">
        <v>0</v>
      </c>
      <c r="G40" s="11">
        <v>1377.9361662508427</v>
      </c>
      <c r="H40" s="11">
        <v>0</v>
      </c>
      <c r="I40" s="12">
        <v>1981.11</v>
      </c>
      <c r="J40" s="6" t="str">
        <f t="shared" si="0"/>
        <v>Normal</v>
      </c>
    </row>
    <row r="41" spans="1:10" hidden="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0</v>
      </c>
      <c r="F41" s="11">
        <v>0</v>
      </c>
      <c r="G41" s="11">
        <v>1363.9039221764979</v>
      </c>
      <c r="H41" s="11">
        <v>0</v>
      </c>
      <c r="I41" s="12">
        <v>0</v>
      </c>
      <c r="J41" s="6" t="str">
        <f t="shared" si="0"/>
        <v>Normal</v>
      </c>
    </row>
    <row r="42" spans="1:10" hidden="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</v>
      </c>
      <c r="F42" s="11">
        <v>0</v>
      </c>
      <c r="G42" s="11">
        <v>0</v>
      </c>
      <c r="H42" s="11">
        <v>0</v>
      </c>
      <c r="I42" s="12">
        <v>0</v>
      </c>
      <c r="J42" s="6" t="str">
        <f t="shared" si="0"/>
        <v>Normal</v>
      </c>
    </row>
    <row r="43" spans="1:10" hidden="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1413.9076027627902</v>
      </c>
      <c r="F43" s="11">
        <v>1449.3018491986804</v>
      </c>
      <c r="G43" s="11">
        <v>0</v>
      </c>
      <c r="H43" s="11">
        <v>0</v>
      </c>
      <c r="I43" s="12">
        <v>0</v>
      </c>
      <c r="J43" s="6" t="str">
        <f t="shared" si="0"/>
        <v>Normal</v>
      </c>
    </row>
    <row r="44" spans="1:10" hidden="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0</v>
      </c>
      <c r="F44" s="11">
        <v>0</v>
      </c>
      <c r="G44" s="11">
        <v>6147.4122912288485</v>
      </c>
      <c r="H44" s="11">
        <v>6890.2877770663154</v>
      </c>
      <c r="I44" s="12">
        <v>6352.8</v>
      </c>
      <c r="J44" s="6" t="str">
        <f t="shared" si="0"/>
        <v>Outliers</v>
      </c>
    </row>
    <row r="45" spans="1:10" hidden="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0</v>
      </c>
      <c r="F45" s="11">
        <v>0</v>
      </c>
      <c r="G45" s="11">
        <v>0</v>
      </c>
      <c r="H45" s="11">
        <v>0</v>
      </c>
      <c r="I45" s="12">
        <v>1100</v>
      </c>
      <c r="J45" s="6" t="str">
        <f t="shared" si="0"/>
        <v>Normal</v>
      </c>
    </row>
    <row r="46" spans="1:10" hidden="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</v>
      </c>
      <c r="F46" s="11">
        <v>0</v>
      </c>
      <c r="G46" s="11">
        <v>1582.6814758985279</v>
      </c>
      <c r="H46" s="11">
        <v>1321.9221320747106</v>
      </c>
      <c r="I46" s="12">
        <v>1476.13</v>
      </c>
      <c r="J46" s="6" t="str">
        <f t="shared" si="0"/>
        <v>Normal</v>
      </c>
    </row>
    <row r="47" spans="1:10" hidden="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0</v>
      </c>
      <c r="F47" s="11">
        <v>0</v>
      </c>
      <c r="G47" s="11">
        <v>0</v>
      </c>
      <c r="H47" s="11">
        <v>0</v>
      </c>
      <c r="I47" s="12">
        <v>0</v>
      </c>
      <c r="J47" s="6" t="str">
        <f t="shared" si="0"/>
        <v>Normal</v>
      </c>
    </row>
    <row r="48" spans="1:10" hidden="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1369.0164663307269</v>
      </c>
      <c r="F48" s="11">
        <v>1440.8668553939399</v>
      </c>
      <c r="G48" s="11">
        <v>2711.6963190788924</v>
      </c>
      <c r="H48" s="11">
        <v>2744.2332340627281</v>
      </c>
      <c r="I48" s="12">
        <v>2454.5100000000002</v>
      </c>
      <c r="J48" s="6" t="str">
        <f t="shared" si="0"/>
        <v>Normal</v>
      </c>
    </row>
    <row r="49" spans="1:10" hidden="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24366.007517629459</v>
      </c>
      <c r="F49" s="11">
        <v>14024.870267482842</v>
      </c>
      <c r="G49" s="11">
        <v>13072.754537473327</v>
      </c>
      <c r="H49" s="11">
        <v>12642.521774611745</v>
      </c>
      <c r="I49" s="12">
        <v>10252.89</v>
      </c>
      <c r="J49" s="6" t="str">
        <f t="shared" si="0"/>
        <v>Outliers</v>
      </c>
    </row>
    <row r="50" spans="1:10" hidden="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2417.857195888585</v>
      </c>
      <c r="F50" s="11">
        <v>3899.8556680426545</v>
      </c>
      <c r="G50" s="11">
        <v>3718.939626968398</v>
      </c>
      <c r="H50" s="11">
        <v>2555.1983691760447</v>
      </c>
      <c r="I50" s="12">
        <v>2511.14</v>
      </c>
      <c r="J50" s="6" t="str">
        <f t="shared" si="0"/>
        <v>Normal</v>
      </c>
    </row>
    <row r="51" spans="1:10" hidden="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1461.999868890093</v>
      </c>
      <c r="F51" s="11">
        <v>1387.1377653600032</v>
      </c>
      <c r="G51" s="11">
        <v>1630.063531841618</v>
      </c>
      <c r="H51" s="11">
        <v>0</v>
      </c>
      <c r="I51" s="12">
        <v>0</v>
      </c>
      <c r="J51" s="6" t="str">
        <f t="shared" si="0"/>
        <v>Normal</v>
      </c>
    </row>
    <row r="52" spans="1:10" hidden="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2897.7002604800819</v>
      </c>
      <c r="F52" s="11">
        <v>2172.9514975550119</v>
      </c>
      <c r="G52" s="11">
        <v>3121.0010808368543</v>
      </c>
      <c r="H52" s="11">
        <v>2037.3243579180094</v>
      </c>
      <c r="I52" s="12">
        <v>2614.12</v>
      </c>
      <c r="J52" s="6" t="str">
        <f t="shared" si="0"/>
        <v>Normal</v>
      </c>
    </row>
    <row r="53" spans="1:10" hidden="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0</v>
      </c>
      <c r="F53" s="11">
        <v>0</v>
      </c>
      <c r="G53" s="11">
        <v>0</v>
      </c>
      <c r="H53" s="11">
        <v>0</v>
      </c>
      <c r="I53" s="12">
        <v>0</v>
      </c>
      <c r="J53" s="6" t="str">
        <f t="shared" si="0"/>
        <v>Normal</v>
      </c>
    </row>
    <row r="54" spans="1:10" hidden="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</v>
      </c>
      <c r="I54" s="12">
        <v>0</v>
      </c>
      <c r="J54" s="6" t="str">
        <f t="shared" si="0"/>
        <v>Normal</v>
      </c>
    </row>
    <row r="55" spans="1:10" hidden="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8992.550772617662</v>
      </c>
      <c r="F55" s="11">
        <v>0</v>
      </c>
      <c r="G55" s="11">
        <v>0</v>
      </c>
      <c r="H55" s="11">
        <v>0</v>
      </c>
      <c r="I55" s="12">
        <v>11819.44</v>
      </c>
      <c r="J55" s="6" t="str">
        <f t="shared" si="0"/>
        <v>Outliers</v>
      </c>
    </row>
    <row r="56" spans="1:10" hidden="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10165.268944656395</v>
      </c>
      <c r="F56" s="11">
        <v>0</v>
      </c>
      <c r="G56" s="11">
        <v>2755.953645174302</v>
      </c>
      <c r="H56" s="11">
        <v>0</v>
      </c>
      <c r="I56" s="12">
        <v>1483.13</v>
      </c>
      <c r="J56" s="6" t="str">
        <f t="shared" si="0"/>
        <v>Normal</v>
      </c>
    </row>
    <row r="57" spans="1:10" hidden="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</v>
      </c>
      <c r="F57" s="11">
        <v>1769.4675133268149</v>
      </c>
      <c r="G57" s="11">
        <v>0</v>
      </c>
      <c r="H57" s="11">
        <v>0</v>
      </c>
      <c r="I57" s="12">
        <v>0</v>
      </c>
      <c r="J57" s="6" t="str">
        <f t="shared" si="0"/>
        <v>Normal</v>
      </c>
    </row>
    <row r="58" spans="1:10" hidden="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3032.9636819161792</v>
      </c>
      <c r="F58" s="11">
        <v>1777.9389171767557</v>
      </c>
      <c r="G58" s="11">
        <v>3945.8716801442283</v>
      </c>
      <c r="H58" s="11">
        <v>0</v>
      </c>
      <c r="I58" s="12">
        <v>2422.0500000000002</v>
      </c>
      <c r="J58" s="6" t="str">
        <f t="shared" si="0"/>
        <v>Normal</v>
      </c>
    </row>
    <row r="59" spans="1:10" hidden="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4525.2477047270941</v>
      </c>
      <c r="H59" s="11">
        <v>4206.8409290434902</v>
      </c>
      <c r="I59" s="12">
        <v>0</v>
      </c>
      <c r="J59" s="6" t="str">
        <f t="shared" si="0"/>
        <v>Normal</v>
      </c>
    </row>
    <row r="60" spans="1:10" hidden="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0</v>
      </c>
      <c r="F60" s="11">
        <v>0</v>
      </c>
      <c r="G60" s="11">
        <v>0</v>
      </c>
      <c r="H60" s="11">
        <v>0</v>
      </c>
      <c r="I60" s="12">
        <v>0</v>
      </c>
      <c r="J60" s="6" t="str">
        <f t="shared" si="0"/>
        <v>Normal</v>
      </c>
    </row>
    <row r="61" spans="1:10" hidden="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</v>
      </c>
      <c r="F61" s="11">
        <v>0</v>
      </c>
      <c r="G61" s="11">
        <v>0</v>
      </c>
      <c r="H61" s="11">
        <v>0</v>
      </c>
      <c r="I61" s="12">
        <v>0</v>
      </c>
      <c r="J61" s="6" t="str">
        <f t="shared" si="0"/>
        <v>Normal</v>
      </c>
    </row>
    <row r="62" spans="1:10" hidden="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0</v>
      </c>
      <c r="F62" s="11">
        <v>2964.7486138446061</v>
      </c>
      <c r="G62" s="11">
        <v>0</v>
      </c>
      <c r="H62" s="11">
        <v>0</v>
      </c>
      <c r="I62" s="12">
        <v>0</v>
      </c>
      <c r="J62" s="6" t="str">
        <f t="shared" si="0"/>
        <v>Normal</v>
      </c>
    </row>
    <row r="63" spans="1:10" hidden="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1274.2755808014251</v>
      </c>
      <c r="F63" s="11">
        <v>1331.5153529756496</v>
      </c>
      <c r="G63" s="11">
        <v>0</v>
      </c>
      <c r="H63" s="11">
        <v>2563.3281902883036</v>
      </c>
      <c r="I63" s="12">
        <v>0</v>
      </c>
      <c r="J63" s="6" t="str">
        <f t="shared" si="0"/>
        <v>Normal</v>
      </c>
    </row>
    <row r="64" spans="1:10" hidden="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</v>
      </c>
      <c r="F64" s="11">
        <v>0</v>
      </c>
      <c r="G64" s="11">
        <v>0</v>
      </c>
      <c r="H64" s="11">
        <v>0</v>
      </c>
      <c r="I64" s="12">
        <v>4000</v>
      </c>
      <c r="J64" s="6" t="str">
        <f t="shared" si="0"/>
        <v>Outliers</v>
      </c>
    </row>
    <row r="65" spans="1:10" hidden="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7532.0698711515852</v>
      </c>
      <c r="F65" s="11">
        <v>0</v>
      </c>
      <c r="G65" s="11">
        <v>0</v>
      </c>
      <c r="H65" s="11">
        <v>0</v>
      </c>
      <c r="I65" s="12">
        <v>1450</v>
      </c>
      <c r="J65" s="6" t="str">
        <f t="shared" si="0"/>
        <v>Normal</v>
      </c>
    </row>
    <row r="66" spans="1:10" hidden="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0</v>
      </c>
      <c r="F66" s="11">
        <v>0</v>
      </c>
      <c r="G66" s="11">
        <v>0</v>
      </c>
      <c r="H66" s="11">
        <v>0</v>
      </c>
      <c r="I66" s="12">
        <v>0</v>
      </c>
      <c r="J66" s="6" t="str">
        <f t="shared" si="0"/>
        <v>Normal</v>
      </c>
    </row>
    <row r="67" spans="1:10" hidden="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0</v>
      </c>
      <c r="F67" s="11">
        <v>0</v>
      </c>
      <c r="G67" s="11">
        <v>0</v>
      </c>
      <c r="H67" s="11">
        <v>0</v>
      </c>
      <c r="I67" s="12">
        <v>0</v>
      </c>
      <c r="J67" s="6" t="str">
        <f t="shared" si="0"/>
        <v>Normal</v>
      </c>
    </row>
    <row r="68" spans="1:10" hidden="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</v>
      </c>
      <c r="F68" s="11">
        <v>0</v>
      </c>
      <c r="G68" s="11">
        <v>0</v>
      </c>
      <c r="H68" s="11">
        <v>0</v>
      </c>
      <c r="I68" s="12">
        <v>0</v>
      </c>
      <c r="J68" s="6" t="str">
        <f t="shared" si="0"/>
        <v>Normal</v>
      </c>
    </row>
    <row r="69" spans="1:10" hidden="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0</v>
      </c>
      <c r="F69" s="11">
        <v>0</v>
      </c>
      <c r="G69" s="11">
        <v>0</v>
      </c>
      <c r="H69" s="11">
        <v>0</v>
      </c>
      <c r="I69" s="12">
        <v>0</v>
      </c>
      <c r="J69" s="6" t="str">
        <f t="shared" si="0"/>
        <v>Normal</v>
      </c>
    </row>
    <row r="70" spans="1:10" hidden="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7248.4999939525123</v>
      </c>
      <c r="F70" s="11">
        <v>7208.0845116253322</v>
      </c>
      <c r="G70" s="11">
        <v>2751.9228598317541</v>
      </c>
      <c r="H70" s="11">
        <v>3316.8899016774926</v>
      </c>
      <c r="I70" s="12">
        <v>0</v>
      </c>
      <c r="J70" s="6" t="str">
        <f t="shared" si="0"/>
        <v>Normal</v>
      </c>
    </row>
    <row r="71" spans="1:10" hidden="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1173.4713790258463</v>
      </c>
      <c r="F71" s="11">
        <v>0</v>
      </c>
      <c r="G71" s="11">
        <v>0</v>
      </c>
      <c r="H71" s="11">
        <v>0</v>
      </c>
      <c r="I71" s="12">
        <v>0</v>
      </c>
      <c r="J71" s="6" t="str">
        <f t="shared" si="0"/>
        <v>Normal</v>
      </c>
    </row>
    <row r="72" spans="1:10" hidden="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19294.049754343618</v>
      </c>
      <c r="F72" s="11">
        <v>15385.392289801412</v>
      </c>
      <c r="G72" s="11">
        <v>49452.079114266089</v>
      </c>
      <c r="H72" s="11">
        <v>1499.6765947676899</v>
      </c>
      <c r="I72" s="12">
        <v>0</v>
      </c>
      <c r="J72" s="6" t="str">
        <f t="shared" si="0"/>
        <v>Normal</v>
      </c>
    </row>
    <row r="73" spans="1:10" hidden="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0</v>
      </c>
      <c r="F73" s="11">
        <v>0</v>
      </c>
      <c r="G73" s="11">
        <v>0</v>
      </c>
      <c r="H73" s="11">
        <v>0</v>
      </c>
      <c r="I73" s="12">
        <v>0</v>
      </c>
      <c r="J73" s="6" t="str">
        <f t="shared" si="0"/>
        <v>Normal</v>
      </c>
    </row>
    <row r="74" spans="1:10" hidden="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19225.081101223441</v>
      </c>
      <c r="F74" s="11">
        <v>2235.4918185274255</v>
      </c>
      <c r="G74" s="11">
        <v>3121.8839041395449</v>
      </c>
      <c r="H74" s="11">
        <v>3689.4956866382845</v>
      </c>
      <c r="I74" s="12">
        <v>4075.25</v>
      </c>
      <c r="J74" s="6" t="str">
        <f t="shared" si="0"/>
        <v>Outliers</v>
      </c>
    </row>
    <row r="75" spans="1:10" hidden="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0</v>
      </c>
      <c r="F75" s="11">
        <v>0</v>
      </c>
      <c r="G75" s="11">
        <v>0</v>
      </c>
      <c r="H75" s="11">
        <v>0</v>
      </c>
      <c r="I75" s="12">
        <v>0</v>
      </c>
      <c r="J75" s="6" t="str">
        <f t="shared" si="0"/>
        <v>Normal</v>
      </c>
    </row>
    <row r="76" spans="1:10" hidden="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4709.5396679855958</v>
      </c>
      <c r="F76" s="11">
        <v>2145.5711435643721</v>
      </c>
      <c r="G76" s="11">
        <v>2292.4017146852216</v>
      </c>
      <c r="H76" s="11">
        <v>2375.2957830184432</v>
      </c>
      <c r="I76" s="12">
        <v>2282.5</v>
      </c>
      <c r="J76" s="6" t="str">
        <f t="shared" si="0"/>
        <v>Normal</v>
      </c>
    </row>
    <row r="77" spans="1:10" hidden="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0</v>
      </c>
      <c r="F77" s="11">
        <v>3486.8686620171743</v>
      </c>
      <c r="G77" s="11">
        <v>0</v>
      </c>
      <c r="H77" s="11">
        <v>0</v>
      </c>
      <c r="I77" s="12">
        <v>0</v>
      </c>
      <c r="J77" s="6" t="str">
        <f t="shared" si="0"/>
        <v>Normal</v>
      </c>
    </row>
    <row r="78" spans="1:10" hidden="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6344.9277853095982</v>
      </c>
      <c r="F78" s="11">
        <v>6240.4511503816666</v>
      </c>
      <c r="G78" s="11">
        <v>1222.0830050376921</v>
      </c>
      <c r="H78" s="11">
        <v>28375.234821267939</v>
      </c>
      <c r="I78" s="12">
        <v>10322.299999999999</v>
      </c>
      <c r="J78" s="6" t="str">
        <f t="shared" si="0"/>
        <v>Outliers</v>
      </c>
    </row>
    <row r="79" spans="1:10" hidden="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0</v>
      </c>
      <c r="F79" s="11">
        <v>0</v>
      </c>
      <c r="G79" s="11">
        <v>0</v>
      </c>
      <c r="H79" s="11">
        <v>0</v>
      </c>
      <c r="I79" s="12">
        <v>0</v>
      </c>
      <c r="J79" s="6" t="str">
        <f t="shared" si="0"/>
        <v>Normal</v>
      </c>
    </row>
    <row r="80" spans="1:10" hidden="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0</v>
      </c>
      <c r="F80" s="11">
        <v>0</v>
      </c>
      <c r="G80" s="11">
        <v>1455.1599730440919</v>
      </c>
      <c r="H80" s="11">
        <v>0</v>
      </c>
      <c r="I80" s="12">
        <v>0</v>
      </c>
      <c r="J80" s="6" t="str">
        <f t="shared" si="0"/>
        <v>Normal</v>
      </c>
    </row>
    <row r="81" spans="1:10" hidden="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0</v>
      </c>
      <c r="F81" s="11">
        <v>0</v>
      </c>
      <c r="G81" s="11">
        <v>0</v>
      </c>
      <c r="H81" s="11">
        <v>0</v>
      </c>
      <c r="I81" s="12">
        <v>0</v>
      </c>
      <c r="J81" s="6" t="str">
        <f t="shared" si="0"/>
        <v>Normal</v>
      </c>
    </row>
    <row r="82" spans="1:10" hidden="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15503.88708828057</v>
      </c>
      <c r="F82" s="11">
        <v>10321.713800294041</v>
      </c>
      <c r="G82" s="11">
        <v>13234.682916940519</v>
      </c>
      <c r="H82" s="11">
        <v>12146.856055172566</v>
      </c>
      <c r="I82" s="12">
        <v>8832.83</v>
      </c>
      <c r="J82" s="6" t="str">
        <f t="shared" ref="J82:J145" si="1">IF(AND(I82&lt;$M$21,I82&gt;$M$22),"Normal","Outliers")</f>
        <v>Outliers</v>
      </c>
    </row>
    <row r="83" spans="1:10" hidden="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</v>
      </c>
      <c r="G83" s="11">
        <v>0</v>
      </c>
      <c r="H83" s="11">
        <v>1621.3705430429343</v>
      </c>
      <c r="I83" s="12">
        <v>0</v>
      </c>
      <c r="J83" s="6" t="str">
        <f t="shared" si="1"/>
        <v>Normal</v>
      </c>
    </row>
    <row r="84" spans="1:10" hidden="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</v>
      </c>
      <c r="F84" s="11">
        <v>0</v>
      </c>
      <c r="G84" s="11">
        <v>0</v>
      </c>
      <c r="H84" s="11">
        <v>0</v>
      </c>
      <c r="I84" s="12">
        <v>0</v>
      </c>
      <c r="J84" s="6" t="str">
        <f t="shared" si="1"/>
        <v>Normal</v>
      </c>
    </row>
    <row r="85" spans="1:10" hidden="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4342.903613557507</v>
      </c>
      <c r="F85" s="11">
        <v>4544.8232087210972</v>
      </c>
      <c r="G85" s="11">
        <v>4689.0462756644592</v>
      </c>
      <c r="H85" s="11">
        <v>6016.4201356405611</v>
      </c>
      <c r="I85" s="12">
        <v>5701.29</v>
      </c>
      <c r="J85" s="6" t="str">
        <f t="shared" si="1"/>
        <v>Outliers</v>
      </c>
    </row>
    <row r="86" spans="1:10" hidden="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0</v>
      </c>
      <c r="F86" s="11">
        <v>0</v>
      </c>
      <c r="G86" s="11">
        <v>1459.8296436714816</v>
      </c>
      <c r="H86" s="11">
        <v>0</v>
      </c>
      <c r="I86" s="12">
        <v>0</v>
      </c>
      <c r="J86" s="6" t="str">
        <f t="shared" si="1"/>
        <v>Normal</v>
      </c>
    </row>
    <row r="87" spans="1:10" hidden="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0</v>
      </c>
      <c r="G87" s="11">
        <v>0</v>
      </c>
      <c r="H87" s="11">
        <v>0</v>
      </c>
      <c r="I87" s="12">
        <v>0</v>
      </c>
      <c r="J87" s="6" t="str">
        <f t="shared" si="1"/>
        <v>Normal</v>
      </c>
    </row>
    <row r="88" spans="1:10" hidden="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</v>
      </c>
      <c r="F88" s="11">
        <v>1157.8394373701303</v>
      </c>
      <c r="G88" s="11">
        <v>4065.6336308118575</v>
      </c>
      <c r="H88" s="11">
        <v>3304.8053301867762</v>
      </c>
      <c r="I88" s="12">
        <v>0</v>
      </c>
      <c r="J88" s="6" t="str">
        <f t="shared" si="1"/>
        <v>Normal</v>
      </c>
    </row>
    <row r="89" spans="1:10" hidden="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0</v>
      </c>
      <c r="F89" s="11">
        <v>21239.193033519161</v>
      </c>
      <c r="G89" s="11">
        <v>4477.8772648800914</v>
      </c>
      <c r="H89" s="11">
        <v>3170.2997532481745</v>
      </c>
      <c r="I89" s="12">
        <v>950</v>
      </c>
      <c r="J89" s="6" t="str">
        <f t="shared" si="1"/>
        <v>Normal</v>
      </c>
    </row>
    <row r="90" spans="1:10" hidden="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0</v>
      </c>
      <c r="F90" s="11">
        <v>0</v>
      </c>
      <c r="G90" s="11">
        <v>0</v>
      </c>
      <c r="H90" s="11">
        <v>0</v>
      </c>
      <c r="I90" s="12">
        <v>1911.11</v>
      </c>
      <c r="J90" s="6" t="str">
        <f t="shared" si="1"/>
        <v>Normal</v>
      </c>
    </row>
    <row r="91" spans="1:10" hidden="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0</v>
      </c>
      <c r="F91" s="11">
        <v>0</v>
      </c>
      <c r="G91" s="11">
        <v>1653.9346093025276</v>
      </c>
      <c r="H91" s="11">
        <v>0</v>
      </c>
      <c r="I91" s="12">
        <v>0</v>
      </c>
      <c r="J91" s="6" t="str">
        <f t="shared" si="1"/>
        <v>Normal</v>
      </c>
    </row>
    <row r="92" spans="1:10" hidden="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</v>
      </c>
      <c r="F92" s="11">
        <v>0</v>
      </c>
      <c r="G92" s="11">
        <v>0</v>
      </c>
      <c r="H92" s="11">
        <v>0</v>
      </c>
      <c r="I92" s="12">
        <v>0</v>
      </c>
      <c r="J92" s="6" t="str">
        <f t="shared" si="1"/>
        <v>Normal</v>
      </c>
    </row>
    <row r="93" spans="1:10" hidden="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1389.4073248441562</v>
      </c>
      <c r="G93" s="11">
        <v>0</v>
      </c>
      <c r="H93" s="11">
        <v>0</v>
      </c>
      <c r="I93" s="12">
        <v>0</v>
      </c>
      <c r="J93" s="6" t="str">
        <f t="shared" si="1"/>
        <v>Normal</v>
      </c>
    </row>
    <row r="94" spans="1:10" hidden="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2306.7215049397432</v>
      </c>
      <c r="F94" s="11">
        <v>4693.4854232739981</v>
      </c>
      <c r="G94" s="11">
        <v>0</v>
      </c>
      <c r="H94" s="11">
        <v>0</v>
      </c>
      <c r="I94" s="12">
        <v>1079.6300000000001</v>
      </c>
      <c r="J94" s="6" t="str">
        <f t="shared" si="1"/>
        <v>Normal</v>
      </c>
    </row>
    <row r="95" spans="1:10" hidden="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</v>
      </c>
      <c r="F95" s="11">
        <v>0</v>
      </c>
      <c r="G95" s="11">
        <v>0</v>
      </c>
      <c r="H95" s="11">
        <v>0</v>
      </c>
      <c r="I95" s="12">
        <v>0</v>
      </c>
      <c r="J95" s="6" t="str">
        <f t="shared" si="1"/>
        <v>Normal</v>
      </c>
    </row>
    <row r="96" spans="1:10" hidden="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1607.532012250527</v>
      </c>
      <c r="F96" s="11">
        <v>1509.0385966906695</v>
      </c>
      <c r="G96" s="11">
        <v>2257.843828823321</v>
      </c>
      <c r="H96" s="11">
        <v>2523.2409016331385</v>
      </c>
      <c r="I96" s="12">
        <v>1962.58</v>
      </c>
      <c r="J96" s="6" t="str">
        <f t="shared" si="1"/>
        <v>Normal</v>
      </c>
    </row>
    <row r="97" spans="1:10" hidden="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0</v>
      </c>
      <c r="F97" s="11">
        <v>0</v>
      </c>
      <c r="G97" s="11">
        <v>0</v>
      </c>
      <c r="H97" s="11">
        <v>2250.2529653419433</v>
      </c>
      <c r="I97" s="12">
        <v>0</v>
      </c>
      <c r="J97" s="6" t="str">
        <f t="shared" si="1"/>
        <v>Normal</v>
      </c>
    </row>
    <row r="98" spans="1:10" hidden="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5690.1398445108198</v>
      </c>
      <c r="F98" s="11">
        <v>3498.3256895735412</v>
      </c>
      <c r="G98" s="11">
        <v>3259.8250451849476</v>
      </c>
      <c r="H98" s="11">
        <v>5557.9444921837494</v>
      </c>
      <c r="I98" s="12">
        <v>8164.03</v>
      </c>
      <c r="J98" s="6" t="str">
        <f t="shared" si="1"/>
        <v>Outliers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</v>
      </c>
      <c r="F99" s="11">
        <v>0</v>
      </c>
      <c r="G99" s="11">
        <v>0</v>
      </c>
      <c r="H99" s="11">
        <v>0</v>
      </c>
      <c r="I99" s="12">
        <v>0</v>
      </c>
      <c r="J99" s="6" t="str">
        <f t="shared" si="1"/>
        <v>Normal</v>
      </c>
    </row>
    <row r="100" spans="1:10" hidden="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0</v>
      </c>
      <c r="F100" s="11">
        <v>0</v>
      </c>
      <c r="G100" s="11">
        <v>0</v>
      </c>
      <c r="H100" s="11">
        <v>0</v>
      </c>
      <c r="I100" s="12">
        <v>0</v>
      </c>
      <c r="J100" s="6" t="str">
        <f t="shared" si="1"/>
        <v>Normal</v>
      </c>
    </row>
    <row r="101" spans="1:10" hidden="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0</v>
      </c>
      <c r="F101" s="11">
        <v>0</v>
      </c>
      <c r="G101" s="11">
        <v>0</v>
      </c>
      <c r="H101" s="11">
        <v>0</v>
      </c>
      <c r="I101" s="12">
        <v>0</v>
      </c>
      <c r="J101" s="6" t="str">
        <f t="shared" si="1"/>
        <v>Normal</v>
      </c>
    </row>
    <row r="102" spans="1:10" hidden="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2619.2019769942522</v>
      </c>
      <c r="F102" s="11">
        <v>1405.0272342350931</v>
      </c>
      <c r="G102" s="11">
        <v>0</v>
      </c>
      <c r="H102" s="11">
        <v>0</v>
      </c>
      <c r="I102" s="12">
        <v>8523.18</v>
      </c>
      <c r="J102" s="6" t="str">
        <f t="shared" si="1"/>
        <v>Outliers</v>
      </c>
    </row>
    <row r="103" spans="1:10" hidden="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0</v>
      </c>
      <c r="F103" s="11">
        <v>4407.6058850428299</v>
      </c>
      <c r="G103" s="11">
        <v>0</v>
      </c>
      <c r="H103" s="11">
        <v>0</v>
      </c>
      <c r="I103" s="12">
        <v>382.13</v>
      </c>
      <c r="J103" s="6" t="str">
        <f t="shared" si="1"/>
        <v>Normal</v>
      </c>
    </row>
    <row r="104" spans="1:10" hidden="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0</v>
      </c>
      <c r="F104" s="11">
        <v>0</v>
      </c>
      <c r="G104" s="11">
        <v>0</v>
      </c>
      <c r="H104" s="11">
        <v>0</v>
      </c>
      <c r="I104" s="12">
        <v>0</v>
      </c>
      <c r="J104" s="6" t="str">
        <f t="shared" si="1"/>
        <v>Normal</v>
      </c>
    </row>
    <row r="105" spans="1:10" hidden="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21664.567891092018</v>
      </c>
      <c r="F105" s="11">
        <v>5599.9013618541949</v>
      </c>
      <c r="G105" s="11">
        <v>7202.5487632893182</v>
      </c>
      <c r="H105" s="11">
        <v>3542.2555931606967</v>
      </c>
      <c r="I105" s="12">
        <v>6061.31</v>
      </c>
      <c r="J105" s="6" t="str">
        <f t="shared" si="1"/>
        <v>Outliers</v>
      </c>
    </row>
    <row r="106" spans="1:10" hidden="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11544.44115186339</v>
      </c>
      <c r="F106" s="11">
        <v>6902.3857721234572</v>
      </c>
      <c r="G106" s="11">
        <v>7684.8955372488363</v>
      </c>
      <c r="H106" s="11">
        <v>8746.50880289009</v>
      </c>
      <c r="I106" s="12">
        <v>6399.07</v>
      </c>
      <c r="J106" s="6" t="str">
        <f t="shared" si="1"/>
        <v>Outliers</v>
      </c>
    </row>
    <row r="107" spans="1:10" hidden="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0</v>
      </c>
      <c r="F107" s="11">
        <v>0</v>
      </c>
      <c r="G107" s="11">
        <v>0</v>
      </c>
      <c r="H107" s="11">
        <v>0</v>
      </c>
      <c r="I107" s="12">
        <v>0</v>
      </c>
      <c r="J107" s="6" t="str">
        <f t="shared" si="1"/>
        <v>Normal</v>
      </c>
    </row>
    <row r="108" spans="1:10" hidden="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0</v>
      </c>
      <c r="F108" s="11">
        <v>0</v>
      </c>
      <c r="G108" s="11">
        <v>0</v>
      </c>
      <c r="H108" s="11">
        <v>0</v>
      </c>
      <c r="I108" s="12">
        <v>0</v>
      </c>
      <c r="J108" s="6" t="str">
        <f t="shared" si="1"/>
        <v>Normal</v>
      </c>
    </row>
    <row r="109" spans="1:10" hidden="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0</v>
      </c>
      <c r="F109" s="11">
        <v>0</v>
      </c>
      <c r="G109" s="11">
        <v>0</v>
      </c>
      <c r="H109" s="11">
        <v>0</v>
      </c>
      <c r="I109" s="12">
        <v>0</v>
      </c>
      <c r="J109" s="6" t="str">
        <f t="shared" si="1"/>
        <v>Normal</v>
      </c>
    </row>
    <row r="110" spans="1:10" hidden="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0</v>
      </c>
      <c r="F110" s="11">
        <v>0</v>
      </c>
      <c r="G110" s="11">
        <v>0</v>
      </c>
      <c r="H110" s="11">
        <v>0</v>
      </c>
      <c r="I110" s="12">
        <v>0</v>
      </c>
      <c r="J110" s="6" t="str">
        <f t="shared" si="1"/>
        <v>Normal</v>
      </c>
    </row>
    <row r="111" spans="1:10" hidden="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</v>
      </c>
      <c r="F111" s="11">
        <v>1220.5860819320126</v>
      </c>
      <c r="G111" s="11">
        <v>1548.9947972432296</v>
      </c>
      <c r="H111" s="11">
        <v>0</v>
      </c>
      <c r="I111" s="12">
        <v>2200</v>
      </c>
      <c r="J111" s="6" t="str">
        <f t="shared" si="1"/>
        <v>Normal</v>
      </c>
    </row>
    <row r="112" spans="1:10" hidden="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0</v>
      </c>
      <c r="F112" s="11">
        <v>0</v>
      </c>
      <c r="G112" s="11">
        <v>0</v>
      </c>
      <c r="H112" s="11">
        <v>0</v>
      </c>
      <c r="I112" s="12">
        <v>0</v>
      </c>
      <c r="J112" s="6" t="str">
        <f t="shared" si="1"/>
        <v>Normal</v>
      </c>
    </row>
    <row r="113" spans="1:10" hidden="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</v>
      </c>
      <c r="F113" s="11">
        <v>0</v>
      </c>
      <c r="G113" s="11">
        <v>0</v>
      </c>
      <c r="H113" s="11">
        <v>0</v>
      </c>
      <c r="I113" s="12">
        <v>0</v>
      </c>
      <c r="J113" s="6" t="str">
        <f t="shared" si="1"/>
        <v>Normal</v>
      </c>
    </row>
    <row r="114" spans="1:10" hidden="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0</v>
      </c>
      <c r="F114" s="11">
        <v>0</v>
      </c>
      <c r="G114" s="11">
        <v>0</v>
      </c>
      <c r="H114" s="11">
        <v>0</v>
      </c>
      <c r="I114" s="12">
        <v>0</v>
      </c>
      <c r="J114" s="6" t="str">
        <f t="shared" si="1"/>
        <v>Normal</v>
      </c>
    </row>
    <row r="115" spans="1:10" hidden="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0</v>
      </c>
      <c r="F115" s="11">
        <v>0</v>
      </c>
      <c r="G115" s="11">
        <v>0</v>
      </c>
      <c r="H115" s="11">
        <v>0</v>
      </c>
      <c r="I115" s="12">
        <v>0</v>
      </c>
      <c r="J115" s="6" t="str">
        <f t="shared" si="1"/>
        <v>Normal</v>
      </c>
    </row>
    <row r="116" spans="1:10" hidden="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0</v>
      </c>
      <c r="F116" s="11">
        <v>0</v>
      </c>
      <c r="G116" s="11">
        <v>0</v>
      </c>
      <c r="H116" s="11">
        <v>0</v>
      </c>
      <c r="I116" s="12">
        <v>0</v>
      </c>
      <c r="J116" s="6" t="str">
        <f t="shared" si="1"/>
        <v>Normal</v>
      </c>
    </row>
    <row r="117" spans="1:10" hidden="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2638.4966293141856</v>
      </c>
      <c r="F117" s="11">
        <v>2381.0470425565654</v>
      </c>
      <c r="G117" s="11">
        <v>3096.4214215145748</v>
      </c>
      <c r="H117" s="11">
        <v>2261.8968961219684</v>
      </c>
      <c r="I117" s="12">
        <v>3130.53</v>
      </c>
      <c r="J117" s="6" t="str">
        <f t="shared" si="1"/>
        <v>Normal</v>
      </c>
    </row>
    <row r="118" spans="1:10" hidden="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0</v>
      </c>
      <c r="F118" s="11">
        <v>0</v>
      </c>
      <c r="G118" s="11">
        <v>4999.0682641579951</v>
      </c>
      <c r="H118" s="11">
        <v>0</v>
      </c>
      <c r="I118" s="12">
        <v>0</v>
      </c>
      <c r="J118" s="6" t="str">
        <f t="shared" si="1"/>
        <v>Normal</v>
      </c>
    </row>
    <row r="119" spans="1:10" hidden="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1927.7705162723221</v>
      </c>
      <c r="F119" s="11">
        <v>1900.6286328200958</v>
      </c>
      <c r="G119" s="11">
        <v>0</v>
      </c>
      <c r="H119" s="11">
        <v>0</v>
      </c>
      <c r="I119" s="12">
        <v>0</v>
      </c>
      <c r="J119" s="6" t="str">
        <f t="shared" si="1"/>
        <v>Normal</v>
      </c>
    </row>
    <row r="120" spans="1:10" hidden="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0</v>
      </c>
      <c r="F120" s="11">
        <v>0</v>
      </c>
      <c r="G120" s="11">
        <v>0</v>
      </c>
      <c r="H120" s="11">
        <v>1324.4117520901179</v>
      </c>
      <c r="I120" s="12">
        <v>849.59</v>
      </c>
      <c r="J120" s="6" t="str">
        <f t="shared" si="1"/>
        <v>Normal</v>
      </c>
    </row>
    <row r="121" spans="1:10" hidden="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1959.6060649277226</v>
      </c>
      <c r="F121" s="11">
        <v>6824.6624623025109</v>
      </c>
      <c r="G121" s="11">
        <v>0</v>
      </c>
      <c r="H121" s="11">
        <v>0</v>
      </c>
      <c r="I121" s="12">
        <v>0</v>
      </c>
      <c r="J121" s="6" t="str">
        <f t="shared" si="1"/>
        <v>Normal</v>
      </c>
    </row>
    <row r="122" spans="1:10" hidden="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0</v>
      </c>
      <c r="F122" s="11">
        <v>1786.6045079344315</v>
      </c>
      <c r="G122" s="11">
        <v>0</v>
      </c>
      <c r="H122" s="11">
        <v>0</v>
      </c>
      <c r="I122" s="12">
        <v>0</v>
      </c>
      <c r="J122" s="6" t="str">
        <f t="shared" si="1"/>
        <v>Normal</v>
      </c>
    </row>
    <row r="123" spans="1:10" hidden="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1419.2302654717373</v>
      </c>
      <c r="F123" s="11">
        <v>1372.1125533740048</v>
      </c>
      <c r="G123" s="11">
        <v>1277.7705696837265</v>
      </c>
      <c r="H123" s="11">
        <v>889.56546674414187</v>
      </c>
      <c r="I123" s="12">
        <v>1133.51</v>
      </c>
      <c r="J123" s="6" t="str">
        <f t="shared" si="1"/>
        <v>Normal</v>
      </c>
    </row>
    <row r="124" spans="1:10" hidden="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0</v>
      </c>
      <c r="F124" s="11">
        <v>0</v>
      </c>
      <c r="G124" s="11">
        <v>0</v>
      </c>
      <c r="H124" s="11">
        <v>0</v>
      </c>
      <c r="I124" s="12">
        <v>0</v>
      </c>
      <c r="J124" s="6" t="str">
        <f t="shared" si="1"/>
        <v>Normal</v>
      </c>
    </row>
    <row r="125" spans="1:10" hidden="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3001.1657936101342</v>
      </c>
      <c r="F125" s="11">
        <v>3352.8554223165352</v>
      </c>
      <c r="G125" s="11">
        <v>1493.9925822663893</v>
      </c>
      <c r="H125" s="11">
        <v>2825.9720858960141</v>
      </c>
      <c r="I125" s="12">
        <v>2891.65</v>
      </c>
      <c r="J125" s="6" t="str">
        <f t="shared" si="1"/>
        <v>Normal</v>
      </c>
    </row>
    <row r="126" spans="1:10" hidden="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0</v>
      </c>
      <c r="F126" s="11">
        <v>0</v>
      </c>
      <c r="G126" s="11">
        <v>0</v>
      </c>
      <c r="H126" s="11">
        <v>0</v>
      </c>
      <c r="I126" s="12">
        <v>0</v>
      </c>
      <c r="J126" s="6" t="str">
        <f t="shared" si="1"/>
        <v>Normal</v>
      </c>
    </row>
    <row r="127" spans="1:10" hidden="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</v>
      </c>
      <c r="F127" s="11">
        <v>0</v>
      </c>
      <c r="G127" s="11">
        <v>0</v>
      </c>
      <c r="H127" s="11">
        <v>1630.3706295588097</v>
      </c>
      <c r="I127" s="12">
        <v>0</v>
      </c>
      <c r="J127" s="6" t="str">
        <f t="shared" si="1"/>
        <v>Normal</v>
      </c>
    </row>
    <row r="128" spans="1:10" hidden="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0</v>
      </c>
      <c r="F128" s="11">
        <v>0</v>
      </c>
      <c r="G128" s="11">
        <v>0</v>
      </c>
      <c r="H128" s="11">
        <v>0</v>
      </c>
      <c r="I128" s="12">
        <v>0</v>
      </c>
      <c r="J128" s="6" t="str">
        <f t="shared" si="1"/>
        <v>Normal</v>
      </c>
    </row>
    <row r="129" spans="1:10" hidden="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0</v>
      </c>
      <c r="F129" s="11">
        <v>0</v>
      </c>
      <c r="G129" s="11">
        <v>2015.7643863486949</v>
      </c>
      <c r="H129" s="11">
        <v>2171.8739989276801</v>
      </c>
      <c r="I129" s="12">
        <v>4078.05</v>
      </c>
      <c r="J129" s="6" t="str">
        <f t="shared" si="1"/>
        <v>Outliers</v>
      </c>
    </row>
    <row r="130" spans="1:10" hidden="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8430.8466619765331</v>
      </c>
      <c r="F130" s="11">
        <v>7967.9378815925138</v>
      </c>
      <c r="G130" s="11">
        <v>6254.5126971605214</v>
      </c>
      <c r="H130" s="11">
        <v>6192.2688272597989</v>
      </c>
      <c r="I130" s="12">
        <v>4789.2299999999996</v>
      </c>
      <c r="J130" s="6" t="str">
        <f t="shared" si="1"/>
        <v>Outliers</v>
      </c>
    </row>
    <row r="131" spans="1:10" hidden="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0</v>
      </c>
      <c r="F131" s="11">
        <v>0</v>
      </c>
      <c r="G131" s="11">
        <v>0</v>
      </c>
      <c r="H131" s="11">
        <v>0</v>
      </c>
      <c r="I131" s="12">
        <v>0</v>
      </c>
      <c r="J131" s="6" t="str">
        <f t="shared" si="1"/>
        <v>Normal</v>
      </c>
    </row>
    <row r="132" spans="1:10" hidden="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0</v>
      </c>
      <c r="F132" s="11">
        <v>0</v>
      </c>
      <c r="G132" s="11">
        <v>0</v>
      </c>
      <c r="H132" s="11">
        <v>0</v>
      </c>
      <c r="I132" s="12">
        <v>0</v>
      </c>
      <c r="J132" s="6" t="str">
        <f t="shared" si="1"/>
        <v>Normal</v>
      </c>
    </row>
    <row r="133" spans="1:10" hidden="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0</v>
      </c>
      <c r="F133" s="11">
        <v>0</v>
      </c>
      <c r="G133" s="11">
        <v>1396.963331643042</v>
      </c>
      <c r="H133" s="11">
        <v>0</v>
      </c>
      <c r="I133" s="12">
        <v>0</v>
      </c>
      <c r="J133" s="6" t="str">
        <f t="shared" si="1"/>
        <v>Normal</v>
      </c>
    </row>
    <row r="134" spans="1:10" hidden="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0</v>
      </c>
      <c r="F134" s="11">
        <v>0</v>
      </c>
      <c r="G134" s="11">
        <v>1523.6368594830517</v>
      </c>
      <c r="H134" s="11">
        <v>0</v>
      </c>
      <c r="I134" s="12">
        <v>0</v>
      </c>
      <c r="J134" s="6" t="str">
        <f t="shared" si="1"/>
        <v>Normal</v>
      </c>
    </row>
    <row r="135" spans="1:10" hidden="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0</v>
      </c>
      <c r="F135" s="11">
        <v>1428.0019727564938</v>
      </c>
      <c r="G135" s="11">
        <v>0</v>
      </c>
      <c r="H135" s="11">
        <v>0</v>
      </c>
      <c r="I135" s="12">
        <v>0</v>
      </c>
      <c r="J135" s="6" t="str">
        <f t="shared" si="1"/>
        <v>Normal</v>
      </c>
    </row>
    <row r="136" spans="1:10" hidden="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0</v>
      </c>
      <c r="F136" s="11">
        <v>1395.5727591647437</v>
      </c>
      <c r="G136" s="11">
        <v>1751.5330486341882</v>
      </c>
      <c r="H136" s="11">
        <v>1319.5096241836741</v>
      </c>
      <c r="I136" s="12">
        <v>4477.18</v>
      </c>
      <c r="J136" s="6" t="str">
        <f t="shared" si="1"/>
        <v>Outliers</v>
      </c>
    </row>
    <row r="137" spans="1:10" hidden="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0</v>
      </c>
      <c r="F137" s="11">
        <v>0</v>
      </c>
      <c r="G137" s="11">
        <v>0</v>
      </c>
      <c r="H137" s="11">
        <v>0</v>
      </c>
      <c r="I137" s="12">
        <v>0</v>
      </c>
      <c r="J137" s="6" t="str">
        <f t="shared" si="1"/>
        <v>Normal</v>
      </c>
    </row>
    <row r="138" spans="1:10" hidden="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0</v>
      </c>
      <c r="F138" s="11">
        <v>0</v>
      </c>
      <c r="G138" s="11">
        <v>0</v>
      </c>
      <c r="H138" s="11">
        <v>0</v>
      </c>
      <c r="I138" s="12">
        <v>0</v>
      </c>
      <c r="J138" s="6" t="str">
        <f t="shared" si="1"/>
        <v>Normal</v>
      </c>
    </row>
    <row r="139" spans="1:10" hidden="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1646.7907102083868</v>
      </c>
      <c r="H139" s="11">
        <v>1505.3057798467748</v>
      </c>
      <c r="I139" s="12">
        <v>1502.37</v>
      </c>
      <c r="J139" s="6" t="str">
        <f t="shared" si="1"/>
        <v>Normal</v>
      </c>
    </row>
    <row r="140" spans="1:10" hidden="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0</v>
      </c>
      <c r="F140" s="11">
        <v>0</v>
      </c>
      <c r="G140" s="11">
        <v>1742.4144132050817</v>
      </c>
      <c r="H140" s="11">
        <v>0</v>
      </c>
      <c r="I140" s="12">
        <v>0</v>
      </c>
      <c r="J140" s="6" t="str">
        <f t="shared" si="1"/>
        <v>Normal</v>
      </c>
    </row>
    <row r="141" spans="1:10" hidden="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0</v>
      </c>
      <c r="F141" s="11">
        <v>0</v>
      </c>
      <c r="G141" s="11">
        <v>0</v>
      </c>
      <c r="H141" s="11">
        <v>0</v>
      </c>
      <c r="I141" s="12">
        <v>0</v>
      </c>
      <c r="J141" s="6" t="str">
        <f t="shared" si="1"/>
        <v>Normal</v>
      </c>
    </row>
    <row r="142" spans="1:10" hidden="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1301.9182772285515</v>
      </c>
      <c r="F142" s="11">
        <v>0</v>
      </c>
      <c r="G142" s="11">
        <v>0</v>
      </c>
      <c r="H142" s="11">
        <v>0</v>
      </c>
      <c r="I142" s="12">
        <v>0</v>
      </c>
      <c r="J142" s="6" t="str">
        <f t="shared" si="1"/>
        <v>Normal</v>
      </c>
    </row>
    <row r="143" spans="1:10" hidden="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</v>
      </c>
      <c r="H143" s="11">
        <v>0</v>
      </c>
      <c r="I143" s="12">
        <v>0</v>
      </c>
      <c r="J143" s="6" t="str">
        <f t="shared" si="1"/>
        <v>Normal</v>
      </c>
    </row>
    <row r="144" spans="1:10" hidden="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0</v>
      </c>
      <c r="F144" s="11">
        <v>0</v>
      </c>
      <c r="G144" s="11">
        <v>0</v>
      </c>
      <c r="H144" s="11">
        <v>0</v>
      </c>
      <c r="I144" s="12">
        <v>0</v>
      </c>
      <c r="J144" s="6" t="str">
        <f t="shared" si="1"/>
        <v>Normal</v>
      </c>
    </row>
    <row r="145" spans="1:10" hidden="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0</v>
      </c>
      <c r="F145" s="11">
        <v>0</v>
      </c>
      <c r="G145" s="11">
        <v>0</v>
      </c>
      <c r="H145" s="11">
        <v>0</v>
      </c>
      <c r="I145" s="12">
        <v>0</v>
      </c>
      <c r="J145" s="6" t="str">
        <f t="shared" si="1"/>
        <v>Normal</v>
      </c>
    </row>
    <row r="146" spans="1:10" hidden="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0</v>
      </c>
      <c r="F146" s="11">
        <v>0</v>
      </c>
      <c r="G146" s="11">
        <v>0</v>
      </c>
      <c r="H146" s="11">
        <v>0</v>
      </c>
      <c r="I146" s="12">
        <v>0</v>
      </c>
      <c r="J146" s="6" t="str">
        <f t="shared" ref="J146:J160" si="2">IF(AND(I146&lt;$M$21,I146&gt;$M$22),"Normal","Outliers")</f>
        <v>Normal</v>
      </c>
    </row>
    <row r="147" spans="1:10" hidden="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5028.1085631859523</v>
      </c>
      <c r="F147" s="11">
        <v>3848.6267344458061</v>
      </c>
      <c r="G147" s="11">
        <v>2908.3335936571302</v>
      </c>
      <c r="H147" s="11">
        <v>2813.5790659078139</v>
      </c>
      <c r="I147" s="12">
        <v>2785.24</v>
      </c>
      <c r="J147" s="6" t="str">
        <f t="shared" si="2"/>
        <v>Normal</v>
      </c>
    </row>
    <row r="148" spans="1:10" hidden="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0</v>
      </c>
      <c r="F148" s="11">
        <v>0</v>
      </c>
      <c r="G148" s="11">
        <v>1626.253452324743</v>
      </c>
      <c r="H148" s="11">
        <v>0</v>
      </c>
      <c r="I148" s="12">
        <v>0</v>
      </c>
      <c r="J148" s="6" t="str">
        <f t="shared" si="2"/>
        <v>Normal</v>
      </c>
    </row>
    <row r="149" spans="1:10" hidden="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0</v>
      </c>
      <c r="F149" s="11">
        <v>0</v>
      </c>
      <c r="G149" s="11">
        <v>0</v>
      </c>
      <c r="H149" s="11">
        <v>0</v>
      </c>
      <c r="I149" s="12">
        <v>0</v>
      </c>
      <c r="J149" s="6" t="str">
        <f t="shared" si="2"/>
        <v>Normal</v>
      </c>
    </row>
    <row r="150" spans="1:10" hidden="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0</v>
      </c>
      <c r="F150" s="11">
        <v>0</v>
      </c>
      <c r="G150" s="11">
        <v>1598.1889641760531</v>
      </c>
      <c r="H150" s="11">
        <v>1608.6029784506461</v>
      </c>
      <c r="I150" s="12">
        <v>1426.96</v>
      </c>
      <c r="J150" s="6" t="str">
        <f t="shared" si="2"/>
        <v>Normal</v>
      </c>
    </row>
    <row r="151" spans="1:10" hidden="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0</v>
      </c>
      <c r="F151" s="11">
        <v>0</v>
      </c>
      <c r="G151" s="11">
        <v>0</v>
      </c>
      <c r="H151" s="11">
        <v>0</v>
      </c>
      <c r="I151" s="12">
        <v>0</v>
      </c>
      <c r="J151" s="6" t="str">
        <f t="shared" si="2"/>
        <v>Normal</v>
      </c>
    </row>
    <row r="152" spans="1:10" hidden="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1937.9137036988061</v>
      </c>
      <c r="F152" s="11">
        <v>1959.9770064966151</v>
      </c>
      <c r="G152" s="11">
        <v>1922.7426888757198</v>
      </c>
      <c r="H152" s="11">
        <v>1523.7576096069843</v>
      </c>
      <c r="I152" s="12">
        <v>1660.68</v>
      </c>
      <c r="J152" s="6" t="str">
        <f t="shared" si="2"/>
        <v>Normal</v>
      </c>
    </row>
    <row r="153" spans="1:10" hidden="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1867.1373538095515</v>
      </c>
      <c r="F153" s="11">
        <v>1645.0786622407934</v>
      </c>
      <c r="G153" s="11">
        <v>1891.8206410893733</v>
      </c>
      <c r="H153" s="11">
        <v>2315.0491818491391</v>
      </c>
      <c r="I153" s="12">
        <v>1781.59</v>
      </c>
      <c r="J153" s="6" t="str">
        <f t="shared" si="2"/>
        <v>Normal</v>
      </c>
    </row>
    <row r="154" spans="1:10" hidden="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7073.4170297975952</v>
      </c>
      <c r="F154" s="11">
        <v>10018.369577048454</v>
      </c>
      <c r="G154" s="11">
        <v>1789.1459677672419</v>
      </c>
      <c r="H154" s="11">
        <v>7826.4289669305563</v>
      </c>
      <c r="I154" s="12">
        <v>12162.56</v>
      </c>
      <c r="J154" s="6" t="str">
        <f t="shared" si="2"/>
        <v>Outliers</v>
      </c>
    </row>
    <row r="155" spans="1:10" hidden="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4980.4431143513475</v>
      </c>
      <c r="F155" s="11">
        <v>0</v>
      </c>
      <c r="G155" s="11">
        <v>1506.8283684436667</v>
      </c>
      <c r="H155" s="11">
        <v>0</v>
      </c>
      <c r="I155" s="12">
        <v>0</v>
      </c>
      <c r="J155" s="6" t="str">
        <f t="shared" si="2"/>
        <v>Normal</v>
      </c>
    </row>
    <row r="156" spans="1:10" hidden="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0</v>
      </c>
      <c r="F156" s="11">
        <v>0</v>
      </c>
      <c r="G156" s="11">
        <v>0</v>
      </c>
      <c r="H156" s="11">
        <v>0</v>
      </c>
      <c r="I156" s="12">
        <v>0</v>
      </c>
      <c r="J156" s="6" t="str">
        <f t="shared" si="2"/>
        <v>Normal</v>
      </c>
    </row>
    <row r="157" spans="1:10" hidden="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0</v>
      </c>
      <c r="F157" s="11">
        <v>0</v>
      </c>
      <c r="G157" s="11">
        <v>1606.5060889750853</v>
      </c>
      <c r="H157" s="11">
        <v>0</v>
      </c>
      <c r="I157" s="12">
        <v>0</v>
      </c>
      <c r="J157" s="6" t="str">
        <f t="shared" si="2"/>
        <v>Normal</v>
      </c>
    </row>
    <row r="158" spans="1:10" hidden="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0</v>
      </c>
      <c r="F158" s="11">
        <v>0</v>
      </c>
      <c r="G158" s="11">
        <v>0</v>
      </c>
      <c r="H158" s="11">
        <v>0</v>
      </c>
      <c r="I158" s="12">
        <v>0</v>
      </c>
      <c r="J158" s="6" t="str">
        <f t="shared" si="2"/>
        <v>Normal</v>
      </c>
    </row>
    <row r="159" spans="1:10" hidden="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703.62086046341051</v>
      </c>
      <c r="F159" s="11">
        <v>0</v>
      </c>
      <c r="G159" s="11">
        <v>1166.4419047760098</v>
      </c>
      <c r="H159" s="11">
        <v>0</v>
      </c>
      <c r="I159" s="12">
        <v>0</v>
      </c>
      <c r="J159" s="6" t="str">
        <f t="shared" si="2"/>
        <v>Normal</v>
      </c>
    </row>
    <row r="160" spans="1:10" hidden="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2310.8390364693064</v>
      </c>
      <c r="F160" s="11">
        <v>2149.6733419902748</v>
      </c>
      <c r="G160" s="11">
        <v>2072.9736595822619</v>
      </c>
      <c r="H160" s="11">
        <v>1661.5459598402383</v>
      </c>
      <c r="I160" s="12">
        <v>1405.07</v>
      </c>
      <c r="J160" s="6" t="str">
        <f t="shared" si="2"/>
        <v>Normal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Indica. 01</vt:lpstr>
      <vt:lpstr>Indica.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2023-02-17T14:49:33Z</dcterms:modified>
</cp:coreProperties>
</file>