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/>
  </bookViews>
  <sheets>
    <sheet name="Indica. 01" sheetId="1" r:id="rId1"/>
    <sheet name="Indica. 02" sheetId="5" r:id="rId2"/>
    <sheet name="Indica.03" sheetId="6" r:id="rId3"/>
  </sheets>
  <definedNames>
    <definedName name="_xlnm._FilterDatabase" localSheetId="0" hidden="1">'Indica. 01'!$A$3:$J$160</definedName>
    <definedName name="_xlnm._FilterDatabase" localSheetId="1" hidden="1">'Indica. 02'!$A$3:$J$160</definedName>
    <definedName name="_xlnm._FilterDatabase" localSheetId="2" hidden="1">Indica.03!$A$3:$H$160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6" l="1"/>
  <c r="K19" i="6"/>
  <c r="K18" i="6"/>
  <c r="M19" i="5"/>
  <c r="M18" i="5"/>
  <c r="M17" i="5"/>
  <c r="M18" i="1"/>
  <c r="M17" i="1"/>
  <c r="M19" i="1"/>
  <c r="M20" i="5" l="1"/>
  <c r="M22" i="5" s="1"/>
  <c r="K20" i="6"/>
  <c r="K22" i="6"/>
  <c r="K21" i="6"/>
  <c r="H17" i="6" s="1"/>
  <c r="M20" i="1"/>
  <c r="M21" i="1" s="1"/>
  <c r="M21" i="5" l="1"/>
  <c r="H18" i="6"/>
  <c r="H30" i="6"/>
  <c r="H42" i="6"/>
  <c r="H54" i="6"/>
  <c r="H66" i="6"/>
  <c r="H78" i="6"/>
  <c r="H90" i="6"/>
  <c r="H102" i="6"/>
  <c r="H114" i="6"/>
  <c r="H126" i="6"/>
  <c r="H138" i="6"/>
  <c r="H150" i="6"/>
  <c r="H19" i="6"/>
  <c r="H31" i="6"/>
  <c r="H43" i="6"/>
  <c r="H55" i="6"/>
  <c r="H67" i="6"/>
  <c r="H79" i="6"/>
  <c r="H91" i="6"/>
  <c r="H103" i="6"/>
  <c r="H115" i="6"/>
  <c r="H127" i="6"/>
  <c r="H139" i="6"/>
  <c r="H151" i="6"/>
  <c r="H20" i="6"/>
  <c r="H32" i="6"/>
  <c r="H44" i="6"/>
  <c r="H56" i="6"/>
  <c r="H68" i="6"/>
  <c r="H80" i="6"/>
  <c r="H92" i="6"/>
  <c r="H104" i="6"/>
  <c r="H116" i="6"/>
  <c r="H128" i="6"/>
  <c r="H140" i="6"/>
  <c r="H152" i="6"/>
  <c r="H21" i="6"/>
  <c r="H33" i="6"/>
  <c r="H45" i="6"/>
  <c r="H57" i="6"/>
  <c r="H69" i="6"/>
  <c r="H81" i="6"/>
  <c r="H93" i="6"/>
  <c r="H105" i="6"/>
  <c r="H117" i="6"/>
  <c r="H129" i="6"/>
  <c r="H141" i="6"/>
  <c r="H153" i="6"/>
  <c r="H99" i="6"/>
  <c r="H148" i="6"/>
  <c r="H89" i="6"/>
  <c r="H22" i="6"/>
  <c r="H34" i="6"/>
  <c r="H46" i="6"/>
  <c r="H58" i="6"/>
  <c r="H70" i="6"/>
  <c r="H82" i="6"/>
  <c r="H94" i="6"/>
  <c r="H106" i="6"/>
  <c r="H118" i="6"/>
  <c r="H130" i="6"/>
  <c r="H142" i="6"/>
  <c r="H154" i="6"/>
  <c r="H75" i="6"/>
  <c r="H147" i="6"/>
  <c r="H53" i="6"/>
  <c r="H113" i="6"/>
  <c r="H23" i="6"/>
  <c r="H35" i="6"/>
  <c r="H47" i="6"/>
  <c r="H59" i="6"/>
  <c r="H71" i="6"/>
  <c r="H83" i="6"/>
  <c r="H95" i="6"/>
  <c r="H107" i="6"/>
  <c r="H119" i="6"/>
  <c r="H131" i="6"/>
  <c r="H143" i="6"/>
  <c r="H155" i="6"/>
  <c r="H87" i="6"/>
  <c r="H159" i="6"/>
  <c r="H77" i="6"/>
  <c r="H24" i="6"/>
  <c r="H36" i="6"/>
  <c r="H48" i="6"/>
  <c r="H60" i="6"/>
  <c r="H72" i="6"/>
  <c r="H84" i="6"/>
  <c r="H96" i="6"/>
  <c r="H108" i="6"/>
  <c r="H120" i="6"/>
  <c r="H132" i="6"/>
  <c r="H144" i="6"/>
  <c r="H156" i="6"/>
  <c r="H63" i="6"/>
  <c r="H135" i="6"/>
  <c r="H65" i="6"/>
  <c r="H149" i="6"/>
  <c r="H25" i="6"/>
  <c r="H37" i="6"/>
  <c r="H49" i="6"/>
  <c r="H61" i="6"/>
  <c r="H73" i="6"/>
  <c r="H85" i="6"/>
  <c r="H97" i="6"/>
  <c r="H109" i="6"/>
  <c r="H121" i="6"/>
  <c r="H133" i="6"/>
  <c r="H145" i="6"/>
  <c r="H157" i="6"/>
  <c r="H51" i="6"/>
  <c r="H111" i="6"/>
  <c r="H41" i="6"/>
  <c r="H101" i="6"/>
  <c r="H26" i="6"/>
  <c r="H38" i="6"/>
  <c r="H50" i="6"/>
  <c r="H62" i="6"/>
  <c r="H74" i="6"/>
  <c r="H86" i="6"/>
  <c r="H98" i="6"/>
  <c r="H110" i="6"/>
  <c r="H122" i="6"/>
  <c r="H134" i="6"/>
  <c r="H146" i="6"/>
  <c r="H158" i="6"/>
  <c r="H39" i="6"/>
  <c r="H123" i="6"/>
  <c r="H29" i="6"/>
  <c r="H137" i="6"/>
  <c r="H27" i="6"/>
  <c r="H28" i="6"/>
  <c r="H40" i="6"/>
  <c r="H52" i="6"/>
  <c r="H64" i="6"/>
  <c r="H76" i="6"/>
  <c r="H88" i="6"/>
  <c r="H100" i="6"/>
  <c r="H112" i="6"/>
  <c r="H124" i="6"/>
  <c r="H136" i="6"/>
  <c r="H160" i="6"/>
  <c r="H125" i="6"/>
  <c r="J18" i="5"/>
  <c r="J30" i="5"/>
  <c r="J42" i="5"/>
  <c r="J54" i="5"/>
  <c r="J66" i="5"/>
  <c r="J78" i="5"/>
  <c r="J90" i="5"/>
  <c r="J102" i="5"/>
  <c r="J114" i="5"/>
  <c r="J19" i="5"/>
  <c r="J31" i="5"/>
  <c r="J43" i="5"/>
  <c r="J55" i="5"/>
  <c r="J67" i="5"/>
  <c r="J79" i="5"/>
  <c r="J91" i="5"/>
  <c r="J103" i="5"/>
  <c r="J115" i="5"/>
  <c r="J127" i="5"/>
  <c r="J139" i="5"/>
  <c r="J151" i="5"/>
  <c r="J20" i="5"/>
  <c r="J32" i="5"/>
  <c r="J44" i="5"/>
  <c r="J56" i="5"/>
  <c r="J68" i="5"/>
  <c r="J80" i="5"/>
  <c r="J92" i="5"/>
  <c r="J104" i="5"/>
  <c r="J116" i="5"/>
  <c r="J128" i="5"/>
  <c r="J140" i="5"/>
  <c r="J152" i="5"/>
  <c r="J21" i="5"/>
  <c r="J33" i="5"/>
  <c r="J45" i="5"/>
  <c r="J57" i="5"/>
  <c r="J69" i="5"/>
  <c r="J81" i="5"/>
  <c r="J93" i="5"/>
  <c r="J105" i="5"/>
  <c r="J117" i="5"/>
  <c r="J129" i="5"/>
  <c r="J141" i="5"/>
  <c r="J153" i="5"/>
  <c r="J108" i="5"/>
  <c r="J156" i="5"/>
  <c r="J137" i="5"/>
  <c r="J22" i="5"/>
  <c r="J34" i="5"/>
  <c r="J46" i="5"/>
  <c r="J58" i="5"/>
  <c r="J70" i="5"/>
  <c r="J82" i="5"/>
  <c r="J94" i="5"/>
  <c r="J106" i="5"/>
  <c r="J118" i="5"/>
  <c r="J130" i="5"/>
  <c r="J142" i="5"/>
  <c r="J154" i="5"/>
  <c r="J96" i="5"/>
  <c r="J132" i="5"/>
  <c r="J160" i="5"/>
  <c r="J150" i="5"/>
  <c r="J23" i="5"/>
  <c r="J35" i="5"/>
  <c r="J47" i="5"/>
  <c r="J59" i="5"/>
  <c r="J71" i="5"/>
  <c r="J83" i="5"/>
  <c r="J95" i="5"/>
  <c r="J107" i="5"/>
  <c r="J119" i="5"/>
  <c r="J131" i="5"/>
  <c r="J143" i="5"/>
  <c r="J155" i="5"/>
  <c r="J84" i="5"/>
  <c r="J144" i="5"/>
  <c r="J113" i="5"/>
  <c r="J24" i="5"/>
  <c r="J36" i="5"/>
  <c r="J48" i="5"/>
  <c r="J60" i="5"/>
  <c r="J72" i="5"/>
  <c r="J120" i="5"/>
  <c r="J25" i="5"/>
  <c r="J37" i="5"/>
  <c r="J49" i="5"/>
  <c r="J61" i="5"/>
  <c r="J73" i="5"/>
  <c r="J85" i="5"/>
  <c r="J97" i="5"/>
  <c r="J109" i="5"/>
  <c r="J121" i="5"/>
  <c r="J133" i="5"/>
  <c r="J145" i="5"/>
  <c r="J157" i="5"/>
  <c r="J111" i="5"/>
  <c r="J147" i="5"/>
  <c r="J148" i="5"/>
  <c r="J138" i="5"/>
  <c r="J26" i="5"/>
  <c r="J38" i="5"/>
  <c r="J50" i="5"/>
  <c r="J62" i="5"/>
  <c r="J74" i="5"/>
  <c r="J86" i="5"/>
  <c r="J98" i="5"/>
  <c r="J110" i="5"/>
  <c r="J122" i="5"/>
  <c r="J134" i="5"/>
  <c r="J146" i="5"/>
  <c r="J158" i="5"/>
  <c r="J123" i="5"/>
  <c r="J159" i="5"/>
  <c r="J136" i="5"/>
  <c r="J149" i="5"/>
  <c r="J27" i="5"/>
  <c r="J39" i="5"/>
  <c r="J51" i="5"/>
  <c r="J63" i="5"/>
  <c r="J75" i="5"/>
  <c r="J87" i="5"/>
  <c r="J99" i="5"/>
  <c r="J135" i="5"/>
  <c r="J126" i="5"/>
  <c r="J28" i="5"/>
  <c r="J40" i="5"/>
  <c r="J52" i="5"/>
  <c r="J64" i="5"/>
  <c r="J76" i="5"/>
  <c r="J88" i="5"/>
  <c r="J100" i="5"/>
  <c r="J112" i="5"/>
  <c r="J124" i="5"/>
  <c r="J17" i="5"/>
  <c r="J29" i="5"/>
  <c r="J41" i="5"/>
  <c r="J53" i="5"/>
  <c r="J65" i="5"/>
  <c r="J77" i="5"/>
  <c r="J89" i="5"/>
  <c r="J101" i="5"/>
  <c r="J125" i="5"/>
  <c r="M22" i="1"/>
  <c r="J17" i="1" s="1"/>
  <c r="J18" i="1" l="1"/>
  <c r="J35" i="1"/>
  <c r="J47" i="1"/>
  <c r="J122" i="1"/>
  <c r="J137" i="1"/>
  <c r="J26" i="1"/>
  <c r="J38" i="1"/>
  <c r="J63" i="1"/>
  <c r="J23" i="1"/>
  <c r="J97" i="1"/>
  <c r="J94" i="1"/>
  <c r="J85" i="1"/>
  <c r="J70" i="1"/>
  <c r="J77" i="1"/>
  <c r="J73" i="1"/>
  <c r="J153" i="1"/>
  <c r="J65" i="1"/>
  <c r="J144" i="1"/>
  <c r="J129" i="1"/>
  <c r="J53" i="1"/>
  <c r="J132" i="1"/>
  <c r="J152" i="1"/>
  <c r="J41" i="1"/>
  <c r="J120" i="1"/>
  <c r="J128" i="1"/>
  <c r="J87" i="1"/>
  <c r="J88" i="1"/>
  <c r="J151" i="1"/>
  <c r="J75" i="1"/>
  <c r="J123" i="1"/>
  <c r="J150" i="1"/>
  <c r="J82" i="1"/>
  <c r="J141" i="1"/>
  <c r="J140" i="1"/>
  <c r="J139" i="1"/>
  <c r="J138" i="1"/>
  <c r="J127" i="1"/>
  <c r="J126" i="1"/>
  <c r="J58" i="1"/>
  <c r="J117" i="1"/>
  <c r="J116" i="1"/>
  <c r="J115" i="1"/>
  <c r="J114" i="1"/>
  <c r="J61" i="1"/>
  <c r="J96" i="1"/>
  <c r="J124" i="1"/>
  <c r="J46" i="1"/>
  <c r="J105" i="1"/>
  <c r="J104" i="1"/>
  <c r="J103" i="1"/>
  <c r="J102" i="1"/>
  <c r="J155" i="1"/>
  <c r="J84" i="1"/>
  <c r="J131" i="1"/>
  <c r="J147" i="1"/>
  <c r="J34" i="1"/>
  <c r="J93" i="1"/>
  <c r="J92" i="1"/>
  <c r="J91" i="1"/>
  <c r="J90" i="1"/>
  <c r="J51" i="1"/>
  <c r="J39" i="1"/>
  <c r="J37" i="1"/>
  <c r="J72" i="1"/>
  <c r="J119" i="1"/>
  <c r="J134" i="1"/>
  <c r="J22" i="1"/>
  <c r="J81" i="1"/>
  <c r="J80" i="1"/>
  <c r="J79" i="1"/>
  <c r="J78" i="1"/>
  <c r="J64" i="1"/>
  <c r="J158" i="1"/>
  <c r="J86" i="1"/>
  <c r="J28" i="1"/>
  <c r="J148" i="1"/>
  <c r="J157" i="1"/>
  <c r="J89" i="1"/>
  <c r="J60" i="1"/>
  <c r="J107" i="1"/>
  <c r="J154" i="1"/>
  <c r="J101" i="1"/>
  <c r="J69" i="1"/>
  <c r="J68" i="1"/>
  <c r="J67" i="1"/>
  <c r="J66" i="1"/>
  <c r="J49" i="1"/>
  <c r="J160" i="1"/>
  <c r="J52" i="1"/>
  <c r="J40" i="1"/>
  <c r="J145" i="1"/>
  <c r="J100" i="1"/>
  <c r="J48" i="1"/>
  <c r="J95" i="1"/>
  <c r="J142" i="1"/>
  <c r="J112" i="1"/>
  <c r="J57" i="1"/>
  <c r="J56" i="1"/>
  <c r="J55" i="1"/>
  <c r="J54" i="1"/>
  <c r="J136" i="1"/>
  <c r="J29" i="1"/>
  <c r="J27" i="1"/>
  <c r="J25" i="1"/>
  <c r="J110" i="1"/>
  <c r="J133" i="1"/>
  <c r="J135" i="1"/>
  <c r="J36" i="1"/>
  <c r="J83" i="1"/>
  <c r="J130" i="1"/>
  <c r="J159" i="1"/>
  <c r="J45" i="1"/>
  <c r="J44" i="1"/>
  <c r="J43" i="1"/>
  <c r="J42" i="1"/>
  <c r="J108" i="1"/>
  <c r="J143" i="1"/>
  <c r="J149" i="1"/>
  <c r="J125" i="1"/>
  <c r="J76" i="1"/>
  <c r="J111" i="1"/>
  <c r="J62" i="1"/>
  <c r="J121" i="1"/>
  <c r="J74" i="1"/>
  <c r="J24" i="1"/>
  <c r="J71" i="1"/>
  <c r="J118" i="1"/>
  <c r="J146" i="1"/>
  <c r="J33" i="1"/>
  <c r="J32" i="1"/>
  <c r="J31" i="1"/>
  <c r="J30" i="1"/>
  <c r="J99" i="1"/>
  <c r="J50" i="1"/>
  <c r="J109" i="1"/>
  <c r="J156" i="1"/>
  <c r="J113" i="1"/>
  <c r="J59" i="1"/>
  <c r="J106" i="1"/>
  <c r="J98" i="1"/>
  <c r="J21" i="1"/>
  <c r="J20" i="1"/>
  <c r="J19" i="1"/>
</calcChain>
</file>

<file path=xl/sharedStrings.xml><?xml version="1.0" encoding="utf-8"?>
<sst xmlns="http://schemas.openxmlformats.org/spreadsheetml/2006/main" count="951" uniqueCount="191">
  <si>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</si>
  <si>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</si>
  <si>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</si>
  <si>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</si>
  <si>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</si>
  <si>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</si>
  <si>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</si>
  <si>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</si>
  <si>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</si>
  <si>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</si>
  <si>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</si>
  <si>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</si>
  <si>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</si>
  <si>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</si>
  <si>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</si>
  <si>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</si>
  <si>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</si>
  <si>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</si>
  <si>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</si>
  <si>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</si>
  <si>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</si>
  <si>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</si>
  <si>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</si>
  <si>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</si>
  <si>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</si>
  <si>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</si>
  <si>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</si>
  <si>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</si>
  <si>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</si>
  <si>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</si>
  <si>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</si>
  <si>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</si>
  <si>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</si>
  <si>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</si>
  <si>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</si>
  <si>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</si>
  <si>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</si>
  <si>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</si>
  <si>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</si>
  <si>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</si>
  <si>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</si>
  <si>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</si>
  <si>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</si>
  <si>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</si>
  <si>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</si>
  <si>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</si>
  <si>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</si>
  <si>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</si>
  <si>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</si>
  <si>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</si>
  <si>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</si>
  <si>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</si>
  <si>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</si>
  <si>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</si>
  <si>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</si>
  <si>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</si>
  <si>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</si>
  <si>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</si>
  <si>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</si>
  <si>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</si>
  <si>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</si>
  <si>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</si>
  <si>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</si>
  <si>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</si>
  <si>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</si>
  <si>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</si>
  <si>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</si>
  <si>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</si>
  <si>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</si>
  <si>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</si>
  <si>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</si>
  <si>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</si>
  <si>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</si>
  <si>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</si>
  <si>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</si>
  <si>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</si>
  <si>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</si>
  <si>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</si>
  <si>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</si>
  <si>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</si>
  <si>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</si>
  <si>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</si>
  <si>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</si>
  <si>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</si>
  <si>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</si>
  <si>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</si>
  <si>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</si>
  <si>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</si>
  <si>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</si>
  <si>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</si>
  <si>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</si>
  <si>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</si>
  <si>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</si>
  <si>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</si>
  <si>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</si>
  <si>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</si>
  <si>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</si>
  <si>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</si>
  <si>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</si>
  <si>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</si>
  <si>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</si>
  <si>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</si>
  <si>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</si>
  <si>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</si>
  <si>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</si>
  <si>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</si>
  <si>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</si>
  <si>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</si>
  <si>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</si>
  <si>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</si>
  <si>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</si>
  <si>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</si>
  <si>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</si>
  <si>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</si>
  <si>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</si>
  <si>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</si>
  <si>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</si>
  <si>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</si>
  <si>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</si>
  <si>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</si>
  <si>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</si>
  <si>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</si>
  <si>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</si>
  <si>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</si>
  <si>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</si>
  <si>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</si>
  <si>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</si>
  <si>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</si>
  <si>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</si>
  <si>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</si>
  <si>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</si>
  <si>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</si>
  <si>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</si>
  <si>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</si>
  <si>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</si>
  <si>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</si>
  <si>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</si>
  <si>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</si>
  <si>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</si>
  <si>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</si>
  <si>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</si>
  <si>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</si>
  <si>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</si>
  <si>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</si>
  <si>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</si>
  <si>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</si>
  <si>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</si>
  <si>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</si>
  <si>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</si>
  <si>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</si>
  <si>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</si>
  <si>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</si>
  <si>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</si>
  <si>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</si>
  <si>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</si>
  <si>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</si>
  <si>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</si>
  <si>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</si>
  <si>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</si>
  <si>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</si>
  <si>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</si>
  <si>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</si>
  <si>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</si>
  <si>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</si>
  <si>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</si>
  <si>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</si>
  <si>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</si>
  <si>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</si>
  <si>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</si>
  <si>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</si>
  <si>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</si>
  <si>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</si>
  <si>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</si>
  <si>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Fonte: https://bi.mte.gov.br/bgcaged/</t>
  </si>
  <si>
    <t>Despesa pública municipal per capita com cultura e gestão ambiental</t>
  </si>
  <si>
    <t>Obs.: municipios que registram valor zero em um dado ano não orçaram ou não informaram em seus balanços ao STN os gastos com as rubricas cultura e gestão ambiental até a data de elaboração desta pesquisa.</t>
  </si>
  <si>
    <t>Percentual da população urbana com coleta de lixo</t>
  </si>
  <si>
    <t>Obs.: Os valores em zero significam que o municipio não informou seu percentual de coleta ao MDR, para o ano pesquisado.</t>
  </si>
  <si>
    <t>Fonte: http://app4.mdr.gov.br/serieHistorica/</t>
  </si>
  <si>
    <t>Acesso a telefonia móvel</t>
  </si>
  <si>
    <t>Fonte: https://dados.gov.br/dados/conjuntos-dados/densidade_telefonia_movel</t>
  </si>
  <si>
    <t>Obs.: Os valores das RI's correspodem a média dos municipios que as compõe.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</si>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</sst>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/>
    <xf numFmtId="0" fontId="3" fillId="0" borderId="0" xfId="0" applyFont="1"/>
    <xf numFmtId="164" fontId="1" fillId="0" borderId="0" xfId="0" applyNumberFormat="1" applyFont="1"/>
    <xf numFmtId="165" fontId="1" fillId="0" borderId="0" xfId="1" applyNumberFormat="1" applyFont="1"/>
    <xf numFmtId="166" fontId="1" fillId="0" borderId="0" xfId="1" applyNumberFormat="1" applyFont="1"/>
    <xf numFmtId="166" fontId="1" fillId="0" borderId="0" xfId="0" applyNumberFormat="1" applyFon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164" fontId="1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60"/>
  <sheetViews>
    <sheetView tabSelected="1" workbookViewId="0">
      <selection activeCell="D11" sqref="D11:I99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9.140625" style="2"/>
    <col min="10" max="10" width="10.85546875" style="2" bestFit="1" customWidth="1"/>
    <col min="11" max="11" width="12.42578125" style="2" bestFit="1" customWidth="1"/>
    <col min="12" max="16384" width="9.140625" style="2"/>
  </cols>
  <sheetData>
    <row r="1" spans="1:14" x14ac:dyDescent="0.2">
      <c r="A1" s="14" t="s">
        <v>174</v>
      </c>
      <c r="N1" s="2" t="s">
        <v>173</v>
      </c>
    </row>
    <row r="2" spans="1:14" x14ac:dyDescent="0.2">
      <c r="N2" s="9" t="s">
        <v>175</v>
      </c>
    </row>
    <row r="3" spans="1:14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>
        <v>2021</v>
      </c>
      <c r="J3" s="4" t="s">
        <v>182</v>
      </c>
    </row>
    <row r="4" spans="1:14" x14ac:dyDescent="0.2">
      <c r="A4" s="3"/>
      <c r="B4" s="3"/>
      <c r="C4" s="3"/>
      <c r="D4" s="5" t="s">
        <v>4</v>
      </c>
      <c r="E4" s="11">
        <v>30.100093478594175</v>
      </c>
      <c r="F4" s="11">
        <v>33.569546922541441</v>
      </c>
      <c r="G4" s="11">
        <v>36.872566218896687</v>
      </c>
      <c r="H4" s="11">
        <v>38.811423687459055</v>
      </c>
      <c r="I4" s="8">
        <v>34.270829077702622</v>
      </c>
      <c r="L4" s="6" t="s">
        <v>183</v>
      </c>
      <c r="M4" s="13">
        <v>92.527330028875824</v>
      </c>
    </row>
    <row r="5" spans="1:14" hidden="1" x14ac:dyDescent="0.2">
      <c r="A5" s="3"/>
      <c r="B5" s="3"/>
      <c r="C5" s="3"/>
      <c r="D5" s="5" t="s">
        <v>5</v>
      </c>
      <c r="E5" s="11">
        <v>24.818627576989584</v>
      </c>
      <c r="F5" s="11">
        <v>33.008108681829391</v>
      </c>
      <c r="G5" s="11">
        <v>50.380675806942207</v>
      </c>
      <c r="H5" s="11">
        <v>69.176458492538501</v>
      </c>
      <c r="I5" s="8">
        <v>65.416418409769491</v>
      </c>
    </row>
    <row r="6" spans="1:14" hidden="1" x14ac:dyDescent="0.2">
      <c r="A6" s="3"/>
      <c r="B6" s="3"/>
      <c r="C6" s="3"/>
      <c r="D6" s="5" t="s">
        <v>6</v>
      </c>
      <c r="E6" s="11">
        <v>37.175954520006663</v>
      </c>
      <c r="F6" s="11">
        <v>37.646095654637612</v>
      </c>
      <c r="G6" s="11">
        <v>41.629022393494765</v>
      </c>
      <c r="H6" s="11">
        <v>43.555853766217425</v>
      </c>
      <c r="I6" s="8">
        <v>32.64528455544626</v>
      </c>
    </row>
    <row r="7" spans="1:14" hidden="1" x14ac:dyDescent="0.2">
      <c r="A7" s="3"/>
      <c r="B7" s="3"/>
      <c r="C7" s="3"/>
      <c r="D7" s="5" t="s">
        <v>7</v>
      </c>
      <c r="E7" s="11">
        <v>52.087851280218864</v>
      </c>
      <c r="F7" s="11">
        <v>66.936404264157261</v>
      </c>
      <c r="G7" s="11">
        <v>76.458527222307453</v>
      </c>
      <c r="H7" s="11">
        <v>70.143306028478932</v>
      </c>
      <c r="I7" s="8">
        <v>87.032556150261968</v>
      </c>
    </row>
    <row r="8" spans="1:14" hidden="1" x14ac:dyDescent="0.2">
      <c r="A8" s="3"/>
      <c r="B8" s="3"/>
      <c r="C8" s="3"/>
      <c r="D8" s="5" t="s">
        <v>8</v>
      </c>
      <c r="E8" s="11">
        <v>17.381287609305843</v>
      </c>
      <c r="F8" s="11">
        <v>19.085977191398541</v>
      </c>
      <c r="G8" s="11">
        <v>21.625470953683525</v>
      </c>
      <c r="H8" s="11">
        <v>19.870621211202085</v>
      </c>
      <c r="I8" s="8">
        <v>15.718681920278792</v>
      </c>
    </row>
    <row r="9" spans="1:14" hidden="1" x14ac:dyDescent="0.2">
      <c r="A9" s="3"/>
      <c r="B9" s="3"/>
      <c r="C9" s="3"/>
      <c r="D9" s="5" t="s">
        <v>9</v>
      </c>
      <c r="E9" s="11">
        <v>32.928645868729902</v>
      </c>
      <c r="F9" s="11">
        <v>37.273451809645493</v>
      </c>
      <c r="G9" s="11">
        <v>41.236609462932655</v>
      </c>
      <c r="H9" s="11">
        <v>45.427141138497504</v>
      </c>
      <c r="I9" s="8">
        <v>31.038038082842913</v>
      </c>
    </row>
    <row r="10" spans="1:14" hidden="1" x14ac:dyDescent="0.2">
      <c r="A10" s="3"/>
      <c r="B10" s="3"/>
      <c r="C10" s="3"/>
      <c r="D10" s="5" t="s">
        <v>10</v>
      </c>
      <c r="E10" s="11">
        <v>24.850590850908876</v>
      </c>
      <c r="F10" s="11">
        <v>31.681975292570627</v>
      </c>
      <c r="G10" s="11">
        <v>19.649042836188876</v>
      </c>
      <c r="H10" s="11">
        <v>17.115668139364711</v>
      </c>
      <c r="I10" s="8">
        <v>16.956745716178034</v>
      </c>
    </row>
    <row r="11" spans="1:14" x14ac:dyDescent="0.2">
      <c r="A11" s="3"/>
      <c r="B11" s="3"/>
      <c r="C11" s="3"/>
      <c r="D11" s="5" t="s">
        <v>11</v>
      </c>
      <c r="E11" s="11">
        <v>24.818587045012944</v>
      </c>
      <c r="F11" s="11">
        <v>25.47086953591554</v>
      </c>
      <c r="G11" s="11">
        <v>26.414933401310254</v>
      </c>
      <c r="H11" s="11">
        <v>26.691072348627387</v>
      </c>
      <c r="I11" s="8">
        <v>23.888369156033335</v>
      </c>
    </row>
    <row r="12" spans="1:14" hidden="1" x14ac:dyDescent="0.2">
      <c r="A12" s="3"/>
      <c r="B12" s="3"/>
      <c r="C12" s="3"/>
      <c r="D12" s="5" t="s">
        <v>12</v>
      </c>
      <c r="E12" s="11">
        <v>17.613804788088029</v>
      </c>
      <c r="F12" s="11">
        <v>27.441412905096946</v>
      </c>
      <c r="G12" s="11">
        <v>32.533048909309841</v>
      </c>
      <c r="H12" s="11">
        <v>43.434792411753818</v>
      </c>
      <c r="I12" s="8">
        <v>37.218760504793735</v>
      </c>
    </row>
    <row r="13" spans="1:14" hidden="1" x14ac:dyDescent="0.2">
      <c r="A13" s="3"/>
      <c r="B13" s="3"/>
      <c r="C13" s="3"/>
      <c r="D13" s="5" t="s">
        <v>13</v>
      </c>
      <c r="E13" s="11">
        <v>42.51085876492273</v>
      </c>
      <c r="F13" s="11">
        <v>45.33808888694449</v>
      </c>
      <c r="G13" s="11">
        <v>49.965468492613063</v>
      </c>
      <c r="H13" s="11">
        <v>52.52132236910068</v>
      </c>
      <c r="I13" s="8">
        <v>42.019160651202412</v>
      </c>
    </row>
    <row r="14" spans="1:14" hidden="1" x14ac:dyDescent="0.2">
      <c r="A14" s="3"/>
      <c r="B14" s="3"/>
      <c r="C14" s="3"/>
      <c r="D14" s="5" t="s">
        <v>14</v>
      </c>
      <c r="E14" s="11">
        <v>26.426739094243672</v>
      </c>
      <c r="F14" s="11">
        <v>27.079549473174858</v>
      </c>
      <c r="G14" s="11">
        <v>29.743368505938935</v>
      </c>
      <c r="H14" s="11">
        <v>29.152145772301939</v>
      </c>
      <c r="I14" s="8">
        <v>29.225430466667966</v>
      </c>
    </row>
    <row r="15" spans="1:14" hidden="1" x14ac:dyDescent="0.2">
      <c r="A15" s="3"/>
      <c r="B15" s="3"/>
      <c r="C15" s="3"/>
      <c r="D15" s="5" t="s">
        <v>15</v>
      </c>
      <c r="E15" s="11">
        <v>19.993774657433995</v>
      </c>
      <c r="F15" s="11">
        <v>24.718022151557893</v>
      </c>
      <c r="G15" s="11">
        <v>31.880898007795871</v>
      </c>
      <c r="H15" s="11">
        <v>32.228807151137211</v>
      </c>
      <c r="I15" s="8">
        <v>25.288088023761929</v>
      </c>
      <c r="L15" s="9" t="s">
        <v>184</v>
      </c>
    </row>
    <row r="16" spans="1:14" hidden="1" x14ac:dyDescent="0.2">
      <c r="A16" s="3"/>
      <c r="B16" s="3"/>
      <c r="C16" s="3"/>
      <c r="D16" s="5" t="s">
        <v>16</v>
      </c>
      <c r="E16" s="11">
        <v>87.427698335369428</v>
      </c>
      <c r="F16" s="11">
        <v>70.823436970878845</v>
      </c>
      <c r="G16" s="11">
        <v>51.277491012777084</v>
      </c>
      <c r="H16" s="11">
        <v>59.167927327879148</v>
      </c>
      <c r="I16" s="8">
        <v>49.451656406941737</v>
      </c>
    </row>
    <row r="17" spans="1:13" hidden="1" x14ac:dyDescent="0.2">
      <c r="A17" s="6">
        <v>1500107</v>
      </c>
      <c r="B17" s="6">
        <v>150010</v>
      </c>
      <c r="C17" s="2" t="s">
        <v>17</v>
      </c>
      <c r="D17" s="7" t="s">
        <v>18</v>
      </c>
      <c r="E17" s="12">
        <v>12.549624512258321</v>
      </c>
      <c r="F17" s="12">
        <v>15.961726061181508</v>
      </c>
      <c r="G17" s="12">
        <v>15.986941190015676</v>
      </c>
      <c r="H17" s="12">
        <v>12.028405605145627</v>
      </c>
      <c r="I17" s="13">
        <v>20.244966560499631</v>
      </c>
      <c r="J17" s="6" t="str">
        <f>IF(AND(I17&lt;$M$21,I17&gt;$M$22),"Normal","Outliers")</f>
        <v>Normal</v>
      </c>
      <c r="L17" s="2" t="s">
        <v>185</v>
      </c>
      <c r="M17" s="12">
        <f>AVERAGE(I17:I160)</f>
        <v>47.676600210589157</v>
      </c>
    </row>
    <row r="18" spans="1:13" hidden="1" x14ac:dyDescent="0.2">
      <c r="A18" s="6">
        <v>1500131</v>
      </c>
      <c r="B18" s="6">
        <v>150013</v>
      </c>
      <c r="C18" s="2" t="s">
        <v>19</v>
      </c>
      <c r="D18" s="7" t="s">
        <v>20</v>
      </c>
      <c r="E18" s="12">
        <v>84.201094393064324</v>
      </c>
      <c r="F18" s="12">
        <v>94.594905699696824</v>
      </c>
      <c r="G18" s="12">
        <v>107.48355586760721</v>
      </c>
      <c r="H18" s="12">
        <v>128.50219483344071</v>
      </c>
      <c r="I18" s="13">
        <v>48.697300955414008</v>
      </c>
      <c r="J18" s="6" t="str">
        <f t="shared" ref="J18:J81" si="0">IF(AND(I18&lt;$M$21,I18&gt;$M$22),"Normal","Outliers")</f>
        <v>Normal</v>
      </c>
      <c r="L18" s="2" t="s">
        <v>186</v>
      </c>
      <c r="M18" s="12">
        <f>_xlfn.QUARTILE.EXC(I17:I160,1)</f>
        <v>18.929964571360834</v>
      </c>
    </row>
    <row r="19" spans="1:13" hidden="1" x14ac:dyDescent="0.2">
      <c r="A19" s="6">
        <v>1500206</v>
      </c>
      <c r="B19" s="6">
        <v>150020</v>
      </c>
      <c r="C19" s="2" t="s">
        <v>17</v>
      </c>
      <c r="D19" s="7" t="s">
        <v>21</v>
      </c>
      <c r="E19" s="12">
        <v>16.797386412713589</v>
      </c>
      <c r="F19" s="12">
        <v>40.15748745123426</v>
      </c>
      <c r="G19" s="12">
        <v>33.448482652781458</v>
      </c>
      <c r="H19" s="12">
        <v>23.068306991999734</v>
      </c>
      <c r="I19" s="13">
        <v>21.717693025258324</v>
      </c>
      <c r="J19" s="6" t="str">
        <f t="shared" si="0"/>
        <v>Normal</v>
      </c>
      <c r="L19" s="2" t="s">
        <v>187</v>
      </c>
      <c r="M19" s="12">
        <f>_xlfn.QUARTILE.EXC(I17:I160,3)</f>
        <v>57.43024744605988</v>
      </c>
    </row>
    <row r="20" spans="1:13" hidden="1" x14ac:dyDescent="0.2">
      <c r="A20" s="6">
        <v>1500305</v>
      </c>
      <c r="B20" s="6">
        <v>150030</v>
      </c>
      <c r="C20" s="2" t="s">
        <v>22</v>
      </c>
      <c r="D20" s="7" t="s">
        <v>23</v>
      </c>
      <c r="E20" s="12">
        <v>73.538154852703428</v>
      </c>
      <c r="F20" s="12">
        <v>69.174399016412281</v>
      </c>
      <c r="G20" s="12">
        <v>60.972244283734327</v>
      </c>
      <c r="H20" s="12">
        <v>34.545020767851348</v>
      </c>
      <c r="I20" s="13">
        <v>42.550956151340522</v>
      </c>
      <c r="J20" s="6" t="str">
        <f t="shared" si="0"/>
        <v>Normal</v>
      </c>
      <c r="L20" s="2" t="s">
        <v>188</v>
      </c>
      <c r="M20" s="12">
        <f>M19-M18</f>
        <v>38.500282874699046</v>
      </c>
    </row>
    <row r="21" spans="1:13" hidden="1" x14ac:dyDescent="0.2">
      <c r="A21" s="6">
        <v>1500347</v>
      </c>
      <c r="B21" s="6">
        <v>150034</v>
      </c>
      <c r="C21" s="2" t="s">
        <v>24</v>
      </c>
      <c r="D21" s="7" t="s">
        <v>25</v>
      </c>
      <c r="E21" s="12">
        <v>29.884517461561892</v>
      </c>
      <c r="F21" s="12">
        <v>49.775836513965423</v>
      </c>
      <c r="G21" s="12">
        <v>49.996894087718488</v>
      </c>
      <c r="H21" s="12">
        <v>84.561861395616162</v>
      </c>
      <c r="I21" s="13">
        <v>143.14881569953593</v>
      </c>
      <c r="J21" s="6" t="str">
        <f t="shared" si="0"/>
        <v>Outliers</v>
      </c>
      <c r="L21" s="2" t="s">
        <v>189</v>
      </c>
      <c r="M21" s="12">
        <f>M17+1.5*M20</f>
        <v>105.42702452263772</v>
      </c>
    </row>
    <row r="22" spans="1:13" hidden="1" x14ac:dyDescent="0.2">
      <c r="A22" s="6">
        <v>1500404</v>
      </c>
      <c r="B22" s="6">
        <v>150040</v>
      </c>
      <c r="C22" s="2" t="s">
        <v>26</v>
      </c>
      <c r="D22" s="7" t="s">
        <v>27</v>
      </c>
      <c r="E22" s="12">
        <v>27.978501979046793</v>
      </c>
      <c r="F22" s="12">
        <v>29.370821650749448</v>
      </c>
      <c r="G22" s="12">
        <v>33.23321380196635</v>
      </c>
      <c r="H22" s="12">
        <v>45.320358877453735</v>
      </c>
      <c r="I22" s="13">
        <v>41.135786896671895</v>
      </c>
      <c r="J22" s="6" t="str">
        <f t="shared" si="0"/>
        <v>Normal</v>
      </c>
      <c r="L22" s="2" t="s">
        <v>190</v>
      </c>
      <c r="M22" s="17">
        <f>M17-1.5*M20</f>
        <v>-10.073824101459408</v>
      </c>
    </row>
    <row r="23" spans="1:13" hidden="1" x14ac:dyDescent="0.2">
      <c r="A23" s="6">
        <v>1500503</v>
      </c>
      <c r="B23" s="6">
        <v>150050</v>
      </c>
      <c r="C23" s="2" t="s">
        <v>26</v>
      </c>
      <c r="D23" s="7" t="s">
        <v>28</v>
      </c>
      <c r="E23" s="12">
        <v>49.490281509408845</v>
      </c>
      <c r="F23" s="12">
        <v>39.953164958499094</v>
      </c>
      <c r="G23" s="12">
        <v>51.314517727171875</v>
      </c>
      <c r="H23" s="12">
        <v>74.51409085690014</v>
      </c>
      <c r="I23" s="13">
        <v>33.114454235694986</v>
      </c>
      <c r="J23" s="6" t="str">
        <f t="shared" si="0"/>
        <v>Normal</v>
      </c>
    </row>
    <row r="24" spans="1:13" hidden="1" x14ac:dyDescent="0.2">
      <c r="A24" s="6">
        <v>1500602</v>
      </c>
      <c r="B24" s="6">
        <v>150060</v>
      </c>
      <c r="C24" s="2" t="s">
        <v>29</v>
      </c>
      <c r="D24" s="7" t="s">
        <v>30</v>
      </c>
      <c r="E24" s="12">
        <v>176.12646129935638</v>
      </c>
      <c r="F24" s="12">
        <v>123.73384099121216</v>
      </c>
      <c r="G24" s="12">
        <v>53.277562662342348</v>
      </c>
      <c r="H24" s="12">
        <v>47.562161549224868</v>
      </c>
      <c r="I24" s="13">
        <v>35.459941101261506</v>
      </c>
      <c r="J24" s="6" t="str">
        <f t="shared" si="0"/>
        <v>Normal</v>
      </c>
    </row>
    <row r="25" spans="1:13" hidden="1" x14ac:dyDescent="0.2">
      <c r="A25" s="6">
        <v>1500701</v>
      </c>
      <c r="B25" s="6">
        <v>150070</v>
      </c>
      <c r="C25" s="2" t="s">
        <v>22</v>
      </c>
      <c r="D25" s="7" t="s">
        <v>31</v>
      </c>
      <c r="E25" s="12">
        <v>20.358908465345433</v>
      </c>
      <c r="F25" s="12">
        <v>18.340388413334562</v>
      </c>
      <c r="G25" s="12">
        <v>21.917996549538628</v>
      </c>
      <c r="H25" s="12">
        <v>23.334696799350564</v>
      </c>
      <c r="I25" s="13">
        <v>22.028045595028413</v>
      </c>
      <c r="J25" s="6" t="str">
        <f t="shared" si="0"/>
        <v>Normal</v>
      </c>
    </row>
    <row r="26" spans="1:13" hidden="1" x14ac:dyDescent="0.2">
      <c r="A26" s="6">
        <v>1500800</v>
      </c>
      <c r="B26" s="6">
        <v>150080</v>
      </c>
      <c r="C26" s="2" t="s">
        <v>32</v>
      </c>
      <c r="D26" s="7" t="s">
        <v>33</v>
      </c>
      <c r="E26" s="12">
        <v>7.4855491454039313</v>
      </c>
      <c r="F26" s="12">
        <v>9.133296946431738</v>
      </c>
      <c r="G26" s="12">
        <v>8.2671052081192258</v>
      </c>
      <c r="H26" s="12">
        <v>13.530349012727052</v>
      </c>
      <c r="I26" s="13">
        <v>6.3995228252623004</v>
      </c>
      <c r="J26" s="6" t="str">
        <f t="shared" si="0"/>
        <v>Normal</v>
      </c>
      <c r="M26" s="13"/>
    </row>
    <row r="27" spans="1:13" hidden="1" x14ac:dyDescent="0.2">
      <c r="A27" s="6">
        <v>1500859</v>
      </c>
      <c r="B27" s="6">
        <v>150085</v>
      </c>
      <c r="C27" s="2" t="s">
        <v>29</v>
      </c>
      <c r="D27" s="7" t="s">
        <v>34</v>
      </c>
      <c r="E27" s="12">
        <v>27.990987303611082</v>
      </c>
      <c r="F27" s="12">
        <v>37.933081768384262</v>
      </c>
      <c r="G27" s="12">
        <v>33.040027144098353</v>
      </c>
      <c r="H27" s="12">
        <v>33.709518129131688</v>
      </c>
      <c r="I27" s="13">
        <v>26.425243586244541</v>
      </c>
      <c r="J27" s="6" t="str">
        <f t="shared" si="0"/>
        <v>Normal</v>
      </c>
    </row>
    <row r="28" spans="1:13" hidden="1" x14ac:dyDescent="0.2">
      <c r="A28" s="6">
        <v>1500909</v>
      </c>
      <c r="B28" s="6">
        <v>150090</v>
      </c>
      <c r="C28" s="2" t="s">
        <v>35</v>
      </c>
      <c r="D28" s="7" t="s">
        <v>36</v>
      </c>
      <c r="E28" s="12">
        <v>10.980535307755584</v>
      </c>
      <c r="F28" s="12">
        <v>30.325838435472086</v>
      </c>
      <c r="G28" s="12">
        <v>26.65186312497412</v>
      </c>
      <c r="H28" s="12">
        <v>28.47679249195453</v>
      </c>
      <c r="I28" s="13">
        <v>24.185309457357736</v>
      </c>
      <c r="J28" s="6" t="str">
        <f t="shared" si="0"/>
        <v>Normal</v>
      </c>
    </row>
    <row r="29" spans="1:13" hidden="1" x14ac:dyDescent="0.2">
      <c r="A29" s="6">
        <v>1500958</v>
      </c>
      <c r="B29" s="6">
        <v>150095</v>
      </c>
      <c r="C29" s="2" t="s">
        <v>19</v>
      </c>
      <c r="D29" s="7" t="s">
        <v>37</v>
      </c>
      <c r="E29" s="12">
        <v>4.4960552514152274</v>
      </c>
      <c r="F29" s="12">
        <v>5.3439664802350748</v>
      </c>
      <c r="G29" s="12">
        <v>9.7196319396784396</v>
      </c>
      <c r="H29" s="12">
        <v>11.928551739616536</v>
      </c>
      <c r="I29" s="13">
        <v>27.171705279503108</v>
      </c>
      <c r="J29" s="6" t="str">
        <f t="shared" si="0"/>
        <v>Normal</v>
      </c>
    </row>
    <row r="30" spans="1:13" hidden="1" x14ac:dyDescent="0.2">
      <c r="A30" s="6">
        <v>1501006</v>
      </c>
      <c r="B30" s="6">
        <v>150100</v>
      </c>
      <c r="C30" s="2" t="s">
        <v>38</v>
      </c>
      <c r="D30" s="7" t="s">
        <v>39</v>
      </c>
      <c r="E30" s="12">
        <v>46.274094429201178</v>
      </c>
      <c r="F30" s="12">
        <v>56.181079162905796</v>
      </c>
      <c r="G30" s="12">
        <v>70.762748860153408</v>
      </c>
      <c r="H30" s="12">
        <v>54.555319183575058</v>
      </c>
      <c r="I30" s="13">
        <v>56.227687107971498</v>
      </c>
      <c r="J30" s="6" t="str">
        <f t="shared" si="0"/>
        <v>Normal</v>
      </c>
    </row>
    <row r="31" spans="1:13" hidden="1" x14ac:dyDescent="0.2">
      <c r="A31" s="6">
        <v>1501105</v>
      </c>
      <c r="B31" s="6">
        <v>150110</v>
      </c>
      <c r="C31" s="2" t="s">
        <v>22</v>
      </c>
      <c r="D31" s="7" t="s">
        <v>40</v>
      </c>
      <c r="E31" s="12">
        <v>6.4610837322431882</v>
      </c>
      <c r="F31" s="12">
        <v>6.7223327572153027</v>
      </c>
      <c r="G31" s="12">
        <v>4.3102035421516769</v>
      </c>
      <c r="H31" s="12">
        <v>8.5415610777586792</v>
      </c>
      <c r="I31" s="13">
        <v>4.3603259611474332</v>
      </c>
      <c r="J31" s="6" t="str">
        <f t="shared" si="0"/>
        <v>Normal</v>
      </c>
    </row>
    <row r="32" spans="1:13" hidden="1" x14ac:dyDescent="0.2">
      <c r="A32" s="6">
        <v>1501204</v>
      </c>
      <c r="B32" s="6">
        <v>150120</v>
      </c>
      <c r="C32" s="2" t="s">
        <v>17</v>
      </c>
      <c r="D32" s="7" t="s">
        <v>41</v>
      </c>
      <c r="E32" s="12">
        <v>15.796325931498512</v>
      </c>
      <c r="F32" s="12">
        <v>23.401727652316207</v>
      </c>
      <c r="G32" s="12">
        <v>25.221102174381304</v>
      </c>
      <c r="H32" s="12">
        <v>14.641613210197226</v>
      </c>
      <c r="I32" s="13">
        <v>15.963997047761556</v>
      </c>
      <c r="J32" s="6" t="str">
        <f t="shared" si="0"/>
        <v>Normal</v>
      </c>
    </row>
    <row r="33" spans="1:10" hidden="1" x14ac:dyDescent="0.2">
      <c r="A33" s="6">
        <v>1501253</v>
      </c>
      <c r="B33" s="6">
        <v>150125</v>
      </c>
      <c r="C33" s="2" t="s">
        <v>24</v>
      </c>
      <c r="D33" s="7" t="s">
        <v>42</v>
      </c>
      <c r="E33" s="12">
        <v>76.462499891611714</v>
      </c>
      <c r="F33" s="12">
        <v>111.58425163116543</v>
      </c>
      <c r="G33" s="12">
        <v>241.61342689055454</v>
      </c>
      <c r="H33" s="12">
        <v>112.80430138120221</v>
      </c>
      <c r="I33" s="13">
        <v>125.4776782957703</v>
      </c>
      <c r="J33" s="6" t="str">
        <f t="shared" si="0"/>
        <v>Outliers</v>
      </c>
    </row>
    <row r="34" spans="1:10" hidden="1" x14ac:dyDescent="0.2">
      <c r="A34" s="6">
        <v>1501303</v>
      </c>
      <c r="B34" s="6">
        <v>150130</v>
      </c>
      <c r="C34" s="2" t="s">
        <v>17</v>
      </c>
      <c r="D34" s="7" t="s">
        <v>43</v>
      </c>
      <c r="E34" s="12">
        <v>22.26297419846226</v>
      </c>
      <c r="F34" s="12">
        <v>33.57933042106302</v>
      </c>
      <c r="G34" s="12">
        <v>52.720104462769491</v>
      </c>
      <c r="H34" s="12">
        <v>39.950508029145333</v>
      </c>
      <c r="I34" s="13">
        <v>25.583127817339737</v>
      </c>
      <c r="J34" s="6" t="str">
        <f t="shared" si="0"/>
        <v>Normal</v>
      </c>
    </row>
    <row r="35" spans="1:10" hidden="1" x14ac:dyDescent="0.2">
      <c r="A35" s="6">
        <v>1501402</v>
      </c>
      <c r="B35" s="6">
        <v>150140</v>
      </c>
      <c r="C35" s="2" t="s">
        <v>32</v>
      </c>
      <c r="D35" s="7" t="s">
        <v>44</v>
      </c>
      <c r="E35" s="12">
        <v>20.655283343785896</v>
      </c>
      <c r="F35" s="12">
        <v>21.20873353851006</v>
      </c>
      <c r="G35" s="12">
        <v>24.729305619439078</v>
      </c>
      <c r="H35" s="12">
        <v>16.082501397944167</v>
      </c>
      <c r="I35" s="13">
        <v>16.151251350884881</v>
      </c>
      <c r="J35" s="6" t="str">
        <f t="shared" si="0"/>
        <v>Normal</v>
      </c>
    </row>
    <row r="36" spans="1:10" hidden="1" x14ac:dyDescent="0.2">
      <c r="A36" s="6">
        <v>1501451</v>
      </c>
      <c r="B36" s="6">
        <v>150145</v>
      </c>
      <c r="C36" s="2" t="s">
        <v>26</v>
      </c>
      <c r="D36" s="7" t="s">
        <v>45</v>
      </c>
      <c r="E36" s="12">
        <v>31.643960366759824</v>
      </c>
      <c r="F36" s="12">
        <v>5.1536702218719075</v>
      </c>
      <c r="G36" s="12">
        <v>4.1760260062525916</v>
      </c>
      <c r="H36" s="12">
        <v>2.0284143213359092</v>
      </c>
      <c r="I36" s="13">
        <v>1.0202686134641106</v>
      </c>
      <c r="J36" s="6" t="str">
        <f t="shared" si="0"/>
        <v>Normal</v>
      </c>
    </row>
    <row r="37" spans="1:10" hidden="1" x14ac:dyDescent="0.2">
      <c r="A37" s="6">
        <v>1501501</v>
      </c>
      <c r="B37" s="6">
        <v>150150</v>
      </c>
      <c r="C37" s="2" t="s">
        <v>32</v>
      </c>
      <c r="D37" s="7" t="s">
        <v>46</v>
      </c>
      <c r="E37" s="12">
        <v>21.467946652007804</v>
      </c>
      <c r="F37" s="12">
        <v>30.982243258501658</v>
      </c>
      <c r="G37" s="12">
        <v>31.46772679820667</v>
      </c>
      <c r="H37" s="12">
        <v>81.913573014055473</v>
      </c>
      <c r="I37" s="13">
        <v>26.359046773695585</v>
      </c>
      <c r="J37" s="6" t="str">
        <f t="shared" si="0"/>
        <v>Normal</v>
      </c>
    </row>
    <row r="38" spans="1:10" hidden="1" x14ac:dyDescent="0.2">
      <c r="A38" s="6">
        <v>1501576</v>
      </c>
      <c r="B38" s="6">
        <v>150157</v>
      </c>
      <c r="C38" s="2" t="s">
        <v>47</v>
      </c>
      <c r="D38" s="7" t="s">
        <v>48</v>
      </c>
      <c r="E38" s="12">
        <v>125.88936187276994</v>
      </c>
      <c r="F38" s="12">
        <v>114.2223994133527</v>
      </c>
      <c r="G38" s="12">
        <v>94.130204900950631</v>
      </c>
      <c r="H38" s="12">
        <v>120.65256685692911</v>
      </c>
      <c r="I38" s="13">
        <v>136.29962037788337</v>
      </c>
      <c r="J38" s="6" t="str">
        <f t="shared" si="0"/>
        <v>Outliers</v>
      </c>
    </row>
    <row r="39" spans="1:10" hidden="1" x14ac:dyDescent="0.2">
      <c r="A39" s="6">
        <v>1501600</v>
      </c>
      <c r="B39" s="6">
        <v>150160</v>
      </c>
      <c r="C39" s="2" t="s">
        <v>35</v>
      </c>
      <c r="D39" s="7" t="s">
        <v>49</v>
      </c>
      <c r="E39" s="12">
        <v>11.819265125332619</v>
      </c>
      <c r="F39" s="12">
        <v>25.591682489324342</v>
      </c>
      <c r="G39" s="12">
        <v>24.706617038550736</v>
      </c>
      <c r="H39" s="12">
        <v>36.280287769268512</v>
      </c>
      <c r="I39" s="13">
        <v>36.535859621921404</v>
      </c>
      <c r="J39" s="6" t="str">
        <f t="shared" si="0"/>
        <v>Normal</v>
      </c>
    </row>
    <row r="40" spans="1:10" hidden="1" x14ac:dyDescent="0.2">
      <c r="A40" s="6">
        <v>1501709</v>
      </c>
      <c r="B40" s="6">
        <v>150170</v>
      </c>
      <c r="C40" s="2" t="s">
        <v>35</v>
      </c>
      <c r="D40" s="7" t="s">
        <v>50</v>
      </c>
      <c r="E40" s="12">
        <v>16.248074600987668</v>
      </c>
      <c r="F40" s="12">
        <v>18.113340540271981</v>
      </c>
      <c r="G40" s="12">
        <v>21.243508566657518</v>
      </c>
      <c r="H40" s="12">
        <v>25.565167932260884</v>
      </c>
      <c r="I40" s="13">
        <v>20.893594165475474</v>
      </c>
      <c r="J40" s="6" t="str">
        <f t="shared" si="0"/>
        <v>Normal</v>
      </c>
    </row>
    <row r="41" spans="1:10" hidden="1" x14ac:dyDescent="0.2">
      <c r="A41" s="6">
        <v>1501725</v>
      </c>
      <c r="B41" s="6">
        <v>150172</v>
      </c>
      <c r="C41" s="2" t="s">
        <v>29</v>
      </c>
      <c r="D41" s="7" t="s">
        <v>51</v>
      </c>
      <c r="E41" s="12">
        <v>97.58481831685198</v>
      </c>
      <c r="F41" s="12">
        <v>104.49726279218174</v>
      </c>
      <c r="G41" s="12">
        <v>97.699517003308586</v>
      </c>
      <c r="H41" s="12">
        <v>174.81785031197398</v>
      </c>
      <c r="I41" s="13">
        <v>90.987882819324057</v>
      </c>
      <c r="J41" s="6" t="str">
        <f t="shared" si="0"/>
        <v>Normal</v>
      </c>
    </row>
    <row r="42" spans="1:10" hidden="1" x14ac:dyDescent="0.2">
      <c r="A42" s="6">
        <v>1501758</v>
      </c>
      <c r="B42" s="6">
        <v>150175</v>
      </c>
      <c r="C42" s="2" t="s">
        <v>47</v>
      </c>
      <c r="D42" s="7" t="s">
        <v>52</v>
      </c>
      <c r="E42" s="12">
        <v>57.270134167660267</v>
      </c>
      <c r="F42" s="12">
        <v>51.272778874929401</v>
      </c>
      <c r="G42" s="12">
        <v>62.049513232606806</v>
      </c>
      <c r="H42" s="12">
        <v>138.7418081258358</v>
      </c>
      <c r="I42" s="13">
        <v>94.354762810928364</v>
      </c>
      <c r="J42" s="6" t="str">
        <f t="shared" si="0"/>
        <v>Normal</v>
      </c>
    </row>
    <row r="43" spans="1:10" hidden="1" x14ac:dyDescent="0.2">
      <c r="A43" s="6">
        <v>1501782</v>
      </c>
      <c r="B43" s="6">
        <v>150178</v>
      </c>
      <c r="C43" s="2" t="s">
        <v>53</v>
      </c>
      <c r="D43" s="7" t="s">
        <v>54</v>
      </c>
      <c r="E43" s="12">
        <v>15.277897488634103</v>
      </c>
      <c r="F43" s="12">
        <v>18.951360509248172</v>
      </c>
      <c r="G43" s="12">
        <v>19.228157502183105</v>
      </c>
      <c r="H43" s="12">
        <v>31.121661534940934</v>
      </c>
      <c r="I43" s="13">
        <v>25.877495663075646</v>
      </c>
      <c r="J43" s="6" t="str">
        <f t="shared" si="0"/>
        <v>Normal</v>
      </c>
    </row>
    <row r="44" spans="1:10" hidden="1" x14ac:dyDescent="0.2">
      <c r="A44" s="6">
        <v>1501808</v>
      </c>
      <c r="B44" s="6">
        <v>150180</v>
      </c>
      <c r="C44" s="2" t="s">
        <v>22</v>
      </c>
      <c r="D44" s="7" t="s">
        <v>55</v>
      </c>
      <c r="E44" s="12">
        <v>14.749338816944432</v>
      </c>
      <c r="F44" s="12">
        <v>15.791409412636765</v>
      </c>
      <c r="G44" s="12">
        <v>21.456074929108734</v>
      </c>
      <c r="H44" s="12">
        <v>29.099524001790101</v>
      </c>
      <c r="I44" s="13">
        <v>23.608001822017641</v>
      </c>
      <c r="J44" s="6" t="str">
        <f t="shared" si="0"/>
        <v>Normal</v>
      </c>
    </row>
    <row r="45" spans="1:10" hidden="1" x14ac:dyDescent="0.2">
      <c r="A45" s="6">
        <v>1501907</v>
      </c>
      <c r="B45" s="6">
        <v>150190</v>
      </c>
      <c r="C45" s="2" t="s">
        <v>19</v>
      </c>
      <c r="D45" s="7" t="s">
        <v>56</v>
      </c>
      <c r="E45" s="12">
        <v>21.209358517769502</v>
      </c>
      <c r="F45" s="12">
        <v>22.43255154131252</v>
      </c>
      <c r="G45" s="12">
        <v>28.159336813875814</v>
      </c>
      <c r="H45" s="12">
        <v>64.669364352292604</v>
      </c>
      <c r="I45" s="13">
        <v>48.349623447858121</v>
      </c>
      <c r="J45" s="6" t="str">
        <f t="shared" si="0"/>
        <v>Normal</v>
      </c>
    </row>
    <row r="46" spans="1:10" hidden="1" x14ac:dyDescent="0.2">
      <c r="A46" s="6">
        <v>1502004</v>
      </c>
      <c r="B46" s="6">
        <v>150200</v>
      </c>
      <c r="C46" s="2" t="s">
        <v>22</v>
      </c>
      <c r="D46" s="7" t="s">
        <v>57</v>
      </c>
      <c r="E46" s="12">
        <v>0</v>
      </c>
      <c r="F46" s="12">
        <v>13.57697298018614</v>
      </c>
      <c r="G46" s="12">
        <v>15.471125396726226</v>
      </c>
      <c r="H46" s="12">
        <v>29.099056664586179</v>
      </c>
      <c r="I46" s="13">
        <v>0</v>
      </c>
      <c r="J46" s="6" t="str">
        <f t="shared" si="0"/>
        <v>Normal</v>
      </c>
    </row>
    <row r="47" spans="1:10" hidden="1" x14ac:dyDescent="0.2">
      <c r="A47" s="6">
        <v>1501956</v>
      </c>
      <c r="B47" s="6">
        <v>150195</v>
      </c>
      <c r="C47" s="2" t="s">
        <v>35</v>
      </c>
      <c r="D47" s="7" t="s">
        <v>58</v>
      </c>
      <c r="E47" s="12">
        <v>12.975334232991251</v>
      </c>
      <c r="F47" s="12">
        <v>17.684511599858762</v>
      </c>
      <c r="G47" s="12">
        <v>36.854418391840056</v>
      </c>
      <c r="H47" s="12">
        <v>40.649298215211722</v>
      </c>
      <c r="I47" s="13">
        <v>31.922377149007282</v>
      </c>
      <c r="J47" s="6" t="str">
        <f t="shared" si="0"/>
        <v>Normal</v>
      </c>
    </row>
    <row r="48" spans="1:10" hidden="1" x14ac:dyDescent="0.2">
      <c r="A48" s="6">
        <v>1502103</v>
      </c>
      <c r="B48" s="6">
        <v>150210</v>
      </c>
      <c r="C48" s="2" t="s">
        <v>17</v>
      </c>
      <c r="D48" s="7" t="s">
        <v>59</v>
      </c>
      <c r="E48" s="12">
        <v>30.041089071154101</v>
      </c>
      <c r="F48" s="12">
        <v>34.09254298848397</v>
      </c>
      <c r="G48" s="12">
        <v>37.386877249101154</v>
      </c>
      <c r="H48" s="12">
        <v>48.746491678812923</v>
      </c>
      <c r="I48" s="13">
        <v>30.550959208601416</v>
      </c>
      <c r="J48" s="6" t="str">
        <f t="shared" si="0"/>
        <v>Normal</v>
      </c>
    </row>
    <row r="49" spans="1:10" hidden="1" x14ac:dyDescent="0.2">
      <c r="A49" s="6">
        <v>1502152</v>
      </c>
      <c r="B49" s="6">
        <v>150215</v>
      </c>
      <c r="C49" s="2" t="s">
        <v>47</v>
      </c>
      <c r="D49" s="7" t="s">
        <v>60</v>
      </c>
      <c r="E49" s="12">
        <v>10.776413913108216</v>
      </c>
      <c r="F49" s="12">
        <v>37.362197779471423</v>
      </c>
      <c r="G49" s="12">
        <v>54.188122685237147</v>
      </c>
      <c r="H49" s="12">
        <v>111.88328415848908</v>
      </c>
      <c r="I49" s="13">
        <v>121.26264557706571</v>
      </c>
      <c r="J49" s="6" t="str">
        <f t="shared" si="0"/>
        <v>Outliers</v>
      </c>
    </row>
    <row r="50" spans="1:10" hidden="1" x14ac:dyDescent="0.2">
      <c r="A50" s="6">
        <v>1502202</v>
      </c>
      <c r="B50" s="6">
        <v>150220</v>
      </c>
      <c r="C50" s="2" t="s">
        <v>35</v>
      </c>
      <c r="D50" s="7" t="s">
        <v>61</v>
      </c>
      <c r="E50" s="12">
        <v>29.238658090949205</v>
      </c>
      <c r="F50" s="12">
        <v>33.849144837388906</v>
      </c>
      <c r="G50" s="12">
        <v>37.135119510471313</v>
      </c>
      <c r="H50" s="12">
        <v>65.207683493390007</v>
      </c>
      <c r="I50" s="13">
        <v>33.891250930858682</v>
      </c>
      <c r="J50" s="6" t="str">
        <f t="shared" si="0"/>
        <v>Normal</v>
      </c>
    </row>
    <row r="51" spans="1:10" hidden="1" x14ac:dyDescent="0.2">
      <c r="A51" s="6">
        <v>1502301</v>
      </c>
      <c r="B51" s="6">
        <v>150230</v>
      </c>
      <c r="C51" s="2" t="s">
        <v>19</v>
      </c>
      <c r="D51" s="7" t="s">
        <v>62</v>
      </c>
      <c r="E51" s="12">
        <v>28.303083584998515</v>
      </c>
      <c r="F51" s="12">
        <v>25.106186077945917</v>
      </c>
      <c r="G51" s="12">
        <v>20.754636545064898</v>
      </c>
      <c r="H51" s="12">
        <v>28.013525134035955</v>
      </c>
      <c r="I51" s="13">
        <v>19.527585296544139</v>
      </c>
      <c r="J51" s="6" t="str">
        <f t="shared" si="0"/>
        <v>Normal</v>
      </c>
    </row>
    <row r="52" spans="1:10" hidden="1" x14ac:dyDescent="0.2">
      <c r="A52" s="6">
        <v>1502400</v>
      </c>
      <c r="B52" s="6">
        <v>150240</v>
      </c>
      <c r="C52" s="2" t="s">
        <v>63</v>
      </c>
      <c r="D52" s="7" t="s">
        <v>64</v>
      </c>
      <c r="E52" s="12">
        <v>24.341741006909928</v>
      </c>
      <c r="F52" s="12">
        <v>28.077766018640659</v>
      </c>
      <c r="G52" s="12">
        <v>26.194492177537949</v>
      </c>
      <c r="H52" s="12">
        <v>32.545270695643659</v>
      </c>
      <c r="I52" s="13">
        <v>0</v>
      </c>
      <c r="J52" s="6" t="str">
        <f t="shared" si="0"/>
        <v>Normal</v>
      </c>
    </row>
    <row r="53" spans="1:10" hidden="1" x14ac:dyDescent="0.2">
      <c r="A53" s="6">
        <v>1502509</v>
      </c>
      <c r="B53" s="6">
        <v>150250</v>
      </c>
      <c r="C53" s="2" t="s">
        <v>22</v>
      </c>
      <c r="D53" s="7" t="s">
        <v>65</v>
      </c>
      <c r="E53" s="12">
        <v>0.20561432310732855</v>
      </c>
      <c r="F53" s="12">
        <v>0</v>
      </c>
      <c r="G53" s="12">
        <v>0</v>
      </c>
      <c r="H53" s="12">
        <v>0.78129193802630037</v>
      </c>
      <c r="I53" s="13">
        <v>3.7745604963805586</v>
      </c>
      <c r="J53" s="6" t="str">
        <f t="shared" si="0"/>
        <v>Normal</v>
      </c>
    </row>
    <row r="54" spans="1:10" hidden="1" x14ac:dyDescent="0.2">
      <c r="A54" s="6">
        <v>1502608</v>
      </c>
      <c r="B54" s="6">
        <v>150260</v>
      </c>
      <c r="C54" s="2" t="s">
        <v>63</v>
      </c>
      <c r="D54" s="7" t="s">
        <v>66</v>
      </c>
      <c r="E54" s="12">
        <v>64.657843502967623</v>
      </c>
      <c r="F54" s="12">
        <v>61.827221865433451</v>
      </c>
      <c r="G54" s="12">
        <v>69.768240792455146</v>
      </c>
      <c r="H54" s="12">
        <v>62.058298236342395</v>
      </c>
      <c r="I54" s="13">
        <v>62.061882546201225</v>
      </c>
      <c r="J54" s="6" t="str">
        <f t="shared" si="0"/>
        <v>Normal</v>
      </c>
    </row>
    <row r="55" spans="1:10" hidden="1" x14ac:dyDescent="0.2">
      <c r="A55" s="6">
        <v>1502707</v>
      </c>
      <c r="B55" s="6">
        <v>150270</v>
      </c>
      <c r="C55" s="2" t="s">
        <v>24</v>
      </c>
      <c r="D55" s="7" t="s">
        <v>67</v>
      </c>
      <c r="E55" s="12">
        <v>59.964754804646191</v>
      </c>
      <c r="F55" s="12">
        <v>33.83036094669496</v>
      </c>
      <c r="G55" s="12">
        <v>34.061782428453782</v>
      </c>
      <c r="H55" s="12">
        <v>32.564674618086542</v>
      </c>
      <c r="I55" s="13">
        <v>34.888024316741145</v>
      </c>
      <c r="J55" s="6" t="str">
        <f t="shared" si="0"/>
        <v>Normal</v>
      </c>
    </row>
    <row r="56" spans="1:10" hidden="1" x14ac:dyDescent="0.2">
      <c r="A56" s="6">
        <v>1502756</v>
      </c>
      <c r="B56" s="6">
        <v>150275</v>
      </c>
      <c r="C56" s="2" t="s">
        <v>19</v>
      </c>
      <c r="D56" s="7" t="s">
        <v>68</v>
      </c>
      <c r="E56" s="12">
        <v>22.453748727770023</v>
      </c>
      <c r="F56" s="12">
        <v>21.10466646497553</v>
      </c>
      <c r="G56" s="12">
        <v>37.765353604957276</v>
      </c>
      <c r="H56" s="12">
        <v>55.674237515637088</v>
      </c>
      <c r="I56" s="13">
        <v>82.232195642014261</v>
      </c>
      <c r="J56" s="6" t="str">
        <f t="shared" si="0"/>
        <v>Normal</v>
      </c>
    </row>
    <row r="57" spans="1:10" hidden="1" x14ac:dyDescent="0.2">
      <c r="A57" s="6">
        <v>1502764</v>
      </c>
      <c r="B57" s="6">
        <v>150276</v>
      </c>
      <c r="C57" s="2" t="s">
        <v>24</v>
      </c>
      <c r="D57" s="7" t="s">
        <v>69</v>
      </c>
      <c r="E57" s="12">
        <v>56.35351515000427</v>
      </c>
      <c r="F57" s="12">
        <v>54.56360596950276</v>
      </c>
      <c r="G57" s="12">
        <v>124.66774042180913</v>
      </c>
      <c r="H57" s="12">
        <v>137.90532366967696</v>
      </c>
      <c r="I57" s="13">
        <v>114.19801837083452</v>
      </c>
      <c r="J57" s="6" t="str">
        <f t="shared" si="0"/>
        <v>Outliers</v>
      </c>
    </row>
    <row r="58" spans="1:10" hidden="1" x14ac:dyDescent="0.2">
      <c r="A58" s="6">
        <v>1502772</v>
      </c>
      <c r="B58" s="6">
        <v>150277</v>
      </c>
      <c r="C58" s="2" t="s">
        <v>47</v>
      </c>
      <c r="D58" s="7" t="s">
        <v>70</v>
      </c>
      <c r="E58" s="12">
        <v>158.52350497024909</v>
      </c>
      <c r="F58" s="12">
        <v>256.26696212330114</v>
      </c>
      <c r="G58" s="12">
        <v>219.07122191891898</v>
      </c>
      <c r="H58" s="12">
        <v>66.954438276980653</v>
      </c>
      <c r="I58" s="13">
        <v>27.812126210312993</v>
      </c>
      <c r="J58" s="6" t="str">
        <f t="shared" si="0"/>
        <v>Normal</v>
      </c>
    </row>
    <row r="59" spans="1:10" hidden="1" x14ac:dyDescent="0.2">
      <c r="A59" s="6">
        <v>1502806</v>
      </c>
      <c r="B59" s="6">
        <v>150280</v>
      </c>
      <c r="C59" s="2" t="s">
        <v>22</v>
      </c>
      <c r="D59" s="7" t="s">
        <v>71</v>
      </c>
      <c r="E59" s="12">
        <v>7.9249929372900603</v>
      </c>
      <c r="F59" s="12">
        <v>18.122473666532652</v>
      </c>
      <c r="G59" s="12">
        <v>22.902585624835506</v>
      </c>
      <c r="H59" s="12">
        <v>18.445679884368744</v>
      </c>
      <c r="I59" s="13">
        <v>15.462621165212495</v>
      </c>
      <c r="J59" s="6" t="str">
        <f t="shared" si="0"/>
        <v>Normal</v>
      </c>
    </row>
    <row r="60" spans="1:10" hidden="1" x14ac:dyDescent="0.2">
      <c r="A60" s="6">
        <v>1502855</v>
      </c>
      <c r="B60" s="6">
        <v>150285</v>
      </c>
      <c r="C60" s="2" t="s">
        <v>26</v>
      </c>
      <c r="D60" s="7" t="s">
        <v>72</v>
      </c>
      <c r="E60" s="12">
        <v>26.688149817148389</v>
      </c>
      <c r="F60" s="12">
        <v>27.478982057173997</v>
      </c>
      <c r="G60" s="12">
        <v>30.4074379566995</v>
      </c>
      <c r="H60" s="12">
        <v>34.475358237924993</v>
      </c>
      <c r="I60" s="13">
        <v>41.587525717379535</v>
      </c>
      <c r="J60" s="6" t="str">
        <f t="shared" si="0"/>
        <v>Normal</v>
      </c>
    </row>
    <row r="61" spans="1:10" hidden="1" x14ac:dyDescent="0.2">
      <c r="A61" s="6">
        <v>1502905</v>
      </c>
      <c r="B61" s="6">
        <v>150290</v>
      </c>
      <c r="C61" s="2" t="s">
        <v>63</v>
      </c>
      <c r="D61" s="7" t="s">
        <v>73</v>
      </c>
      <c r="E61" s="12">
        <v>54.242889201950327</v>
      </c>
      <c r="F61" s="12">
        <v>86.228994591717921</v>
      </c>
      <c r="G61" s="12">
        <v>138.95184055098659</v>
      </c>
      <c r="H61" s="12">
        <v>137.07759727496708</v>
      </c>
      <c r="I61" s="13">
        <v>125.26093373567274</v>
      </c>
      <c r="J61" s="6" t="str">
        <f t="shared" si="0"/>
        <v>Outliers</v>
      </c>
    </row>
    <row r="62" spans="1:10" hidden="1" x14ac:dyDescent="0.2">
      <c r="A62" s="6">
        <v>1502939</v>
      </c>
      <c r="B62" s="6">
        <v>150293</v>
      </c>
      <c r="C62" s="2" t="s">
        <v>19</v>
      </c>
      <c r="D62" s="7" t="s">
        <v>74</v>
      </c>
      <c r="E62" s="12">
        <v>53.511222877082034</v>
      </c>
      <c r="F62" s="12">
        <v>23.322275801699131</v>
      </c>
      <c r="G62" s="12">
        <v>25.288808348189562</v>
      </c>
      <c r="H62" s="12">
        <v>32.830351392164069</v>
      </c>
      <c r="I62" s="13">
        <v>31.85487288827893</v>
      </c>
      <c r="J62" s="6" t="str">
        <f t="shared" si="0"/>
        <v>Normal</v>
      </c>
    </row>
    <row r="63" spans="1:10" hidden="1" x14ac:dyDescent="0.2">
      <c r="A63" s="6">
        <v>1502954</v>
      </c>
      <c r="B63" s="6">
        <v>150295</v>
      </c>
      <c r="C63" s="2" t="s">
        <v>47</v>
      </c>
      <c r="D63" s="7" t="s">
        <v>75</v>
      </c>
      <c r="E63" s="12">
        <v>16.185956681461747</v>
      </c>
      <c r="F63" s="12">
        <v>20.843566160263872</v>
      </c>
      <c r="G63" s="12">
        <v>14.942281243642464</v>
      </c>
      <c r="H63" s="12">
        <v>15.915656103304887</v>
      </c>
      <c r="I63" s="13">
        <v>15.770525404326515</v>
      </c>
      <c r="J63" s="6" t="str">
        <f t="shared" si="0"/>
        <v>Normal</v>
      </c>
    </row>
    <row r="64" spans="1:10" hidden="1" x14ac:dyDescent="0.2">
      <c r="A64" s="6">
        <v>1503002</v>
      </c>
      <c r="B64" s="6">
        <v>150300</v>
      </c>
      <c r="C64" s="2" t="s">
        <v>26</v>
      </c>
      <c r="D64" s="7" t="s">
        <v>76</v>
      </c>
      <c r="E64" s="12">
        <v>0</v>
      </c>
      <c r="F64" s="12">
        <v>0</v>
      </c>
      <c r="G64" s="12">
        <v>0</v>
      </c>
      <c r="H64" s="12">
        <v>0</v>
      </c>
      <c r="I64" s="13">
        <v>38.238976831198734</v>
      </c>
      <c r="J64" s="6" t="str">
        <f t="shared" si="0"/>
        <v>Normal</v>
      </c>
    </row>
    <row r="65" spans="1:10" hidden="1" x14ac:dyDescent="0.2">
      <c r="A65" s="6">
        <v>1503044</v>
      </c>
      <c r="B65" s="6">
        <v>150304</v>
      </c>
      <c r="C65" s="2" t="s">
        <v>24</v>
      </c>
      <c r="D65" s="7" t="s">
        <v>77</v>
      </c>
      <c r="E65" s="12">
        <v>43.479055472208799</v>
      </c>
      <c r="F65" s="12">
        <v>19.96895259510827</v>
      </c>
      <c r="G65" s="12">
        <v>28.249896778733802</v>
      </c>
      <c r="H65" s="12">
        <v>23.675550697693911</v>
      </c>
      <c r="I65" s="13">
        <v>85.408394079645163</v>
      </c>
      <c r="J65" s="6" t="str">
        <f t="shared" si="0"/>
        <v>Normal</v>
      </c>
    </row>
    <row r="66" spans="1:10" hidden="1" x14ac:dyDescent="0.2">
      <c r="A66" s="6">
        <v>1503077</v>
      </c>
      <c r="B66" s="6">
        <v>150307</v>
      </c>
      <c r="C66" s="2" t="s">
        <v>19</v>
      </c>
      <c r="D66" s="7" t="s">
        <v>78</v>
      </c>
      <c r="E66" s="12">
        <v>28.381939645317008</v>
      </c>
      <c r="F66" s="12">
        <v>36.020194814607635</v>
      </c>
      <c r="G66" s="12">
        <v>27.35762281165195</v>
      </c>
      <c r="H66" s="12">
        <v>26.20774758014889</v>
      </c>
      <c r="I66" s="13">
        <v>23.557728159051806</v>
      </c>
      <c r="J66" s="6" t="str">
        <f t="shared" si="0"/>
        <v>Normal</v>
      </c>
    </row>
    <row r="67" spans="1:10" hidden="1" x14ac:dyDescent="0.2">
      <c r="A67" s="6">
        <v>1503093</v>
      </c>
      <c r="B67" s="6">
        <v>150309</v>
      </c>
      <c r="C67" s="2" t="s">
        <v>53</v>
      </c>
      <c r="D67" s="7" t="s">
        <v>79</v>
      </c>
      <c r="E67" s="12">
        <v>46.350936852128292</v>
      </c>
      <c r="F67" s="12">
        <v>77.164177204279838</v>
      </c>
      <c r="G67" s="12">
        <v>79.957211691843625</v>
      </c>
      <c r="H67" s="12">
        <v>69.22793575297095</v>
      </c>
      <c r="I67" s="13">
        <v>70.504043380200585</v>
      </c>
      <c r="J67" s="6" t="str">
        <f t="shared" si="0"/>
        <v>Normal</v>
      </c>
    </row>
    <row r="68" spans="1:10" hidden="1" x14ac:dyDescent="0.2">
      <c r="A68" s="6">
        <v>1503101</v>
      </c>
      <c r="B68" s="6">
        <v>150310</v>
      </c>
      <c r="C68" s="2" t="s">
        <v>22</v>
      </c>
      <c r="D68" s="7" t="s">
        <v>80</v>
      </c>
      <c r="E68" s="12">
        <v>0.33442243549985246</v>
      </c>
      <c r="F68" s="12">
        <v>11.107820180663653</v>
      </c>
      <c r="G68" s="12">
        <v>2.4668874649427601</v>
      </c>
      <c r="H68" s="12">
        <v>13.513415983272637</v>
      </c>
      <c r="I68" s="13">
        <v>12.996979810707066</v>
      </c>
      <c r="J68" s="6" t="str">
        <f t="shared" si="0"/>
        <v>Normal</v>
      </c>
    </row>
    <row r="69" spans="1:10" hidden="1" x14ac:dyDescent="0.2">
      <c r="A69" s="6">
        <v>1503200</v>
      </c>
      <c r="B69" s="6">
        <v>150320</v>
      </c>
      <c r="C69" s="2" t="s">
        <v>63</v>
      </c>
      <c r="D69" s="7" t="s">
        <v>81</v>
      </c>
      <c r="E69" s="12">
        <v>18.10766858131225</v>
      </c>
      <c r="F69" s="12">
        <v>4.3646942107917734</v>
      </c>
      <c r="G69" s="12">
        <v>0.8953810625290064</v>
      </c>
      <c r="H69" s="12">
        <v>7.0596634795743602</v>
      </c>
      <c r="I69" s="13">
        <v>2.0225220472039558</v>
      </c>
      <c r="J69" s="6" t="str">
        <f t="shared" si="0"/>
        <v>Normal</v>
      </c>
    </row>
    <row r="70" spans="1:10" hidden="1" x14ac:dyDescent="0.2">
      <c r="A70" s="6">
        <v>1503309</v>
      </c>
      <c r="B70" s="6">
        <v>150330</v>
      </c>
      <c r="C70" s="2" t="s">
        <v>17</v>
      </c>
      <c r="D70" s="7" t="s">
        <v>82</v>
      </c>
      <c r="E70" s="12">
        <v>0.94985904504839735</v>
      </c>
      <c r="F70" s="12">
        <v>18.002401093972452</v>
      </c>
      <c r="G70" s="12">
        <v>27.376837842592753</v>
      </c>
      <c r="H70" s="12">
        <v>44.907502687333789</v>
      </c>
      <c r="I70" s="13">
        <v>25.52163002824814</v>
      </c>
      <c r="J70" s="6" t="str">
        <f t="shared" si="0"/>
        <v>Normal</v>
      </c>
    </row>
    <row r="71" spans="1:10" hidden="1" x14ac:dyDescent="0.2">
      <c r="A71" s="6">
        <v>1503408</v>
      </c>
      <c r="B71" s="6">
        <v>150340</v>
      </c>
      <c r="C71" s="2" t="s">
        <v>63</v>
      </c>
      <c r="D71" s="7" t="s">
        <v>83</v>
      </c>
      <c r="E71" s="12">
        <v>36.763726154920008</v>
      </c>
      <c r="F71" s="12">
        <v>16.361145161404046</v>
      </c>
      <c r="G71" s="12">
        <v>43.895754656960989</v>
      </c>
      <c r="H71" s="12">
        <v>34.511345110268884</v>
      </c>
      <c r="I71" s="13">
        <v>22.865709884253477</v>
      </c>
      <c r="J71" s="6" t="str">
        <f t="shared" si="0"/>
        <v>Normal</v>
      </c>
    </row>
    <row r="72" spans="1:10" hidden="1" x14ac:dyDescent="0.2">
      <c r="A72" s="6">
        <v>1503457</v>
      </c>
      <c r="B72" s="6">
        <v>150345</v>
      </c>
      <c r="C72" s="2" t="s">
        <v>19</v>
      </c>
      <c r="D72" s="7" t="s">
        <v>84</v>
      </c>
      <c r="E72" s="12">
        <v>31.612066944340359</v>
      </c>
      <c r="F72" s="12">
        <v>74.832707510255361</v>
      </c>
      <c r="G72" s="12">
        <v>62.807361296441513</v>
      </c>
      <c r="H72" s="12">
        <v>61.181707395923084</v>
      </c>
      <c r="I72" s="13">
        <v>59.997702396903378</v>
      </c>
      <c r="J72" s="6" t="str">
        <f t="shared" si="0"/>
        <v>Normal</v>
      </c>
    </row>
    <row r="73" spans="1:10" hidden="1" x14ac:dyDescent="0.2">
      <c r="A73" s="6">
        <v>1503507</v>
      </c>
      <c r="B73" s="6">
        <v>150350</v>
      </c>
      <c r="C73" s="2" t="s">
        <v>19</v>
      </c>
      <c r="D73" s="7" t="s">
        <v>85</v>
      </c>
      <c r="E73" s="12">
        <v>39.486549351037382</v>
      </c>
      <c r="F73" s="12">
        <v>36.052006384977972</v>
      </c>
      <c r="G73" s="12">
        <v>35.980077368221451</v>
      </c>
      <c r="H73" s="12">
        <v>29.908556303528968</v>
      </c>
      <c r="I73" s="13">
        <v>26.129336376727224</v>
      </c>
      <c r="J73" s="6" t="str">
        <f t="shared" si="0"/>
        <v>Normal</v>
      </c>
    </row>
    <row r="74" spans="1:10" hidden="1" x14ac:dyDescent="0.2">
      <c r="A74" s="6">
        <v>1503606</v>
      </c>
      <c r="B74" s="6">
        <v>150360</v>
      </c>
      <c r="C74" s="2" t="s">
        <v>38</v>
      </c>
      <c r="D74" s="7" t="s">
        <v>86</v>
      </c>
      <c r="E74" s="12">
        <v>8.6918993855582318</v>
      </c>
      <c r="F74" s="12">
        <v>9.0290759256001483</v>
      </c>
      <c r="G74" s="12">
        <v>7.5261515156533427</v>
      </c>
      <c r="H74" s="12">
        <v>3.3485232813797623</v>
      </c>
      <c r="I74" s="13">
        <v>12.934498084517585</v>
      </c>
      <c r="J74" s="6" t="str">
        <f t="shared" si="0"/>
        <v>Normal</v>
      </c>
    </row>
    <row r="75" spans="1:10" hidden="1" x14ac:dyDescent="0.2">
      <c r="A75" s="6">
        <v>1503705</v>
      </c>
      <c r="B75" s="6">
        <v>150370</v>
      </c>
      <c r="C75" s="2" t="s">
        <v>53</v>
      </c>
      <c r="D75" s="7" t="s">
        <v>87</v>
      </c>
      <c r="E75" s="12">
        <v>19.159906241387475</v>
      </c>
      <c r="F75" s="12">
        <v>14.025883278855725</v>
      </c>
      <c r="G75" s="12">
        <v>11.108738296484193</v>
      </c>
      <c r="H75" s="12">
        <v>10.038949255393616</v>
      </c>
      <c r="I75" s="13">
        <v>4.6493328842231332</v>
      </c>
      <c r="J75" s="6" t="str">
        <f t="shared" si="0"/>
        <v>Normal</v>
      </c>
    </row>
    <row r="76" spans="1:10" hidden="1" x14ac:dyDescent="0.2">
      <c r="A76" s="6">
        <v>1503754</v>
      </c>
      <c r="B76" s="6">
        <v>150375</v>
      </c>
      <c r="C76" s="2" t="s">
        <v>38</v>
      </c>
      <c r="D76" s="7" t="s">
        <v>88</v>
      </c>
      <c r="E76" s="12">
        <v>59.261886667653329</v>
      </c>
      <c r="F76" s="12">
        <v>56.37392249913291</v>
      </c>
      <c r="G76" s="12">
        <v>59.750386491232135</v>
      </c>
      <c r="H76" s="12">
        <v>73.511471381659163</v>
      </c>
      <c r="I76" s="13">
        <v>57.00291055029286</v>
      </c>
      <c r="J76" s="6" t="str">
        <f t="shared" si="0"/>
        <v>Normal</v>
      </c>
    </row>
    <row r="77" spans="1:10" hidden="1" x14ac:dyDescent="0.2">
      <c r="A77" s="6">
        <v>1503804</v>
      </c>
      <c r="B77" s="6">
        <v>150380</v>
      </c>
      <c r="C77" s="2" t="s">
        <v>53</v>
      </c>
      <c r="D77" s="7" t="s">
        <v>89</v>
      </c>
      <c r="E77" s="12">
        <v>9.4796061205087376</v>
      </c>
      <c r="F77" s="12">
        <v>4.2752878460901229</v>
      </c>
      <c r="G77" s="12">
        <v>3.6724320177936938</v>
      </c>
      <c r="H77" s="12">
        <v>2.7637485529769417</v>
      </c>
      <c r="I77" s="13">
        <v>4.7048369879537981</v>
      </c>
      <c r="J77" s="6" t="str">
        <f t="shared" si="0"/>
        <v>Normal</v>
      </c>
    </row>
    <row r="78" spans="1:10" hidden="1" x14ac:dyDescent="0.2">
      <c r="A78" s="6">
        <v>1503903</v>
      </c>
      <c r="B78" s="6">
        <v>150390</v>
      </c>
      <c r="C78" s="2" t="s">
        <v>26</v>
      </c>
      <c r="D78" s="7" t="s">
        <v>90</v>
      </c>
      <c r="E78" s="12">
        <v>37.731468645584457</v>
      </c>
      <c r="F78" s="12">
        <v>80.416748427238332</v>
      </c>
      <c r="G78" s="12">
        <v>103.05754322562349</v>
      </c>
      <c r="H78" s="12">
        <v>66.429995551572162</v>
      </c>
      <c r="I78" s="13">
        <v>65.218284218075084</v>
      </c>
      <c r="J78" s="6" t="str">
        <f t="shared" si="0"/>
        <v>Normal</v>
      </c>
    </row>
    <row r="79" spans="1:10" hidden="1" x14ac:dyDescent="0.2">
      <c r="A79" s="6">
        <v>1504000</v>
      </c>
      <c r="B79" s="6">
        <v>150400</v>
      </c>
      <c r="C79" s="2" t="s">
        <v>17</v>
      </c>
      <c r="D79" s="7" t="s">
        <v>91</v>
      </c>
      <c r="E79" s="12">
        <v>39.940310916731342</v>
      </c>
      <c r="F79" s="12">
        <v>40.773049540451623</v>
      </c>
      <c r="G79" s="12">
        <v>51.800971124803645</v>
      </c>
      <c r="H79" s="12">
        <v>49.531782501126393</v>
      </c>
      <c r="I79" s="13">
        <v>41.418528170678194</v>
      </c>
      <c r="J79" s="6" t="str">
        <f t="shared" si="0"/>
        <v>Normal</v>
      </c>
    </row>
    <row r="80" spans="1:10" hidden="1" x14ac:dyDescent="0.2">
      <c r="A80" s="6">
        <v>1504059</v>
      </c>
      <c r="B80" s="6">
        <v>150405</v>
      </c>
      <c r="C80" s="2" t="s">
        <v>19</v>
      </c>
      <c r="D80" s="7" t="s">
        <v>92</v>
      </c>
      <c r="E80" s="12">
        <v>3.1410790747860791</v>
      </c>
      <c r="F80" s="12">
        <v>51.778492148212393</v>
      </c>
      <c r="G80" s="12">
        <v>65.04790456993544</v>
      </c>
      <c r="H80" s="12">
        <v>111.15909182995928</v>
      </c>
      <c r="I80" s="13">
        <v>88.759065122248188</v>
      </c>
      <c r="J80" s="6" t="str">
        <f t="shared" si="0"/>
        <v>Normal</v>
      </c>
    </row>
    <row r="81" spans="1:10" hidden="1" x14ac:dyDescent="0.2">
      <c r="A81" s="6">
        <v>1504109</v>
      </c>
      <c r="B81" s="6">
        <v>150410</v>
      </c>
      <c r="C81" s="2" t="s">
        <v>63</v>
      </c>
      <c r="D81" s="7" t="s">
        <v>93</v>
      </c>
      <c r="E81" s="12">
        <v>34.18489289988544</v>
      </c>
      <c r="F81" s="12">
        <v>0.1407793626421753</v>
      </c>
      <c r="G81" s="12">
        <v>0</v>
      </c>
      <c r="H81" s="12">
        <v>0</v>
      </c>
      <c r="I81" s="13">
        <v>0.39132937892533148</v>
      </c>
      <c r="J81" s="6" t="str">
        <f t="shared" si="0"/>
        <v>Normal</v>
      </c>
    </row>
    <row r="82" spans="1:10" hidden="1" x14ac:dyDescent="0.2">
      <c r="A82" s="6">
        <v>1504208</v>
      </c>
      <c r="B82" s="6">
        <v>150420</v>
      </c>
      <c r="C82" s="2" t="s">
        <v>47</v>
      </c>
      <c r="D82" s="7" t="s">
        <v>94</v>
      </c>
      <c r="E82" s="12">
        <v>37.665995455718836</v>
      </c>
      <c r="F82" s="12">
        <v>64.732829651879882</v>
      </c>
      <c r="G82" s="12">
        <v>72.059330264569795</v>
      </c>
      <c r="H82" s="12">
        <v>61.438577673383222</v>
      </c>
      <c r="I82" s="13">
        <v>55.919601966182775</v>
      </c>
      <c r="J82" s="6" t="str">
        <f t="shared" ref="J82:J145" si="1">IF(AND(I82&lt;$M$21,I82&gt;$M$22),"Normal","Outliers")</f>
        <v>Normal</v>
      </c>
    </row>
    <row r="83" spans="1:10" hidden="1" x14ac:dyDescent="0.2">
      <c r="A83" s="6">
        <v>1504307</v>
      </c>
      <c r="B83" s="6">
        <v>150430</v>
      </c>
      <c r="C83" s="2" t="s">
        <v>63</v>
      </c>
      <c r="D83" s="7" t="s">
        <v>95</v>
      </c>
      <c r="E83" s="12">
        <v>19.00036501269447</v>
      </c>
      <c r="F83" s="12">
        <v>31.588006278714587</v>
      </c>
      <c r="G83" s="12">
        <v>30.698746930806035</v>
      </c>
      <c r="H83" s="12">
        <v>22.485755416567834</v>
      </c>
      <c r="I83" s="13">
        <v>38.902543726107112</v>
      </c>
      <c r="J83" s="6" t="str">
        <f t="shared" si="1"/>
        <v>Normal</v>
      </c>
    </row>
    <row r="84" spans="1:10" hidden="1" x14ac:dyDescent="0.2">
      <c r="A84" s="6">
        <v>1504406</v>
      </c>
      <c r="B84" s="6">
        <v>150440</v>
      </c>
      <c r="C84" s="2" t="s">
        <v>63</v>
      </c>
      <c r="D84" s="7" t="s">
        <v>96</v>
      </c>
      <c r="E84" s="12">
        <v>62.129419860177201</v>
      </c>
      <c r="F84" s="12">
        <v>64.177153950788366</v>
      </c>
      <c r="G84" s="12">
        <v>45.436175543616443</v>
      </c>
      <c r="H84" s="12">
        <v>43.298184570162285</v>
      </c>
      <c r="I84" s="13">
        <v>43.031976333018235</v>
      </c>
      <c r="J84" s="6" t="str">
        <f t="shared" si="1"/>
        <v>Normal</v>
      </c>
    </row>
    <row r="85" spans="1:10" hidden="1" x14ac:dyDescent="0.2">
      <c r="A85" s="6">
        <v>1504422</v>
      </c>
      <c r="B85" s="6">
        <v>150442</v>
      </c>
      <c r="C85" s="2" t="s">
        <v>32</v>
      </c>
      <c r="D85" s="7" t="s">
        <v>97</v>
      </c>
      <c r="E85" s="12">
        <v>13.919009189906307</v>
      </c>
      <c r="F85" s="12">
        <v>24.636770442868873</v>
      </c>
      <c r="G85" s="12">
        <v>23.945194260482538</v>
      </c>
      <c r="H85" s="12">
        <v>45.863498838535605</v>
      </c>
      <c r="I85" s="13">
        <v>37.405126940182015</v>
      </c>
      <c r="J85" s="6" t="str">
        <f t="shared" si="1"/>
        <v>Normal</v>
      </c>
    </row>
    <row r="86" spans="1:10" hidden="1" x14ac:dyDescent="0.2">
      <c r="A86" s="6">
        <v>1504455</v>
      </c>
      <c r="B86" s="6">
        <v>150445</v>
      </c>
      <c r="C86" s="2" t="s">
        <v>29</v>
      </c>
      <c r="D86" s="7" t="s">
        <v>98</v>
      </c>
      <c r="E86" s="12">
        <v>16.667842788750676</v>
      </c>
      <c r="F86" s="12">
        <v>17.603233094459636</v>
      </c>
      <c r="G86" s="12">
        <v>15.505643003426348</v>
      </c>
      <c r="H86" s="12">
        <v>41.791993430256312</v>
      </c>
      <c r="I86" s="13">
        <v>35.803352397440257</v>
      </c>
      <c r="J86" s="6" t="str">
        <f t="shared" si="1"/>
        <v>Normal</v>
      </c>
    </row>
    <row r="87" spans="1:10" hidden="1" x14ac:dyDescent="0.2">
      <c r="A87" s="6">
        <v>1504505</v>
      </c>
      <c r="B87" s="6">
        <v>150450</v>
      </c>
      <c r="C87" s="2" t="s">
        <v>22</v>
      </c>
      <c r="D87" s="7" t="s">
        <v>99</v>
      </c>
      <c r="E87" s="12">
        <v>23.262554128912903</v>
      </c>
      <c r="F87" s="12">
        <v>27.779145878607405</v>
      </c>
      <c r="G87" s="12">
        <v>30.233306177118536</v>
      </c>
      <c r="H87" s="12">
        <v>23.902928096797218</v>
      </c>
      <c r="I87" s="13">
        <v>33.704508730130506</v>
      </c>
      <c r="J87" s="6" t="str">
        <f t="shared" si="1"/>
        <v>Normal</v>
      </c>
    </row>
    <row r="88" spans="1:10" hidden="1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2">
        <v>13.462652276344969</v>
      </c>
      <c r="F88" s="12">
        <v>14.141126445466281</v>
      </c>
      <c r="G88" s="12">
        <v>22.807315457169601</v>
      </c>
      <c r="H88" s="12">
        <v>13.474800432525765</v>
      </c>
      <c r="I88" s="13">
        <v>9.2213776357427069</v>
      </c>
      <c r="J88" s="6" t="str">
        <f t="shared" si="1"/>
        <v>Normal</v>
      </c>
    </row>
    <row r="89" spans="1:10" hidden="1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2">
        <v>18.733455517865607</v>
      </c>
      <c r="F89" s="12">
        <v>0</v>
      </c>
      <c r="G89" s="12">
        <v>6.5238363594747621</v>
      </c>
      <c r="H89" s="12">
        <v>3.9408928487752628</v>
      </c>
      <c r="I89" s="13">
        <v>0</v>
      </c>
      <c r="J89" s="6" t="str">
        <f t="shared" si="1"/>
        <v>Normal</v>
      </c>
    </row>
    <row r="90" spans="1:10" hidden="1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2">
        <v>105.84207085211368</v>
      </c>
      <c r="F90" s="12">
        <v>15.572388004629477</v>
      </c>
      <c r="G90" s="12">
        <v>51.087659959310947</v>
      </c>
      <c r="H90" s="12">
        <v>27.11804559630809</v>
      </c>
      <c r="I90" s="13">
        <v>39.695058960815622</v>
      </c>
      <c r="J90" s="6" t="str">
        <f t="shared" si="1"/>
        <v>Normal</v>
      </c>
    </row>
    <row r="91" spans="1:10" hidden="1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2">
        <v>35.414649653464686</v>
      </c>
      <c r="F91" s="12">
        <v>37.66058768707412</v>
      </c>
      <c r="G91" s="12">
        <v>52.002591595558506</v>
      </c>
      <c r="H91" s="12">
        <v>46.766000976598988</v>
      </c>
      <c r="I91" s="13">
        <v>52.838174784264616</v>
      </c>
      <c r="J91" s="6" t="str">
        <f t="shared" si="1"/>
        <v>Normal</v>
      </c>
    </row>
    <row r="92" spans="1:10" hidden="1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2">
        <v>45.741707146418754</v>
      </c>
      <c r="F92" s="12">
        <v>11.097246729019005</v>
      </c>
      <c r="G92" s="12">
        <v>19.562445025671401</v>
      </c>
      <c r="H92" s="12">
        <v>8.2224266306604417</v>
      </c>
      <c r="I92" s="13">
        <v>1.3993920972644378</v>
      </c>
      <c r="J92" s="6" t="str">
        <f t="shared" si="1"/>
        <v>Normal</v>
      </c>
    </row>
    <row r="93" spans="1:10" hidden="1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2">
        <v>25.469949513450846</v>
      </c>
      <c r="F93" s="12">
        <v>24.061285653160638</v>
      </c>
      <c r="G93" s="12">
        <v>35.230916822493036</v>
      </c>
      <c r="H93" s="12">
        <v>44.086923846324495</v>
      </c>
      <c r="I93" s="13">
        <v>36.850409870347136</v>
      </c>
      <c r="J93" s="6" t="str">
        <f t="shared" si="1"/>
        <v>Normal</v>
      </c>
    </row>
    <row r="94" spans="1:10" hidden="1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2">
        <v>31.890155206139227</v>
      </c>
      <c r="F94" s="12">
        <v>53.384385382371129</v>
      </c>
      <c r="G94" s="12">
        <v>35.904400674262497</v>
      </c>
      <c r="H94" s="12">
        <v>23.36275232950733</v>
      </c>
      <c r="I94" s="13">
        <v>15.266365184706642</v>
      </c>
      <c r="J94" s="6" t="str">
        <f t="shared" si="1"/>
        <v>Normal</v>
      </c>
    </row>
    <row r="95" spans="1:10" hidden="1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2">
        <v>26.72245450433287</v>
      </c>
      <c r="F95" s="12">
        <v>27.369007300717147</v>
      </c>
      <c r="G95" s="12">
        <v>37.036975837318444</v>
      </c>
      <c r="H95" s="12">
        <v>39.78765195750038</v>
      </c>
      <c r="I95" s="13">
        <v>50.889705995142528</v>
      </c>
      <c r="J95" s="6" t="str">
        <f t="shared" si="1"/>
        <v>Normal</v>
      </c>
    </row>
    <row r="96" spans="1:10" hidden="1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2">
        <v>38.209178122232295</v>
      </c>
      <c r="F96" s="12">
        <v>40.894141801097469</v>
      </c>
      <c r="G96" s="12">
        <v>46.993294413867261</v>
      </c>
      <c r="H96" s="12">
        <v>44.145308430632177</v>
      </c>
      <c r="I96" s="13">
        <v>48.778910706663048</v>
      </c>
      <c r="J96" s="6" t="str">
        <f t="shared" si="1"/>
        <v>Normal</v>
      </c>
    </row>
    <row r="97" spans="1:10" hidden="1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2">
        <v>53.911263372876647</v>
      </c>
      <c r="F97" s="12">
        <v>71.538004065913356</v>
      </c>
      <c r="G97" s="12">
        <v>13.686182282611934</v>
      </c>
      <c r="H97" s="12">
        <v>8.0847467873486618</v>
      </c>
      <c r="I97" s="13">
        <v>18.362292834573438</v>
      </c>
      <c r="J97" s="6" t="str">
        <f t="shared" si="1"/>
        <v>Normal</v>
      </c>
    </row>
    <row r="98" spans="1:10" hidden="1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2">
        <v>52.681553413529784</v>
      </c>
      <c r="F98" s="12">
        <v>46.588843743121444</v>
      </c>
      <c r="G98" s="12">
        <v>55.148055529452122</v>
      </c>
      <c r="H98" s="12">
        <v>65.148995978057684</v>
      </c>
      <c r="I98" s="13">
        <v>29.271322013225852</v>
      </c>
      <c r="J98" s="6" t="str">
        <f t="shared" si="1"/>
        <v>Normal</v>
      </c>
    </row>
    <row r="99" spans="1:10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2">
        <v>80.725665740983459</v>
      </c>
      <c r="F99" s="12">
        <v>75.666701277884513</v>
      </c>
      <c r="G99" s="12">
        <v>78.175455583725437</v>
      </c>
      <c r="H99" s="12">
        <v>75.997018356546647</v>
      </c>
      <c r="I99" s="13">
        <v>68.920324272195771</v>
      </c>
      <c r="J99" s="6" t="str">
        <f t="shared" si="1"/>
        <v>Normal</v>
      </c>
    </row>
    <row r="100" spans="1:10" hidden="1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2">
        <v>24.617077088205139</v>
      </c>
      <c r="F100" s="12">
        <v>41.15073747641835</v>
      </c>
      <c r="G100" s="12">
        <v>35.763282063166685</v>
      </c>
      <c r="H100" s="12">
        <v>34.18966105138621</v>
      </c>
      <c r="I100" s="13">
        <v>31.222518119085439</v>
      </c>
      <c r="J100" s="6" t="str">
        <f t="shared" si="1"/>
        <v>Normal</v>
      </c>
    </row>
    <row r="101" spans="1:10" hidden="1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2">
        <v>57.023819500473401</v>
      </c>
      <c r="F101" s="12">
        <v>71.177879280466257</v>
      </c>
      <c r="G101" s="12">
        <v>113.85526954595851</v>
      </c>
      <c r="H101" s="12">
        <v>235.93991841038371</v>
      </c>
      <c r="I101" s="13">
        <v>54.102151114552797</v>
      </c>
      <c r="J101" s="6" t="str">
        <f t="shared" si="1"/>
        <v>Normal</v>
      </c>
    </row>
    <row r="102" spans="1:10" hidden="1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2">
        <v>13.575532716203931</v>
      </c>
      <c r="F102" s="12">
        <v>15.662924762745764</v>
      </c>
      <c r="G102" s="12">
        <v>30.27780478697828</v>
      </c>
      <c r="H102" s="12">
        <v>73.454119398446622</v>
      </c>
      <c r="I102" s="13">
        <v>31.418527681712039</v>
      </c>
      <c r="J102" s="6" t="str">
        <f t="shared" si="1"/>
        <v>Normal</v>
      </c>
    </row>
    <row r="103" spans="1:10" hidden="1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2">
        <v>86.715350017982118</v>
      </c>
      <c r="F103" s="12">
        <v>91.853300609506093</v>
      </c>
      <c r="G103" s="12">
        <v>89.500590754111784</v>
      </c>
      <c r="H103" s="12">
        <v>107.85743565834957</v>
      </c>
      <c r="I103" s="13">
        <v>72.018299938912648</v>
      </c>
      <c r="J103" s="6" t="str">
        <f t="shared" si="1"/>
        <v>Normal</v>
      </c>
    </row>
    <row r="104" spans="1:10" hidden="1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2">
        <v>4.8817990597166023</v>
      </c>
      <c r="F104" s="12">
        <v>64.456511245117625</v>
      </c>
      <c r="G104" s="12">
        <v>117.05545751094493</v>
      </c>
      <c r="H104" s="12">
        <v>122.00581772955988</v>
      </c>
      <c r="I104" s="13">
        <v>147.05450429042907</v>
      </c>
      <c r="J104" s="6" t="str">
        <f t="shared" si="1"/>
        <v>Outliers</v>
      </c>
    </row>
    <row r="105" spans="1:10" hidden="1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2">
        <v>99.452570211607508</v>
      </c>
      <c r="F105" s="12">
        <v>100.6305341743527</v>
      </c>
      <c r="G105" s="12">
        <v>116.90607269162933</v>
      </c>
      <c r="H105" s="12">
        <v>90.541896412867175</v>
      </c>
      <c r="I105" s="13">
        <v>62.956067007372361</v>
      </c>
      <c r="J105" s="6" t="str">
        <f t="shared" si="1"/>
        <v>Normal</v>
      </c>
    </row>
    <row r="106" spans="1:10" hidden="1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2">
        <v>79.89309326652122</v>
      </c>
      <c r="F106" s="12">
        <v>69.032810168456365</v>
      </c>
      <c r="G106" s="12">
        <v>83.280357483505512</v>
      </c>
      <c r="H106" s="12">
        <v>86.929868470536832</v>
      </c>
      <c r="I106" s="13">
        <v>144.76493585085035</v>
      </c>
      <c r="J106" s="6" t="str">
        <f t="shared" si="1"/>
        <v>Outliers</v>
      </c>
    </row>
    <row r="107" spans="1:10" hidden="1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2">
        <v>17.219967155501674</v>
      </c>
      <c r="F107" s="12">
        <v>27.639287376887637</v>
      </c>
      <c r="G107" s="12">
        <v>46.977719743713408</v>
      </c>
      <c r="H107" s="12">
        <v>46.892602875820074</v>
      </c>
      <c r="I107" s="13">
        <v>52.99317662483611</v>
      </c>
      <c r="J107" s="6" t="str">
        <f t="shared" si="1"/>
        <v>Normal</v>
      </c>
    </row>
    <row r="108" spans="1:10" hidden="1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2">
        <v>1.183196473944464</v>
      </c>
      <c r="F108" s="12">
        <v>33.402179134481884</v>
      </c>
      <c r="G108" s="12">
        <v>34.554814432037908</v>
      </c>
      <c r="H108" s="12">
        <v>85.733808163688195</v>
      </c>
      <c r="I108" s="13">
        <v>92.332241464621475</v>
      </c>
      <c r="J108" s="6" t="str">
        <f t="shared" si="1"/>
        <v>Normal</v>
      </c>
    </row>
    <row r="109" spans="1:10" hidden="1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2">
        <v>35.232679749923577</v>
      </c>
      <c r="F109" s="12">
        <v>50.677251664751005</v>
      </c>
      <c r="G109" s="12">
        <v>61.189140214040179</v>
      </c>
      <c r="H109" s="12">
        <v>26.082009981038542</v>
      </c>
      <c r="I109" s="13">
        <v>34.624582305795315</v>
      </c>
      <c r="J109" s="6" t="str">
        <f t="shared" si="1"/>
        <v>Normal</v>
      </c>
    </row>
    <row r="110" spans="1:10" hidden="1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2">
        <v>14.746552233025037</v>
      </c>
      <c r="F110" s="12">
        <v>22.668405102176216</v>
      </c>
      <c r="G110" s="12">
        <v>19.410978288072172</v>
      </c>
      <c r="H110" s="12">
        <v>33.561726891369084</v>
      </c>
      <c r="I110" s="13">
        <v>32.989901624129928</v>
      </c>
      <c r="J110" s="6" t="str">
        <f t="shared" si="1"/>
        <v>Normal</v>
      </c>
    </row>
    <row r="111" spans="1:10" hidden="1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2">
        <v>16.101407760705573</v>
      </c>
      <c r="F111" s="12">
        <v>32.236271807381968</v>
      </c>
      <c r="G111" s="12">
        <v>42.267530702415335</v>
      </c>
      <c r="H111" s="12">
        <v>42.911594418474344</v>
      </c>
      <c r="I111" s="13">
        <v>41.477149686006186</v>
      </c>
      <c r="J111" s="6" t="str">
        <f t="shared" si="1"/>
        <v>Normal</v>
      </c>
    </row>
    <row r="112" spans="1:10" hidden="1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2">
        <v>0</v>
      </c>
      <c r="F112" s="12">
        <v>0.10664615719781077</v>
      </c>
      <c r="G112" s="12">
        <v>0.17571369682742041</v>
      </c>
      <c r="H112" s="12">
        <v>2.8468793396014527</v>
      </c>
      <c r="I112" s="13">
        <v>3.4511287618868574</v>
      </c>
      <c r="J112" s="6" t="str">
        <f t="shared" si="1"/>
        <v>Normal</v>
      </c>
    </row>
    <row r="113" spans="1:10" hidden="1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2">
        <v>8.7835508623531293</v>
      </c>
      <c r="F113" s="12">
        <v>16.016364596387454</v>
      </c>
      <c r="G113" s="12">
        <v>26.202459267776995</v>
      </c>
      <c r="H113" s="12">
        <v>32.335992693552463</v>
      </c>
      <c r="I113" s="13">
        <v>30.409253580177126</v>
      </c>
      <c r="J113" s="6" t="str">
        <f t="shared" si="1"/>
        <v>Normal</v>
      </c>
    </row>
    <row r="114" spans="1:10" hidden="1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2">
        <v>24.315453657296946</v>
      </c>
      <c r="F114" s="12">
        <v>23.19541511592826</v>
      </c>
      <c r="G114" s="12">
        <v>20.195031181400186</v>
      </c>
      <c r="H114" s="12">
        <v>18.926598821041495</v>
      </c>
      <c r="I114" s="13">
        <v>0</v>
      </c>
      <c r="J114" s="6" t="str">
        <f t="shared" si="1"/>
        <v>Normal</v>
      </c>
    </row>
    <row r="115" spans="1:10" hidden="1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2">
        <v>129.66373183543394</v>
      </c>
      <c r="F115" s="12">
        <v>203.11565270904958</v>
      </c>
      <c r="G115" s="12">
        <v>234.34503147681372</v>
      </c>
      <c r="H115" s="12">
        <v>271.06909129240285</v>
      </c>
      <c r="I115" s="13">
        <v>315.79380934888422</v>
      </c>
      <c r="J115" s="6" t="str">
        <f t="shared" si="1"/>
        <v>Outliers</v>
      </c>
    </row>
    <row r="116" spans="1:10" hidden="1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2">
        <v>20.161018663244004</v>
      </c>
      <c r="F116" s="12">
        <v>36.714086895053541</v>
      </c>
      <c r="G116" s="12">
        <v>33.821905154222797</v>
      </c>
      <c r="H116" s="12">
        <v>41.259907866415517</v>
      </c>
      <c r="I116" s="13">
        <v>47.741209946353486</v>
      </c>
      <c r="J116" s="6" t="str">
        <f t="shared" si="1"/>
        <v>Normal</v>
      </c>
    </row>
    <row r="117" spans="1:10" hidden="1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2">
        <v>20.854858916465169</v>
      </c>
      <c r="F117" s="12">
        <v>20.806983920197229</v>
      </c>
      <c r="G117" s="12">
        <v>30.468785367295933</v>
      </c>
      <c r="H117" s="12">
        <v>49.419059102484823</v>
      </c>
      <c r="I117" s="13">
        <v>43.264012348539254</v>
      </c>
      <c r="J117" s="6" t="str">
        <f t="shared" si="1"/>
        <v>Normal</v>
      </c>
    </row>
    <row r="118" spans="1:10" hidden="1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2">
        <v>48.66645317571669</v>
      </c>
      <c r="F118" s="12">
        <v>58.247849300584569</v>
      </c>
      <c r="G118" s="12">
        <v>75.517309568180423</v>
      </c>
      <c r="H118" s="12">
        <v>161.2526713699036</v>
      </c>
      <c r="I118" s="13">
        <v>175.61186511423551</v>
      </c>
      <c r="J118" s="6" t="str">
        <f t="shared" si="1"/>
        <v>Outliers</v>
      </c>
    </row>
    <row r="119" spans="1:10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2">
        <v>25.102618060789951</v>
      </c>
      <c r="F119" s="12">
        <v>38.442384553901874</v>
      </c>
      <c r="G119" s="12">
        <v>45.779473917317603</v>
      </c>
      <c r="H119" s="12">
        <v>28.223852815194654</v>
      </c>
      <c r="I119" s="13">
        <v>28.609000976672551</v>
      </c>
      <c r="J119" s="6" t="str">
        <f t="shared" si="1"/>
        <v>Normal</v>
      </c>
    </row>
    <row r="120" spans="1:10" hidden="1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2">
        <v>10.909182628950521</v>
      </c>
      <c r="F120" s="12">
        <v>14.212242094204518</v>
      </c>
      <c r="G120" s="12">
        <v>22.364450289432192</v>
      </c>
      <c r="H120" s="12">
        <v>23.135461407141872</v>
      </c>
      <c r="I120" s="13">
        <v>19.350021534884608</v>
      </c>
      <c r="J120" s="6" t="str">
        <f t="shared" si="1"/>
        <v>Normal</v>
      </c>
    </row>
    <row r="121" spans="1:10" hidden="1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2">
        <v>11.507295737963878</v>
      </c>
      <c r="F121" s="12">
        <v>31.64013628155427</v>
      </c>
      <c r="G121" s="12">
        <v>16.292375692161418</v>
      </c>
      <c r="H121" s="12">
        <v>32.150151198456825</v>
      </c>
      <c r="I121" s="13">
        <v>18.789945583519579</v>
      </c>
      <c r="J121" s="6" t="str">
        <f t="shared" si="1"/>
        <v>Normal</v>
      </c>
    </row>
    <row r="122" spans="1:10" hidden="1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2">
        <v>19.408525317382157</v>
      </c>
      <c r="F122" s="12">
        <v>47.337826072542484</v>
      </c>
      <c r="G122" s="12">
        <v>14.292499814566414</v>
      </c>
      <c r="H122" s="12">
        <v>11.248669082491972</v>
      </c>
      <c r="I122" s="13">
        <v>15.913719252213841</v>
      </c>
      <c r="J122" s="6" t="str">
        <f t="shared" si="1"/>
        <v>Normal</v>
      </c>
    </row>
    <row r="123" spans="1:10" hidden="1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2">
        <v>43.999363361160412</v>
      </c>
      <c r="F123" s="12">
        <v>49.284992890423737</v>
      </c>
      <c r="G123" s="12">
        <v>94.310253712841501</v>
      </c>
      <c r="H123" s="12">
        <v>96.569802701070671</v>
      </c>
      <c r="I123" s="13">
        <v>50.103772866902027</v>
      </c>
      <c r="J123" s="6" t="str">
        <f t="shared" si="1"/>
        <v>Normal</v>
      </c>
    </row>
    <row r="124" spans="1:10" hidden="1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2">
        <v>103.33225954845449</v>
      </c>
      <c r="F124" s="12">
        <v>86.72322991015038</v>
      </c>
      <c r="G124" s="12">
        <v>96.988715889529217</v>
      </c>
      <c r="H124" s="12">
        <v>119.5327466507984</v>
      </c>
      <c r="I124" s="13">
        <v>94.942437118902433</v>
      </c>
      <c r="J124" s="6" t="str">
        <f t="shared" si="1"/>
        <v>Normal</v>
      </c>
    </row>
    <row r="125" spans="1:10" hidden="1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2">
        <v>82.785249687031296</v>
      </c>
      <c r="F125" s="12">
        <v>67.123929468299849</v>
      </c>
      <c r="G125" s="12">
        <v>82.362969670660988</v>
      </c>
      <c r="H125" s="12">
        <v>91.298191987444554</v>
      </c>
      <c r="I125" s="13">
        <v>90.019325930602832</v>
      </c>
      <c r="J125" s="6" t="str">
        <f t="shared" si="1"/>
        <v>Normal</v>
      </c>
    </row>
    <row r="126" spans="1:10" hidden="1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2">
        <v>17.354742410512372</v>
      </c>
      <c r="F126" s="12">
        <v>39.403191015860322</v>
      </c>
      <c r="G126" s="12">
        <v>66.619296760991091</v>
      </c>
      <c r="H126" s="12">
        <v>85.748981643212588</v>
      </c>
      <c r="I126" s="13">
        <v>74.92650587227179</v>
      </c>
      <c r="J126" s="6" t="str">
        <f t="shared" si="1"/>
        <v>Normal</v>
      </c>
    </row>
    <row r="127" spans="1:10" hidden="1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2">
        <v>2.6205861586849784</v>
      </c>
      <c r="F127" s="12">
        <v>19.276288421949094</v>
      </c>
      <c r="G127" s="12">
        <v>25.297272482609074</v>
      </c>
      <c r="H127" s="12">
        <v>11.577336971867526</v>
      </c>
      <c r="I127" s="13">
        <v>12.296918719654739</v>
      </c>
      <c r="J127" s="6" t="str">
        <f t="shared" si="1"/>
        <v>Normal</v>
      </c>
    </row>
    <row r="128" spans="1:10" hidden="1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2">
        <v>24.59496472269246</v>
      </c>
      <c r="F128" s="12">
        <v>56.732105824372638</v>
      </c>
      <c r="G128" s="12">
        <v>62.069588637217478</v>
      </c>
      <c r="H128" s="12">
        <v>91.45515936756243</v>
      </c>
      <c r="I128" s="13">
        <v>64.444436263780005</v>
      </c>
      <c r="J128" s="6" t="str">
        <f t="shared" si="1"/>
        <v>Normal</v>
      </c>
    </row>
    <row r="129" spans="1:10" hidden="1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2">
        <v>19.332439636548632</v>
      </c>
      <c r="F129" s="12">
        <v>39.204615050183897</v>
      </c>
      <c r="G129" s="12">
        <v>58.80291884513224</v>
      </c>
      <c r="H129" s="12">
        <v>55.643755155193681</v>
      </c>
      <c r="I129" s="13">
        <v>47.581473517994603</v>
      </c>
      <c r="J129" s="6" t="str">
        <f t="shared" si="1"/>
        <v>Normal</v>
      </c>
    </row>
    <row r="130" spans="1:10" hidden="1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2">
        <v>34.810580415113819</v>
      </c>
      <c r="F130" s="12">
        <v>32.947894674127731</v>
      </c>
      <c r="G130" s="12">
        <v>31.409839132706669</v>
      </c>
      <c r="H130" s="12">
        <v>38.270002411235716</v>
      </c>
      <c r="I130" s="13">
        <v>25.616926175410832</v>
      </c>
      <c r="J130" s="6" t="str">
        <f t="shared" si="1"/>
        <v>Normal</v>
      </c>
    </row>
    <row r="131" spans="1:10" hidden="1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2">
        <v>0</v>
      </c>
      <c r="F131" s="12">
        <v>0</v>
      </c>
      <c r="G131" s="12">
        <v>41.600720847752299</v>
      </c>
      <c r="H131" s="12">
        <v>3.1618309861235052</v>
      </c>
      <c r="I131" s="13">
        <v>10.346773101824603</v>
      </c>
      <c r="J131" s="6" t="str">
        <f t="shared" si="1"/>
        <v>Normal</v>
      </c>
    </row>
    <row r="132" spans="1:10" hidden="1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2">
        <v>15.645038556515933</v>
      </c>
      <c r="F132" s="12">
        <v>27.120410154502359</v>
      </c>
      <c r="G132" s="12">
        <v>33.455955658705903</v>
      </c>
      <c r="H132" s="12">
        <v>32.240159154945992</v>
      </c>
      <c r="I132" s="13">
        <v>15.073421443145984</v>
      </c>
      <c r="J132" s="6" t="str">
        <f t="shared" si="1"/>
        <v>Normal</v>
      </c>
    </row>
    <row r="133" spans="1:10" hidden="1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2">
        <v>0</v>
      </c>
      <c r="F133" s="12">
        <v>25.041949141796472</v>
      </c>
      <c r="G133" s="12">
        <v>33.852218139356978</v>
      </c>
      <c r="H133" s="12">
        <v>53.076750361106512</v>
      </c>
      <c r="I133" s="13">
        <v>33.93643269072335</v>
      </c>
      <c r="J133" s="6" t="str">
        <f t="shared" si="1"/>
        <v>Normal</v>
      </c>
    </row>
    <row r="134" spans="1:10" hidden="1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2">
        <v>11.072866221092555</v>
      </c>
      <c r="F134" s="12">
        <v>7.9257155010459295</v>
      </c>
      <c r="G134" s="12">
        <v>35.741641650368564</v>
      </c>
      <c r="H134" s="12">
        <v>35.672390107713774</v>
      </c>
      <c r="I134" s="13">
        <v>35.473735209096162</v>
      </c>
      <c r="J134" s="6" t="str">
        <f t="shared" si="1"/>
        <v>Normal</v>
      </c>
    </row>
    <row r="135" spans="1:10" hidden="1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2">
        <v>0.25050288392313907</v>
      </c>
      <c r="F135" s="12">
        <v>9.6472382743017153</v>
      </c>
      <c r="G135" s="12">
        <v>8.7824710262303274</v>
      </c>
      <c r="H135" s="12">
        <v>11.110083546869816</v>
      </c>
      <c r="I135" s="13">
        <v>0</v>
      </c>
      <c r="J135" s="6" t="str">
        <f t="shared" si="1"/>
        <v>Normal</v>
      </c>
    </row>
    <row r="136" spans="1:10" hidden="1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2">
        <v>23.964149493684396</v>
      </c>
      <c r="F136" s="12">
        <v>8.4142501297339827</v>
      </c>
      <c r="G136" s="12">
        <v>33.590933932060885</v>
      </c>
      <c r="H136" s="12">
        <v>74.079338150402648</v>
      </c>
      <c r="I136" s="13">
        <v>57.62458727492411</v>
      </c>
      <c r="J136" s="6" t="str">
        <f t="shared" si="1"/>
        <v>Normal</v>
      </c>
    </row>
    <row r="137" spans="1:10" hidden="1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2">
        <v>46.840600345332689</v>
      </c>
      <c r="F137" s="12">
        <v>62.535544848122036</v>
      </c>
      <c r="G137" s="12">
        <v>69.400550545599586</v>
      </c>
      <c r="H137" s="12">
        <v>63.560783597219668</v>
      </c>
      <c r="I137" s="13">
        <v>57.572693077982223</v>
      </c>
      <c r="J137" s="6" t="str">
        <f t="shared" si="1"/>
        <v>Normal</v>
      </c>
    </row>
    <row r="138" spans="1:10" hidden="1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2">
        <v>42.586396857616663</v>
      </c>
      <c r="F138" s="12">
        <v>101.70604035871342</v>
      </c>
      <c r="G138" s="12">
        <v>132.9693603912215</v>
      </c>
      <c r="H138" s="12">
        <v>49.344198654381749</v>
      </c>
      <c r="I138" s="13">
        <v>25.822850280876008</v>
      </c>
      <c r="J138" s="6" t="str">
        <f t="shared" si="1"/>
        <v>Normal</v>
      </c>
    </row>
    <row r="139" spans="1:10" hidden="1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2">
        <v>0</v>
      </c>
      <c r="F139" s="12">
        <v>0.47527150003601659</v>
      </c>
      <c r="G139" s="12">
        <v>1.6749005941808701</v>
      </c>
      <c r="H139" s="12">
        <v>1.4605174567627113</v>
      </c>
      <c r="I139" s="13">
        <v>18.525850015888146</v>
      </c>
      <c r="J139" s="6" t="str">
        <f t="shared" si="1"/>
        <v>Normal</v>
      </c>
    </row>
    <row r="140" spans="1:10" hidden="1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2">
        <v>20.315465529418521</v>
      </c>
      <c r="F140" s="12">
        <v>35.072375068860147</v>
      </c>
      <c r="G140" s="12">
        <v>26.770039028173979</v>
      </c>
      <c r="H140" s="12">
        <v>27.293319573693029</v>
      </c>
      <c r="I140" s="13">
        <v>22.383561860068259</v>
      </c>
      <c r="J140" s="6" t="str">
        <f t="shared" si="1"/>
        <v>Normal</v>
      </c>
    </row>
    <row r="141" spans="1:10" hidden="1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2">
        <v>26.875981877270114</v>
      </c>
      <c r="F141" s="12">
        <v>35.757508861140728</v>
      </c>
      <c r="G141" s="12">
        <v>39.998021094541457</v>
      </c>
      <c r="H141" s="12">
        <v>27.448548755217054</v>
      </c>
      <c r="I141" s="13">
        <v>131.21042254519674</v>
      </c>
      <c r="J141" s="6" t="str">
        <f t="shared" si="1"/>
        <v>Outliers</v>
      </c>
    </row>
    <row r="142" spans="1:10" hidden="1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2">
        <v>12.871864077041248</v>
      </c>
      <c r="F142" s="12">
        <v>19.160413036047764</v>
      </c>
      <c r="G142" s="12">
        <v>11.199163323418963</v>
      </c>
      <c r="H142" s="12">
        <v>20.929680992268391</v>
      </c>
      <c r="I142" s="13">
        <v>15.541271321430941</v>
      </c>
      <c r="J142" s="6" t="str">
        <f t="shared" si="1"/>
        <v>Normal</v>
      </c>
    </row>
    <row r="143" spans="1:10" hidden="1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2">
        <v>55.882686489923408</v>
      </c>
      <c r="F143" s="12">
        <v>54.500066234414071</v>
      </c>
      <c r="G143" s="12">
        <v>59.899377360230844</v>
      </c>
      <c r="H143" s="12">
        <v>69.378990993945322</v>
      </c>
      <c r="I143" s="13">
        <v>71.22754743242254</v>
      </c>
      <c r="J143" s="6" t="str">
        <f t="shared" si="1"/>
        <v>Normal</v>
      </c>
    </row>
    <row r="144" spans="1:10" hidden="1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2">
        <v>18.23643081853292</v>
      </c>
      <c r="F144" s="12">
        <v>43.867838974965352</v>
      </c>
      <c r="G144" s="12">
        <v>173.41114456134778</v>
      </c>
      <c r="H144" s="12">
        <v>213.55562804416564</v>
      </c>
      <c r="I144" s="13">
        <v>240.86334099868594</v>
      </c>
      <c r="J144" s="6" t="str">
        <f t="shared" si="1"/>
        <v>Outliers</v>
      </c>
    </row>
    <row r="145" spans="1:10" hidden="1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2">
        <v>83.075458897317404</v>
      </c>
      <c r="F145" s="12">
        <v>74.236494678730963</v>
      </c>
      <c r="G145" s="12">
        <v>70.87306317666804</v>
      </c>
      <c r="H145" s="12">
        <v>71.885005116505184</v>
      </c>
      <c r="I145" s="13">
        <v>58.252341441839889</v>
      </c>
      <c r="J145" s="6" t="str">
        <f t="shared" si="1"/>
        <v>Normal</v>
      </c>
    </row>
    <row r="146" spans="1:10" hidden="1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2">
        <v>28.243926176013368</v>
      </c>
      <c r="F146" s="12">
        <v>25.828678432553556</v>
      </c>
      <c r="G146" s="12">
        <v>29.369865356699254</v>
      </c>
      <c r="H146" s="12">
        <v>21.584848616635814</v>
      </c>
      <c r="I146" s="13">
        <v>14.707257300403851</v>
      </c>
      <c r="J146" s="6" t="str">
        <f t="shared" ref="J146:J160" si="2">IF(AND(I146&lt;$M$21,I146&gt;$M$22),"Normal","Outliers")</f>
        <v>Normal</v>
      </c>
    </row>
    <row r="147" spans="1:10" hidden="1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2">
        <v>27.587076043360018</v>
      </c>
      <c r="F147" s="12">
        <v>29.513088269164403</v>
      </c>
      <c r="G147" s="12">
        <v>45.497882113573233</v>
      </c>
      <c r="H147" s="12">
        <v>59.129463776897367</v>
      </c>
      <c r="I147" s="13">
        <v>50.753134087527116</v>
      </c>
      <c r="J147" s="6" t="str">
        <f t="shared" si="2"/>
        <v>Normal</v>
      </c>
    </row>
    <row r="148" spans="1:10" hidden="1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2">
        <v>47.520797361063842</v>
      </c>
      <c r="F148" s="12">
        <v>62.942260315579574</v>
      </c>
      <c r="G148" s="12">
        <v>105.39427992137311</v>
      </c>
      <c r="H148" s="12">
        <v>92.155083727330094</v>
      </c>
      <c r="I148" s="13">
        <v>113.54862918720239</v>
      </c>
      <c r="J148" s="6" t="str">
        <f t="shared" si="2"/>
        <v>Outliers</v>
      </c>
    </row>
    <row r="149" spans="1:10" hidden="1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2">
        <v>79.719987418893552</v>
      </c>
      <c r="F149" s="12">
        <v>61.028577283784713</v>
      </c>
      <c r="G149" s="12">
        <v>64.793241948194407</v>
      </c>
      <c r="H149" s="12">
        <v>79.242498015666186</v>
      </c>
      <c r="I149" s="13">
        <v>36.463324765252061</v>
      </c>
      <c r="J149" s="6" t="str">
        <f t="shared" si="2"/>
        <v>Normal</v>
      </c>
    </row>
    <row r="150" spans="1:10" hidden="1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2">
        <v>0.17053232194343759</v>
      </c>
      <c r="F150" s="12">
        <v>0.87986226567880643</v>
      </c>
      <c r="G150" s="12">
        <v>0.85504734595292453</v>
      </c>
      <c r="H150" s="12">
        <v>0.78055186683014044</v>
      </c>
      <c r="I150" s="13">
        <v>1.1182849359172806</v>
      </c>
      <c r="J150" s="6" t="str">
        <f t="shared" si="2"/>
        <v>Normal</v>
      </c>
    </row>
    <row r="151" spans="1:10" hidden="1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2">
        <v>7.6940079999789122</v>
      </c>
      <c r="F151" s="12">
        <v>13.476758543200704</v>
      </c>
      <c r="G151" s="12">
        <v>18.610868555615781</v>
      </c>
      <c r="H151" s="12">
        <v>10.472424691247749</v>
      </c>
      <c r="I151" s="13">
        <v>8.8264417255697474</v>
      </c>
      <c r="J151" s="6" t="str">
        <f t="shared" si="2"/>
        <v>Normal</v>
      </c>
    </row>
    <row r="152" spans="1:10" hidden="1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2">
        <v>55.391920771331577</v>
      </c>
      <c r="F152" s="12">
        <v>49.104645233221163</v>
      </c>
      <c r="G152" s="12">
        <v>43.467965698546472</v>
      </c>
      <c r="H152" s="12">
        <v>43.90875679193536</v>
      </c>
      <c r="I152" s="13">
        <v>32.984109801488835</v>
      </c>
      <c r="J152" s="6" t="str">
        <f t="shared" si="2"/>
        <v>Normal</v>
      </c>
    </row>
    <row r="153" spans="1:10" hidden="1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2">
        <v>11.535091102895787</v>
      </c>
      <c r="F153" s="12">
        <v>19.521233402323197</v>
      </c>
      <c r="G153" s="12">
        <v>32.313521231437235</v>
      </c>
      <c r="H153" s="12">
        <v>37.083435076942088</v>
      </c>
      <c r="I153" s="13">
        <v>22.699844568505448</v>
      </c>
      <c r="J153" s="6" t="str">
        <f t="shared" si="2"/>
        <v>Normal</v>
      </c>
    </row>
    <row r="154" spans="1:10" hidden="1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2">
        <v>12.985442268992795</v>
      </c>
      <c r="F154" s="12">
        <v>15.819560529574408</v>
      </c>
      <c r="G154" s="12">
        <v>12.332790767883075</v>
      </c>
      <c r="H154" s="12">
        <v>6.2125859043485718</v>
      </c>
      <c r="I154" s="13">
        <v>3.8692037219673256</v>
      </c>
      <c r="J154" s="6" t="str">
        <f t="shared" si="2"/>
        <v>Normal</v>
      </c>
    </row>
    <row r="155" spans="1:10" hidden="1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2">
        <v>74.550190848859458</v>
      </c>
      <c r="F155" s="12">
        <v>48.804236785818958</v>
      </c>
      <c r="G155" s="12">
        <v>43.8787653627151</v>
      </c>
      <c r="H155" s="12">
        <v>35.953876531391728</v>
      </c>
      <c r="I155" s="13">
        <v>40.560498667437301</v>
      </c>
      <c r="J155" s="6" t="str">
        <f t="shared" si="2"/>
        <v>Normal</v>
      </c>
    </row>
    <row r="156" spans="1:10" hidden="1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2">
        <v>27.87859213270233</v>
      </c>
      <c r="F156" s="12">
        <v>26.686112854607014</v>
      </c>
      <c r="G156" s="12">
        <v>27.567065897659312</v>
      </c>
      <c r="H156" s="12">
        <v>21.518500849995636</v>
      </c>
      <c r="I156" s="13">
        <v>23.920851855931268</v>
      </c>
      <c r="J156" s="6" t="str">
        <f t="shared" si="2"/>
        <v>Normal</v>
      </c>
    </row>
    <row r="157" spans="1:10" hidden="1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2">
        <v>41.217629844966822</v>
      </c>
      <c r="F157" s="12">
        <v>42.19269532426874</v>
      </c>
      <c r="G157" s="12">
        <v>34.550921104121457</v>
      </c>
      <c r="H157" s="12">
        <v>32.172060487040476</v>
      </c>
      <c r="I157" s="13">
        <v>12.5387945105215</v>
      </c>
      <c r="J157" s="6" t="str">
        <f t="shared" si="2"/>
        <v>Normal</v>
      </c>
    </row>
    <row r="158" spans="1:10" hidden="1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2">
        <v>6.0457038928470004</v>
      </c>
      <c r="F158" s="12">
        <v>9.8015689056068993</v>
      </c>
      <c r="G158" s="12">
        <v>25.606636859407779</v>
      </c>
      <c r="H158" s="12">
        <v>47.878938654125378</v>
      </c>
      <c r="I158" s="13">
        <v>49.546453706536973</v>
      </c>
      <c r="J158" s="6" t="str">
        <f t="shared" si="2"/>
        <v>Normal</v>
      </c>
    </row>
    <row r="159" spans="1:10" hidden="1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2">
        <v>209.90396469530572</v>
      </c>
      <c r="F159" s="12">
        <v>118.2262325364179</v>
      </c>
      <c r="G159" s="12">
        <v>167.20822302025653</v>
      </c>
      <c r="H159" s="12">
        <v>192.46425796508726</v>
      </c>
      <c r="I159" s="13">
        <v>271.97795344011411</v>
      </c>
      <c r="J159" s="6" t="str">
        <f t="shared" si="2"/>
        <v>Outliers</v>
      </c>
    </row>
    <row r="160" spans="1:10" hidden="1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2">
        <v>3.9754119552563987</v>
      </c>
      <c r="F160" s="12">
        <v>117.61528923256502</v>
      </c>
      <c r="G160" s="12">
        <v>130.58337821163212</v>
      </c>
      <c r="H160" s="12">
        <v>140.34824043555082</v>
      </c>
      <c r="I160" s="13">
        <v>140.27067817509248</v>
      </c>
      <c r="J160" s="6" t="str">
        <f t="shared" si="2"/>
        <v>Outliers</v>
      </c>
    </row>
  </sheetData>
  <autoFilter ref="A3:J160">
    <filterColumn colId="3">
      <filters>
        <filter val="Oeiras do Pará"/>
        <filter val="Pará"/>
        <filter val="RI Marajó"/>
        <filter val="Rondon do Pará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60"/>
  <sheetViews>
    <sheetView workbookViewId="0">
      <selection activeCell="D11" sqref="D11:I99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9.140625" style="2"/>
    <col min="10" max="10" width="10.85546875" style="2" bestFit="1" customWidth="1"/>
    <col min="11" max="11" width="12.42578125" style="2" bestFit="1" customWidth="1"/>
    <col min="12" max="16384" width="9.140625" style="2"/>
  </cols>
  <sheetData>
    <row r="1" spans="1:14" x14ac:dyDescent="0.2">
      <c r="A1" s="1" t="s">
        <v>176</v>
      </c>
      <c r="N1" s="2" t="s">
        <v>178</v>
      </c>
    </row>
    <row r="2" spans="1:14" x14ac:dyDescent="0.2">
      <c r="N2" s="9" t="s">
        <v>177</v>
      </c>
    </row>
    <row r="3" spans="1:14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>
        <v>2021</v>
      </c>
      <c r="J3" s="4" t="s">
        <v>182</v>
      </c>
    </row>
    <row r="4" spans="1:14" hidden="1" x14ac:dyDescent="0.2">
      <c r="A4" s="3"/>
      <c r="B4" s="3"/>
      <c r="C4" s="3"/>
      <c r="D4" s="5" t="s">
        <v>4</v>
      </c>
      <c r="E4" s="11">
        <v>85.675245901639329</v>
      </c>
      <c r="F4" s="11">
        <v>85.778225806451587</v>
      </c>
      <c r="G4" s="11">
        <v>88.395230769230764</v>
      </c>
      <c r="H4" s="11">
        <v>86.318315789473658</v>
      </c>
      <c r="I4" s="16">
        <v>89.238034188034177</v>
      </c>
      <c r="L4" s="6" t="s">
        <v>183</v>
      </c>
      <c r="M4" s="13">
        <v>100</v>
      </c>
    </row>
    <row r="5" spans="1:14" hidden="1" x14ac:dyDescent="0.2">
      <c r="A5" s="3"/>
      <c r="B5" s="3"/>
      <c r="C5" s="3"/>
      <c r="D5" s="5" t="s">
        <v>5</v>
      </c>
      <c r="E5" s="11">
        <v>100</v>
      </c>
      <c r="F5" s="11">
        <v>97.597999999999999</v>
      </c>
      <c r="G5" s="11">
        <v>87.851250000000007</v>
      </c>
      <c r="H5" s="11">
        <v>87.698999999999998</v>
      </c>
      <c r="I5" s="16">
        <v>91.513636363636365</v>
      </c>
    </row>
    <row r="6" spans="1:14" hidden="1" x14ac:dyDescent="0.2">
      <c r="A6" s="3"/>
      <c r="B6" s="3"/>
      <c r="C6" s="3"/>
      <c r="D6" s="5" t="s">
        <v>6</v>
      </c>
      <c r="E6" s="11">
        <v>83.00833333333334</v>
      </c>
      <c r="F6" s="11">
        <v>87.165714285714287</v>
      </c>
      <c r="G6" s="11">
        <v>75.341428571428565</v>
      </c>
      <c r="H6" s="11">
        <v>83.693749999999994</v>
      </c>
      <c r="I6" s="16">
        <v>83.947500000000005</v>
      </c>
    </row>
    <row r="7" spans="1:14" hidden="1" x14ac:dyDescent="0.2">
      <c r="A7" s="3"/>
      <c r="B7" s="3"/>
      <c r="C7" s="3"/>
      <c r="D7" s="5" t="s">
        <v>7</v>
      </c>
      <c r="E7" s="11">
        <v>67.414999999999992</v>
      </c>
      <c r="F7" s="11">
        <v>83.12833333333333</v>
      </c>
      <c r="G7" s="11">
        <v>80.757500000000007</v>
      </c>
      <c r="H7" s="11">
        <v>71.738571428571433</v>
      </c>
      <c r="I7" s="16">
        <v>88.987142857142857</v>
      </c>
    </row>
    <row r="8" spans="1:14" hidden="1" x14ac:dyDescent="0.2">
      <c r="A8" s="3"/>
      <c r="B8" s="3"/>
      <c r="C8" s="3"/>
      <c r="D8" s="5" t="s">
        <v>8</v>
      </c>
      <c r="E8" s="11">
        <v>98.94</v>
      </c>
      <c r="F8" s="11">
        <v>73.48</v>
      </c>
      <c r="G8" s="11">
        <v>92.957499999999996</v>
      </c>
      <c r="H8" s="11">
        <v>98.897999999999996</v>
      </c>
      <c r="I8" s="16">
        <v>99.083999999999989</v>
      </c>
    </row>
    <row r="9" spans="1:14" hidden="1" x14ac:dyDescent="0.2">
      <c r="A9" s="3"/>
      <c r="B9" s="3"/>
      <c r="C9" s="3"/>
      <c r="D9" s="5" t="s">
        <v>9</v>
      </c>
      <c r="E9" s="11">
        <v>96.618000000000009</v>
      </c>
      <c r="F9" s="11">
        <v>97.034285714285716</v>
      </c>
      <c r="G9" s="11">
        <v>96.864285714285714</v>
      </c>
      <c r="H9" s="11">
        <v>94.008749999999992</v>
      </c>
      <c r="I9" s="16">
        <v>94.108000000000004</v>
      </c>
    </row>
    <row r="10" spans="1:14" hidden="1" x14ac:dyDescent="0.2">
      <c r="A10" s="3"/>
      <c r="B10" s="3"/>
      <c r="C10" s="3"/>
      <c r="D10" s="5" t="s">
        <v>10</v>
      </c>
      <c r="E10" s="11">
        <v>98.048000000000002</v>
      </c>
      <c r="F10" s="11">
        <v>97.855999999999995</v>
      </c>
      <c r="G10" s="11">
        <v>95.426666666666677</v>
      </c>
      <c r="H10" s="11">
        <v>94.77833333333335</v>
      </c>
      <c r="I10" s="16">
        <v>97.96142857142857</v>
      </c>
    </row>
    <row r="11" spans="1:14" x14ac:dyDescent="0.2">
      <c r="A11" s="3"/>
      <c r="B11" s="3"/>
      <c r="C11" s="3"/>
      <c r="D11" s="5" t="s">
        <v>11</v>
      </c>
      <c r="E11" s="11">
        <v>83.92</v>
      </c>
      <c r="F11" s="11">
        <v>95</v>
      </c>
      <c r="G11" s="11">
        <v>87.927999999999997</v>
      </c>
      <c r="H11" s="11">
        <v>84.407142857142858</v>
      </c>
      <c r="I11" s="16">
        <v>87.99</v>
      </c>
    </row>
    <row r="12" spans="1:14" hidden="1" x14ac:dyDescent="0.2">
      <c r="A12" s="3"/>
      <c r="B12" s="3"/>
      <c r="C12" s="3"/>
      <c r="D12" s="5" t="s">
        <v>12</v>
      </c>
      <c r="E12" s="11">
        <v>74.392857142857139</v>
      </c>
      <c r="F12" s="11">
        <v>71.174999999999997</v>
      </c>
      <c r="G12" s="11">
        <v>85.960000000000008</v>
      </c>
      <c r="H12" s="11">
        <v>82.581666666666663</v>
      </c>
      <c r="I12" s="16">
        <v>91.252727272727284</v>
      </c>
    </row>
    <row r="13" spans="1:14" hidden="1" x14ac:dyDescent="0.2">
      <c r="A13" s="3"/>
      <c r="B13" s="3"/>
      <c r="C13" s="3"/>
      <c r="D13" s="5" t="s">
        <v>13</v>
      </c>
      <c r="E13" s="11">
        <v>94.545000000000002</v>
      </c>
      <c r="F13" s="11">
        <v>86.921666666666667</v>
      </c>
      <c r="G13" s="11">
        <v>98.533333333333346</v>
      </c>
      <c r="H13" s="11">
        <v>83.857777777777784</v>
      </c>
      <c r="I13" s="16">
        <v>91.839999999999989</v>
      </c>
    </row>
    <row r="14" spans="1:14" hidden="1" x14ac:dyDescent="0.2">
      <c r="A14" s="3"/>
      <c r="B14" s="3"/>
      <c r="C14" s="3"/>
      <c r="D14" s="5" t="s">
        <v>14</v>
      </c>
      <c r="E14" s="11">
        <v>85.490000000000009</v>
      </c>
      <c r="F14" s="11">
        <v>80.36</v>
      </c>
      <c r="G14" s="11">
        <v>92.77000000000001</v>
      </c>
      <c r="H14" s="11">
        <v>97.884999999999991</v>
      </c>
      <c r="I14" s="16">
        <v>77.484999999999999</v>
      </c>
    </row>
    <row r="15" spans="1:14" hidden="1" x14ac:dyDescent="0.2">
      <c r="A15" s="3"/>
      <c r="B15" s="3"/>
      <c r="C15" s="3"/>
      <c r="D15" s="5" t="s">
        <v>15</v>
      </c>
      <c r="E15" s="11">
        <v>72.73833333333333</v>
      </c>
      <c r="F15" s="11">
        <v>74.14</v>
      </c>
      <c r="G15" s="11">
        <v>84.656000000000006</v>
      </c>
      <c r="H15" s="11">
        <v>74.763333333333335</v>
      </c>
      <c r="I15" s="16">
        <v>87.715555555555554</v>
      </c>
      <c r="L15" s="9" t="s">
        <v>184</v>
      </c>
    </row>
    <row r="16" spans="1:14" hidden="1" x14ac:dyDescent="0.2">
      <c r="A16" s="3"/>
      <c r="B16" s="3"/>
      <c r="C16" s="3"/>
      <c r="D16" s="5" t="s">
        <v>16</v>
      </c>
      <c r="E16" s="11">
        <v>87.344999999999999</v>
      </c>
      <c r="F16" s="11">
        <v>82.742500000000007</v>
      </c>
      <c r="G16" s="11">
        <v>91.62833333333333</v>
      </c>
      <c r="H16" s="11">
        <v>93.331111111111113</v>
      </c>
      <c r="I16" s="16">
        <v>78.563333333333333</v>
      </c>
    </row>
    <row r="17" spans="1:13" hidden="1" x14ac:dyDescent="0.2">
      <c r="A17" s="6">
        <v>1500107</v>
      </c>
      <c r="B17" s="6">
        <v>150010</v>
      </c>
      <c r="C17" s="2" t="s">
        <v>17</v>
      </c>
      <c r="D17" s="7" t="s">
        <v>18</v>
      </c>
      <c r="E17" s="10">
        <v>57.47</v>
      </c>
      <c r="F17" s="10">
        <v>58.09</v>
      </c>
      <c r="G17" s="15">
        <v>0</v>
      </c>
      <c r="H17" s="10">
        <v>75</v>
      </c>
      <c r="I17" s="10">
        <v>90</v>
      </c>
      <c r="J17" s="6" t="str">
        <f>IF(AND(I17&lt;$M$21,I17&gt;$M$22),"Normal","Outliers")</f>
        <v>Normal</v>
      </c>
      <c r="L17" s="2" t="s">
        <v>185</v>
      </c>
      <c r="M17" s="12">
        <f>AVERAGE(I17:I160)</f>
        <v>72.505902777777763</v>
      </c>
    </row>
    <row r="18" spans="1:13" hidden="1" x14ac:dyDescent="0.2">
      <c r="A18" s="6">
        <v>1500131</v>
      </c>
      <c r="B18" s="6">
        <v>150013</v>
      </c>
      <c r="C18" s="2" t="s">
        <v>19</v>
      </c>
      <c r="D18" s="7" t="s">
        <v>20</v>
      </c>
      <c r="E18" s="10">
        <v>100</v>
      </c>
      <c r="F18" s="10">
        <v>76.099999999999994</v>
      </c>
      <c r="G18" s="15">
        <v>100</v>
      </c>
      <c r="H18" s="10">
        <v>63.04</v>
      </c>
      <c r="I18" s="10">
        <v>100</v>
      </c>
      <c r="J18" s="6" t="str">
        <f t="shared" ref="J18:J81" si="0">IF(AND(I18&lt;$M$21,I18&gt;$M$22),"Normal","Outliers")</f>
        <v>Normal</v>
      </c>
      <c r="L18" s="2" t="s">
        <v>186</v>
      </c>
      <c r="M18" s="12">
        <f>_xlfn.QUARTILE.EXC(I17:I160,1)</f>
        <v>60.884999999999998</v>
      </c>
    </row>
    <row r="19" spans="1:13" hidden="1" x14ac:dyDescent="0.2">
      <c r="A19" s="6">
        <v>1500206</v>
      </c>
      <c r="B19" s="6">
        <v>150020</v>
      </c>
      <c r="C19" s="2" t="s">
        <v>17</v>
      </c>
      <c r="D19" s="7" t="s">
        <v>21</v>
      </c>
      <c r="E19" s="10">
        <v>0</v>
      </c>
      <c r="F19" s="10">
        <v>0</v>
      </c>
      <c r="G19" s="15">
        <v>100</v>
      </c>
      <c r="H19" s="10">
        <v>0</v>
      </c>
      <c r="I19" s="10">
        <v>0</v>
      </c>
      <c r="J19" s="6" t="str">
        <f t="shared" si="0"/>
        <v>Outliers</v>
      </c>
      <c r="L19" s="2" t="s">
        <v>187</v>
      </c>
      <c r="M19" s="12">
        <f>_xlfn.QUARTILE.EXC(I17:I160,3)</f>
        <v>100</v>
      </c>
    </row>
    <row r="20" spans="1:13" hidden="1" x14ac:dyDescent="0.2">
      <c r="A20" s="6">
        <v>1500305</v>
      </c>
      <c r="B20" s="6">
        <v>150030</v>
      </c>
      <c r="C20" s="2" t="s">
        <v>22</v>
      </c>
      <c r="D20" s="7" t="s">
        <v>23</v>
      </c>
      <c r="E20" s="10">
        <v>100</v>
      </c>
      <c r="F20" s="10">
        <v>100</v>
      </c>
      <c r="G20" s="15">
        <v>100</v>
      </c>
      <c r="H20" s="10">
        <v>99.12</v>
      </c>
      <c r="I20" s="10">
        <v>98.27</v>
      </c>
      <c r="J20" s="6" t="str">
        <f t="shared" si="0"/>
        <v>Normal</v>
      </c>
      <c r="L20" s="2" t="s">
        <v>188</v>
      </c>
      <c r="M20" s="12">
        <f>M19-M18</f>
        <v>39.115000000000002</v>
      </c>
    </row>
    <row r="21" spans="1:13" hidden="1" x14ac:dyDescent="0.2">
      <c r="A21" s="6">
        <v>1500347</v>
      </c>
      <c r="B21" s="6">
        <v>150034</v>
      </c>
      <c r="C21" s="2" t="s">
        <v>24</v>
      </c>
      <c r="D21" s="7" t="s">
        <v>25</v>
      </c>
      <c r="E21" s="10">
        <v>0</v>
      </c>
      <c r="F21" s="10">
        <v>0</v>
      </c>
      <c r="G21" s="15">
        <v>0</v>
      </c>
      <c r="H21" s="10">
        <v>0</v>
      </c>
      <c r="I21" s="10">
        <v>0</v>
      </c>
      <c r="J21" s="6" t="str">
        <f t="shared" si="0"/>
        <v>Outliers</v>
      </c>
      <c r="L21" s="2" t="s">
        <v>189</v>
      </c>
      <c r="M21" s="12">
        <f>M17+1.5*M20</f>
        <v>131.17840277777776</v>
      </c>
    </row>
    <row r="22" spans="1:13" hidden="1" x14ac:dyDescent="0.2">
      <c r="A22" s="6">
        <v>1500404</v>
      </c>
      <c r="B22" s="6">
        <v>150040</v>
      </c>
      <c r="C22" s="2" t="s">
        <v>26</v>
      </c>
      <c r="D22" s="7" t="s">
        <v>27</v>
      </c>
      <c r="E22" s="10">
        <v>0</v>
      </c>
      <c r="F22" s="10">
        <v>0</v>
      </c>
      <c r="G22" s="15">
        <v>0</v>
      </c>
      <c r="H22" s="10">
        <v>0</v>
      </c>
      <c r="I22" s="10">
        <v>91.12</v>
      </c>
      <c r="J22" s="6" t="str">
        <f t="shared" si="0"/>
        <v>Normal</v>
      </c>
      <c r="L22" s="2" t="s">
        <v>190</v>
      </c>
      <c r="M22" s="17">
        <f>M17-1.5*M20</f>
        <v>13.833402777777764</v>
      </c>
    </row>
    <row r="23" spans="1:13" hidden="1" x14ac:dyDescent="0.2">
      <c r="A23" s="6">
        <v>1500503</v>
      </c>
      <c r="B23" s="6">
        <v>150050</v>
      </c>
      <c r="C23" s="2" t="s">
        <v>26</v>
      </c>
      <c r="D23" s="7" t="s">
        <v>28</v>
      </c>
      <c r="E23" s="10">
        <v>0</v>
      </c>
      <c r="F23" s="10">
        <v>0</v>
      </c>
      <c r="G23" s="15">
        <v>0</v>
      </c>
      <c r="H23" s="10">
        <v>100</v>
      </c>
      <c r="I23" s="10">
        <v>90.01</v>
      </c>
      <c r="J23" s="6" t="str">
        <f t="shared" si="0"/>
        <v>Normal</v>
      </c>
    </row>
    <row r="24" spans="1:13" hidden="1" x14ac:dyDescent="0.2">
      <c r="A24" s="6">
        <v>1500602</v>
      </c>
      <c r="B24" s="6">
        <v>150060</v>
      </c>
      <c r="C24" s="2" t="s">
        <v>29</v>
      </c>
      <c r="D24" s="7" t="s">
        <v>30</v>
      </c>
      <c r="E24" s="10">
        <v>100</v>
      </c>
      <c r="F24" s="10">
        <v>100</v>
      </c>
      <c r="G24" s="15">
        <v>100</v>
      </c>
      <c r="H24" s="10">
        <v>100</v>
      </c>
      <c r="I24" s="10">
        <v>100</v>
      </c>
      <c r="J24" s="6" t="str">
        <f t="shared" si="0"/>
        <v>Normal</v>
      </c>
    </row>
    <row r="25" spans="1:13" hidden="1" x14ac:dyDescent="0.2">
      <c r="A25" s="6">
        <v>1500701</v>
      </c>
      <c r="B25" s="6">
        <v>150070</v>
      </c>
      <c r="C25" s="2" t="s">
        <v>22</v>
      </c>
      <c r="D25" s="7" t="s">
        <v>31</v>
      </c>
      <c r="E25" s="10">
        <v>0</v>
      </c>
      <c r="F25" s="10">
        <v>0</v>
      </c>
      <c r="G25" s="15">
        <v>0</v>
      </c>
      <c r="H25" s="10">
        <v>100</v>
      </c>
      <c r="I25" s="10">
        <v>100</v>
      </c>
      <c r="J25" s="6" t="str">
        <f t="shared" si="0"/>
        <v>Normal</v>
      </c>
    </row>
    <row r="26" spans="1:13" hidden="1" x14ac:dyDescent="0.2">
      <c r="A26" s="6">
        <v>1500800</v>
      </c>
      <c r="B26" s="6">
        <v>150080</v>
      </c>
      <c r="C26" s="2" t="s">
        <v>32</v>
      </c>
      <c r="D26" s="7" t="s">
        <v>33</v>
      </c>
      <c r="E26" s="10">
        <v>0</v>
      </c>
      <c r="F26" s="10">
        <v>100</v>
      </c>
      <c r="G26" s="15">
        <v>100</v>
      </c>
      <c r="H26" s="10">
        <v>100</v>
      </c>
      <c r="I26" s="10">
        <v>99.24</v>
      </c>
      <c r="J26" s="6" t="str">
        <f t="shared" si="0"/>
        <v>Normal</v>
      </c>
      <c r="M26" s="13"/>
    </row>
    <row r="27" spans="1:13" hidden="1" x14ac:dyDescent="0.2">
      <c r="A27" s="6">
        <v>1500859</v>
      </c>
      <c r="B27" s="6">
        <v>150085</v>
      </c>
      <c r="C27" s="2" t="s">
        <v>29</v>
      </c>
      <c r="D27" s="7" t="s">
        <v>34</v>
      </c>
      <c r="E27" s="10">
        <v>0</v>
      </c>
      <c r="F27" s="10">
        <v>0</v>
      </c>
      <c r="G27" s="15">
        <v>100</v>
      </c>
      <c r="H27" s="10">
        <v>97.5</v>
      </c>
      <c r="I27" s="10">
        <v>100</v>
      </c>
      <c r="J27" s="6" t="str">
        <f t="shared" si="0"/>
        <v>Normal</v>
      </c>
    </row>
    <row r="28" spans="1:13" hidden="1" x14ac:dyDescent="0.2">
      <c r="A28" s="6">
        <v>1500909</v>
      </c>
      <c r="B28" s="6">
        <v>150090</v>
      </c>
      <c r="C28" s="2" t="s">
        <v>35</v>
      </c>
      <c r="D28" s="7" t="s">
        <v>36</v>
      </c>
      <c r="E28" s="10">
        <v>53.38</v>
      </c>
      <c r="F28" s="10">
        <v>100</v>
      </c>
      <c r="G28" s="15">
        <v>0</v>
      </c>
      <c r="H28" s="10">
        <v>0</v>
      </c>
      <c r="I28" s="10">
        <v>100</v>
      </c>
      <c r="J28" s="6" t="str">
        <f t="shared" si="0"/>
        <v>Normal</v>
      </c>
    </row>
    <row r="29" spans="1:13" hidden="1" x14ac:dyDescent="0.2">
      <c r="A29" s="6">
        <v>1500958</v>
      </c>
      <c r="B29" s="6">
        <v>150095</v>
      </c>
      <c r="C29" s="2" t="s">
        <v>19</v>
      </c>
      <c r="D29" s="7" t="s">
        <v>37</v>
      </c>
      <c r="E29" s="10">
        <v>100</v>
      </c>
      <c r="F29" s="10">
        <v>84.16</v>
      </c>
      <c r="G29" s="15">
        <v>0</v>
      </c>
      <c r="H29" s="10">
        <v>0</v>
      </c>
      <c r="I29" s="10">
        <v>100</v>
      </c>
      <c r="J29" s="6" t="str">
        <f t="shared" si="0"/>
        <v>Normal</v>
      </c>
    </row>
    <row r="30" spans="1:13" hidden="1" x14ac:dyDescent="0.2">
      <c r="A30" s="6">
        <v>1501006</v>
      </c>
      <c r="B30" s="6">
        <v>150100</v>
      </c>
      <c r="C30" s="2" t="s">
        <v>38</v>
      </c>
      <c r="D30" s="7" t="s">
        <v>39</v>
      </c>
      <c r="E30" s="10">
        <v>0</v>
      </c>
      <c r="F30" s="10">
        <v>0</v>
      </c>
      <c r="G30" s="15">
        <v>0</v>
      </c>
      <c r="H30" s="10">
        <v>94.22</v>
      </c>
      <c r="I30" s="10">
        <v>94.11</v>
      </c>
      <c r="J30" s="6" t="str">
        <f t="shared" si="0"/>
        <v>Normal</v>
      </c>
    </row>
    <row r="31" spans="1:13" hidden="1" x14ac:dyDescent="0.2">
      <c r="A31" s="6">
        <v>1501105</v>
      </c>
      <c r="B31" s="6">
        <v>150110</v>
      </c>
      <c r="C31" s="2" t="s">
        <v>22</v>
      </c>
      <c r="D31" s="7" t="s">
        <v>40</v>
      </c>
      <c r="E31" s="10">
        <v>0</v>
      </c>
      <c r="F31" s="10">
        <v>0</v>
      </c>
      <c r="G31" s="15">
        <v>0</v>
      </c>
      <c r="H31" s="10">
        <v>64.31</v>
      </c>
      <c r="I31" s="10">
        <v>0</v>
      </c>
      <c r="J31" s="6" t="str">
        <f t="shared" si="0"/>
        <v>Outliers</v>
      </c>
    </row>
    <row r="32" spans="1:13" hidden="1" x14ac:dyDescent="0.2">
      <c r="A32" s="6">
        <v>1501204</v>
      </c>
      <c r="B32" s="6">
        <v>150120</v>
      </c>
      <c r="C32" s="2" t="s">
        <v>17</v>
      </c>
      <c r="D32" s="7" t="s">
        <v>41</v>
      </c>
      <c r="E32" s="10">
        <v>100</v>
      </c>
      <c r="F32" s="10">
        <v>100</v>
      </c>
      <c r="G32" s="15">
        <v>83.79</v>
      </c>
      <c r="H32" s="10">
        <v>82.04</v>
      </c>
      <c r="I32" s="10">
        <v>92.44</v>
      </c>
      <c r="J32" s="6" t="str">
        <f t="shared" si="0"/>
        <v>Normal</v>
      </c>
    </row>
    <row r="33" spans="1:10" hidden="1" x14ac:dyDescent="0.2">
      <c r="A33" s="6">
        <v>1501253</v>
      </c>
      <c r="B33" s="6">
        <v>150125</v>
      </c>
      <c r="C33" s="2" t="s">
        <v>24</v>
      </c>
      <c r="D33" s="7" t="s">
        <v>42</v>
      </c>
      <c r="E33" s="10">
        <v>0</v>
      </c>
      <c r="F33" s="10">
        <v>0</v>
      </c>
      <c r="G33" s="15">
        <v>0</v>
      </c>
      <c r="H33" s="10">
        <v>0</v>
      </c>
      <c r="I33" s="10">
        <v>0</v>
      </c>
      <c r="J33" s="6" t="str">
        <f t="shared" si="0"/>
        <v>Outliers</v>
      </c>
    </row>
    <row r="34" spans="1:10" hidden="1" x14ac:dyDescent="0.2">
      <c r="A34" s="6">
        <v>1501303</v>
      </c>
      <c r="B34" s="6">
        <v>150130</v>
      </c>
      <c r="C34" s="2" t="s">
        <v>17</v>
      </c>
      <c r="D34" s="7" t="s">
        <v>43</v>
      </c>
      <c r="E34" s="10">
        <v>73.430000000000007</v>
      </c>
      <c r="F34" s="10">
        <v>80.989999999999995</v>
      </c>
      <c r="G34" s="15">
        <v>77.23</v>
      </c>
      <c r="H34" s="10">
        <v>75.8</v>
      </c>
      <c r="I34" s="10">
        <v>100</v>
      </c>
      <c r="J34" s="6" t="str">
        <f t="shared" si="0"/>
        <v>Normal</v>
      </c>
    </row>
    <row r="35" spans="1:10" hidden="1" x14ac:dyDescent="0.2">
      <c r="A35" s="6">
        <v>1501402</v>
      </c>
      <c r="B35" s="6">
        <v>150140</v>
      </c>
      <c r="C35" s="2" t="s">
        <v>32</v>
      </c>
      <c r="D35" s="7" t="s">
        <v>44</v>
      </c>
      <c r="E35" s="10">
        <v>96.82</v>
      </c>
      <c r="F35" s="10">
        <v>85.33</v>
      </c>
      <c r="G35" s="15">
        <v>96.83</v>
      </c>
      <c r="H35" s="10">
        <v>97.84</v>
      </c>
      <c r="I35" s="10">
        <v>96.83</v>
      </c>
      <c r="J35" s="6" t="str">
        <f t="shared" si="0"/>
        <v>Normal</v>
      </c>
    </row>
    <row r="36" spans="1:10" hidden="1" x14ac:dyDescent="0.2">
      <c r="A36" s="6">
        <v>1501451</v>
      </c>
      <c r="B36" s="6">
        <v>150145</v>
      </c>
      <c r="C36" s="2" t="s">
        <v>26</v>
      </c>
      <c r="D36" s="7" t="s">
        <v>45</v>
      </c>
      <c r="E36" s="10">
        <v>0</v>
      </c>
      <c r="F36" s="10">
        <v>0</v>
      </c>
      <c r="G36" s="15">
        <v>85.97</v>
      </c>
      <c r="H36" s="10">
        <v>66.75</v>
      </c>
      <c r="I36" s="10">
        <v>86.78</v>
      </c>
      <c r="J36" s="6" t="str">
        <f t="shared" si="0"/>
        <v>Normal</v>
      </c>
    </row>
    <row r="37" spans="1:10" hidden="1" x14ac:dyDescent="0.2">
      <c r="A37" s="6">
        <v>1501501</v>
      </c>
      <c r="B37" s="6">
        <v>150150</v>
      </c>
      <c r="C37" s="2" t="s">
        <v>32</v>
      </c>
      <c r="D37" s="7" t="s">
        <v>46</v>
      </c>
      <c r="E37" s="10">
        <v>0</v>
      </c>
      <c r="F37" s="10">
        <v>0</v>
      </c>
      <c r="G37" s="15">
        <v>0</v>
      </c>
      <c r="H37" s="10">
        <v>100</v>
      </c>
      <c r="I37" s="10">
        <v>100</v>
      </c>
      <c r="J37" s="6" t="str">
        <f t="shared" si="0"/>
        <v>Normal</v>
      </c>
    </row>
    <row r="38" spans="1:10" hidden="1" x14ac:dyDescent="0.2">
      <c r="A38" s="6">
        <v>1501576</v>
      </c>
      <c r="B38" s="6">
        <v>150157</v>
      </c>
      <c r="C38" s="2" t="s">
        <v>47</v>
      </c>
      <c r="D38" s="7" t="s">
        <v>48</v>
      </c>
      <c r="E38" s="10">
        <v>0</v>
      </c>
      <c r="F38" s="10">
        <v>0</v>
      </c>
      <c r="G38" s="15">
        <v>0</v>
      </c>
      <c r="H38" s="10">
        <v>0</v>
      </c>
      <c r="I38" s="10">
        <v>100</v>
      </c>
      <c r="J38" s="6" t="str">
        <f t="shared" si="0"/>
        <v>Normal</v>
      </c>
    </row>
    <row r="39" spans="1:10" hidden="1" x14ac:dyDescent="0.2">
      <c r="A39" s="6">
        <v>1501600</v>
      </c>
      <c r="B39" s="6">
        <v>150160</v>
      </c>
      <c r="C39" s="2" t="s">
        <v>35</v>
      </c>
      <c r="D39" s="7" t="s">
        <v>49</v>
      </c>
      <c r="E39" s="10">
        <v>100</v>
      </c>
      <c r="F39" s="10">
        <v>88.83</v>
      </c>
      <c r="G39" s="15">
        <v>0</v>
      </c>
      <c r="H39" s="10">
        <v>0</v>
      </c>
      <c r="I39" s="10">
        <v>0</v>
      </c>
      <c r="J39" s="6" t="str">
        <f t="shared" si="0"/>
        <v>Outliers</v>
      </c>
    </row>
    <row r="40" spans="1:10" hidden="1" x14ac:dyDescent="0.2">
      <c r="A40" s="6">
        <v>1501709</v>
      </c>
      <c r="B40" s="6">
        <v>150170</v>
      </c>
      <c r="C40" s="2" t="s">
        <v>35</v>
      </c>
      <c r="D40" s="7" t="s">
        <v>50</v>
      </c>
      <c r="E40" s="10">
        <v>75.33</v>
      </c>
      <c r="F40" s="10">
        <v>76.459999999999994</v>
      </c>
      <c r="G40" s="15">
        <v>67.16</v>
      </c>
      <c r="H40" s="10">
        <v>66.52</v>
      </c>
      <c r="I40" s="10">
        <v>89.87</v>
      </c>
      <c r="J40" s="6" t="str">
        <f t="shared" si="0"/>
        <v>Normal</v>
      </c>
    </row>
    <row r="41" spans="1:10" hidden="1" x14ac:dyDescent="0.2">
      <c r="A41" s="6">
        <v>1501725</v>
      </c>
      <c r="B41" s="6">
        <v>150172</v>
      </c>
      <c r="C41" s="2" t="s">
        <v>29</v>
      </c>
      <c r="D41" s="7" t="s">
        <v>51</v>
      </c>
      <c r="E41" s="10">
        <v>100</v>
      </c>
      <c r="F41" s="10">
        <v>0</v>
      </c>
      <c r="G41" s="15">
        <v>0</v>
      </c>
      <c r="H41" s="10">
        <v>83.49</v>
      </c>
      <c r="I41" s="10">
        <v>82.52</v>
      </c>
      <c r="J41" s="6" t="str">
        <f t="shared" si="0"/>
        <v>Normal</v>
      </c>
    </row>
    <row r="42" spans="1:10" hidden="1" x14ac:dyDescent="0.2">
      <c r="A42" s="6">
        <v>1501758</v>
      </c>
      <c r="B42" s="6">
        <v>150175</v>
      </c>
      <c r="C42" s="2" t="s">
        <v>47</v>
      </c>
      <c r="D42" s="7" t="s">
        <v>52</v>
      </c>
      <c r="E42" s="10">
        <v>66.209999999999994</v>
      </c>
      <c r="F42" s="10">
        <v>68.930000000000007</v>
      </c>
      <c r="G42" s="15">
        <v>69.040000000000006</v>
      </c>
      <c r="H42" s="10">
        <v>100</v>
      </c>
      <c r="I42" s="10">
        <v>100</v>
      </c>
      <c r="J42" s="6" t="str">
        <f t="shared" si="0"/>
        <v>Normal</v>
      </c>
    </row>
    <row r="43" spans="1:10" hidden="1" x14ac:dyDescent="0.2">
      <c r="A43" s="6">
        <v>1501782</v>
      </c>
      <c r="B43" s="6">
        <v>150178</v>
      </c>
      <c r="C43" s="2" t="s">
        <v>53</v>
      </c>
      <c r="D43" s="7" t="s">
        <v>54</v>
      </c>
      <c r="E43" s="10">
        <v>100</v>
      </c>
      <c r="F43" s="10">
        <v>100</v>
      </c>
      <c r="G43" s="15">
        <v>100</v>
      </c>
      <c r="H43" s="10">
        <v>100</v>
      </c>
      <c r="I43" s="10">
        <v>100</v>
      </c>
      <c r="J43" s="6" t="str">
        <f t="shared" si="0"/>
        <v>Normal</v>
      </c>
    </row>
    <row r="44" spans="1:10" hidden="1" x14ac:dyDescent="0.2">
      <c r="A44" s="6">
        <v>1501808</v>
      </c>
      <c r="B44" s="6">
        <v>150180</v>
      </c>
      <c r="C44" s="2" t="s">
        <v>22</v>
      </c>
      <c r="D44" s="7" t="s">
        <v>55</v>
      </c>
      <c r="E44" s="10">
        <v>79.86</v>
      </c>
      <c r="F44" s="10">
        <v>80</v>
      </c>
      <c r="G44" s="15">
        <v>77.680000000000007</v>
      </c>
      <c r="H44" s="10">
        <v>77.08</v>
      </c>
      <c r="I44" s="10">
        <v>76.5</v>
      </c>
      <c r="J44" s="6" t="str">
        <f t="shared" si="0"/>
        <v>Normal</v>
      </c>
    </row>
    <row r="45" spans="1:10" hidden="1" x14ac:dyDescent="0.2">
      <c r="A45" s="6">
        <v>1501907</v>
      </c>
      <c r="B45" s="6">
        <v>150190</v>
      </c>
      <c r="C45" s="2" t="s">
        <v>19</v>
      </c>
      <c r="D45" s="7" t="s">
        <v>56</v>
      </c>
      <c r="E45" s="10">
        <v>0</v>
      </c>
      <c r="F45" s="10">
        <v>0</v>
      </c>
      <c r="G45" s="15">
        <v>0</v>
      </c>
      <c r="H45" s="10">
        <v>0</v>
      </c>
      <c r="I45" s="10">
        <v>100</v>
      </c>
      <c r="J45" s="6" t="str">
        <f t="shared" si="0"/>
        <v>Normal</v>
      </c>
    </row>
    <row r="46" spans="1:10" hidden="1" x14ac:dyDescent="0.2">
      <c r="A46" s="6">
        <v>1502004</v>
      </c>
      <c r="B46" s="6">
        <v>150200</v>
      </c>
      <c r="C46" s="2" t="s">
        <v>22</v>
      </c>
      <c r="D46" s="7" t="s">
        <v>57</v>
      </c>
      <c r="E46" s="10">
        <v>0</v>
      </c>
      <c r="F46" s="10">
        <v>0</v>
      </c>
      <c r="G46" s="15">
        <v>0</v>
      </c>
      <c r="H46" s="10">
        <v>57.74</v>
      </c>
      <c r="I46" s="10">
        <v>0</v>
      </c>
      <c r="J46" s="6" t="str">
        <f t="shared" si="0"/>
        <v>Outliers</v>
      </c>
    </row>
    <row r="47" spans="1:10" hidden="1" x14ac:dyDescent="0.2">
      <c r="A47" s="6">
        <v>1501956</v>
      </c>
      <c r="B47" s="6">
        <v>150195</v>
      </c>
      <c r="C47" s="2" t="s">
        <v>35</v>
      </c>
      <c r="D47" s="7" t="s">
        <v>58</v>
      </c>
      <c r="E47" s="10">
        <v>100</v>
      </c>
      <c r="F47" s="10">
        <v>72.150000000000006</v>
      </c>
      <c r="G47" s="15">
        <v>0</v>
      </c>
      <c r="H47" s="10">
        <v>0</v>
      </c>
      <c r="I47" s="10">
        <v>100</v>
      </c>
      <c r="J47" s="6" t="str">
        <f t="shared" si="0"/>
        <v>Normal</v>
      </c>
    </row>
    <row r="48" spans="1:10" hidden="1" x14ac:dyDescent="0.2">
      <c r="A48" s="6">
        <v>1502103</v>
      </c>
      <c r="B48" s="6">
        <v>150210</v>
      </c>
      <c r="C48" s="2" t="s">
        <v>17</v>
      </c>
      <c r="D48" s="7" t="s">
        <v>59</v>
      </c>
      <c r="E48" s="10">
        <v>14.69</v>
      </c>
      <c r="F48" s="10">
        <v>14.69</v>
      </c>
      <c r="G48" s="15">
        <v>0</v>
      </c>
      <c r="H48" s="10">
        <v>73.88</v>
      </c>
      <c r="I48" s="10">
        <v>94.98</v>
      </c>
      <c r="J48" s="6" t="str">
        <f t="shared" si="0"/>
        <v>Normal</v>
      </c>
    </row>
    <row r="49" spans="1:10" hidden="1" x14ac:dyDescent="0.2">
      <c r="A49" s="6">
        <v>1502152</v>
      </c>
      <c r="B49" s="6">
        <v>150215</v>
      </c>
      <c r="C49" s="2" t="s">
        <v>47</v>
      </c>
      <c r="D49" s="7" t="s">
        <v>60</v>
      </c>
      <c r="E49" s="10">
        <v>89.44</v>
      </c>
      <c r="F49" s="10">
        <v>100</v>
      </c>
      <c r="G49" s="15">
        <v>100</v>
      </c>
      <c r="H49" s="10">
        <v>0</v>
      </c>
      <c r="I49" s="10">
        <v>0</v>
      </c>
      <c r="J49" s="6" t="str">
        <f t="shared" si="0"/>
        <v>Outliers</v>
      </c>
    </row>
    <row r="50" spans="1:10" hidden="1" x14ac:dyDescent="0.2">
      <c r="A50" s="6">
        <v>1502202</v>
      </c>
      <c r="B50" s="6">
        <v>150220</v>
      </c>
      <c r="C50" s="2" t="s">
        <v>35</v>
      </c>
      <c r="D50" s="7" t="s">
        <v>61</v>
      </c>
      <c r="E50" s="10">
        <v>100</v>
      </c>
      <c r="F50" s="10">
        <v>0</v>
      </c>
      <c r="G50" s="15">
        <v>0</v>
      </c>
      <c r="H50" s="10">
        <v>54.2</v>
      </c>
      <c r="I50" s="10">
        <v>62.88</v>
      </c>
      <c r="J50" s="6" t="str">
        <f t="shared" si="0"/>
        <v>Normal</v>
      </c>
    </row>
    <row r="51" spans="1:10" hidden="1" x14ac:dyDescent="0.2">
      <c r="A51" s="6">
        <v>1502301</v>
      </c>
      <c r="B51" s="6">
        <v>150230</v>
      </c>
      <c r="C51" s="2" t="s">
        <v>19</v>
      </c>
      <c r="D51" s="7" t="s">
        <v>62</v>
      </c>
      <c r="E51" s="10">
        <v>0</v>
      </c>
      <c r="F51" s="10">
        <v>0</v>
      </c>
      <c r="G51" s="15">
        <v>0</v>
      </c>
      <c r="H51" s="10">
        <v>0</v>
      </c>
      <c r="I51" s="10">
        <v>0</v>
      </c>
      <c r="J51" s="6" t="str">
        <f t="shared" si="0"/>
        <v>Outliers</v>
      </c>
    </row>
    <row r="52" spans="1:10" hidden="1" x14ac:dyDescent="0.2">
      <c r="A52" s="6">
        <v>1502400</v>
      </c>
      <c r="B52" s="6">
        <v>150240</v>
      </c>
      <c r="C52" s="2" t="s">
        <v>63</v>
      </c>
      <c r="D52" s="7" t="s">
        <v>64</v>
      </c>
      <c r="E52" s="10">
        <v>0</v>
      </c>
      <c r="F52" s="10">
        <v>96.78</v>
      </c>
      <c r="G52" s="15">
        <v>96.7</v>
      </c>
      <c r="H52" s="10">
        <v>99.98</v>
      </c>
      <c r="I52" s="10">
        <v>100</v>
      </c>
      <c r="J52" s="6" t="str">
        <f t="shared" si="0"/>
        <v>Normal</v>
      </c>
    </row>
    <row r="53" spans="1:10" hidden="1" x14ac:dyDescent="0.2">
      <c r="A53" s="6">
        <v>1502509</v>
      </c>
      <c r="B53" s="6">
        <v>150250</v>
      </c>
      <c r="C53" s="2" t="s">
        <v>22</v>
      </c>
      <c r="D53" s="7" t="s">
        <v>65</v>
      </c>
      <c r="E53" s="10">
        <v>0</v>
      </c>
      <c r="F53" s="10">
        <v>0</v>
      </c>
      <c r="G53" s="15">
        <v>0</v>
      </c>
      <c r="H53" s="10">
        <v>0</v>
      </c>
      <c r="I53" s="10">
        <v>88.37</v>
      </c>
      <c r="J53" s="6" t="str">
        <f t="shared" si="0"/>
        <v>Normal</v>
      </c>
    </row>
    <row r="54" spans="1:10" hidden="1" x14ac:dyDescent="0.2">
      <c r="A54" s="6">
        <v>1502608</v>
      </c>
      <c r="B54" s="6">
        <v>150260</v>
      </c>
      <c r="C54" s="2" t="s">
        <v>63</v>
      </c>
      <c r="D54" s="7" t="s">
        <v>66</v>
      </c>
      <c r="E54" s="10">
        <v>0</v>
      </c>
      <c r="F54" s="10">
        <v>0</v>
      </c>
      <c r="G54" s="15">
        <v>0</v>
      </c>
      <c r="H54" s="10">
        <v>0</v>
      </c>
      <c r="I54" s="10">
        <v>89.38</v>
      </c>
      <c r="J54" s="6" t="str">
        <f t="shared" si="0"/>
        <v>Normal</v>
      </c>
    </row>
    <row r="55" spans="1:10" hidden="1" x14ac:dyDescent="0.2">
      <c r="A55" s="6">
        <v>1502707</v>
      </c>
      <c r="B55" s="6">
        <v>150270</v>
      </c>
      <c r="C55" s="2" t="s">
        <v>24</v>
      </c>
      <c r="D55" s="7" t="s">
        <v>67</v>
      </c>
      <c r="E55" s="10">
        <v>0</v>
      </c>
      <c r="F55" s="10">
        <v>0</v>
      </c>
      <c r="G55" s="15">
        <v>0</v>
      </c>
      <c r="H55" s="10">
        <v>92.06</v>
      </c>
      <c r="I55" s="10">
        <v>90.41</v>
      </c>
      <c r="J55" s="6" t="str">
        <f t="shared" si="0"/>
        <v>Normal</v>
      </c>
    </row>
    <row r="56" spans="1:10" hidden="1" x14ac:dyDescent="0.2">
      <c r="A56" s="6">
        <v>1502756</v>
      </c>
      <c r="B56" s="6">
        <v>150275</v>
      </c>
      <c r="C56" s="2" t="s">
        <v>19</v>
      </c>
      <c r="D56" s="7" t="s">
        <v>68</v>
      </c>
      <c r="E56" s="10">
        <v>85</v>
      </c>
      <c r="F56" s="10">
        <v>83.83</v>
      </c>
      <c r="G56" s="15">
        <v>100</v>
      </c>
      <c r="H56" s="10">
        <v>44.64</v>
      </c>
      <c r="I56" s="10">
        <v>46.53</v>
      </c>
      <c r="J56" s="6" t="str">
        <f t="shared" si="0"/>
        <v>Normal</v>
      </c>
    </row>
    <row r="57" spans="1:10" hidden="1" x14ac:dyDescent="0.2">
      <c r="A57" s="6">
        <v>1502764</v>
      </c>
      <c r="B57" s="6">
        <v>150276</v>
      </c>
      <c r="C57" s="2" t="s">
        <v>24</v>
      </c>
      <c r="D57" s="7" t="s">
        <v>69</v>
      </c>
      <c r="E57" s="10">
        <v>0</v>
      </c>
      <c r="F57" s="10">
        <v>0</v>
      </c>
      <c r="G57" s="15">
        <v>0</v>
      </c>
      <c r="H57" s="10">
        <v>0</v>
      </c>
      <c r="I57" s="10">
        <v>71.47</v>
      </c>
      <c r="J57" s="6" t="str">
        <f t="shared" si="0"/>
        <v>Normal</v>
      </c>
    </row>
    <row r="58" spans="1:10" hidden="1" x14ac:dyDescent="0.2">
      <c r="A58" s="6">
        <v>1502772</v>
      </c>
      <c r="B58" s="6">
        <v>150277</v>
      </c>
      <c r="C58" s="2" t="s">
        <v>47</v>
      </c>
      <c r="D58" s="7" t="s">
        <v>70</v>
      </c>
      <c r="E58" s="10">
        <v>0</v>
      </c>
      <c r="F58" s="10">
        <v>0</v>
      </c>
      <c r="G58" s="15">
        <v>0</v>
      </c>
      <c r="H58" s="10">
        <v>0</v>
      </c>
      <c r="I58" s="10">
        <v>0</v>
      </c>
      <c r="J58" s="6" t="str">
        <f t="shared" si="0"/>
        <v>Outliers</v>
      </c>
    </row>
    <row r="59" spans="1:10" hidden="1" x14ac:dyDescent="0.2">
      <c r="A59" s="6">
        <v>1502806</v>
      </c>
      <c r="B59" s="6">
        <v>150280</v>
      </c>
      <c r="C59" s="2" t="s">
        <v>22</v>
      </c>
      <c r="D59" s="7" t="s">
        <v>71</v>
      </c>
      <c r="E59" s="10">
        <v>0</v>
      </c>
      <c r="F59" s="10">
        <v>0</v>
      </c>
      <c r="G59" s="15">
        <v>0</v>
      </c>
      <c r="H59" s="10">
        <v>58.96</v>
      </c>
      <c r="I59" s="10">
        <v>58.07</v>
      </c>
      <c r="J59" s="6" t="str">
        <f t="shared" si="0"/>
        <v>Normal</v>
      </c>
    </row>
    <row r="60" spans="1:10" hidden="1" x14ac:dyDescent="0.2">
      <c r="A60" s="6">
        <v>1502855</v>
      </c>
      <c r="B60" s="6">
        <v>150285</v>
      </c>
      <c r="C60" s="2" t="s">
        <v>26</v>
      </c>
      <c r="D60" s="7" t="s">
        <v>72</v>
      </c>
      <c r="E60" s="10">
        <v>0</v>
      </c>
      <c r="F60" s="10">
        <v>0</v>
      </c>
      <c r="G60" s="15">
        <v>0</v>
      </c>
      <c r="H60" s="10">
        <v>0</v>
      </c>
      <c r="I60" s="10">
        <v>100</v>
      </c>
      <c r="J60" s="6" t="str">
        <f t="shared" si="0"/>
        <v>Normal</v>
      </c>
    </row>
    <row r="61" spans="1:10" hidden="1" x14ac:dyDescent="0.2">
      <c r="A61" s="6">
        <v>1502905</v>
      </c>
      <c r="B61" s="6">
        <v>150290</v>
      </c>
      <c r="C61" s="2" t="s">
        <v>63</v>
      </c>
      <c r="D61" s="7" t="s">
        <v>73</v>
      </c>
      <c r="E61" s="10">
        <v>0</v>
      </c>
      <c r="F61" s="10">
        <v>0</v>
      </c>
      <c r="G61" s="15">
        <v>0</v>
      </c>
      <c r="H61" s="10">
        <v>81</v>
      </c>
      <c r="I61" s="10">
        <v>83.24</v>
      </c>
      <c r="J61" s="6" t="str">
        <f t="shared" si="0"/>
        <v>Normal</v>
      </c>
    </row>
    <row r="62" spans="1:10" hidden="1" x14ac:dyDescent="0.2">
      <c r="A62" s="6">
        <v>1502939</v>
      </c>
      <c r="B62" s="6">
        <v>150293</v>
      </c>
      <c r="C62" s="2" t="s">
        <v>19</v>
      </c>
      <c r="D62" s="7" t="s">
        <v>74</v>
      </c>
      <c r="E62" s="10">
        <v>100</v>
      </c>
      <c r="F62" s="10">
        <v>0</v>
      </c>
      <c r="G62" s="15">
        <v>0</v>
      </c>
      <c r="H62" s="10">
        <v>0</v>
      </c>
      <c r="I62" s="10">
        <v>0</v>
      </c>
      <c r="J62" s="6" t="str">
        <f t="shared" si="0"/>
        <v>Outliers</v>
      </c>
    </row>
    <row r="63" spans="1:10" hidden="1" x14ac:dyDescent="0.2">
      <c r="A63" s="6">
        <v>1502954</v>
      </c>
      <c r="B63" s="6">
        <v>150295</v>
      </c>
      <c r="C63" s="2" t="s">
        <v>47</v>
      </c>
      <c r="D63" s="7" t="s">
        <v>75</v>
      </c>
      <c r="E63" s="10">
        <v>0</v>
      </c>
      <c r="F63" s="10">
        <v>91.95</v>
      </c>
      <c r="G63" s="15">
        <v>47.93</v>
      </c>
      <c r="H63" s="10">
        <v>50.28</v>
      </c>
      <c r="I63" s="10">
        <v>100</v>
      </c>
      <c r="J63" s="6" t="str">
        <f t="shared" si="0"/>
        <v>Normal</v>
      </c>
    </row>
    <row r="64" spans="1:10" hidden="1" x14ac:dyDescent="0.2">
      <c r="A64" s="6">
        <v>1503002</v>
      </c>
      <c r="B64" s="6">
        <v>150300</v>
      </c>
      <c r="C64" s="2" t="s">
        <v>26</v>
      </c>
      <c r="D64" s="7" t="s">
        <v>76</v>
      </c>
      <c r="E64" s="10">
        <v>0</v>
      </c>
      <c r="F64" s="10">
        <v>0</v>
      </c>
      <c r="G64" s="15">
        <v>0</v>
      </c>
      <c r="H64" s="10">
        <v>0</v>
      </c>
      <c r="I64" s="10">
        <v>70.010000000000005</v>
      </c>
      <c r="J64" s="6" t="str">
        <f t="shared" si="0"/>
        <v>Normal</v>
      </c>
    </row>
    <row r="65" spans="1:10" hidden="1" x14ac:dyDescent="0.2">
      <c r="A65" s="6">
        <v>1503044</v>
      </c>
      <c r="B65" s="6">
        <v>150304</v>
      </c>
      <c r="C65" s="2" t="s">
        <v>24</v>
      </c>
      <c r="D65" s="7" t="s">
        <v>77</v>
      </c>
      <c r="E65" s="10">
        <v>0</v>
      </c>
      <c r="F65" s="10">
        <v>0</v>
      </c>
      <c r="G65" s="15">
        <v>0</v>
      </c>
      <c r="H65" s="10">
        <v>0</v>
      </c>
      <c r="I65" s="10">
        <v>0</v>
      </c>
      <c r="J65" s="6" t="str">
        <f t="shared" si="0"/>
        <v>Outliers</v>
      </c>
    </row>
    <row r="66" spans="1:10" hidden="1" x14ac:dyDescent="0.2">
      <c r="A66" s="6">
        <v>1503077</v>
      </c>
      <c r="B66" s="6">
        <v>150307</v>
      </c>
      <c r="C66" s="2" t="s">
        <v>19</v>
      </c>
      <c r="D66" s="7" t="s">
        <v>78</v>
      </c>
      <c r="E66" s="10">
        <v>0</v>
      </c>
      <c r="F66" s="10">
        <v>0</v>
      </c>
      <c r="G66" s="15">
        <v>0</v>
      </c>
      <c r="H66" s="10">
        <v>0</v>
      </c>
      <c r="I66" s="10">
        <v>0</v>
      </c>
      <c r="J66" s="6" t="str">
        <f t="shared" si="0"/>
        <v>Outliers</v>
      </c>
    </row>
    <row r="67" spans="1:10" hidden="1" x14ac:dyDescent="0.2">
      <c r="A67" s="6">
        <v>1503093</v>
      </c>
      <c r="B67" s="6">
        <v>150309</v>
      </c>
      <c r="C67" s="2" t="s">
        <v>53</v>
      </c>
      <c r="D67" s="7" t="s">
        <v>79</v>
      </c>
      <c r="E67" s="10">
        <v>0</v>
      </c>
      <c r="F67" s="10">
        <v>0</v>
      </c>
      <c r="G67" s="15">
        <v>0</v>
      </c>
      <c r="H67" s="10">
        <v>98.4</v>
      </c>
      <c r="I67" s="10">
        <v>96.99</v>
      </c>
      <c r="J67" s="6" t="str">
        <f t="shared" si="0"/>
        <v>Normal</v>
      </c>
    </row>
    <row r="68" spans="1:10" hidden="1" x14ac:dyDescent="0.2">
      <c r="A68" s="6">
        <v>1503101</v>
      </c>
      <c r="B68" s="6">
        <v>150310</v>
      </c>
      <c r="C68" s="2" t="s">
        <v>22</v>
      </c>
      <c r="D68" s="7" t="s">
        <v>80</v>
      </c>
      <c r="E68" s="10">
        <v>0</v>
      </c>
      <c r="F68" s="10">
        <v>0</v>
      </c>
      <c r="G68" s="15">
        <v>0</v>
      </c>
      <c r="H68" s="10">
        <v>89.87</v>
      </c>
      <c r="I68" s="10">
        <v>100</v>
      </c>
      <c r="J68" s="6" t="str">
        <f t="shared" si="0"/>
        <v>Normal</v>
      </c>
    </row>
    <row r="69" spans="1:10" hidden="1" x14ac:dyDescent="0.2">
      <c r="A69" s="6">
        <v>1503200</v>
      </c>
      <c r="B69" s="6">
        <v>150320</v>
      </c>
      <c r="C69" s="2" t="s">
        <v>63</v>
      </c>
      <c r="D69" s="7" t="s">
        <v>81</v>
      </c>
      <c r="E69" s="10">
        <v>100</v>
      </c>
      <c r="F69" s="10">
        <v>100</v>
      </c>
      <c r="G69" s="15">
        <v>98.99</v>
      </c>
      <c r="H69" s="10">
        <v>100</v>
      </c>
      <c r="I69" s="10">
        <v>100</v>
      </c>
      <c r="J69" s="6" t="str">
        <f t="shared" si="0"/>
        <v>Normal</v>
      </c>
    </row>
    <row r="70" spans="1:10" hidden="1" x14ac:dyDescent="0.2">
      <c r="A70" s="6">
        <v>1503309</v>
      </c>
      <c r="B70" s="6">
        <v>150330</v>
      </c>
      <c r="C70" s="2" t="s">
        <v>17</v>
      </c>
      <c r="D70" s="7" t="s">
        <v>82</v>
      </c>
      <c r="E70" s="10">
        <v>90.84</v>
      </c>
      <c r="F70" s="10">
        <v>0</v>
      </c>
      <c r="G70" s="15">
        <v>0</v>
      </c>
      <c r="H70" s="10">
        <v>75</v>
      </c>
      <c r="I70" s="10">
        <v>74.61</v>
      </c>
      <c r="J70" s="6" t="str">
        <f t="shared" si="0"/>
        <v>Normal</v>
      </c>
    </row>
    <row r="71" spans="1:10" hidden="1" x14ac:dyDescent="0.2">
      <c r="A71" s="6">
        <v>1503408</v>
      </c>
      <c r="B71" s="6">
        <v>150340</v>
      </c>
      <c r="C71" s="2" t="s">
        <v>63</v>
      </c>
      <c r="D71" s="7" t="s">
        <v>83</v>
      </c>
      <c r="E71" s="10">
        <v>0</v>
      </c>
      <c r="F71" s="10">
        <v>0</v>
      </c>
      <c r="G71" s="15">
        <v>0</v>
      </c>
      <c r="H71" s="10">
        <v>0</v>
      </c>
      <c r="I71" s="10">
        <v>66.37</v>
      </c>
      <c r="J71" s="6" t="str">
        <f t="shared" si="0"/>
        <v>Normal</v>
      </c>
    </row>
    <row r="72" spans="1:10" hidden="1" x14ac:dyDescent="0.2">
      <c r="A72" s="6">
        <v>1503457</v>
      </c>
      <c r="B72" s="6">
        <v>150345</v>
      </c>
      <c r="C72" s="2" t="s">
        <v>19</v>
      </c>
      <c r="D72" s="7" t="s">
        <v>84</v>
      </c>
      <c r="E72" s="10">
        <v>0</v>
      </c>
      <c r="F72" s="10">
        <v>0</v>
      </c>
      <c r="G72" s="15">
        <v>0</v>
      </c>
      <c r="H72" s="10">
        <v>95.91</v>
      </c>
      <c r="I72" s="10">
        <v>95.91</v>
      </c>
      <c r="J72" s="6" t="str">
        <f t="shared" si="0"/>
        <v>Normal</v>
      </c>
    </row>
    <row r="73" spans="1:10" hidden="1" x14ac:dyDescent="0.2">
      <c r="A73" s="6">
        <v>1503507</v>
      </c>
      <c r="B73" s="6">
        <v>150350</v>
      </c>
      <c r="C73" s="2" t="s">
        <v>19</v>
      </c>
      <c r="D73" s="7" t="s">
        <v>85</v>
      </c>
      <c r="E73" s="10">
        <v>0</v>
      </c>
      <c r="F73" s="10">
        <v>0</v>
      </c>
      <c r="G73" s="15">
        <v>0</v>
      </c>
      <c r="H73" s="10">
        <v>0</v>
      </c>
      <c r="I73" s="10">
        <v>0</v>
      </c>
      <c r="J73" s="6" t="str">
        <f t="shared" si="0"/>
        <v>Outliers</v>
      </c>
    </row>
    <row r="74" spans="1:10" hidden="1" x14ac:dyDescent="0.2">
      <c r="A74" s="6">
        <v>1503606</v>
      </c>
      <c r="B74" s="6">
        <v>150360</v>
      </c>
      <c r="C74" s="2" t="s">
        <v>38</v>
      </c>
      <c r="D74" s="7" t="s">
        <v>86</v>
      </c>
      <c r="E74" s="10">
        <v>0</v>
      </c>
      <c r="F74" s="10">
        <v>0</v>
      </c>
      <c r="G74" s="15">
        <v>0</v>
      </c>
      <c r="H74" s="10">
        <v>0</v>
      </c>
      <c r="I74" s="10">
        <v>84.22</v>
      </c>
      <c r="J74" s="6" t="str">
        <f t="shared" si="0"/>
        <v>Normal</v>
      </c>
    </row>
    <row r="75" spans="1:10" hidden="1" x14ac:dyDescent="0.2">
      <c r="A75" s="6">
        <v>1503705</v>
      </c>
      <c r="B75" s="6">
        <v>150370</v>
      </c>
      <c r="C75" s="2" t="s">
        <v>53</v>
      </c>
      <c r="D75" s="7" t="s">
        <v>87</v>
      </c>
      <c r="E75" s="10">
        <v>100</v>
      </c>
      <c r="F75" s="10">
        <v>100</v>
      </c>
      <c r="G75" s="15">
        <v>98.55</v>
      </c>
      <c r="H75" s="10">
        <v>98.39</v>
      </c>
      <c r="I75" s="10">
        <v>98.23</v>
      </c>
      <c r="J75" s="6" t="str">
        <f t="shared" si="0"/>
        <v>Normal</v>
      </c>
    </row>
    <row r="76" spans="1:10" hidden="1" x14ac:dyDescent="0.2">
      <c r="A76" s="6">
        <v>1503754</v>
      </c>
      <c r="B76" s="6">
        <v>150375</v>
      </c>
      <c r="C76" s="2" t="s">
        <v>38</v>
      </c>
      <c r="D76" s="7" t="s">
        <v>88</v>
      </c>
      <c r="E76" s="10">
        <v>71</v>
      </c>
      <c r="F76" s="10">
        <v>80.36</v>
      </c>
      <c r="G76" s="15">
        <v>86.81</v>
      </c>
      <c r="H76" s="10">
        <v>97.32</v>
      </c>
      <c r="I76" s="10">
        <v>86.5</v>
      </c>
      <c r="J76" s="6" t="str">
        <f t="shared" si="0"/>
        <v>Normal</v>
      </c>
    </row>
    <row r="77" spans="1:10" hidden="1" x14ac:dyDescent="0.2">
      <c r="A77" s="6">
        <v>1503804</v>
      </c>
      <c r="B77" s="6">
        <v>150380</v>
      </c>
      <c r="C77" s="2" t="s">
        <v>53</v>
      </c>
      <c r="D77" s="7" t="s">
        <v>89</v>
      </c>
      <c r="E77" s="10">
        <v>100</v>
      </c>
      <c r="F77" s="10">
        <v>100</v>
      </c>
      <c r="G77" s="15">
        <v>0</v>
      </c>
      <c r="H77" s="10">
        <v>0</v>
      </c>
      <c r="I77" s="10">
        <v>100</v>
      </c>
      <c r="J77" s="6" t="str">
        <f t="shared" si="0"/>
        <v>Normal</v>
      </c>
    </row>
    <row r="78" spans="1:10" hidden="1" x14ac:dyDescent="0.2">
      <c r="A78" s="6">
        <v>1503903</v>
      </c>
      <c r="B78" s="6">
        <v>150390</v>
      </c>
      <c r="C78" s="2" t="s">
        <v>26</v>
      </c>
      <c r="D78" s="7" t="s">
        <v>90</v>
      </c>
      <c r="E78" s="10">
        <v>84.38</v>
      </c>
      <c r="F78" s="10">
        <v>100</v>
      </c>
      <c r="G78" s="15">
        <v>41.01</v>
      </c>
      <c r="H78" s="10">
        <v>0</v>
      </c>
      <c r="I78" s="10">
        <v>0</v>
      </c>
      <c r="J78" s="6" t="str">
        <f t="shared" si="0"/>
        <v>Outliers</v>
      </c>
    </row>
    <row r="79" spans="1:10" hidden="1" x14ac:dyDescent="0.2">
      <c r="A79" s="6">
        <v>1504000</v>
      </c>
      <c r="B79" s="6">
        <v>150400</v>
      </c>
      <c r="C79" s="2" t="s">
        <v>17</v>
      </c>
      <c r="D79" s="7" t="s">
        <v>91</v>
      </c>
      <c r="E79" s="10">
        <v>0</v>
      </c>
      <c r="F79" s="10">
        <v>0</v>
      </c>
      <c r="G79" s="15">
        <v>0</v>
      </c>
      <c r="H79" s="10">
        <v>41.37</v>
      </c>
      <c r="I79" s="10">
        <v>100</v>
      </c>
      <c r="J79" s="6" t="str">
        <f t="shared" si="0"/>
        <v>Normal</v>
      </c>
    </row>
    <row r="80" spans="1:10" hidden="1" x14ac:dyDescent="0.2">
      <c r="A80" s="6">
        <v>1504059</v>
      </c>
      <c r="B80" s="6">
        <v>150405</v>
      </c>
      <c r="C80" s="2" t="s">
        <v>19</v>
      </c>
      <c r="D80" s="7" t="s">
        <v>92</v>
      </c>
      <c r="E80" s="10">
        <v>0</v>
      </c>
      <c r="F80" s="10">
        <v>0</v>
      </c>
      <c r="G80" s="15">
        <v>0</v>
      </c>
      <c r="H80" s="10">
        <v>100</v>
      </c>
      <c r="I80" s="10">
        <v>95.6</v>
      </c>
      <c r="J80" s="6" t="str">
        <f t="shared" si="0"/>
        <v>Normal</v>
      </c>
    </row>
    <row r="81" spans="1:10" hidden="1" x14ac:dyDescent="0.2">
      <c r="A81" s="6">
        <v>1504109</v>
      </c>
      <c r="B81" s="6">
        <v>150410</v>
      </c>
      <c r="C81" s="2" t="s">
        <v>63</v>
      </c>
      <c r="D81" s="7" t="s">
        <v>93</v>
      </c>
      <c r="E81" s="10">
        <v>0</v>
      </c>
      <c r="F81" s="10">
        <v>0</v>
      </c>
      <c r="G81" s="15">
        <v>0</v>
      </c>
      <c r="H81" s="10">
        <v>0</v>
      </c>
      <c r="I81" s="10">
        <v>0</v>
      </c>
      <c r="J81" s="6" t="str">
        <f t="shared" si="0"/>
        <v>Outliers</v>
      </c>
    </row>
    <row r="82" spans="1:10" hidden="1" x14ac:dyDescent="0.2">
      <c r="A82" s="6">
        <v>1504208</v>
      </c>
      <c r="B82" s="6">
        <v>150420</v>
      </c>
      <c r="C82" s="2" t="s">
        <v>47</v>
      </c>
      <c r="D82" s="7" t="s">
        <v>94</v>
      </c>
      <c r="E82" s="10">
        <v>98.38</v>
      </c>
      <c r="F82" s="10">
        <v>99.87</v>
      </c>
      <c r="G82" s="15">
        <v>98.79</v>
      </c>
      <c r="H82" s="10">
        <v>97.33</v>
      </c>
      <c r="I82" s="10">
        <v>95.94</v>
      </c>
      <c r="J82" s="6" t="str">
        <f t="shared" ref="J82:J145" si="1">IF(AND(I82&lt;$M$21,I82&gt;$M$22),"Normal","Outliers")</f>
        <v>Normal</v>
      </c>
    </row>
    <row r="83" spans="1:10" hidden="1" x14ac:dyDescent="0.2">
      <c r="A83" s="6">
        <v>1504307</v>
      </c>
      <c r="B83" s="6">
        <v>150430</v>
      </c>
      <c r="C83" s="2" t="s">
        <v>63</v>
      </c>
      <c r="D83" s="7" t="s">
        <v>95</v>
      </c>
      <c r="E83" s="10">
        <v>0</v>
      </c>
      <c r="F83" s="10">
        <v>0</v>
      </c>
      <c r="G83" s="15">
        <v>0</v>
      </c>
      <c r="H83" s="10">
        <v>0</v>
      </c>
      <c r="I83" s="10">
        <v>0</v>
      </c>
      <c r="J83" s="6" t="str">
        <f t="shared" si="1"/>
        <v>Outliers</v>
      </c>
    </row>
    <row r="84" spans="1:10" hidden="1" x14ac:dyDescent="0.2">
      <c r="A84" s="6">
        <v>1504406</v>
      </c>
      <c r="B84" s="6">
        <v>150440</v>
      </c>
      <c r="C84" s="2" t="s">
        <v>63</v>
      </c>
      <c r="D84" s="7" t="s">
        <v>96</v>
      </c>
      <c r="E84" s="10">
        <v>100</v>
      </c>
      <c r="F84" s="10">
        <v>100</v>
      </c>
      <c r="G84" s="15">
        <v>99.59</v>
      </c>
      <c r="H84" s="10">
        <v>0</v>
      </c>
      <c r="I84" s="10">
        <v>100</v>
      </c>
      <c r="J84" s="6" t="str">
        <f t="shared" si="1"/>
        <v>Normal</v>
      </c>
    </row>
    <row r="85" spans="1:10" hidden="1" x14ac:dyDescent="0.2">
      <c r="A85" s="6">
        <v>1504422</v>
      </c>
      <c r="B85" s="6">
        <v>150442</v>
      </c>
      <c r="C85" s="2" t="s">
        <v>32</v>
      </c>
      <c r="D85" s="7" t="s">
        <v>97</v>
      </c>
      <c r="E85" s="10">
        <v>100</v>
      </c>
      <c r="F85" s="10">
        <v>25.17</v>
      </c>
      <c r="G85" s="15">
        <v>75</v>
      </c>
      <c r="H85" s="10">
        <v>98.38</v>
      </c>
      <c r="I85" s="10">
        <v>100</v>
      </c>
      <c r="J85" s="6" t="str">
        <f t="shared" si="1"/>
        <v>Normal</v>
      </c>
    </row>
    <row r="86" spans="1:10" hidden="1" x14ac:dyDescent="0.2">
      <c r="A86" s="6">
        <v>1504455</v>
      </c>
      <c r="B86" s="6">
        <v>150445</v>
      </c>
      <c r="C86" s="2" t="s">
        <v>29</v>
      </c>
      <c r="D86" s="7" t="s">
        <v>98</v>
      </c>
      <c r="E86" s="10">
        <v>0</v>
      </c>
      <c r="F86" s="10">
        <v>64.11</v>
      </c>
      <c r="G86" s="15">
        <v>0</v>
      </c>
      <c r="H86" s="10">
        <v>100</v>
      </c>
      <c r="I86" s="10">
        <v>17.68</v>
      </c>
      <c r="J86" s="6" t="str">
        <f t="shared" si="1"/>
        <v>Normal</v>
      </c>
    </row>
    <row r="87" spans="1:10" hidden="1" x14ac:dyDescent="0.2">
      <c r="A87" s="6">
        <v>1504505</v>
      </c>
      <c r="B87" s="6">
        <v>150450</v>
      </c>
      <c r="C87" s="2" t="s">
        <v>22</v>
      </c>
      <c r="D87" s="7" t="s">
        <v>99</v>
      </c>
      <c r="E87" s="10">
        <v>0</v>
      </c>
      <c r="F87" s="10">
        <v>0</v>
      </c>
      <c r="G87" s="15">
        <v>0</v>
      </c>
      <c r="H87" s="10">
        <v>100</v>
      </c>
      <c r="I87" s="10">
        <v>0</v>
      </c>
      <c r="J87" s="6" t="str">
        <f t="shared" si="1"/>
        <v>Outliers</v>
      </c>
    </row>
    <row r="88" spans="1:10" hidden="1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0">
        <v>0</v>
      </c>
      <c r="F88" s="10">
        <v>100</v>
      </c>
      <c r="G88" s="15">
        <v>0</v>
      </c>
      <c r="H88" s="10">
        <v>100</v>
      </c>
      <c r="I88" s="10">
        <v>91.64</v>
      </c>
      <c r="J88" s="6" t="str">
        <f t="shared" si="1"/>
        <v>Normal</v>
      </c>
    </row>
    <row r="89" spans="1:10" hidden="1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0">
        <v>0</v>
      </c>
      <c r="F89" s="10">
        <v>65.209999999999994</v>
      </c>
      <c r="G89" s="15">
        <v>80.13</v>
      </c>
      <c r="H89" s="10">
        <v>86.61</v>
      </c>
      <c r="I89" s="10">
        <v>99.09</v>
      </c>
      <c r="J89" s="6" t="str">
        <f t="shared" si="1"/>
        <v>Normal</v>
      </c>
    </row>
    <row r="90" spans="1:10" hidden="1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0">
        <v>43.63</v>
      </c>
      <c r="F90" s="10">
        <v>58.08</v>
      </c>
      <c r="G90" s="15">
        <v>59.41</v>
      </c>
      <c r="H90" s="10">
        <v>59.05</v>
      </c>
      <c r="I90" s="10">
        <v>100</v>
      </c>
      <c r="J90" s="6" t="str">
        <f t="shared" si="1"/>
        <v>Normal</v>
      </c>
    </row>
    <row r="91" spans="1:10" hidden="1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0">
        <v>70.040000000000006</v>
      </c>
      <c r="F91" s="10">
        <v>70.19</v>
      </c>
      <c r="G91" s="15">
        <v>71</v>
      </c>
      <c r="H91" s="10">
        <v>73.75</v>
      </c>
      <c r="I91" s="10">
        <v>75.53</v>
      </c>
      <c r="J91" s="6" t="str">
        <f t="shared" si="1"/>
        <v>Normal</v>
      </c>
    </row>
    <row r="92" spans="1:10" hidden="1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0">
        <v>0</v>
      </c>
      <c r="F92" s="10">
        <v>0</v>
      </c>
      <c r="G92" s="15">
        <v>0</v>
      </c>
      <c r="H92" s="10">
        <v>0</v>
      </c>
      <c r="I92" s="10">
        <v>100</v>
      </c>
      <c r="J92" s="6" t="str">
        <f t="shared" si="1"/>
        <v>Normal</v>
      </c>
    </row>
    <row r="93" spans="1:10" hidden="1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0">
        <v>0</v>
      </c>
      <c r="F93" s="10">
        <v>0</v>
      </c>
      <c r="G93" s="15">
        <v>0</v>
      </c>
      <c r="H93" s="10">
        <v>53.12</v>
      </c>
      <c r="I93" s="10">
        <v>99.98</v>
      </c>
      <c r="J93" s="6" t="str">
        <f t="shared" si="1"/>
        <v>Normal</v>
      </c>
    </row>
    <row r="94" spans="1:10" hidden="1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0">
        <v>100</v>
      </c>
      <c r="F94" s="10">
        <v>100</v>
      </c>
      <c r="G94" s="15">
        <v>0</v>
      </c>
      <c r="H94" s="10">
        <v>100</v>
      </c>
      <c r="I94" s="10">
        <v>100</v>
      </c>
      <c r="J94" s="6" t="str">
        <f t="shared" si="1"/>
        <v>Normal</v>
      </c>
    </row>
    <row r="95" spans="1:10" hidden="1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0">
        <v>0</v>
      </c>
      <c r="F95" s="10">
        <v>0</v>
      </c>
      <c r="G95" s="15">
        <v>0</v>
      </c>
      <c r="H95" s="10">
        <v>0</v>
      </c>
      <c r="I95" s="10">
        <v>87.84</v>
      </c>
      <c r="J95" s="6" t="str">
        <f t="shared" si="1"/>
        <v>Normal</v>
      </c>
    </row>
    <row r="96" spans="1:10" hidden="1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0">
        <v>0</v>
      </c>
      <c r="F96" s="10">
        <v>0</v>
      </c>
      <c r="G96" s="15">
        <v>0</v>
      </c>
      <c r="H96" s="10">
        <v>100</v>
      </c>
      <c r="I96" s="10">
        <v>100</v>
      </c>
      <c r="J96" s="6" t="str">
        <f t="shared" si="1"/>
        <v>Normal</v>
      </c>
    </row>
    <row r="97" spans="1:10" hidden="1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0">
        <v>90.24</v>
      </c>
      <c r="F97" s="10">
        <v>89.28</v>
      </c>
      <c r="G97" s="15">
        <v>87.73</v>
      </c>
      <c r="H97" s="10">
        <v>71.88</v>
      </c>
      <c r="I97" s="10">
        <v>90.51</v>
      </c>
      <c r="J97" s="6" t="str">
        <f t="shared" si="1"/>
        <v>Normal</v>
      </c>
    </row>
    <row r="98" spans="1:10" hidden="1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0">
        <v>100</v>
      </c>
      <c r="F98" s="10">
        <v>81.89</v>
      </c>
      <c r="G98" s="15">
        <v>70</v>
      </c>
      <c r="H98" s="10">
        <v>80</v>
      </c>
      <c r="I98" s="10">
        <v>95.99</v>
      </c>
      <c r="J98" s="6" t="str">
        <f t="shared" si="1"/>
        <v>Normal</v>
      </c>
    </row>
    <row r="99" spans="1:10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0">
        <v>0</v>
      </c>
      <c r="F99" s="10">
        <v>0</v>
      </c>
      <c r="G99" s="15">
        <v>100</v>
      </c>
      <c r="H99" s="10">
        <v>99.37</v>
      </c>
      <c r="I99" s="10">
        <v>52.77</v>
      </c>
      <c r="J99" s="6" t="str">
        <f t="shared" si="1"/>
        <v>Normal</v>
      </c>
    </row>
    <row r="100" spans="1:10" hidden="1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0">
        <v>100</v>
      </c>
      <c r="F100" s="10">
        <v>100</v>
      </c>
      <c r="G100" s="15">
        <v>100</v>
      </c>
      <c r="H100" s="10">
        <v>100</v>
      </c>
      <c r="I100" s="10">
        <v>71.81</v>
      </c>
      <c r="J100" s="6" t="str">
        <f t="shared" si="1"/>
        <v>Normal</v>
      </c>
    </row>
    <row r="101" spans="1:10" hidden="1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0">
        <v>0</v>
      </c>
      <c r="F101" s="10">
        <v>0</v>
      </c>
      <c r="G101" s="15">
        <v>0</v>
      </c>
      <c r="H101" s="10">
        <v>0</v>
      </c>
      <c r="I101" s="10">
        <v>100</v>
      </c>
      <c r="J101" s="6" t="str">
        <f t="shared" si="1"/>
        <v>Normal</v>
      </c>
    </row>
    <row r="102" spans="1:10" hidden="1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0">
        <v>0</v>
      </c>
      <c r="F102" s="10">
        <v>100</v>
      </c>
      <c r="G102" s="15">
        <v>98.44</v>
      </c>
      <c r="H102" s="10">
        <v>82.78</v>
      </c>
      <c r="I102" s="10">
        <v>0</v>
      </c>
      <c r="J102" s="6" t="str">
        <f t="shared" si="1"/>
        <v>Outliers</v>
      </c>
    </row>
    <row r="103" spans="1:10" hidden="1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0">
        <v>0</v>
      </c>
      <c r="F103" s="10">
        <v>0</v>
      </c>
      <c r="G103" s="15">
        <v>60.96</v>
      </c>
      <c r="H103" s="10">
        <v>72.09</v>
      </c>
      <c r="I103" s="10">
        <v>94.75</v>
      </c>
      <c r="J103" s="6" t="str">
        <f t="shared" si="1"/>
        <v>Normal</v>
      </c>
    </row>
    <row r="104" spans="1:10" hidden="1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0">
        <v>0</v>
      </c>
      <c r="F104" s="10">
        <v>0</v>
      </c>
      <c r="G104" s="15">
        <v>100</v>
      </c>
      <c r="H104" s="10">
        <v>0</v>
      </c>
      <c r="I104" s="10">
        <v>100</v>
      </c>
      <c r="J104" s="6" t="str">
        <f t="shared" si="1"/>
        <v>Normal</v>
      </c>
    </row>
    <row r="105" spans="1:10" hidden="1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0">
        <v>99.93</v>
      </c>
      <c r="F105" s="10">
        <v>100</v>
      </c>
      <c r="G105" s="15">
        <v>100</v>
      </c>
      <c r="H105" s="10">
        <v>100</v>
      </c>
      <c r="I105" s="10">
        <v>100</v>
      </c>
      <c r="J105" s="6" t="str">
        <f t="shared" si="1"/>
        <v>Normal</v>
      </c>
    </row>
    <row r="106" spans="1:10" hidden="1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0">
        <v>94.33</v>
      </c>
      <c r="F106" s="10">
        <v>94.33</v>
      </c>
      <c r="G106" s="15">
        <v>91.88</v>
      </c>
      <c r="H106" s="10">
        <v>89.68</v>
      </c>
      <c r="I106" s="10">
        <v>89.68</v>
      </c>
      <c r="J106" s="6" t="str">
        <f t="shared" si="1"/>
        <v>Normal</v>
      </c>
    </row>
    <row r="107" spans="1:10" hidden="1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0">
        <v>100</v>
      </c>
      <c r="F107" s="10">
        <v>0</v>
      </c>
      <c r="G107" s="15">
        <v>99.73</v>
      </c>
      <c r="H107" s="10">
        <v>0</v>
      </c>
      <c r="I107" s="10">
        <v>100</v>
      </c>
      <c r="J107" s="6" t="str">
        <f t="shared" si="1"/>
        <v>Normal</v>
      </c>
    </row>
    <row r="108" spans="1:10" hidden="1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0">
        <v>92.04</v>
      </c>
      <c r="F108" s="10">
        <v>89.61</v>
      </c>
      <c r="G108" s="15">
        <v>89.57</v>
      </c>
      <c r="H108" s="10">
        <v>89.53</v>
      </c>
      <c r="I108" s="10">
        <v>89.49</v>
      </c>
      <c r="J108" s="6" t="str">
        <f t="shared" si="1"/>
        <v>Normal</v>
      </c>
    </row>
    <row r="109" spans="1:10" hidden="1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0">
        <v>56.13</v>
      </c>
      <c r="F109" s="10">
        <v>0</v>
      </c>
      <c r="G109" s="15">
        <v>100</v>
      </c>
      <c r="H109" s="10">
        <v>27.31</v>
      </c>
      <c r="I109" s="10">
        <v>0</v>
      </c>
      <c r="J109" s="6" t="str">
        <f t="shared" si="1"/>
        <v>Outliers</v>
      </c>
    </row>
    <row r="110" spans="1:10" hidden="1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0">
        <v>0</v>
      </c>
      <c r="F110" s="10">
        <v>0</v>
      </c>
      <c r="G110" s="15">
        <v>88.81</v>
      </c>
      <c r="H110" s="10">
        <v>86.9</v>
      </c>
      <c r="I110" s="10">
        <v>96.46</v>
      </c>
      <c r="J110" s="6" t="str">
        <f t="shared" si="1"/>
        <v>Normal</v>
      </c>
    </row>
    <row r="111" spans="1:10" hidden="1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0">
        <v>0</v>
      </c>
      <c r="F111" s="10">
        <v>0</v>
      </c>
      <c r="G111" s="15">
        <v>0</v>
      </c>
      <c r="H111" s="10">
        <v>100</v>
      </c>
      <c r="I111" s="10">
        <v>98.57</v>
      </c>
      <c r="J111" s="6" t="str">
        <f t="shared" si="1"/>
        <v>Normal</v>
      </c>
    </row>
    <row r="112" spans="1:10" hidden="1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0">
        <v>0</v>
      </c>
      <c r="F112" s="10">
        <v>0</v>
      </c>
      <c r="G112" s="15">
        <v>0</v>
      </c>
      <c r="H112" s="10">
        <v>0</v>
      </c>
      <c r="I112" s="10">
        <v>0</v>
      </c>
      <c r="J112" s="6" t="str">
        <f t="shared" si="1"/>
        <v>Outliers</v>
      </c>
    </row>
    <row r="113" spans="1:10" hidden="1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0">
        <v>0</v>
      </c>
      <c r="F113" s="10">
        <v>0</v>
      </c>
      <c r="G113" s="15">
        <v>0</v>
      </c>
      <c r="H113" s="10">
        <v>100</v>
      </c>
      <c r="I113" s="10">
        <v>100</v>
      </c>
      <c r="J113" s="6" t="str">
        <f t="shared" si="1"/>
        <v>Normal</v>
      </c>
    </row>
    <row r="114" spans="1:10" hidden="1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0">
        <v>0</v>
      </c>
      <c r="F114" s="10">
        <v>0</v>
      </c>
      <c r="G114" s="15">
        <v>0</v>
      </c>
      <c r="H114" s="10">
        <v>0</v>
      </c>
      <c r="I114" s="10">
        <v>65.900000000000006</v>
      </c>
      <c r="J114" s="6" t="str">
        <f t="shared" si="1"/>
        <v>Normal</v>
      </c>
    </row>
    <row r="115" spans="1:10" hidden="1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0">
        <v>0</v>
      </c>
      <c r="F115" s="10">
        <v>0</v>
      </c>
      <c r="G115" s="15">
        <v>100</v>
      </c>
      <c r="H115" s="10">
        <v>0</v>
      </c>
      <c r="I115" s="10">
        <v>100</v>
      </c>
      <c r="J115" s="6" t="str">
        <f t="shared" si="1"/>
        <v>Normal</v>
      </c>
    </row>
    <row r="116" spans="1:10" hidden="1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0">
        <v>0</v>
      </c>
      <c r="F116" s="10">
        <v>0</v>
      </c>
      <c r="G116" s="15">
        <v>0</v>
      </c>
      <c r="H116" s="10">
        <v>98.98</v>
      </c>
      <c r="I116" s="10">
        <v>98.32</v>
      </c>
      <c r="J116" s="6" t="str">
        <f t="shared" si="1"/>
        <v>Normal</v>
      </c>
    </row>
    <row r="117" spans="1:10" hidden="1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0">
        <v>0</v>
      </c>
      <c r="F117" s="10">
        <v>92.99</v>
      </c>
      <c r="G117" s="15">
        <v>94.79</v>
      </c>
      <c r="H117" s="10">
        <v>95.91</v>
      </c>
      <c r="I117" s="10">
        <v>99.99</v>
      </c>
      <c r="J117" s="6" t="str">
        <f t="shared" si="1"/>
        <v>Normal</v>
      </c>
    </row>
    <row r="118" spans="1:10" hidden="1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0">
        <v>0</v>
      </c>
      <c r="F118" s="10">
        <v>0</v>
      </c>
      <c r="G118" s="15">
        <v>0</v>
      </c>
      <c r="H118" s="10">
        <v>100</v>
      </c>
      <c r="I118" s="10">
        <v>80.92</v>
      </c>
      <c r="J118" s="6" t="str">
        <f t="shared" si="1"/>
        <v>Normal</v>
      </c>
    </row>
    <row r="119" spans="1:10" hidden="1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0">
        <v>79.739999999999995</v>
      </c>
      <c r="F119" s="10">
        <v>78.239999999999995</v>
      </c>
      <c r="G119" s="15">
        <v>92</v>
      </c>
      <c r="H119" s="10">
        <v>99.15</v>
      </c>
      <c r="I119" s="10">
        <v>92</v>
      </c>
      <c r="J119" s="6" t="str">
        <f t="shared" si="1"/>
        <v>Normal</v>
      </c>
    </row>
    <row r="120" spans="1:10" hidden="1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0">
        <v>99.98</v>
      </c>
      <c r="F120" s="10">
        <v>0</v>
      </c>
      <c r="G120" s="15">
        <v>98.73</v>
      </c>
      <c r="H120" s="10">
        <v>100</v>
      </c>
      <c r="I120" s="10">
        <v>100</v>
      </c>
      <c r="J120" s="6" t="str">
        <f t="shared" si="1"/>
        <v>Normal</v>
      </c>
    </row>
    <row r="121" spans="1:10" hidden="1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0">
        <v>0</v>
      </c>
      <c r="F121" s="10">
        <v>0</v>
      </c>
      <c r="G121" s="15">
        <v>0</v>
      </c>
      <c r="H121" s="10">
        <v>0</v>
      </c>
      <c r="I121" s="10">
        <v>0</v>
      </c>
      <c r="J121" s="6" t="str">
        <f t="shared" si="1"/>
        <v>Outliers</v>
      </c>
    </row>
    <row r="122" spans="1:10" hidden="1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0">
        <v>39.74</v>
      </c>
      <c r="F122" s="10">
        <v>0</v>
      </c>
      <c r="G122" s="15">
        <v>67.06</v>
      </c>
      <c r="H122" s="10">
        <v>66.16</v>
      </c>
      <c r="I122" s="10">
        <v>100</v>
      </c>
      <c r="J122" s="6" t="str">
        <f t="shared" si="1"/>
        <v>Normal</v>
      </c>
    </row>
    <row r="123" spans="1:10" hidden="1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0">
        <v>100</v>
      </c>
      <c r="F123" s="10">
        <v>83.42</v>
      </c>
      <c r="G123" s="15">
        <v>100</v>
      </c>
      <c r="H123" s="10">
        <v>98.27</v>
      </c>
      <c r="I123" s="10">
        <v>99.35</v>
      </c>
      <c r="J123" s="6" t="str">
        <f t="shared" si="1"/>
        <v>Normal</v>
      </c>
    </row>
    <row r="124" spans="1:10" hidden="1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0">
        <v>0</v>
      </c>
      <c r="F124" s="10">
        <v>0</v>
      </c>
      <c r="G124" s="15">
        <v>0</v>
      </c>
      <c r="H124" s="10">
        <v>79.19</v>
      </c>
      <c r="I124" s="10">
        <v>77.81</v>
      </c>
      <c r="J124" s="6" t="str">
        <f t="shared" si="1"/>
        <v>Normal</v>
      </c>
    </row>
    <row r="125" spans="1:10" hidden="1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0">
        <v>100</v>
      </c>
      <c r="F125" s="10">
        <v>98.7</v>
      </c>
      <c r="G125" s="15">
        <v>97.91</v>
      </c>
      <c r="H125" s="10">
        <v>73.150000000000006</v>
      </c>
      <c r="I125" s="10">
        <v>100</v>
      </c>
      <c r="J125" s="6" t="str">
        <f t="shared" si="1"/>
        <v>Normal</v>
      </c>
    </row>
    <row r="126" spans="1:10" hidden="1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0">
        <v>0</v>
      </c>
      <c r="F126" s="10">
        <v>0</v>
      </c>
      <c r="G126" s="15">
        <v>0</v>
      </c>
      <c r="H126" s="10">
        <v>0</v>
      </c>
      <c r="I126" s="10">
        <v>90.1</v>
      </c>
      <c r="J126" s="6" t="str">
        <f t="shared" si="1"/>
        <v>Normal</v>
      </c>
    </row>
    <row r="127" spans="1:10" hidden="1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0">
        <v>100</v>
      </c>
      <c r="F127" s="10">
        <v>100</v>
      </c>
      <c r="G127" s="15">
        <v>98.09</v>
      </c>
      <c r="H127" s="10">
        <v>96.3</v>
      </c>
      <c r="I127" s="10">
        <v>97.2</v>
      </c>
      <c r="J127" s="6" t="str">
        <f t="shared" si="1"/>
        <v>Normal</v>
      </c>
    </row>
    <row r="128" spans="1:10" hidden="1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0">
        <v>0</v>
      </c>
      <c r="F128" s="10">
        <v>0</v>
      </c>
      <c r="G128" s="15">
        <v>0</v>
      </c>
      <c r="H128" s="10">
        <v>0</v>
      </c>
      <c r="I128" s="10">
        <v>100</v>
      </c>
      <c r="J128" s="6" t="str">
        <f t="shared" si="1"/>
        <v>Normal</v>
      </c>
    </row>
    <row r="129" spans="1:10" hidden="1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0">
        <v>0</v>
      </c>
      <c r="F129" s="10">
        <v>0</v>
      </c>
      <c r="G129" s="15">
        <v>17</v>
      </c>
      <c r="H129" s="10">
        <v>55.34</v>
      </c>
      <c r="I129" s="10">
        <v>92.35</v>
      </c>
      <c r="J129" s="6" t="str">
        <f t="shared" si="1"/>
        <v>Normal</v>
      </c>
    </row>
    <row r="130" spans="1:10" hidden="1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0">
        <v>100</v>
      </c>
      <c r="F130" s="10">
        <v>100</v>
      </c>
      <c r="G130" s="15">
        <v>100</v>
      </c>
      <c r="H130" s="10">
        <v>100</v>
      </c>
      <c r="I130" s="10">
        <v>100</v>
      </c>
      <c r="J130" s="6" t="str">
        <f t="shared" si="1"/>
        <v>Normal</v>
      </c>
    </row>
    <row r="131" spans="1:10" hidden="1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0">
        <v>0</v>
      </c>
      <c r="F131" s="10">
        <v>0</v>
      </c>
      <c r="G131" s="15">
        <v>0</v>
      </c>
      <c r="H131" s="10">
        <v>0</v>
      </c>
      <c r="I131" s="10">
        <v>0</v>
      </c>
      <c r="J131" s="6" t="str">
        <f t="shared" si="1"/>
        <v>Outliers</v>
      </c>
    </row>
    <row r="132" spans="1:10" hidden="1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0">
        <v>0</v>
      </c>
      <c r="F132" s="10">
        <v>0</v>
      </c>
      <c r="G132" s="15">
        <v>0</v>
      </c>
      <c r="H132" s="10">
        <v>0</v>
      </c>
      <c r="I132" s="10">
        <v>91.08</v>
      </c>
      <c r="J132" s="6" t="str">
        <f t="shared" si="1"/>
        <v>Normal</v>
      </c>
    </row>
    <row r="133" spans="1:10" hidden="1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0">
        <v>0</v>
      </c>
      <c r="F133" s="10">
        <v>100</v>
      </c>
      <c r="G133" s="15">
        <v>100</v>
      </c>
      <c r="H133" s="10">
        <v>100</v>
      </c>
      <c r="I133" s="10">
        <v>100</v>
      </c>
      <c r="J133" s="6" t="str">
        <f t="shared" si="1"/>
        <v>Normal</v>
      </c>
    </row>
    <row r="134" spans="1:10" hidden="1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0">
        <v>0</v>
      </c>
      <c r="F134" s="10">
        <v>43.69</v>
      </c>
      <c r="G134" s="15">
        <v>38.42</v>
      </c>
      <c r="H134" s="10">
        <v>37.57</v>
      </c>
      <c r="I134" s="10">
        <v>37.29</v>
      </c>
      <c r="J134" s="6" t="str">
        <f t="shared" si="1"/>
        <v>Normal</v>
      </c>
    </row>
    <row r="135" spans="1:10" hidden="1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0">
        <v>0</v>
      </c>
      <c r="F135" s="10">
        <v>0</v>
      </c>
      <c r="G135" s="15">
        <v>0</v>
      </c>
      <c r="H135" s="10">
        <v>0</v>
      </c>
      <c r="I135" s="10">
        <v>0</v>
      </c>
      <c r="J135" s="6" t="str">
        <f t="shared" si="1"/>
        <v>Outliers</v>
      </c>
    </row>
    <row r="136" spans="1:10" hidden="1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0">
        <v>100</v>
      </c>
      <c r="F136" s="10">
        <v>95</v>
      </c>
      <c r="G136" s="15">
        <v>94.76</v>
      </c>
      <c r="H136" s="10">
        <v>76.61</v>
      </c>
      <c r="I136" s="10">
        <v>74.58</v>
      </c>
      <c r="J136" s="6" t="str">
        <f t="shared" si="1"/>
        <v>Normal</v>
      </c>
    </row>
    <row r="137" spans="1:10" hidden="1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0">
        <v>0</v>
      </c>
      <c r="F137" s="10">
        <v>0</v>
      </c>
      <c r="G137" s="15">
        <v>0</v>
      </c>
      <c r="H137" s="10">
        <v>100</v>
      </c>
      <c r="I137" s="10">
        <v>99.69</v>
      </c>
      <c r="J137" s="6" t="str">
        <f t="shared" si="1"/>
        <v>Normal</v>
      </c>
    </row>
    <row r="138" spans="1:10" hidden="1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0">
        <v>0</v>
      </c>
      <c r="F138" s="10">
        <v>0</v>
      </c>
      <c r="G138" s="15">
        <v>0</v>
      </c>
      <c r="H138" s="10">
        <v>100</v>
      </c>
      <c r="I138" s="10">
        <v>0</v>
      </c>
      <c r="J138" s="6" t="str">
        <f t="shared" si="1"/>
        <v>Outliers</v>
      </c>
    </row>
    <row r="139" spans="1:10" hidden="1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0">
        <v>0</v>
      </c>
      <c r="F139" s="10">
        <v>0</v>
      </c>
      <c r="G139" s="15">
        <v>0</v>
      </c>
      <c r="H139" s="10">
        <v>0</v>
      </c>
      <c r="I139" s="10">
        <v>100</v>
      </c>
      <c r="J139" s="6" t="str">
        <f t="shared" si="1"/>
        <v>Normal</v>
      </c>
    </row>
    <row r="140" spans="1:10" hidden="1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0">
        <v>0</v>
      </c>
      <c r="F140" s="10">
        <v>0</v>
      </c>
      <c r="G140" s="15">
        <v>0</v>
      </c>
      <c r="H140" s="10">
        <v>88.01</v>
      </c>
      <c r="I140" s="10">
        <v>87.28</v>
      </c>
      <c r="J140" s="6" t="str">
        <f t="shared" si="1"/>
        <v>Normal</v>
      </c>
    </row>
    <row r="141" spans="1:10" hidden="1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0">
        <v>0</v>
      </c>
      <c r="F141" s="10">
        <v>0</v>
      </c>
      <c r="G141" s="15">
        <v>0</v>
      </c>
      <c r="H141" s="10">
        <v>0</v>
      </c>
      <c r="I141" s="10">
        <v>0</v>
      </c>
      <c r="J141" s="6" t="str">
        <f t="shared" si="1"/>
        <v>Outliers</v>
      </c>
    </row>
    <row r="142" spans="1:10" hidden="1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0">
        <v>100</v>
      </c>
      <c r="F142" s="10">
        <v>100</v>
      </c>
      <c r="G142" s="15">
        <v>95.97</v>
      </c>
      <c r="H142" s="10">
        <v>100</v>
      </c>
      <c r="I142" s="10">
        <v>100</v>
      </c>
      <c r="J142" s="6" t="str">
        <f t="shared" si="1"/>
        <v>Normal</v>
      </c>
    </row>
    <row r="143" spans="1:10" hidden="1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0">
        <v>100</v>
      </c>
      <c r="F143" s="10">
        <v>100</v>
      </c>
      <c r="G143" s="15">
        <v>0</v>
      </c>
      <c r="H143" s="10">
        <v>100</v>
      </c>
      <c r="I143" s="10">
        <v>100</v>
      </c>
      <c r="J143" s="6" t="str">
        <f t="shared" si="1"/>
        <v>Normal</v>
      </c>
    </row>
    <row r="144" spans="1:10" hidden="1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0">
        <v>0</v>
      </c>
      <c r="F144" s="10">
        <v>0</v>
      </c>
      <c r="G144" s="15">
        <v>100</v>
      </c>
      <c r="H144" s="10">
        <v>100</v>
      </c>
      <c r="I144" s="10">
        <v>99.73</v>
      </c>
      <c r="J144" s="6" t="str">
        <f t="shared" si="1"/>
        <v>Normal</v>
      </c>
    </row>
    <row r="145" spans="1:10" hidden="1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0">
        <v>81.31</v>
      </c>
      <c r="F145" s="10">
        <v>100</v>
      </c>
      <c r="G145" s="15">
        <v>100</v>
      </c>
      <c r="H145" s="10">
        <v>100</v>
      </c>
      <c r="I145" s="10">
        <v>48.15</v>
      </c>
      <c r="J145" s="6" t="str">
        <f t="shared" si="1"/>
        <v>Normal</v>
      </c>
    </row>
    <row r="146" spans="1:10" hidden="1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0">
        <v>100</v>
      </c>
      <c r="F146" s="10">
        <v>100</v>
      </c>
      <c r="G146" s="15">
        <v>94.9</v>
      </c>
      <c r="H146" s="10">
        <v>89.9</v>
      </c>
      <c r="I146" s="10">
        <v>93.51</v>
      </c>
      <c r="J146" s="6" t="str">
        <f t="shared" ref="J146:J160" si="2">IF(AND(I146&lt;$M$21,I146&gt;$M$22),"Normal","Outliers")</f>
        <v>Normal</v>
      </c>
    </row>
    <row r="147" spans="1:10" hidden="1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0">
        <v>100</v>
      </c>
      <c r="F147" s="10">
        <v>100</v>
      </c>
      <c r="G147" s="15">
        <v>82.13</v>
      </c>
      <c r="H147" s="10">
        <v>63.17</v>
      </c>
      <c r="I147" s="10">
        <v>46.68</v>
      </c>
      <c r="J147" s="6" t="str">
        <f t="shared" si="2"/>
        <v>Normal</v>
      </c>
    </row>
    <row r="148" spans="1:10" hidden="1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0">
        <v>83.09</v>
      </c>
      <c r="F148" s="10">
        <v>83.76</v>
      </c>
      <c r="G148" s="15">
        <v>88.89</v>
      </c>
      <c r="H148" s="10">
        <v>97.94</v>
      </c>
      <c r="I148" s="10">
        <v>97.9</v>
      </c>
      <c r="J148" s="6" t="str">
        <f t="shared" si="2"/>
        <v>Normal</v>
      </c>
    </row>
    <row r="149" spans="1:10" hidden="1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0">
        <v>0</v>
      </c>
      <c r="F149" s="10">
        <v>100</v>
      </c>
      <c r="G149" s="15">
        <v>0</v>
      </c>
      <c r="H149" s="10">
        <v>90</v>
      </c>
      <c r="I149" s="10">
        <v>60.22</v>
      </c>
      <c r="J149" s="6" t="str">
        <f t="shared" si="2"/>
        <v>Normal</v>
      </c>
    </row>
    <row r="150" spans="1:10" hidden="1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0">
        <v>99.24</v>
      </c>
      <c r="F150" s="10">
        <v>99.2</v>
      </c>
      <c r="G150" s="15">
        <v>99.2</v>
      </c>
      <c r="H150" s="10">
        <v>98.86</v>
      </c>
      <c r="I150" s="10">
        <v>72.06</v>
      </c>
      <c r="J150" s="6" t="str">
        <f t="shared" si="2"/>
        <v>Normal</v>
      </c>
    </row>
    <row r="151" spans="1:10" hidden="1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0">
        <v>0</v>
      </c>
      <c r="F151" s="10">
        <v>0</v>
      </c>
      <c r="G151" s="15">
        <v>0</v>
      </c>
      <c r="H151" s="10">
        <v>0</v>
      </c>
      <c r="I151" s="10">
        <v>0</v>
      </c>
      <c r="J151" s="6" t="str">
        <f t="shared" si="2"/>
        <v>Outliers</v>
      </c>
    </row>
    <row r="152" spans="1:10" hidden="1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0">
        <v>0</v>
      </c>
      <c r="F152" s="10">
        <v>0</v>
      </c>
      <c r="G152" s="15">
        <v>0</v>
      </c>
      <c r="H152" s="10">
        <v>0</v>
      </c>
      <c r="I152" s="10">
        <v>0.08</v>
      </c>
      <c r="J152" s="6" t="str">
        <f t="shared" si="2"/>
        <v>Outliers</v>
      </c>
    </row>
    <row r="153" spans="1:10" hidden="1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0">
        <v>0</v>
      </c>
      <c r="F153" s="10">
        <v>0</v>
      </c>
      <c r="G153" s="15">
        <v>0</v>
      </c>
      <c r="H153" s="10">
        <v>77.989999999999995</v>
      </c>
      <c r="I153" s="10">
        <v>100</v>
      </c>
      <c r="J153" s="6" t="str">
        <f t="shared" si="2"/>
        <v>Normal</v>
      </c>
    </row>
    <row r="154" spans="1:10" hidden="1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0">
        <v>0</v>
      </c>
      <c r="F154" s="10">
        <v>0</v>
      </c>
      <c r="G154" s="15">
        <v>0</v>
      </c>
      <c r="H154" s="10">
        <v>100</v>
      </c>
      <c r="I154" s="10">
        <v>100</v>
      </c>
      <c r="J154" s="6" t="str">
        <f t="shared" si="2"/>
        <v>Normal</v>
      </c>
    </row>
    <row r="155" spans="1:10" hidden="1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0">
        <v>92.45</v>
      </c>
      <c r="F155" s="10">
        <v>0</v>
      </c>
      <c r="G155" s="15">
        <v>100</v>
      </c>
      <c r="H155" s="10">
        <v>100</v>
      </c>
      <c r="I155" s="10">
        <v>100</v>
      </c>
      <c r="J155" s="6" t="str">
        <f t="shared" si="2"/>
        <v>Normal</v>
      </c>
    </row>
    <row r="156" spans="1:10" hidden="1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0">
        <v>0</v>
      </c>
      <c r="F156" s="10">
        <v>0</v>
      </c>
      <c r="G156" s="15">
        <v>0</v>
      </c>
      <c r="H156" s="10">
        <v>0</v>
      </c>
      <c r="I156" s="10">
        <v>0</v>
      </c>
      <c r="J156" s="6" t="str">
        <f t="shared" si="2"/>
        <v>Outliers</v>
      </c>
    </row>
    <row r="157" spans="1:10" hidden="1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0">
        <v>0</v>
      </c>
      <c r="F157" s="10">
        <v>0</v>
      </c>
      <c r="G157" s="15">
        <v>0</v>
      </c>
      <c r="H157" s="10">
        <v>0</v>
      </c>
      <c r="I157" s="10">
        <v>83.96</v>
      </c>
      <c r="J157" s="6" t="str">
        <f t="shared" si="2"/>
        <v>Normal</v>
      </c>
    </row>
    <row r="158" spans="1:10" hidden="1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0">
        <v>0</v>
      </c>
      <c r="F158" s="10">
        <v>0</v>
      </c>
      <c r="G158" s="15">
        <v>87.11</v>
      </c>
      <c r="H158" s="10">
        <v>98.25</v>
      </c>
      <c r="I158" s="10">
        <v>98</v>
      </c>
      <c r="J158" s="6" t="str">
        <f t="shared" si="2"/>
        <v>Normal</v>
      </c>
    </row>
    <row r="159" spans="1:10" hidden="1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0">
        <v>68.069999999999993</v>
      </c>
      <c r="F159" s="10">
        <v>66.86</v>
      </c>
      <c r="G159" s="15">
        <v>100</v>
      </c>
      <c r="H159" s="10">
        <v>100</v>
      </c>
      <c r="I159" s="10">
        <v>67.510000000000005</v>
      </c>
      <c r="J159" s="6" t="str">
        <f t="shared" si="2"/>
        <v>Normal</v>
      </c>
    </row>
    <row r="160" spans="1:10" hidden="1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0">
        <v>100</v>
      </c>
      <c r="F160" s="10">
        <v>100</v>
      </c>
      <c r="G160" s="15">
        <v>100</v>
      </c>
      <c r="H160" s="10">
        <v>100</v>
      </c>
      <c r="I160" s="10">
        <v>100</v>
      </c>
      <c r="J160" s="6" t="str">
        <f t="shared" si="2"/>
        <v>Normal</v>
      </c>
    </row>
  </sheetData>
  <autoFilter ref="A3:J160">
    <filterColumn colId="3">
      <filters>
        <filter val="Oeiras do Pará"/>
        <filter val="RI Marajó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workbookViewId="0">
      <selection activeCell="O14" sqref="O14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6" width="9.85546875" style="2" bestFit="1" customWidth="1"/>
    <col min="7" max="7" width="9.140625" style="2"/>
    <col min="8" max="8" width="10.85546875" style="2" bestFit="1" customWidth="1"/>
    <col min="9" max="9" width="12.42578125" style="2" bestFit="1" customWidth="1"/>
    <col min="10" max="16384" width="9.140625" style="2"/>
  </cols>
  <sheetData>
    <row r="1" spans="1:13" x14ac:dyDescent="0.2">
      <c r="A1" s="1" t="s">
        <v>179</v>
      </c>
      <c r="M1" s="2" t="s">
        <v>180</v>
      </c>
    </row>
    <row r="2" spans="1:13" x14ac:dyDescent="0.2">
      <c r="M2" s="9" t="s">
        <v>181</v>
      </c>
    </row>
    <row r="3" spans="1:13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2019</v>
      </c>
      <c r="F3" s="4">
        <v>2020</v>
      </c>
      <c r="G3" s="4">
        <v>2021</v>
      </c>
      <c r="H3" s="4" t="s">
        <v>182</v>
      </c>
    </row>
    <row r="4" spans="1:13" x14ac:dyDescent="0.2">
      <c r="A4" s="3"/>
      <c r="B4" s="3"/>
      <c r="C4" s="3"/>
      <c r="D4" s="5" t="s">
        <v>4</v>
      </c>
      <c r="E4" s="11">
        <v>79.449973933102996</v>
      </c>
      <c r="F4" s="11">
        <v>82.063114266959005</v>
      </c>
      <c r="G4" s="16">
        <v>89.456455212435998</v>
      </c>
      <c r="J4" s="6" t="s">
        <v>183</v>
      </c>
      <c r="K4" s="13">
        <v>107.680427053786</v>
      </c>
    </row>
    <row r="5" spans="1:13" x14ac:dyDescent="0.2">
      <c r="A5" s="3"/>
      <c r="B5" s="3"/>
      <c r="C5" s="3"/>
      <c r="D5" s="5" t="s">
        <v>5</v>
      </c>
      <c r="E5" s="11">
        <v>51.724936809038674</v>
      </c>
      <c r="F5" s="11">
        <v>50.786410906269602</v>
      </c>
      <c r="G5" s="16">
        <v>67.944123233014452</v>
      </c>
    </row>
    <row r="6" spans="1:13" x14ac:dyDescent="0.2">
      <c r="A6" s="3"/>
      <c r="B6" s="3"/>
      <c r="C6" s="3"/>
      <c r="D6" s="5" t="s">
        <v>6</v>
      </c>
      <c r="E6" s="11">
        <v>43.88716658777561</v>
      </c>
      <c r="F6" s="11">
        <v>48.206277369664384</v>
      </c>
      <c r="G6" s="16">
        <v>65.921647182074565</v>
      </c>
    </row>
    <row r="7" spans="1:13" x14ac:dyDescent="0.2">
      <c r="A7" s="3"/>
      <c r="B7" s="3"/>
      <c r="C7" s="3"/>
      <c r="D7" s="5" t="s">
        <v>7</v>
      </c>
      <c r="E7" s="11">
        <v>65.664018012225242</v>
      </c>
      <c r="F7" s="11">
        <v>67.718822814233661</v>
      </c>
      <c r="G7" s="16">
        <v>88.974517619208726</v>
      </c>
    </row>
    <row r="8" spans="1:13" x14ac:dyDescent="0.2">
      <c r="A8" s="3"/>
      <c r="B8" s="3"/>
      <c r="C8" s="3"/>
      <c r="D8" s="5" t="s">
        <v>8</v>
      </c>
      <c r="E8" s="11">
        <v>89.961745029406387</v>
      </c>
      <c r="F8" s="11">
        <v>92.230849028777783</v>
      </c>
      <c r="G8" s="16">
        <v>108.031370737191</v>
      </c>
    </row>
    <row r="9" spans="1:13" x14ac:dyDescent="0.2">
      <c r="A9" s="3"/>
      <c r="B9" s="3"/>
      <c r="C9" s="3"/>
      <c r="D9" s="5" t="s">
        <v>9</v>
      </c>
      <c r="E9" s="11">
        <v>44.344468702279826</v>
      </c>
      <c r="F9" s="11">
        <v>52.249940524788784</v>
      </c>
      <c r="G9" s="16">
        <v>68.711453515229564</v>
      </c>
    </row>
    <row r="10" spans="1:13" x14ac:dyDescent="0.2">
      <c r="A10" s="3"/>
      <c r="B10" s="3"/>
      <c r="C10" s="3"/>
      <c r="D10" s="5" t="s">
        <v>10</v>
      </c>
      <c r="E10" s="11">
        <v>42.291452530785428</v>
      </c>
      <c r="F10" s="11">
        <v>45.161181135823995</v>
      </c>
      <c r="G10" s="16">
        <v>57.703049000786145</v>
      </c>
    </row>
    <row r="11" spans="1:13" x14ac:dyDescent="0.2">
      <c r="A11" s="3"/>
      <c r="B11" s="3"/>
      <c r="C11" s="3"/>
      <c r="D11" s="5" t="s">
        <v>11</v>
      </c>
      <c r="E11" s="11">
        <v>28.936380233717529</v>
      </c>
      <c r="F11" s="11">
        <v>31.477568039332944</v>
      </c>
      <c r="G11" s="16">
        <v>47.895920211971479</v>
      </c>
    </row>
    <row r="12" spans="1:13" x14ac:dyDescent="0.2">
      <c r="A12" s="3"/>
      <c r="B12" s="3"/>
      <c r="C12" s="3"/>
      <c r="D12" s="5" t="s">
        <v>12</v>
      </c>
      <c r="E12" s="11">
        <v>39.397923314775404</v>
      </c>
      <c r="F12" s="11">
        <v>45.604797981683127</v>
      </c>
      <c r="G12" s="16">
        <v>59.37165971923887</v>
      </c>
    </row>
    <row r="13" spans="1:13" x14ac:dyDescent="0.2">
      <c r="A13" s="3"/>
      <c r="B13" s="3"/>
      <c r="C13" s="3"/>
      <c r="D13" s="5" t="s">
        <v>13</v>
      </c>
      <c r="E13" s="11">
        <v>40.90075235384294</v>
      </c>
      <c r="F13" s="11">
        <v>44.519286446360496</v>
      </c>
      <c r="G13" s="16">
        <v>59.771162057945631</v>
      </c>
    </row>
    <row r="14" spans="1:13" x14ac:dyDescent="0.2">
      <c r="A14" s="3"/>
      <c r="B14" s="3"/>
      <c r="C14" s="3"/>
      <c r="D14" s="5" t="s">
        <v>14</v>
      </c>
      <c r="E14" s="11">
        <v>98.78309513884534</v>
      </c>
      <c r="F14" s="11">
        <v>67.072236469976005</v>
      </c>
      <c r="G14" s="16">
        <v>103.44129629351467</v>
      </c>
    </row>
    <row r="15" spans="1:13" x14ac:dyDescent="0.2">
      <c r="A15" s="3"/>
      <c r="B15" s="3"/>
      <c r="C15" s="3"/>
      <c r="D15" s="5" t="s">
        <v>15</v>
      </c>
      <c r="E15" s="11">
        <v>38.179083675374599</v>
      </c>
      <c r="F15" s="11">
        <v>43.680293711375704</v>
      </c>
      <c r="G15" s="16">
        <v>60.958334377532807</v>
      </c>
      <c r="J15" s="9" t="s">
        <v>184</v>
      </c>
    </row>
    <row r="16" spans="1:13" x14ac:dyDescent="0.2">
      <c r="A16" s="3"/>
      <c r="B16" s="3"/>
      <c r="C16" s="3"/>
      <c r="D16" s="5" t="s">
        <v>16</v>
      </c>
      <c r="E16" s="11">
        <v>40.857841319764631</v>
      </c>
      <c r="F16" s="11">
        <v>45.851270089942361</v>
      </c>
      <c r="G16" s="16">
        <v>68.489066761863612</v>
      </c>
    </row>
    <row r="17" spans="1:11" x14ac:dyDescent="0.2">
      <c r="A17" s="6">
        <v>1500107</v>
      </c>
      <c r="B17" s="6">
        <v>150010</v>
      </c>
      <c r="C17" s="2" t="s">
        <v>17</v>
      </c>
      <c r="D17" s="7" t="s">
        <v>18</v>
      </c>
      <c r="E17" s="10">
        <v>57.458560032466998</v>
      </c>
      <c r="F17" s="10">
        <v>60.819713351772997</v>
      </c>
      <c r="G17" s="10">
        <v>77.524791353723003</v>
      </c>
      <c r="H17" s="6" t="str">
        <f>IF(AND(G17&lt;$K$21,G17&gt;$K$22),"Normal","Outliers")</f>
        <v>Normal</v>
      </c>
      <c r="J17" s="2" t="s">
        <v>185</v>
      </c>
      <c r="K17" s="12">
        <f>AVERAGE(G17:G160)</f>
        <v>67.367970518976122</v>
      </c>
    </row>
    <row r="18" spans="1:11" x14ac:dyDescent="0.2">
      <c r="A18" s="6">
        <v>1500131</v>
      </c>
      <c r="B18" s="6">
        <v>150013</v>
      </c>
      <c r="C18" s="2" t="s">
        <v>19</v>
      </c>
      <c r="D18" s="7" t="s">
        <v>20</v>
      </c>
      <c r="E18" s="10">
        <v>55.246166263115001</v>
      </c>
      <c r="F18" s="10">
        <v>55.610472882713999</v>
      </c>
      <c r="G18" s="10">
        <v>87.101910828024998</v>
      </c>
      <c r="H18" s="6" t="str">
        <f t="shared" ref="H18:H81" si="0">IF(AND(G18&lt;$K$21,G18&gt;$K$22),"Normal","Outliers")</f>
        <v>Normal</v>
      </c>
      <c r="J18" s="2" t="s">
        <v>186</v>
      </c>
      <c r="K18" s="12">
        <f>_xlfn.QUARTILE.EXC(G17:G160,1)</f>
        <v>46.319398035677253</v>
      </c>
    </row>
    <row r="19" spans="1:11" x14ac:dyDescent="0.2">
      <c r="A19" s="6">
        <v>1500206</v>
      </c>
      <c r="B19" s="6">
        <v>150020</v>
      </c>
      <c r="C19" s="2" t="s">
        <v>17</v>
      </c>
      <c r="D19" s="7" t="s">
        <v>21</v>
      </c>
      <c r="E19" s="10">
        <v>27.887607706282999</v>
      </c>
      <c r="F19" s="10">
        <v>40.846790853077998</v>
      </c>
      <c r="G19" s="10">
        <v>48.405209529277002</v>
      </c>
      <c r="H19" s="6" t="str">
        <f t="shared" si="0"/>
        <v>Normal</v>
      </c>
      <c r="J19" s="2" t="s">
        <v>187</v>
      </c>
      <c r="K19" s="12">
        <f>_xlfn.QUARTILE.EXC(G17:G160,3)</f>
        <v>79.986838561400504</v>
      </c>
    </row>
    <row r="20" spans="1:11" x14ac:dyDescent="0.2">
      <c r="A20" s="6">
        <v>1500305</v>
      </c>
      <c r="B20" s="6">
        <v>150030</v>
      </c>
      <c r="C20" s="2" t="s">
        <v>22</v>
      </c>
      <c r="D20" s="7" t="s">
        <v>23</v>
      </c>
      <c r="E20" s="10">
        <v>11.599265643327</v>
      </c>
      <c r="F20" s="10">
        <v>14.095079232693999</v>
      </c>
      <c r="G20" s="10">
        <v>29.441242796291998</v>
      </c>
      <c r="H20" s="6" t="str">
        <f t="shared" si="0"/>
        <v>Normal</v>
      </c>
      <c r="J20" s="2" t="s">
        <v>188</v>
      </c>
      <c r="K20" s="12">
        <f>K19-K18</f>
        <v>33.667440525723251</v>
      </c>
    </row>
    <row r="21" spans="1:11" x14ac:dyDescent="0.2">
      <c r="A21" s="6">
        <v>1500347</v>
      </c>
      <c r="B21" s="6">
        <v>150034</v>
      </c>
      <c r="C21" s="2" t="s">
        <v>24</v>
      </c>
      <c r="D21" s="7" t="s">
        <v>25</v>
      </c>
      <c r="E21" s="10">
        <v>21.669704702880001</v>
      </c>
      <c r="F21" s="10">
        <v>21.781640412819002</v>
      </c>
      <c r="G21" s="10">
        <v>25.974025974025999</v>
      </c>
      <c r="H21" s="6" t="str">
        <f t="shared" si="0"/>
        <v>Normal</v>
      </c>
      <c r="J21" s="2" t="s">
        <v>189</v>
      </c>
      <c r="K21" s="12">
        <f>K17+1.5*K20</f>
        <v>117.86913130756099</v>
      </c>
    </row>
    <row r="22" spans="1:11" x14ac:dyDescent="0.2">
      <c r="A22" s="6">
        <v>1500404</v>
      </c>
      <c r="B22" s="6">
        <v>150040</v>
      </c>
      <c r="C22" s="2" t="s">
        <v>26</v>
      </c>
      <c r="D22" s="7" t="s">
        <v>27</v>
      </c>
      <c r="E22" s="10">
        <v>43.851802285654003</v>
      </c>
      <c r="F22" s="10">
        <v>47.866601275134997</v>
      </c>
      <c r="G22" s="10">
        <v>73.227043038857005</v>
      </c>
      <c r="H22" s="6" t="str">
        <f t="shared" si="0"/>
        <v>Normal</v>
      </c>
      <c r="J22" s="2" t="s">
        <v>190</v>
      </c>
      <c r="K22" s="17">
        <f>K17-1.5*K20</f>
        <v>16.866809730391246</v>
      </c>
    </row>
    <row r="23" spans="1:11" x14ac:dyDescent="0.2">
      <c r="A23" s="6">
        <v>1500503</v>
      </c>
      <c r="B23" s="6">
        <v>150050</v>
      </c>
      <c r="C23" s="2" t="s">
        <v>26</v>
      </c>
      <c r="D23" s="7" t="s">
        <v>28</v>
      </c>
      <c r="E23" s="10">
        <v>38.790348588348998</v>
      </c>
      <c r="F23" s="10">
        <v>43.761004812770999</v>
      </c>
      <c r="G23" s="10">
        <v>100.59922453295999</v>
      </c>
      <c r="H23" s="6" t="str">
        <f t="shared" si="0"/>
        <v>Normal</v>
      </c>
    </row>
    <row r="24" spans="1:11" x14ac:dyDescent="0.2">
      <c r="A24" s="6">
        <v>1500602</v>
      </c>
      <c r="B24" s="6">
        <v>150060</v>
      </c>
      <c r="C24" s="2" t="s">
        <v>29</v>
      </c>
      <c r="D24" s="7" t="s">
        <v>30</v>
      </c>
      <c r="E24" s="10">
        <v>81.272143393196998</v>
      </c>
      <c r="F24" s="10">
        <v>86.869766920469999</v>
      </c>
      <c r="G24" s="10">
        <v>105.75349471531</v>
      </c>
      <c r="H24" s="6" t="str">
        <f t="shared" si="0"/>
        <v>Normal</v>
      </c>
    </row>
    <row r="25" spans="1:11" x14ac:dyDescent="0.2">
      <c r="A25" s="6">
        <v>1500701</v>
      </c>
      <c r="B25" s="6">
        <v>150070</v>
      </c>
      <c r="C25" s="2" t="s">
        <v>22</v>
      </c>
      <c r="D25" s="7" t="s">
        <v>31</v>
      </c>
      <c r="E25" s="10">
        <v>21.036991495030001</v>
      </c>
      <c r="F25" s="10">
        <v>21.480059283212</v>
      </c>
      <c r="G25" s="10">
        <v>33.3322255824</v>
      </c>
      <c r="H25" s="6" t="str">
        <f t="shared" si="0"/>
        <v>Normal</v>
      </c>
    </row>
    <row r="26" spans="1:11" x14ac:dyDescent="0.2">
      <c r="A26" s="6">
        <v>1500800</v>
      </c>
      <c r="B26" s="6">
        <v>150080</v>
      </c>
      <c r="C26" s="2" t="s">
        <v>32</v>
      </c>
      <c r="D26" s="7" t="s">
        <v>33</v>
      </c>
      <c r="E26" s="10">
        <v>91.489790764383002</v>
      </c>
      <c r="F26" s="10">
        <v>82.903834770803996</v>
      </c>
      <c r="G26" s="10">
        <v>103.02622083233</v>
      </c>
      <c r="H26" s="6" t="str">
        <f t="shared" si="0"/>
        <v>Normal</v>
      </c>
      <c r="K26" s="13"/>
    </row>
    <row r="27" spans="1:11" x14ac:dyDescent="0.2">
      <c r="A27" s="6">
        <v>1500859</v>
      </c>
      <c r="B27" s="6">
        <v>150085</v>
      </c>
      <c r="C27" s="2" t="s">
        <v>29</v>
      </c>
      <c r="D27" s="7" t="s">
        <v>34</v>
      </c>
      <c r="E27" s="10">
        <v>31.448547866618998</v>
      </c>
      <c r="F27" s="10">
        <v>30.698780018876</v>
      </c>
      <c r="G27" s="10">
        <v>67.521834061134996</v>
      </c>
      <c r="H27" s="6" t="str">
        <f t="shared" si="0"/>
        <v>Normal</v>
      </c>
    </row>
    <row r="28" spans="1:11" x14ac:dyDescent="0.2">
      <c r="A28" s="6">
        <v>1500909</v>
      </c>
      <c r="B28" s="6">
        <v>150090</v>
      </c>
      <c r="C28" s="2" t="s">
        <v>35</v>
      </c>
      <c r="D28" s="7" t="s">
        <v>36</v>
      </c>
      <c r="E28" s="10">
        <v>25.327188138615</v>
      </c>
      <c r="F28" s="10">
        <v>40.173441501150997</v>
      </c>
      <c r="G28" s="10">
        <v>50.329164624923003</v>
      </c>
      <c r="H28" s="6" t="str">
        <f t="shared" si="0"/>
        <v>Normal</v>
      </c>
    </row>
    <row r="29" spans="1:11" x14ac:dyDescent="0.2">
      <c r="A29" s="6">
        <v>1500958</v>
      </c>
      <c r="B29" s="6">
        <v>150095</v>
      </c>
      <c r="C29" s="2" t="s">
        <v>19</v>
      </c>
      <c r="D29" s="7" t="s">
        <v>37</v>
      </c>
      <c r="E29" s="10">
        <v>24.238943136128999</v>
      </c>
      <c r="F29" s="10">
        <v>31.901299845781001</v>
      </c>
      <c r="G29" s="10">
        <v>39.773291925465998</v>
      </c>
      <c r="H29" s="6" t="str">
        <f t="shared" si="0"/>
        <v>Normal</v>
      </c>
    </row>
    <row r="30" spans="1:11" x14ac:dyDescent="0.2">
      <c r="A30" s="6">
        <v>1501006</v>
      </c>
      <c r="B30" s="6">
        <v>150100</v>
      </c>
      <c r="C30" s="2" t="s">
        <v>38</v>
      </c>
      <c r="D30" s="7" t="s">
        <v>39</v>
      </c>
      <c r="E30" s="10">
        <v>23.694166463266001</v>
      </c>
      <c r="F30" s="10">
        <v>22.153133382101998</v>
      </c>
      <c r="G30" s="10">
        <v>22.325071554716999</v>
      </c>
      <c r="H30" s="6" t="str">
        <f t="shared" si="0"/>
        <v>Normal</v>
      </c>
    </row>
    <row r="31" spans="1:11" x14ac:dyDescent="0.2">
      <c r="A31" s="6">
        <v>1501105</v>
      </c>
      <c r="B31" s="6">
        <v>150110</v>
      </c>
      <c r="C31" s="2" t="s">
        <v>22</v>
      </c>
      <c r="D31" s="7" t="s">
        <v>40</v>
      </c>
      <c r="E31" s="10">
        <v>17.689824927461</v>
      </c>
      <c r="F31" s="10">
        <v>18.822027134875999</v>
      </c>
      <c r="G31" s="10">
        <v>34.394844683579997</v>
      </c>
      <c r="H31" s="6" t="str">
        <f t="shared" si="0"/>
        <v>Normal</v>
      </c>
    </row>
    <row r="32" spans="1:11" x14ac:dyDescent="0.2">
      <c r="A32" s="6">
        <v>1501204</v>
      </c>
      <c r="B32" s="6">
        <v>150120</v>
      </c>
      <c r="C32" s="2" t="s">
        <v>17</v>
      </c>
      <c r="D32" s="7" t="s">
        <v>41</v>
      </c>
      <c r="E32" s="10">
        <v>19.392572608860998</v>
      </c>
      <c r="F32" s="10">
        <v>29.082317010255998</v>
      </c>
      <c r="G32" s="10">
        <v>34.715088769361003</v>
      </c>
      <c r="H32" s="6" t="str">
        <f t="shared" si="0"/>
        <v>Normal</v>
      </c>
    </row>
    <row r="33" spans="1:8" x14ac:dyDescent="0.2">
      <c r="A33" s="6">
        <v>1501253</v>
      </c>
      <c r="B33" s="6">
        <v>150125</v>
      </c>
      <c r="C33" s="2" t="s">
        <v>24</v>
      </c>
      <c r="D33" s="7" t="s">
        <v>42</v>
      </c>
      <c r="E33" s="10">
        <v>49.178332318929002</v>
      </c>
      <c r="F33" s="10">
        <v>48.620478234212001</v>
      </c>
      <c r="G33" s="10">
        <v>72.831120716269993</v>
      </c>
      <c r="H33" s="6" t="str">
        <f t="shared" si="0"/>
        <v>Normal</v>
      </c>
    </row>
    <row r="34" spans="1:8" x14ac:dyDescent="0.2">
      <c r="A34" s="6">
        <v>1501303</v>
      </c>
      <c r="B34" s="6">
        <v>150130</v>
      </c>
      <c r="C34" s="2" t="s">
        <v>17</v>
      </c>
      <c r="D34" s="7" t="s">
        <v>43</v>
      </c>
      <c r="E34" s="10">
        <v>61.056304138595003</v>
      </c>
      <c r="F34" s="10">
        <v>64.174545569052</v>
      </c>
      <c r="G34" s="10">
        <v>106.7662545522</v>
      </c>
      <c r="H34" s="6" t="str">
        <f t="shared" si="0"/>
        <v>Normal</v>
      </c>
    </row>
    <row r="35" spans="1:8" x14ac:dyDescent="0.2">
      <c r="A35" s="6">
        <v>1501402</v>
      </c>
      <c r="B35" s="6">
        <v>150140</v>
      </c>
      <c r="C35" s="2" t="s">
        <v>32</v>
      </c>
      <c r="D35" s="7" t="s">
        <v>44</v>
      </c>
      <c r="E35" s="10">
        <v>166.76351285718999</v>
      </c>
      <c r="F35" s="10">
        <v>163.63729719313</v>
      </c>
      <c r="G35" s="10">
        <v>142.87774989710999</v>
      </c>
      <c r="H35" s="6" t="str">
        <f t="shared" si="0"/>
        <v>Outliers</v>
      </c>
    </row>
    <row r="36" spans="1:8" x14ac:dyDescent="0.2">
      <c r="A36" s="6">
        <v>1501451</v>
      </c>
      <c r="B36" s="6">
        <v>150145</v>
      </c>
      <c r="C36" s="2" t="s">
        <v>26</v>
      </c>
      <c r="D36" s="7" t="s">
        <v>45</v>
      </c>
      <c r="E36" s="10">
        <v>40.542521994135001</v>
      </c>
      <c r="F36" s="10">
        <v>42.081955266550999</v>
      </c>
      <c r="G36" s="10">
        <v>58.554391440035999</v>
      </c>
      <c r="H36" s="6" t="str">
        <f t="shared" si="0"/>
        <v>Normal</v>
      </c>
    </row>
    <row r="37" spans="1:8" x14ac:dyDescent="0.2">
      <c r="A37" s="6">
        <v>1501501</v>
      </c>
      <c r="B37" s="6">
        <v>150150</v>
      </c>
      <c r="C37" s="2" t="s">
        <v>32</v>
      </c>
      <c r="D37" s="7" t="s">
        <v>46</v>
      </c>
      <c r="E37" s="10">
        <v>77.252657921163006</v>
      </c>
      <c r="F37" s="10">
        <v>80.551373729770006</v>
      </c>
      <c r="G37" s="10">
        <v>121.97437480703999</v>
      </c>
      <c r="H37" s="6" t="str">
        <f t="shared" si="0"/>
        <v>Outliers</v>
      </c>
    </row>
    <row r="38" spans="1:8" x14ac:dyDescent="0.2">
      <c r="A38" s="6">
        <v>1501576</v>
      </c>
      <c r="B38" s="6">
        <v>150157</v>
      </c>
      <c r="C38" s="2" t="s">
        <v>47</v>
      </c>
      <c r="D38" s="7" t="s">
        <v>48</v>
      </c>
      <c r="E38" s="10">
        <v>45.704022142394003</v>
      </c>
      <c r="F38" s="10">
        <v>46.307979904193999</v>
      </c>
      <c r="G38" s="10">
        <v>58.531355048104999</v>
      </c>
      <c r="H38" s="6" t="str">
        <f t="shared" si="0"/>
        <v>Normal</v>
      </c>
    </row>
    <row r="39" spans="1:8" x14ac:dyDescent="0.2">
      <c r="A39" s="6">
        <v>1501600</v>
      </c>
      <c r="B39" s="6">
        <v>150160</v>
      </c>
      <c r="C39" s="2" t="s">
        <v>35</v>
      </c>
      <c r="D39" s="7" t="s">
        <v>49</v>
      </c>
      <c r="E39" s="10">
        <v>33.077489868599002</v>
      </c>
      <c r="F39" s="10">
        <v>32.226255293405998</v>
      </c>
      <c r="G39" s="10">
        <v>40.395968751863997</v>
      </c>
      <c r="H39" s="6" t="str">
        <f t="shared" si="0"/>
        <v>Normal</v>
      </c>
    </row>
    <row r="40" spans="1:8" x14ac:dyDescent="0.2">
      <c r="A40" s="6">
        <v>1501709</v>
      </c>
      <c r="B40" s="6">
        <v>150170</v>
      </c>
      <c r="C40" s="2" t="s">
        <v>35</v>
      </c>
      <c r="D40" s="7" t="s">
        <v>50</v>
      </c>
      <c r="E40" s="10">
        <v>52.221856742321002</v>
      </c>
      <c r="F40" s="10">
        <v>62.057650836992003</v>
      </c>
      <c r="G40" s="10">
        <v>77.298996326524005</v>
      </c>
      <c r="H40" s="6" t="str">
        <f t="shared" si="0"/>
        <v>Normal</v>
      </c>
    </row>
    <row r="41" spans="1:8" x14ac:dyDescent="0.2">
      <c r="A41" s="6">
        <v>1501725</v>
      </c>
      <c r="B41" s="6">
        <v>150172</v>
      </c>
      <c r="C41" s="2" t="s">
        <v>29</v>
      </c>
      <c r="D41" s="7" t="s">
        <v>51</v>
      </c>
      <c r="E41" s="10">
        <v>70.760970436166005</v>
      </c>
      <c r="F41" s="10">
        <v>71.521057198158005</v>
      </c>
      <c r="G41" s="10">
        <v>104.55553315864</v>
      </c>
      <c r="H41" s="6" t="str">
        <f t="shared" si="0"/>
        <v>Normal</v>
      </c>
    </row>
    <row r="42" spans="1:8" x14ac:dyDescent="0.2">
      <c r="A42" s="6">
        <v>1501758</v>
      </c>
      <c r="B42" s="6">
        <v>150175</v>
      </c>
      <c r="C42" s="2" t="s">
        <v>47</v>
      </c>
      <c r="D42" s="7" t="s">
        <v>52</v>
      </c>
      <c r="E42" s="10">
        <v>51.476964769647999</v>
      </c>
      <c r="F42" s="10">
        <v>48.167752442996999</v>
      </c>
      <c r="G42" s="10">
        <v>64.306103031126995</v>
      </c>
      <c r="H42" s="6" t="str">
        <f t="shared" si="0"/>
        <v>Normal</v>
      </c>
    </row>
    <row r="43" spans="1:8" x14ac:dyDescent="0.2">
      <c r="A43" s="6">
        <v>1501782</v>
      </c>
      <c r="B43" s="6">
        <v>150178</v>
      </c>
      <c r="C43" s="2" t="s">
        <v>53</v>
      </c>
      <c r="D43" s="7" t="s">
        <v>54</v>
      </c>
      <c r="E43" s="10">
        <v>31.090452109135999</v>
      </c>
      <c r="F43" s="10">
        <v>33.493732549158999</v>
      </c>
      <c r="G43" s="10">
        <v>46.490371299035999</v>
      </c>
      <c r="H43" s="6" t="str">
        <f t="shared" si="0"/>
        <v>Normal</v>
      </c>
    </row>
    <row r="44" spans="1:8" x14ac:dyDescent="0.2">
      <c r="A44" s="6">
        <v>1501808</v>
      </c>
      <c r="B44" s="6">
        <v>150180</v>
      </c>
      <c r="C44" s="2" t="s">
        <v>22</v>
      </c>
      <c r="D44" s="7" t="s">
        <v>55</v>
      </c>
      <c r="E44" s="10">
        <v>38.124263639108001</v>
      </c>
      <c r="F44" s="10">
        <v>42.717180208122002</v>
      </c>
      <c r="G44" s="10">
        <v>58.161680092060003</v>
      </c>
      <c r="H44" s="6" t="str">
        <f t="shared" si="0"/>
        <v>Normal</v>
      </c>
    </row>
    <row r="45" spans="1:8" x14ac:dyDescent="0.2">
      <c r="A45" s="6">
        <v>1501907</v>
      </c>
      <c r="B45" s="6">
        <v>150190</v>
      </c>
      <c r="C45" s="2" t="s">
        <v>19</v>
      </c>
      <c r="D45" s="7" t="s">
        <v>56</v>
      </c>
      <c r="E45" s="10">
        <v>30.166140326788</v>
      </c>
      <c r="F45" s="10">
        <v>42.474598158154002</v>
      </c>
      <c r="G45" s="10">
        <v>48.544604098664003</v>
      </c>
      <c r="H45" s="6" t="str">
        <f t="shared" si="0"/>
        <v>Normal</v>
      </c>
    </row>
    <row r="46" spans="1:8" x14ac:dyDescent="0.2">
      <c r="A46" s="6">
        <v>1502004</v>
      </c>
      <c r="B46" s="6">
        <v>150200</v>
      </c>
      <c r="C46" s="2" t="s">
        <v>22</v>
      </c>
      <c r="D46" s="7" t="s">
        <v>57</v>
      </c>
      <c r="E46" s="10">
        <v>30.071106997097001</v>
      </c>
      <c r="F46" s="10">
        <v>33.203125</v>
      </c>
      <c r="G46" s="10">
        <v>43.276534592486001</v>
      </c>
      <c r="H46" s="6" t="str">
        <f t="shared" si="0"/>
        <v>Normal</v>
      </c>
    </row>
    <row r="47" spans="1:8" x14ac:dyDescent="0.2">
      <c r="A47" s="6">
        <v>1501956</v>
      </c>
      <c r="B47" s="6">
        <v>150195</v>
      </c>
      <c r="C47" s="2" t="s">
        <v>35</v>
      </c>
      <c r="D47" s="7" t="s">
        <v>58</v>
      </c>
      <c r="E47" s="10">
        <v>13.489675516224001</v>
      </c>
      <c r="F47" s="10">
        <v>15.178132855615999</v>
      </c>
      <c r="G47" s="10">
        <v>21.822867986517998</v>
      </c>
      <c r="H47" s="6" t="str">
        <f t="shared" si="0"/>
        <v>Normal</v>
      </c>
    </row>
    <row r="48" spans="1:8" x14ac:dyDescent="0.2">
      <c r="A48" s="6">
        <v>1502103</v>
      </c>
      <c r="B48" s="6">
        <v>150210</v>
      </c>
      <c r="C48" s="2" t="s">
        <v>17</v>
      </c>
      <c r="D48" s="7" t="s">
        <v>59</v>
      </c>
      <c r="E48" s="10">
        <v>36.686489230546002</v>
      </c>
      <c r="F48" s="10">
        <v>41.146207054907002</v>
      </c>
      <c r="G48" s="10">
        <v>50.512733108924003</v>
      </c>
      <c r="H48" s="6" t="str">
        <f t="shared" si="0"/>
        <v>Normal</v>
      </c>
    </row>
    <row r="49" spans="1:8" x14ac:dyDescent="0.2">
      <c r="A49" s="6">
        <v>1502152</v>
      </c>
      <c r="B49" s="6">
        <v>150215</v>
      </c>
      <c r="C49" s="2" t="s">
        <v>47</v>
      </c>
      <c r="D49" s="7" t="s">
        <v>60</v>
      </c>
      <c r="E49" s="10">
        <v>98.624780908722997</v>
      </c>
      <c r="F49" s="10">
        <v>109.00716479016999</v>
      </c>
      <c r="G49" s="10">
        <v>227.62959363732</v>
      </c>
      <c r="H49" s="6" t="str">
        <f t="shared" si="0"/>
        <v>Outliers</v>
      </c>
    </row>
    <row r="50" spans="1:8" x14ac:dyDescent="0.2">
      <c r="A50" s="6">
        <v>1502202</v>
      </c>
      <c r="B50" s="6">
        <v>150220</v>
      </c>
      <c r="C50" s="2" t="s">
        <v>35</v>
      </c>
      <c r="D50" s="7" t="s">
        <v>61</v>
      </c>
      <c r="E50" s="10">
        <v>75.761658481463996</v>
      </c>
      <c r="F50" s="10">
        <v>81.943224208206999</v>
      </c>
      <c r="G50" s="10">
        <v>106.63057799164</v>
      </c>
      <c r="H50" s="6" t="str">
        <f t="shared" si="0"/>
        <v>Normal</v>
      </c>
    </row>
    <row r="51" spans="1:8" x14ac:dyDescent="0.2">
      <c r="A51" s="6">
        <v>1502301</v>
      </c>
      <c r="B51" s="6">
        <v>150230</v>
      </c>
      <c r="C51" s="2" t="s">
        <v>19</v>
      </c>
      <c r="D51" s="7" t="s">
        <v>62</v>
      </c>
      <c r="E51" s="10">
        <v>47.42831887741</v>
      </c>
      <c r="F51" s="10">
        <v>49.973357831878999</v>
      </c>
      <c r="G51" s="10">
        <v>61.048675405628003</v>
      </c>
      <c r="H51" s="6" t="str">
        <f t="shared" si="0"/>
        <v>Normal</v>
      </c>
    </row>
    <row r="52" spans="1:8" x14ac:dyDescent="0.2">
      <c r="A52" s="6">
        <v>1502400</v>
      </c>
      <c r="B52" s="6">
        <v>150240</v>
      </c>
      <c r="C52" s="2" t="s">
        <v>63</v>
      </c>
      <c r="D52" s="7" t="s">
        <v>64</v>
      </c>
      <c r="E52" s="10">
        <v>83.062158541382999</v>
      </c>
      <c r="F52" s="10">
        <v>91.947395092766996</v>
      </c>
      <c r="G52" s="10">
        <v>113.54908663033</v>
      </c>
      <c r="H52" s="6" t="str">
        <f t="shared" si="0"/>
        <v>Normal</v>
      </c>
    </row>
    <row r="53" spans="1:8" x14ac:dyDescent="0.2">
      <c r="A53" s="6">
        <v>1502509</v>
      </c>
      <c r="B53" s="6">
        <v>150250</v>
      </c>
      <c r="C53" s="2" t="s">
        <v>22</v>
      </c>
      <c r="D53" s="7" t="s">
        <v>65</v>
      </c>
      <c r="E53" s="10">
        <v>11.329426150019</v>
      </c>
      <c r="F53" s="10">
        <v>11.9592450309</v>
      </c>
      <c r="G53" s="10">
        <v>17.592554291624001</v>
      </c>
      <c r="H53" s="6" t="str">
        <f t="shared" si="0"/>
        <v>Normal</v>
      </c>
    </row>
    <row r="54" spans="1:8" x14ac:dyDescent="0.2">
      <c r="A54" s="6">
        <v>1502608</v>
      </c>
      <c r="B54" s="6">
        <v>150260</v>
      </c>
      <c r="C54" s="2" t="s">
        <v>63</v>
      </c>
      <c r="D54" s="7" t="s">
        <v>66</v>
      </c>
      <c r="E54" s="10">
        <v>40.057923045096999</v>
      </c>
      <c r="F54" s="10">
        <v>40.862253730112997</v>
      </c>
      <c r="G54" s="10">
        <v>58.644763860369999</v>
      </c>
      <c r="H54" s="6" t="str">
        <f t="shared" si="0"/>
        <v>Normal</v>
      </c>
    </row>
    <row r="55" spans="1:8" x14ac:dyDescent="0.2">
      <c r="A55" s="6">
        <v>1502707</v>
      </c>
      <c r="B55" s="6">
        <v>150270</v>
      </c>
      <c r="C55" s="2" t="s">
        <v>24</v>
      </c>
      <c r="D55" s="7" t="s">
        <v>67</v>
      </c>
      <c r="E55" s="10">
        <v>63.636553568444</v>
      </c>
      <c r="F55" s="10">
        <v>67.639765789419002</v>
      </c>
      <c r="G55" s="10">
        <v>86.592538709341994</v>
      </c>
      <c r="H55" s="6" t="str">
        <f t="shared" si="0"/>
        <v>Normal</v>
      </c>
    </row>
    <row r="56" spans="1:8" x14ac:dyDescent="0.2">
      <c r="A56" s="6">
        <v>1502756</v>
      </c>
      <c r="B56" s="6">
        <v>150275</v>
      </c>
      <c r="C56" s="2" t="s">
        <v>19</v>
      </c>
      <c r="D56" s="7" t="s">
        <v>68</v>
      </c>
      <c r="E56" s="10">
        <v>35.890509634432</v>
      </c>
      <c r="F56" s="10">
        <v>40.943133714218</v>
      </c>
      <c r="G56" s="10">
        <v>54.90711531721</v>
      </c>
      <c r="H56" s="6" t="str">
        <f t="shared" si="0"/>
        <v>Normal</v>
      </c>
    </row>
    <row r="57" spans="1:8" x14ac:dyDescent="0.2">
      <c r="A57" s="6">
        <v>1502764</v>
      </c>
      <c r="B57" s="6">
        <v>150276</v>
      </c>
      <c r="C57" s="2" t="s">
        <v>24</v>
      </c>
      <c r="D57" s="7" t="s">
        <v>69</v>
      </c>
      <c r="E57" s="10">
        <v>26.215393750463999</v>
      </c>
      <c r="F57" s="10">
        <v>33.180728144756998</v>
      </c>
      <c r="G57" s="10">
        <v>44.538592993449001</v>
      </c>
      <c r="H57" s="6" t="str">
        <f t="shared" si="0"/>
        <v>Normal</v>
      </c>
    </row>
    <row r="58" spans="1:8" x14ac:dyDescent="0.2">
      <c r="A58" s="6">
        <v>1502772</v>
      </c>
      <c r="B58" s="6">
        <v>150277</v>
      </c>
      <c r="C58" s="2" t="s">
        <v>47</v>
      </c>
      <c r="D58" s="7" t="s">
        <v>70</v>
      </c>
      <c r="E58" s="10">
        <v>75.793407328908003</v>
      </c>
      <c r="F58" s="10">
        <v>73.982965370391</v>
      </c>
      <c r="G58" s="10">
        <v>103.59153343841</v>
      </c>
      <c r="H58" s="6" t="str">
        <f t="shared" si="0"/>
        <v>Normal</v>
      </c>
    </row>
    <row r="59" spans="1:8" x14ac:dyDescent="0.2">
      <c r="A59" s="6">
        <v>1502806</v>
      </c>
      <c r="B59" s="6">
        <v>150280</v>
      </c>
      <c r="C59" s="2" t="s">
        <v>22</v>
      </c>
      <c r="D59" s="7" t="s">
        <v>71</v>
      </c>
      <c r="E59" s="10">
        <v>25.525429633070001</v>
      </c>
      <c r="F59" s="10">
        <v>26.253071955191999</v>
      </c>
      <c r="G59" s="10">
        <v>40.641711229946999</v>
      </c>
      <c r="H59" s="6" t="str">
        <f t="shared" si="0"/>
        <v>Normal</v>
      </c>
    </row>
    <row r="60" spans="1:8" x14ac:dyDescent="0.2">
      <c r="A60" s="6">
        <v>1502855</v>
      </c>
      <c r="B60" s="6">
        <v>150285</v>
      </c>
      <c r="C60" s="2" t="s">
        <v>26</v>
      </c>
      <c r="D60" s="7" t="s">
        <v>72</v>
      </c>
      <c r="E60" s="10">
        <v>30.431459737371998</v>
      </c>
      <c r="F60" s="10">
        <v>32.289024473847</v>
      </c>
      <c r="G60" s="10">
        <v>78.992961559285007</v>
      </c>
      <c r="H60" s="6" t="str">
        <f t="shared" si="0"/>
        <v>Normal</v>
      </c>
    </row>
    <row r="61" spans="1:8" x14ac:dyDescent="0.2">
      <c r="A61" s="6">
        <v>1502905</v>
      </c>
      <c r="B61" s="6">
        <v>150290</v>
      </c>
      <c r="C61" s="2" t="s">
        <v>63</v>
      </c>
      <c r="D61" s="7" t="s">
        <v>73</v>
      </c>
      <c r="E61" s="10">
        <v>33.709379523785998</v>
      </c>
      <c r="F61" s="10">
        <v>47.824265720481002</v>
      </c>
      <c r="G61" s="10">
        <v>62.764947801329001</v>
      </c>
      <c r="H61" s="6" t="str">
        <f t="shared" si="0"/>
        <v>Normal</v>
      </c>
    </row>
    <row r="62" spans="1:8" x14ac:dyDescent="0.2">
      <c r="A62" s="6">
        <v>1502939</v>
      </c>
      <c r="B62" s="6">
        <v>150293</v>
      </c>
      <c r="C62" s="2" t="s">
        <v>19</v>
      </c>
      <c r="D62" s="7" t="s">
        <v>74</v>
      </c>
      <c r="E62" s="10">
        <v>41.194594685109003</v>
      </c>
      <c r="F62" s="10">
        <v>40.786187964081002</v>
      </c>
      <c r="G62" s="10">
        <v>55.501094663921997</v>
      </c>
      <c r="H62" s="6" t="str">
        <f t="shared" si="0"/>
        <v>Normal</v>
      </c>
    </row>
    <row r="63" spans="1:8" x14ac:dyDescent="0.2">
      <c r="A63" s="6">
        <v>1502954</v>
      </c>
      <c r="B63" s="6">
        <v>150295</v>
      </c>
      <c r="C63" s="2" t="s">
        <v>47</v>
      </c>
      <c r="D63" s="7" t="s">
        <v>75</v>
      </c>
      <c r="E63" s="10">
        <v>46.494912446758001</v>
      </c>
      <c r="F63" s="10">
        <v>46.635238656452998</v>
      </c>
      <c r="G63" s="10">
        <v>70.345475358830996</v>
      </c>
      <c r="H63" s="6" t="str">
        <f t="shared" si="0"/>
        <v>Normal</v>
      </c>
    </row>
    <row r="64" spans="1:8" x14ac:dyDescent="0.2">
      <c r="A64" s="6">
        <v>1503002</v>
      </c>
      <c r="B64" s="6">
        <v>150300</v>
      </c>
      <c r="C64" s="2" t="s">
        <v>26</v>
      </c>
      <c r="D64" s="7" t="s">
        <v>76</v>
      </c>
      <c r="E64" s="10">
        <v>14.095079232693999</v>
      </c>
      <c r="F64" s="10">
        <v>15.855728429986</v>
      </c>
      <c r="G64" s="10">
        <v>31.141171391566999</v>
      </c>
      <c r="H64" s="6" t="str">
        <f t="shared" si="0"/>
        <v>Normal</v>
      </c>
    </row>
    <row r="65" spans="1:8" x14ac:dyDescent="0.2">
      <c r="A65" s="6">
        <v>1503044</v>
      </c>
      <c r="B65" s="6">
        <v>150304</v>
      </c>
      <c r="C65" s="2" t="s">
        <v>24</v>
      </c>
      <c r="D65" s="7" t="s">
        <v>77</v>
      </c>
      <c r="E65" s="10">
        <v>39.410953506698</v>
      </c>
      <c r="F65" s="10">
        <v>42.387332521315003</v>
      </c>
      <c r="G65" s="10">
        <v>54.618648153504999</v>
      </c>
      <c r="H65" s="6" t="str">
        <f t="shared" si="0"/>
        <v>Normal</v>
      </c>
    </row>
    <row r="66" spans="1:8" x14ac:dyDescent="0.2">
      <c r="A66" s="6">
        <v>1503077</v>
      </c>
      <c r="B66" s="6">
        <v>150307</v>
      </c>
      <c r="C66" s="2" t="s">
        <v>19</v>
      </c>
      <c r="D66" s="7" t="s">
        <v>78</v>
      </c>
      <c r="E66" s="10">
        <v>30.710504104963999</v>
      </c>
      <c r="F66" s="10">
        <v>34.889510168127998</v>
      </c>
      <c r="G66" s="10">
        <v>43.498375071688002</v>
      </c>
      <c r="H66" s="6" t="str">
        <f t="shared" si="0"/>
        <v>Normal</v>
      </c>
    </row>
    <row r="67" spans="1:8" x14ac:dyDescent="0.2">
      <c r="A67" s="6">
        <v>1503093</v>
      </c>
      <c r="B67" s="6">
        <v>150309</v>
      </c>
      <c r="C67" s="2" t="s">
        <v>53</v>
      </c>
      <c r="D67" s="7" t="s">
        <v>79</v>
      </c>
      <c r="E67" s="10">
        <v>34.332303891290998</v>
      </c>
      <c r="F67" s="10">
        <v>34.463620651882998</v>
      </c>
      <c r="G67" s="10">
        <v>49.189020586401</v>
      </c>
      <c r="H67" s="6" t="str">
        <f t="shared" si="0"/>
        <v>Normal</v>
      </c>
    </row>
    <row r="68" spans="1:8" x14ac:dyDescent="0.2">
      <c r="A68" s="6">
        <v>1503101</v>
      </c>
      <c r="B68" s="6">
        <v>150310</v>
      </c>
      <c r="C68" s="2" t="s">
        <v>22</v>
      </c>
      <c r="D68" s="7" t="s">
        <v>80</v>
      </c>
      <c r="E68" s="10">
        <v>22.210570469798999</v>
      </c>
      <c r="F68" s="10">
        <v>18.625388831283999</v>
      </c>
      <c r="G68" s="10">
        <v>44.850118674363003</v>
      </c>
      <c r="H68" s="6" t="str">
        <f t="shared" si="0"/>
        <v>Normal</v>
      </c>
    </row>
    <row r="69" spans="1:8" x14ac:dyDescent="0.2">
      <c r="A69" s="6">
        <v>1503200</v>
      </c>
      <c r="B69" s="6">
        <v>150320</v>
      </c>
      <c r="C69" s="2" t="s">
        <v>63</v>
      </c>
      <c r="D69" s="7" t="s">
        <v>81</v>
      </c>
      <c r="E69" s="10">
        <v>38.632205529929998</v>
      </c>
      <c r="F69" s="10">
        <v>45.826820080464998</v>
      </c>
      <c r="G69" s="10">
        <v>71.239231278993003</v>
      </c>
      <c r="H69" s="6" t="str">
        <f t="shared" si="0"/>
        <v>Normal</v>
      </c>
    </row>
    <row r="70" spans="1:8" x14ac:dyDescent="0.2">
      <c r="A70" s="6">
        <v>1503309</v>
      </c>
      <c r="B70" s="6">
        <v>150330</v>
      </c>
      <c r="C70" s="2" t="s">
        <v>17</v>
      </c>
      <c r="D70" s="7" t="s">
        <v>82</v>
      </c>
      <c r="E70" s="10">
        <v>35.383903792783997</v>
      </c>
      <c r="F70" s="10">
        <v>49.014848657910001</v>
      </c>
      <c r="G70" s="10">
        <v>64.719806839521993</v>
      </c>
      <c r="H70" s="6" t="str">
        <f t="shared" si="0"/>
        <v>Normal</v>
      </c>
    </row>
    <row r="71" spans="1:8" x14ac:dyDescent="0.2">
      <c r="A71" s="6">
        <v>1503408</v>
      </c>
      <c r="B71" s="6">
        <v>150340</v>
      </c>
      <c r="C71" s="2" t="s">
        <v>63</v>
      </c>
      <c r="D71" s="7" t="s">
        <v>83</v>
      </c>
      <c r="E71" s="10">
        <v>42.413115873964998</v>
      </c>
      <c r="F71" s="10">
        <v>36.506196779360998</v>
      </c>
      <c r="G71" s="10">
        <v>41.060871013407002</v>
      </c>
      <c r="H71" s="6" t="str">
        <f t="shared" si="0"/>
        <v>Normal</v>
      </c>
    </row>
    <row r="72" spans="1:8" x14ac:dyDescent="0.2">
      <c r="A72" s="6">
        <v>1503457</v>
      </c>
      <c r="B72" s="6">
        <v>150345</v>
      </c>
      <c r="C72" s="2" t="s">
        <v>19</v>
      </c>
      <c r="D72" s="7" t="s">
        <v>84</v>
      </c>
      <c r="E72" s="10">
        <v>17.099901643951</v>
      </c>
      <c r="F72" s="10">
        <v>23.288380952381001</v>
      </c>
      <c r="G72" s="10">
        <v>32.457942533869002</v>
      </c>
      <c r="H72" s="6" t="str">
        <f t="shared" si="0"/>
        <v>Normal</v>
      </c>
    </row>
    <row r="73" spans="1:8" x14ac:dyDescent="0.2">
      <c r="A73" s="6">
        <v>1503507</v>
      </c>
      <c r="B73" s="6">
        <v>150350</v>
      </c>
      <c r="C73" s="2" t="s">
        <v>19</v>
      </c>
      <c r="D73" s="7" t="s">
        <v>85</v>
      </c>
      <c r="E73" s="10">
        <v>32.854070660521998</v>
      </c>
      <c r="F73" s="10">
        <v>47.295597484277003</v>
      </c>
      <c r="G73" s="10">
        <v>64.919268359938002</v>
      </c>
      <c r="H73" s="6" t="str">
        <f t="shared" si="0"/>
        <v>Normal</v>
      </c>
    </row>
    <row r="74" spans="1:8" x14ac:dyDescent="0.2">
      <c r="A74" s="6">
        <v>1503606</v>
      </c>
      <c r="B74" s="6">
        <v>150360</v>
      </c>
      <c r="C74" s="2" t="s">
        <v>38</v>
      </c>
      <c r="D74" s="7" t="s">
        <v>86</v>
      </c>
      <c r="E74" s="10">
        <v>72.721167046925004</v>
      </c>
      <c r="F74" s="10">
        <v>76.605355293654</v>
      </c>
      <c r="G74" s="10">
        <v>120.32282526269999</v>
      </c>
      <c r="H74" s="6" t="str">
        <f t="shared" si="0"/>
        <v>Outliers</v>
      </c>
    </row>
    <row r="75" spans="1:8" x14ac:dyDescent="0.2">
      <c r="A75" s="6">
        <v>1503705</v>
      </c>
      <c r="B75" s="6">
        <v>150370</v>
      </c>
      <c r="C75" s="2" t="s">
        <v>53</v>
      </c>
      <c r="D75" s="7" t="s">
        <v>87</v>
      </c>
      <c r="E75" s="10">
        <v>37.261822072874999</v>
      </c>
      <c r="F75" s="10">
        <v>52.323118733015001</v>
      </c>
      <c r="G75" s="10">
        <v>61.185650929097001</v>
      </c>
      <c r="H75" s="6" t="str">
        <f t="shared" si="0"/>
        <v>Normal</v>
      </c>
    </row>
    <row r="76" spans="1:8" x14ac:dyDescent="0.2">
      <c r="A76" s="6">
        <v>1503754</v>
      </c>
      <c r="B76" s="6">
        <v>150375</v>
      </c>
      <c r="C76" s="2" t="s">
        <v>38</v>
      </c>
      <c r="D76" s="7" t="s">
        <v>88</v>
      </c>
      <c r="E76" s="10">
        <v>371.67131933487002</v>
      </c>
      <c r="F76" s="10">
        <v>163.16205533597</v>
      </c>
      <c r="G76" s="10">
        <v>274.61162255466002</v>
      </c>
      <c r="H76" s="6" t="str">
        <f t="shared" si="0"/>
        <v>Outliers</v>
      </c>
    </row>
    <row r="77" spans="1:8" x14ac:dyDescent="0.2">
      <c r="A77" s="6">
        <v>1503804</v>
      </c>
      <c r="B77" s="6">
        <v>150380</v>
      </c>
      <c r="C77" s="2" t="s">
        <v>53</v>
      </c>
      <c r="D77" s="7" t="s">
        <v>89</v>
      </c>
      <c r="E77" s="10">
        <v>53.177246217563997</v>
      </c>
      <c r="F77" s="10">
        <v>53.534307008455997</v>
      </c>
      <c r="G77" s="10">
        <v>59.118925260670999</v>
      </c>
      <c r="H77" s="6" t="str">
        <f t="shared" si="0"/>
        <v>Normal</v>
      </c>
    </row>
    <row r="78" spans="1:8" x14ac:dyDescent="0.2">
      <c r="A78" s="6">
        <v>1503903</v>
      </c>
      <c r="B78" s="6">
        <v>150390</v>
      </c>
      <c r="C78" s="2" t="s">
        <v>26</v>
      </c>
      <c r="D78" s="7" t="s">
        <v>90</v>
      </c>
      <c r="E78" s="10">
        <v>40.153254060024999</v>
      </c>
      <c r="F78" s="10">
        <v>38.510854816825002</v>
      </c>
      <c r="G78" s="10">
        <v>63.559647103951001</v>
      </c>
      <c r="H78" s="6" t="str">
        <f t="shared" si="0"/>
        <v>Normal</v>
      </c>
    </row>
    <row r="79" spans="1:8" x14ac:dyDescent="0.2">
      <c r="A79" s="6">
        <v>1504000</v>
      </c>
      <c r="B79" s="6">
        <v>150400</v>
      </c>
      <c r="C79" s="2" t="s">
        <v>17</v>
      </c>
      <c r="D79" s="7" t="s">
        <v>91</v>
      </c>
      <c r="E79" s="10">
        <v>29.113530326593999</v>
      </c>
      <c r="F79" s="10">
        <v>31.264940919335999</v>
      </c>
      <c r="G79" s="10">
        <v>53.090504000270002</v>
      </c>
      <c r="H79" s="6" t="str">
        <f t="shared" si="0"/>
        <v>Normal</v>
      </c>
    </row>
    <row r="80" spans="1:8" x14ac:dyDescent="0.2">
      <c r="A80" s="6">
        <v>1504059</v>
      </c>
      <c r="B80" s="6">
        <v>150405</v>
      </c>
      <c r="C80" s="2" t="s">
        <v>19</v>
      </c>
      <c r="D80" s="7" t="s">
        <v>92</v>
      </c>
      <c r="E80" s="10">
        <v>70.691890813577999</v>
      </c>
      <c r="F80" s="10">
        <v>76.570200099223001</v>
      </c>
      <c r="G80" s="10">
        <v>105.70272137945</v>
      </c>
      <c r="H80" s="6" t="str">
        <f t="shared" si="0"/>
        <v>Normal</v>
      </c>
    </row>
    <row r="81" spans="1:8" x14ac:dyDescent="0.2">
      <c r="A81" s="6">
        <v>1504109</v>
      </c>
      <c r="B81" s="6">
        <v>150410</v>
      </c>
      <c r="C81" s="2" t="s">
        <v>63</v>
      </c>
      <c r="D81" s="7" t="s">
        <v>93</v>
      </c>
      <c r="E81" s="10">
        <v>37.283575105288001</v>
      </c>
      <c r="F81" s="10">
        <v>39.344453516854998</v>
      </c>
      <c r="G81" s="10">
        <v>46.115375668760002</v>
      </c>
      <c r="H81" s="6" t="str">
        <f t="shared" si="0"/>
        <v>Normal</v>
      </c>
    </row>
    <row r="82" spans="1:8" x14ac:dyDescent="0.2">
      <c r="A82" s="6">
        <v>1504208</v>
      </c>
      <c r="B82" s="6">
        <v>150420</v>
      </c>
      <c r="C82" s="2" t="s">
        <v>47</v>
      </c>
      <c r="D82" s="7" t="s">
        <v>94</v>
      </c>
      <c r="E82" s="10">
        <v>187.65701684989</v>
      </c>
      <c r="F82" s="10">
        <v>197.60317695437999</v>
      </c>
      <c r="G82" s="10">
        <v>121.6408726848</v>
      </c>
      <c r="H82" s="6" t="str">
        <f t="shared" ref="H82:H145" si="1">IF(AND(G82&lt;$K$21,G82&gt;$K$22),"Normal","Outliers")</f>
        <v>Outliers</v>
      </c>
    </row>
    <row r="83" spans="1:8" x14ac:dyDescent="0.2">
      <c r="A83" s="6">
        <v>1504307</v>
      </c>
      <c r="B83" s="6">
        <v>150430</v>
      </c>
      <c r="C83" s="2" t="s">
        <v>63</v>
      </c>
      <c r="D83" s="7" t="s">
        <v>95</v>
      </c>
      <c r="E83" s="10">
        <v>34.886167000305001</v>
      </c>
      <c r="F83" s="10">
        <v>52.629082531507997</v>
      </c>
      <c r="G83" s="10">
        <v>52.407050306167001</v>
      </c>
      <c r="H83" s="6" t="str">
        <f t="shared" si="1"/>
        <v>Normal</v>
      </c>
    </row>
    <row r="84" spans="1:8" x14ac:dyDescent="0.2">
      <c r="A84" s="6">
        <v>1504406</v>
      </c>
      <c r="B84" s="6">
        <v>150440</v>
      </c>
      <c r="C84" s="2" t="s">
        <v>63</v>
      </c>
      <c r="D84" s="7" t="s">
        <v>96</v>
      </c>
      <c r="E84" s="10">
        <v>36.525974025974001</v>
      </c>
      <c r="F84" s="10">
        <v>40.773286467486997</v>
      </c>
      <c r="G84" s="10">
        <v>75.912894303819996</v>
      </c>
      <c r="H84" s="6" t="str">
        <f t="shared" si="1"/>
        <v>Normal</v>
      </c>
    </row>
    <row r="85" spans="1:8" x14ac:dyDescent="0.2">
      <c r="A85" s="6">
        <v>1504422</v>
      </c>
      <c r="B85" s="6">
        <v>150442</v>
      </c>
      <c r="C85" s="2" t="s">
        <v>32</v>
      </c>
      <c r="D85" s="7" t="s">
        <v>97</v>
      </c>
      <c r="E85" s="10">
        <v>60.604770340858003</v>
      </c>
      <c r="F85" s="10">
        <v>55.391405168867003</v>
      </c>
      <c r="G85" s="10">
        <v>81.136423880069998</v>
      </c>
      <c r="H85" s="6" t="str">
        <f t="shared" si="1"/>
        <v>Normal</v>
      </c>
    </row>
    <row r="86" spans="1:8" x14ac:dyDescent="0.2">
      <c r="A86" s="6">
        <v>1504455</v>
      </c>
      <c r="B86" s="6">
        <v>150445</v>
      </c>
      <c r="C86" s="2" t="s">
        <v>29</v>
      </c>
      <c r="D86" s="7" t="s">
        <v>98</v>
      </c>
      <c r="E86" s="10">
        <v>40.842485046048999</v>
      </c>
      <c r="F86" s="10">
        <v>41.410476935105997</v>
      </c>
      <c r="G86" s="10">
        <v>51.729681268741999</v>
      </c>
      <c r="H86" s="6" t="str">
        <f t="shared" si="1"/>
        <v>Normal</v>
      </c>
    </row>
    <row r="87" spans="1:8" x14ac:dyDescent="0.2">
      <c r="A87" s="6">
        <v>1504505</v>
      </c>
      <c r="B87" s="6">
        <v>150450</v>
      </c>
      <c r="C87" s="2" t="s">
        <v>22</v>
      </c>
      <c r="D87" s="7" t="s">
        <v>99</v>
      </c>
      <c r="E87" s="10">
        <v>16.088088522456001</v>
      </c>
      <c r="F87" s="10">
        <v>18.239512370025</v>
      </c>
      <c r="G87" s="10">
        <v>31.126204615768</v>
      </c>
      <c r="H87" s="6" t="str">
        <f t="shared" si="1"/>
        <v>Normal</v>
      </c>
    </row>
    <row r="88" spans="1:8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0">
        <v>42.603417266187002</v>
      </c>
      <c r="F88" s="10">
        <v>43.380907072629</v>
      </c>
      <c r="G88" s="10">
        <v>66.441081555284001</v>
      </c>
      <c r="H88" s="6" t="str">
        <f t="shared" si="1"/>
        <v>Normal</v>
      </c>
    </row>
    <row r="89" spans="1:8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0">
        <v>34.434916071819998</v>
      </c>
      <c r="F89" s="10">
        <v>38.636964727946001</v>
      </c>
      <c r="G89" s="10">
        <v>50.455187475519999</v>
      </c>
      <c r="H89" s="6" t="str">
        <f t="shared" si="1"/>
        <v>Normal</v>
      </c>
    </row>
    <row r="90" spans="1:8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0">
        <v>13.870927629943001</v>
      </c>
      <c r="F90" s="10">
        <v>11.91917943648</v>
      </c>
      <c r="G90" s="10">
        <v>4.0412725709371999</v>
      </c>
      <c r="H90" s="6" t="str">
        <f t="shared" si="1"/>
        <v>Outliers</v>
      </c>
    </row>
    <row r="91" spans="1:8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0">
        <v>46.210711331679001</v>
      </c>
      <c r="F91" s="10">
        <v>49.853856469859998</v>
      </c>
      <c r="G91" s="10">
        <v>69.814201650396996</v>
      </c>
      <c r="H91" s="6" t="str">
        <f t="shared" si="1"/>
        <v>Normal</v>
      </c>
    </row>
    <row r="92" spans="1:8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0">
        <v>27.554586235098999</v>
      </c>
      <c r="F92" s="10">
        <v>31.785068205152999</v>
      </c>
      <c r="G92" s="10">
        <v>53.362763545134001</v>
      </c>
      <c r="H92" s="6" t="str">
        <f t="shared" si="1"/>
        <v>Normal</v>
      </c>
    </row>
    <row r="93" spans="1:8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0">
        <v>33.639086484463</v>
      </c>
      <c r="F93" s="10">
        <v>38.752098489087999</v>
      </c>
      <c r="G93" s="10">
        <v>48.329383335656999</v>
      </c>
      <c r="H93" s="6" t="str">
        <f t="shared" si="1"/>
        <v>Normal</v>
      </c>
    </row>
    <row r="94" spans="1:8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0">
        <v>41.036095455091001</v>
      </c>
      <c r="F94" s="10">
        <v>40.156639373442999</v>
      </c>
      <c r="G94" s="10">
        <v>57.555646913724999</v>
      </c>
      <c r="H94" s="6" t="str">
        <f t="shared" si="1"/>
        <v>Normal</v>
      </c>
    </row>
    <row r="95" spans="1:8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0">
        <v>40.447829200026</v>
      </c>
      <c r="F95" s="10">
        <v>55.030310847414</v>
      </c>
      <c r="G95" s="10">
        <v>73.181643870637998</v>
      </c>
      <c r="H95" s="6" t="str">
        <f t="shared" si="1"/>
        <v>Normal</v>
      </c>
    </row>
    <row r="96" spans="1:8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0">
        <v>72.964055585745996</v>
      </c>
      <c r="F96" s="10">
        <v>80.629511759682998</v>
      </c>
      <c r="G96" s="10">
        <v>125.09604563623</v>
      </c>
      <c r="H96" s="6" t="str">
        <f t="shared" si="1"/>
        <v>Outliers</v>
      </c>
    </row>
    <row r="97" spans="1:8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0">
        <v>34.584227927133</v>
      </c>
      <c r="F97" s="10">
        <v>36.265444090450004</v>
      </c>
      <c r="G97" s="10">
        <v>51.498318214248997</v>
      </c>
      <c r="H97" s="6" t="str">
        <f t="shared" si="1"/>
        <v>Normal</v>
      </c>
    </row>
    <row r="98" spans="1:8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0">
        <v>44.438690373439002</v>
      </c>
      <c r="F98" s="10">
        <v>49.615722861621997</v>
      </c>
      <c r="G98" s="10">
        <v>63.247765517504</v>
      </c>
      <c r="H98" s="6" t="str">
        <f t="shared" si="1"/>
        <v>Normal</v>
      </c>
    </row>
    <row r="99" spans="1:8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0">
        <v>29.610605314960999</v>
      </c>
      <c r="F99" s="10">
        <v>31.165905631659001</v>
      </c>
      <c r="G99" s="10">
        <v>45.853173407268997</v>
      </c>
      <c r="H99" s="6" t="str">
        <f t="shared" si="1"/>
        <v>Normal</v>
      </c>
    </row>
    <row r="100" spans="1:8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0">
        <v>42.545419722009001</v>
      </c>
      <c r="F100" s="10">
        <v>46.426448335495003</v>
      </c>
      <c r="G100" s="10">
        <v>71.568719050732994</v>
      </c>
      <c r="H100" s="6" t="str">
        <f t="shared" si="1"/>
        <v>Normal</v>
      </c>
    </row>
    <row r="101" spans="1:8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0">
        <v>48.851025669767999</v>
      </c>
      <c r="F101" s="10">
        <v>46.651077334223999</v>
      </c>
      <c r="G101" s="10">
        <v>60.318601692571001</v>
      </c>
      <c r="H101" s="6" t="str">
        <f t="shared" si="1"/>
        <v>Normal</v>
      </c>
    </row>
    <row r="102" spans="1:8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0">
        <v>57.367811890837999</v>
      </c>
      <c r="F102" s="10">
        <v>54.429278536072999</v>
      </c>
      <c r="G102" s="10">
        <v>89.027814726138999</v>
      </c>
      <c r="H102" s="6" t="str">
        <f t="shared" si="1"/>
        <v>Normal</v>
      </c>
    </row>
    <row r="103" spans="1:8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0">
        <v>26.669601308011998</v>
      </c>
      <c r="F103" s="10">
        <v>28.390548188541</v>
      </c>
      <c r="G103" s="10">
        <v>44.170230095703999</v>
      </c>
      <c r="H103" s="6" t="str">
        <f t="shared" si="1"/>
        <v>Normal</v>
      </c>
    </row>
    <row r="104" spans="1:8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0">
        <v>41.349321386216999</v>
      </c>
      <c r="F104" s="10">
        <v>40.925877077288</v>
      </c>
      <c r="G104" s="10">
        <v>54.547854785478997</v>
      </c>
      <c r="H104" s="6" t="str">
        <f t="shared" si="1"/>
        <v>Normal</v>
      </c>
    </row>
    <row r="105" spans="1:8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0">
        <v>73.054929515224003</v>
      </c>
      <c r="F105" s="10">
        <v>73.716845846834005</v>
      </c>
      <c r="G105" s="10">
        <v>90.643830176625997</v>
      </c>
      <c r="H105" s="6" t="str">
        <f t="shared" si="1"/>
        <v>Normal</v>
      </c>
    </row>
    <row r="106" spans="1:8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0">
        <v>89.681331713663994</v>
      </c>
      <c r="F106" s="10">
        <v>99.889032475559006</v>
      </c>
      <c r="G106" s="10">
        <v>151.29829468844</v>
      </c>
      <c r="H106" s="6" t="str">
        <f t="shared" si="1"/>
        <v>Outliers</v>
      </c>
    </row>
    <row r="107" spans="1:8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0">
        <v>58.106875797920999</v>
      </c>
      <c r="F107" s="10">
        <v>56.802218114603001</v>
      </c>
      <c r="G107" s="10">
        <v>82.243865892488998</v>
      </c>
      <c r="H107" s="6" t="str">
        <f t="shared" si="1"/>
        <v>Normal</v>
      </c>
    </row>
    <row r="108" spans="1:8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0">
        <v>18.472205026619001</v>
      </c>
      <c r="F108" s="10">
        <v>15.443633213710999</v>
      </c>
      <c r="G108" s="10">
        <v>11.293913904008001</v>
      </c>
      <c r="H108" s="6" t="str">
        <f t="shared" si="1"/>
        <v>Outliers</v>
      </c>
    </row>
    <row r="109" spans="1:8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0">
        <v>28.433864879439</v>
      </c>
      <c r="F109" s="10">
        <v>28.145465752368999</v>
      </c>
      <c r="G109" s="10">
        <v>47.310419235512001</v>
      </c>
      <c r="H109" s="6" t="str">
        <f t="shared" si="1"/>
        <v>Normal</v>
      </c>
    </row>
    <row r="110" spans="1:8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0">
        <v>18.526886579304001</v>
      </c>
      <c r="F110" s="10">
        <v>19.094096465460002</v>
      </c>
      <c r="G110" s="10">
        <v>26.815158546016999</v>
      </c>
      <c r="H110" s="6" t="str">
        <f t="shared" si="1"/>
        <v>Normal</v>
      </c>
    </row>
    <row r="111" spans="1:8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0">
        <v>33.163889067627998</v>
      </c>
      <c r="F111" s="10">
        <v>38.749247202764003</v>
      </c>
      <c r="G111" s="10">
        <v>49.551660574248999</v>
      </c>
      <c r="H111" s="6" t="str">
        <f t="shared" si="1"/>
        <v>Normal</v>
      </c>
    </row>
    <row r="112" spans="1:8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0">
        <v>27.601824541044</v>
      </c>
      <c r="F112" s="10">
        <v>32.997060926205002</v>
      </c>
      <c r="G112" s="10">
        <v>50.342310162773998</v>
      </c>
      <c r="H112" s="6" t="str">
        <f t="shared" si="1"/>
        <v>Normal</v>
      </c>
    </row>
    <row r="113" spans="1:8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0">
        <v>31.386896803209002</v>
      </c>
      <c r="F113" s="10">
        <v>41.848281141599003</v>
      </c>
      <c r="G113" s="10">
        <v>47.114659883172997</v>
      </c>
      <c r="H113" s="6" t="str">
        <f t="shared" si="1"/>
        <v>Normal</v>
      </c>
    </row>
    <row r="114" spans="1:8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0">
        <v>29.418067367574999</v>
      </c>
      <c r="F114" s="10">
        <v>35.797091737586001</v>
      </c>
      <c r="G114" s="10">
        <v>41.438964696416001</v>
      </c>
      <c r="H114" s="6" t="str">
        <f t="shared" si="1"/>
        <v>Normal</v>
      </c>
    </row>
    <row r="115" spans="1:8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0">
        <v>57.05311778291</v>
      </c>
      <c r="F115" s="10">
        <v>60.117896288109002</v>
      </c>
      <c r="G115" s="10">
        <v>79.098172467628004</v>
      </c>
      <c r="H115" s="6" t="str">
        <f t="shared" si="1"/>
        <v>Normal</v>
      </c>
    </row>
    <row r="116" spans="1:8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0">
        <v>31.172839506172998</v>
      </c>
      <c r="F116" s="10">
        <v>33.22872573347</v>
      </c>
      <c r="G116" s="10">
        <v>44.512106713064</v>
      </c>
      <c r="H116" s="6" t="str">
        <f t="shared" si="1"/>
        <v>Normal</v>
      </c>
    </row>
    <row r="117" spans="1:8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0">
        <v>112.75903145529</v>
      </c>
      <c r="F117" s="10">
        <v>96.274090436286997</v>
      </c>
      <c r="G117" s="10">
        <v>124.37156824132001</v>
      </c>
      <c r="H117" s="6" t="str">
        <f t="shared" si="1"/>
        <v>Outliers</v>
      </c>
    </row>
    <row r="118" spans="1:8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0">
        <v>82.707634804595003</v>
      </c>
      <c r="F118" s="10">
        <v>81.759243997582999</v>
      </c>
      <c r="G118" s="10">
        <v>88.093145869946994</v>
      </c>
      <c r="H118" s="6" t="str">
        <f t="shared" si="1"/>
        <v>Normal</v>
      </c>
    </row>
    <row r="119" spans="1:8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0">
        <v>46.018679450694002</v>
      </c>
      <c r="F119" s="10">
        <v>40.577239929549002</v>
      </c>
      <c r="G119" s="10">
        <v>59.407986176327</v>
      </c>
      <c r="H119" s="6" t="str">
        <f t="shared" si="1"/>
        <v>Normal</v>
      </c>
    </row>
    <row r="120" spans="1:8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0">
        <v>21.282914274401001</v>
      </c>
      <c r="F120" s="10">
        <v>22.790291262136002</v>
      </c>
      <c r="G120" s="10">
        <v>32.029805804890003</v>
      </c>
      <c r="H120" s="6" t="str">
        <f t="shared" si="1"/>
        <v>Normal</v>
      </c>
    </row>
    <row r="121" spans="1:8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0">
        <v>77.445605408727999</v>
      </c>
      <c r="F121" s="10">
        <v>82.979815258296</v>
      </c>
      <c r="G121" s="10">
        <v>136.83315518414</v>
      </c>
      <c r="H121" s="6" t="str">
        <f t="shared" si="1"/>
        <v>Outliers</v>
      </c>
    </row>
    <row r="122" spans="1:8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0">
        <v>43.322667564836998</v>
      </c>
      <c r="F122" s="10">
        <v>44.635514018692</v>
      </c>
      <c r="G122" s="10">
        <v>66.944080026237998</v>
      </c>
      <c r="H122" s="6" t="str">
        <f t="shared" si="1"/>
        <v>Normal</v>
      </c>
    </row>
    <row r="123" spans="1:8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0">
        <v>53.697993263438001</v>
      </c>
      <c r="F123" s="10">
        <v>78.670334281318006</v>
      </c>
      <c r="G123" s="10">
        <v>91.142084269405004</v>
      </c>
      <c r="H123" s="6" t="str">
        <f t="shared" si="1"/>
        <v>Normal</v>
      </c>
    </row>
    <row r="124" spans="1:8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0">
        <v>37.914691943127998</v>
      </c>
      <c r="F124" s="10">
        <v>37.085514834206002</v>
      </c>
      <c r="G124" s="10">
        <v>53.525152439023998</v>
      </c>
      <c r="H124" s="6" t="str">
        <f t="shared" si="1"/>
        <v>Normal</v>
      </c>
    </row>
    <row r="125" spans="1:8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0">
        <v>61.742065790030999</v>
      </c>
      <c r="F125" s="10">
        <v>71.513287024792007</v>
      </c>
      <c r="G125" s="10">
        <v>96.530141649281006</v>
      </c>
      <c r="H125" s="6" t="str">
        <f t="shared" si="1"/>
        <v>Normal</v>
      </c>
    </row>
    <row r="126" spans="1:8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0">
        <v>39.384320838371998</v>
      </c>
      <c r="F126" s="10">
        <v>35.937106284332003</v>
      </c>
      <c r="G126" s="10">
        <v>60.678461616009002</v>
      </c>
      <c r="H126" s="6" t="str">
        <f t="shared" si="1"/>
        <v>Normal</v>
      </c>
    </row>
    <row r="127" spans="1:8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0">
        <v>11.166021725955</v>
      </c>
      <c r="F127" s="10">
        <v>11.226544622425999</v>
      </c>
      <c r="G127" s="10">
        <v>12.816939399389</v>
      </c>
      <c r="H127" s="6" t="str">
        <f t="shared" si="1"/>
        <v>Outliers</v>
      </c>
    </row>
    <row r="128" spans="1:8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0">
        <v>60.303286271669997</v>
      </c>
      <c r="F128" s="10">
        <v>66.469293858772005</v>
      </c>
      <c r="G128" s="10">
        <v>100.23082739682</v>
      </c>
      <c r="H128" s="6" t="str">
        <f t="shared" si="1"/>
        <v>Normal</v>
      </c>
    </row>
    <row r="129" spans="1:8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0">
        <v>25.678069681530001</v>
      </c>
      <c r="F129" s="10">
        <v>28.433598946505999</v>
      </c>
      <c r="G129" s="10">
        <v>34.672017895914003</v>
      </c>
      <c r="H129" s="6" t="str">
        <f t="shared" si="1"/>
        <v>Normal</v>
      </c>
    </row>
    <row r="130" spans="1:8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0">
        <v>150.92994165908999</v>
      </c>
      <c r="F130" s="10">
        <v>175.94883842338999</v>
      </c>
      <c r="G130" s="10">
        <v>130.35068544686001</v>
      </c>
      <c r="H130" s="6" t="str">
        <f t="shared" si="1"/>
        <v>Outliers</v>
      </c>
    </row>
    <row r="131" spans="1:8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0">
        <v>44.015501565062003</v>
      </c>
      <c r="F131" s="10">
        <v>59.529098178586999</v>
      </c>
      <c r="G131" s="10">
        <v>49.337845791642003</v>
      </c>
      <c r="H131" s="6" t="str">
        <f t="shared" si="1"/>
        <v>Normal</v>
      </c>
    </row>
    <row r="132" spans="1:8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0">
        <v>48.354615335746999</v>
      </c>
      <c r="F132" s="10">
        <v>53.756501033898999</v>
      </c>
      <c r="G132" s="10">
        <v>65.009583874358995</v>
      </c>
      <c r="H132" s="6" t="str">
        <f t="shared" si="1"/>
        <v>Normal</v>
      </c>
    </row>
    <row r="133" spans="1:8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0">
        <v>39.617728531856002</v>
      </c>
      <c r="F133" s="10">
        <v>43.802746979977002</v>
      </c>
      <c r="G133" s="10">
        <v>57.450431152853</v>
      </c>
      <c r="H133" s="6" t="str">
        <f t="shared" si="1"/>
        <v>Normal</v>
      </c>
    </row>
    <row r="134" spans="1:8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0">
        <v>54.024337754823001</v>
      </c>
      <c r="F134" s="10">
        <v>50.347532326330999</v>
      </c>
      <c r="G134" s="10">
        <v>70.317980343033</v>
      </c>
      <c r="H134" s="6" t="str">
        <f t="shared" si="1"/>
        <v>Normal</v>
      </c>
    </row>
    <row r="135" spans="1:8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0">
        <v>31.148207196224</v>
      </c>
      <c r="F135" s="10">
        <v>40.508416565543001</v>
      </c>
      <c r="G135" s="10">
        <v>48.152392752052002</v>
      </c>
      <c r="H135" s="6" t="str">
        <f t="shared" si="1"/>
        <v>Normal</v>
      </c>
    </row>
    <row r="136" spans="1:8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0">
        <v>20.04498719655</v>
      </c>
      <c r="F136" s="10">
        <v>20.492212686736998</v>
      </c>
      <c r="G136" s="10">
        <v>25.726431497362</v>
      </c>
      <c r="H136" s="6" t="str">
        <f t="shared" si="1"/>
        <v>Normal</v>
      </c>
    </row>
    <row r="137" spans="1:8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0">
        <v>41.770557864249</v>
      </c>
      <c r="F137" s="10">
        <v>55.335844318894999</v>
      </c>
      <c r="G137" s="10">
        <v>69.508073601202</v>
      </c>
      <c r="H137" s="6" t="str">
        <f t="shared" si="1"/>
        <v>Normal</v>
      </c>
    </row>
    <row r="138" spans="1:8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0">
        <v>42.270696663580999</v>
      </c>
      <c r="F138" s="10">
        <v>45.772110908723</v>
      </c>
      <c r="G138" s="10">
        <v>64.080436375478001</v>
      </c>
      <c r="H138" s="6" t="str">
        <f t="shared" si="1"/>
        <v>Normal</v>
      </c>
    </row>
    <row r="139" spans="1:8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0">
        <v>30.607590812836001</v>
      </c>
      <c r="F139" s="10">
        <v>63.165513913463002</v>
      </c>
      <c r="G139" s="10">
        <v>78.662217985382995</v>
      </c>
      <c r="H139" s="6" t="str">
        <f t="shared" si="1"/>
        <v>Normal</v>
      </c>
    </row>
    <row r="140" spans="1:8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0">
        <v>38.941201996095003</v>
      </c>
      <c r="F140" s="10">
        <v>54.001032524522003</v>
      </c>
      <c r="G140" s="10">
        <v>70.486348122867</v>
      </c>
      <c r="H140" s="6" t="str">
        <f t="shared" si="1"/>
        <v>Normal</v>
      </c>
    </row>
    <row r="141" spans="1:8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0">
        <v>26.457559302658002</v>
      </c>
      <c r="F141" s="10">
        <v>25.841577111949</v>
      </c>
      <c r="G141" s="10">
        <v>34.094292803969999</v>
      </c>
      <c r="H141" s="6" t="str">
        <f t="shared" si="1"/>
        <v>Normal</v>
      </c>
    </row>
    <row r="142" spans="1:8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0">
        <v>49.854202692164002</v>
      </c>
      <c r="F142" s="10">
        <v>54.485846525356003</v>
      </c>
      <c r="G142" s="10">
        <v>70.267803809650005</v>
      </c>
      <c r="H142" s="6" t="str">
        <f t="shared" si="1"/>
        <v>Normal</v>
      </c>
    </row>
    <row r="143" spans="1:8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0">
        <v>41.362612612612999</v>
      </c>
      <c r="F143" s="10">
        <v>43.464076518128998</v>
      </c>
      <c r="G143" s="10">
        <v>69.123141161820001</v>
      </c>
      <c r="H143" s="6" t="str">
        <f t="shared" si="1"/>
        <v>Normal</v>
      </c>
    </row>
    <row r="144" spans="1:8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0">
        <v>53.811129848229001</v>
      </c>
      <c r="F144" s="10">
        <v>45.148943251788999</v>
      </c>
      <c r="G144" s="10">
        <v>89.569645203679002</v>
      </c>
      <c r="H144" s="6" t="str">
        <f t="shared" si="1"/>
        <v>Normal</v>
      </c>
    </row>
    <row r="145" spans="1:8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0">
        <v>9.7186481386173007</v>
      </c>
      <c r="F145" s="10">
        <v>7.7700348432056003</v>
      </c>
      <c r="G145" s="10">
        <v>80.283060592658003</v>
      </c>
      <c r="H145" s="6" t="str">
        <f t="shared" si="1"/>
        <v>Normal</v>
      </c>
    </row>
    <row r="146" spans="1:8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0">
        <v>57.712619216520999</v>
      </c>
      <c r="F146" s="10">
        <v>69.841580285546996</v>
      </c>
      <c r="G146" s="10">
        <v>92.711245728487</v>
      </c>
      <c r="H146" s="6" t="str">
        <f t="shared" ref="H146:H160" si="2">IF(AND(G146&lt;$K$21,G146&gt;$K$22),"Normal","Outliers")</f>
        <v>Normal</v>
      </c>
    </row>
    <row r="147" spans="1:8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0">
        <v>37.773535579609003</v>
      </c>
      <c r="F147" s="10">
        <v>38.43570189687</v>
      </c>
      <c r="G147" s="10">
        <v>56.952686591247002</v>
      </c>
      <c r="H147" s="6" t="str">
        <f t="shared" si="2"/>
        <v>Normal</v>
      </c>
    </row>
    <row r="148" spans="1:8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0">
        <v>38.114334470990002</v>
      </c>
      <c r="F148" s="10">
        <v>40.204271123490997</v>
      </c>
      <c r="G148" s="10">
        <v>54.799097819731003</v>
      </c>
      <c r="H148" s="6" t="str">
        <f t="shared" si="2"/>
        <v>Normal</v>
      </c>
    </row>
    <row r="149" spans="1:8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0">
        <v>35.254941659118998</v>
      </c>
      <c r="F149" s="10">
        <v>36.755299466088999</v>
      </c>
      <c r="G149" s="10">
        <v>70.445365367465996</v>
      </c>
      <c r="H149" s="6" t="str">
        <f t="shared" si="2"/>
        <v>Normal</v>
      </c>
    </row>
    <row r="150" spans="1:8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0">
        <v>46.106198874651</v>
      </c>
      <c r="F150" s="10">
        <v>47.680774636888998</v>
      </c>
      <c r="G150" s="10">
        <v>71.444492601077002</v>
      </c>
      <c r="H150" s="6" t="str">
        <f t="shared" si="2"/>
        <v>Normal</v>
      </c>
    </row>
    <row r="151" spans="1:8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0">
        <v>22.804354145805998</v>
      </c>
      <c r="F151" s="10">
        <v>23.60431263397</v>
      </c>
      <c r="G151" s="10">
        <v>29.275095882595</v>
      </c>
      <c r="H151" s="6" t="str">
        <f t="shared" si="2"/>
        <v>Normal</v>
      </c>
    </row>
    <row r="152" spans="1:8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0">
        <v>30.364948127864</v>
      </c>
      <c r="F152" s="10">
        <v>37.093071786311</v>
      </c>
      <c r="G152" s="10">
        <v>46.262406947891002</v>
      </c>
      <c r="H152" s="6" t="str">
        <f t="shared" si="2"/>
        <v>Normal</v>
      </c>
    </row>
    <row r="153" spans="1:8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0">
        <v>73.741225190647</v>
      </c>
      <c r="F153" s="10">
        <v>72.346521825791996</v>
      </c>
      <c r="G153" s="10">
        <v>90.260937999557001</v>
      </c>
      <c r="H153" s="6" t="str">
        <f t="shared" si="2"/>
        <v>Normal</v>
      </c>
    </row>
    <row r="154" spans="1:8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0">
        <v>64.558020042408003</v>
      </c>
      <c r="F154" s="10">
        <v>65.891405544362001</v>
      </c>
      <c r="G154" s="10">
        <v>78.883409802323996</v>
      </c>
      <c r="H154" s="6" t="str">
        <f t="shared" si="2"/>
        <v>Normal</v>
      </c>
    </row>
    <row r="155" spans="1:8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0">
        <v>21.221077520689001</v>
      </c>
      <c r="F155" s="10">
        <v>21.197807804347999</v>
      </c>
      <c r="G155" s="10">
        <v>32.739299361012002</v>
      </c>
      <c r="H155" s="6" t="str">
        <f t="shared" si="2"/>
        <v>Normal</v>
      </c>
    </row>
    <row r="156" spans="1:8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0">
        <v>44.225525551939</v>
      </c>
      <c r="F156" s="10">
        <v>46.283701991855999</v>
      </c>
      <c r="G156" s="10">
        <v>64.216323383632997</v>
      </c>
      <c r="H156" s="6" t="str">
        <f t="shared" si="2"/>
        <v>Normal</v>
      </c>
    </row>
    <row r="157" spans="1:8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0">
        <v>50.117349029541998</v>
      </c>
      <c r="F157" s="10">
        <v>55.543454182973001</v>
      </c>
      <c r="G157" s="10">
        <v>74.501372369625003</v>
      </c>
      <c r="H157" s="6" t="str">
        <f t="shared" si="2"/>
        <v>Normal</v>
      </c>
    </row>
    <row r="158" spans="1:8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0">
        <v>21.354005504617</v>
      </c>
      <c r="F158" s="10">
        <v>32.621334067463998</v>
      </c>
      <c r="G158" s="10">
        <v>39.400576554522999</v>
      </c>
      <c r="H158" s="6" t="str">
        <f t="shared" si="2"/>
        <v>Normal</v>
      </c>
    </row>
    <row r="159" spans="1:8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0">
        <v>53.726708074534002</v>
      </c>
      <c r="F159" s="10">
        <v>84.625957196152001</v>
      </c>
      <c r="G159" s="10">
        <v>92.730691913624</v>
      </c>
      <c r="H159" s="6" t="str">
        <f t="shared" si="2"/>
        <v>Normal</v>
      </c>
    </row>
    <row r="160" spans="1:8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0">
        <v>80.380326696609998</v>
      </c>
      <c r="F160" s="10">
        <v>81.273566073726002</v>
      </c>
      <c r="G160" s="10">
        <v>97.824555222829005</v>
      </c>
      <c r="H160" s="6" t="str">
        <f t="shared" si="2"/>
        <v>Normal</v>
      </c>
    </row>
  </sheetData>
  <autoFilter ref="A3:H160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Indica. 01</vt:lpstr>
      <vt:lpstr>Indica. 02</vt:lpstr>
      <vt:lpstr>Indica.03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Chaves</cp:lastModifiedBy>
  <dcterms:created xsi:type="dcterms:W3CDTF">2022-12-13T13:41:51Z</dcterms:created>
  <dcterms:modified xsi:type="dcterms:W3CDTF">2023-02-17T14:51:22Z</dcterms:modified>
</cp:coreProperties>
</file>