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040"/>
  </bookViews>
  <sheets>
    <sheet name="Indica. 01" sheetId="1" r:id="rId1"/>
  </sheets>
  <definedNames>
    <definedName name="_xlnm._FilterDatabase" localSheetId="0" hidden="1">'Indica. 01'!$A$3:$J$160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9" i="1"/>
  <c r="M18" i="1"/>
  <c r="M20" i="1" l="1"/>
  <c r="M22" i="1" s="1"/>
  <c r="M21" i="1" l="1"/>
  <c r="J21" i="1" l="1"/>
  <c r="J33" i="1"/>
  <c r="J45" i="1"/>
  <c r="J57" i="1"/>
  <c r="J69" i="1"/>
  <c r="J81" i="1"/>
  <c r="J93" i="1"/>
  <c r="J105" i="1"/>
  <c r="J117" i="1"/>
  <c r="J129" i="1"/>
  <c r="J141" i="1"/>
  <c r="J153" i="1"/>
  <c r="J22" i="1"/>
  <c r="J34" i="1"/>
  <c r="J46" i="1"/>
  <c r="J58" i="1"/>
  <c r="J70" i="1"/>
  <c r="J82" i="1"/>
  <c r="J94" i="1"/>
  <c r="J106" i="1"/>
  <c r="J118" i="1"/>
  <c r="J130" i="1"/>
  <c r="J142" i="1"/>
  <c r="J154" i="1"/>
  <c r="J23" i="1"/>
  <c r="J35" i="1"/>
  <c r="J47" i="1"/>
  <c r="J59" i="1"/>
  <c r="J71" i="1"/>
  <c r="J83" i="1"/>
  <c r="J95" i="1"/>
  <c r="J107" i="1"/>
  <c r="J119" i="1"/>
  <c r="J131" i="1"/>
  <c r="J143" i="1"/>
  <c r="J155" i="1"/>
  <c r="J24" i="1"/>
  <c r="J36" i="1"/>
  <c r="J48" i="1"/>
  <c r="J60" i="1"/>
  <c r="J72" i="1"/>
  <c r="J84" i="1"/>
  <c r="J96" i="1"/>
  <c r="J108" i="1"/>
  <c r="J120" i="1"/>
  <c r="J132" i="1"/>
  <c r="J144" i="1"/>
  <c r="J156" i="1"/>
  <c r="J25" i="1"/>
  <c r="J37" i="1"/>
  <c r="J49" i="1"/>
  <c r="J61" i="1"/>
  <c r="J73" i="1"/>
  <c r="J85" i="1"/>
  <c r="J97" i="1"/>
  <c r="J109" i="1"/>
  <c r="J121" i="1"/>
  <c r="J133" i="1"/>
  <c r="J145" i="1"/>
  <c r="J157" i="1"/>
  <c r="J26" i="1"/>
  <c r="J38" i="1"/>
  <c r="J50" i="1"/>
  <c r="J62" i="1"/>
  <c r="J74" i="1"/>
  <c r="J86" i="1"/>
  <c r="J98" i="1"/>
  <c r="J110" i="1"/>
  <c r="J122" i="1"/>
  <c r="J134" i="1"/>
  <c r="J146" i="1"/>
  <c r="J158" i="1"/>
  <c r="J30" i="1"/>
  <c r="J54" i="1"/>
  <c r="J66" i="1"/>
  <c r="J90" i="1"/>
  <c r="J126" i="1"/>
  <c r="J31" i="1"/>
  <c r="J43" i="1"/>
  <c r="J67" i="1"/>
  <c r="J91" i="1"/>
  <c r="J103" i="1"/>
  <c r="J127" i="1"/>
  <c r="J151" i="1"/>
  <c r="J20" i="1"/>
  <c r="J32" i="1"/>
  <c r="J44" i="1"/>
  <c r="J56" i="1"/>
  <c r="J68" i="1"/>
  <c r="J80" i="1"/>
  <c r="J92" i="1"/>
  <c r="J104" i="1"/>
  <c r="J116" i="1"/>
  <c r="J128" i="1"/>
  <c r="J140" i="1"/>
  <c r="J152" i="1"/>
  <c r="J27" i="1"/>
  <c r="J39" i="1"/>
  <c r="J51" i="1"/>
  <c r="J63" i="1"/>
  <c r="J75" i="1"/>
  <c r="J87" i="1"/>
  <c r="J99" i="1"/>
  <c r="J111" i="1"/>
  <c r="J123" i="1"/>
  <c r="J135" i="1"/>
  <c r="J147" i="1"/>
  <c r="J159" i="1"/>
  <c r="J53" i="1"/>
  <c r="J77" i="1"/>
  <c r="J101" i="1"/>
  <c r="J125" i="1"/>
  <c r="J17" i="1"/>
  <c r="J102" i="1"/>
  <c r="J138" i="1"/>
  <c r="J150" i="1"/>
  <c r="J28" i="1"/>
  <c r="J40" i="1"/>
  <c r="J52" i="1"/>
  <c r="J64" i="1"/>
  <c r="J76" i="1"/>
  <c r="J88" i="1"/>
  <c r="J100" i="1"/>
  <c r="J112" i="1"/>
  <c r="J124" i="1"/>
  <c r="J136" i="1"/>
  <c r="J148" i="1"/>
  <c r="J160" i="1"/>
  <c r="J29" i="1"/>
  <c r="J41" i="1"/>
  <c r="J65" i="1"/>
  <c r="J89" i="1"/>
  <c r="J113" i="1"/>
  <c r="J137" i="1"/>
  <c r="J149" i="1"/>
  <c r="J18" i="1"/>
  <c r="J42" i="1"/>
  <c r="J78" i="1"/>
  <c r="J114" i="1"/>
  <c r="J19" i="1"/>
  <c r="J55" i="1"/>
  <c r="J79" i="1"/>
  <c r="J115" i="1"/>
  <c r="J139" i="1"/>
</calcChain>
</file>

<file path=xl/sharedStrings.xml><?xml version="1.0" encoding="utf-8"?>
<sst xmlns="http://schemas.openxmlformats.org/spreadsheetml/2006/main" count="317" uniqueCount="184">
  <si>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</si>
  <si>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</si>
  <si>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</si>
  <si>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</si>
  <si>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</si>
  <si>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</si>
  <si>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</si>
  <si>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</si>
  <si>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</si>
  <si>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</si>
  <si>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</si>
  <si>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</si>
  <si>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</si>
  <si>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</si>
  <si>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</si>
  <si>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</si>
  <si>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</si>
  <si>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</si>
  <si>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</si>
  <si>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</si>
  <si>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</si>
  <si>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</si>
  <si>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</si>
  <si>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</si>
  <si>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</si>
  <si>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</si>
  <si>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</si>
  <si>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</si>
  <si>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</si>
  <si>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</si>
  <si>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</si>
  <si>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</si>
  <si>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</si>
  <si>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</si>
  <si>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</si>
  <si>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</si>
  <si>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</si>
  <si>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</si>
  <si>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</si>
  <si>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</si>
  <si>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</si>
  <si>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</si>
  <si>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</si>
  <si>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</si>
  <si>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</si>
  <si>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</si>
  <si>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</si>
  <si>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</si>
  <si>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</si>
  <si>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</si>
  <si>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</si>
  <si>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</si>
  <si>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</si>
  <si>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</si>
  <si>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</si>
  <si>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</si>
  <si>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</si>
  <si>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</si>
  <si>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</si>
  <si>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</si>
  <si>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</si>
  <si>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</si>
  <si>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</si>
  <si>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</si>
  <si>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</si>
  <si>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</si>
  <si>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</si>
  <si>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</si>
  <si>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</si>
  <si>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</si>
  <si>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</si>
  <si>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</si>
  <si>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</si>
  <si>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</si>
  <si>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</si>
  <si>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</si>
  <si>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</si>
  <si>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</si>
  <si>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</si>
  <si>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</si>
  <si>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</si>
  <si>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</si>
  <si>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</si>
  <si>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</si>
  <si>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</si>
  <si>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</si>
  <si>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</si>
  <si>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</si>
  <si>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</si>
  <si>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</si>
  <si>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</si>
  <si>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</si>
  <si>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</si>
  <si>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</si>
  <si>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</si>
  <si>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</si>
  <si>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</si>
  <si>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</si>
  <si>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</si>
  <si>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</si>
  <si>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</si>
  <si>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</si>
  <si>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</si>
  <si>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</si>
  <si>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</si>
  <si>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</si>
  <si>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</si>
  <si>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</si>
  <si>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</si>
  <si>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</si>
  <si>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</si>
  <si>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</si>
  <si>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</si>
  <si>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</si>
  <si>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</si>
  <si>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</si>
  <si>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</si>
  <si>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</si>
  <si>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</si>
  <si>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</si>
  <si>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</si>
  <si>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</si>
  <si>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</si>
  <si>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</si>
  <si>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</si>
  <si>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</si>
  <si>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</si>
  <si>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</si>
  <si>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</si>
  <si>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</si>
  <si>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</si>
  <si>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</si>
  <si>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</si>
  <si>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</si>
  <si>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</si>
  <si>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</si>
  <si>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</si>
  <si>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</si>
  <si>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</si>
  <si>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</si>
  <si>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</si>
  <si>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</si>
  <si>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</si>
  <si>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</si>
  <si>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</si>
  <si>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</si>
  <si>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</si>
  <si>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</si>
  <si>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</si>
  <si>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</si>
  <si>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</si>
  <si>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</si>
  <si>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</si>
  <si>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</si>
  <si>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</si>
  <si>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</si>
  <si>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</si>
  <si>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</si>
  <si>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</si>
  <si>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</si>
  <si>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</si>
  <si>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</si>
  <si>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</si>
  <si>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</si>
  <si>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</si>
  <si>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</si>
  <si>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</si>
  <si>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</si>
  <si>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</si>
  <si>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</si>
  <si>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</si>
  <si>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</si>
  <si>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</si>
  <si>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Gastos municipais per capita relacionados a prevenção de desastres</t>
  </si>
  <si>
    <t>Fonte: https://siconfi.tesouro.gov.br/siconfi/pages/public/conteudo/conteudo.jsf?id=21904</t>
  </si>
  <si>
    <t>Identificação</t>
  </si>
  <si>
    <t>Meta =</t>
  </si>
  <si>
    <t>Método de identificação de Outliers</t>
  </si>
  <si>
    <t>Média</t>
  </si>
  <si>
    <t>Quartil 1</t>
  </si>
  <si>
    <t>Quartil 3</t>
  </si>
  <si>
    <t>IQR</t>
  </si>
  <si>
    <t>Lim. Superior</t>
  </si>
  <si>
    <t>Lim.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</si>
</sst>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vertical="center"/>
    </xf>
    <xf numFmtId="165" fontId="1" fillId="0" borderId="0" xfId="1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4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60"/>
  <sheetViews>
    <sheetView tabSelected="1" workbookViewId="0">
      <selection activeCell="D11" sqref="D11:I99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4" x14ac:dyDescent="0.2">
      <c r="A1" s="8" t="s">
        <v>173</v>
      </c>
      <c r="N1" s="1" t="s">
        <v>174</v>
      </c>
    </row>
    <row r="2" spans="1:14" x14ac:dyDescent="0.2">
      <c r="L2" s="1" t="s">
        <v>174</v>
      </c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 t="s">
        <v>175</v>
      </c>
    </row>
    <row r="4" spans="1:14" hidden="1" x14ac:dyDescent="0.2">
      <c r="A4" s="2"/>
      <c r="B4" s="2"/>
      <c r="C4" s="2"/>
      <c r="D4" s="4" t="s">
        <v>4</v>
      </c>
      <c r="E4" s="9">
        <v>160.99670446001556</v>
      </c>
      <c r="F4" s="9">
        <v>225.7816160831961</v>
      </c>
      <c r="G4" s="9">
        <v>234.01313152605422</v>
      </c>
      <c r="H4" s="9">
        <v>290.55801596704646</v>
      </c>
      <c r="I4" s="10">
        <v>237.73072078367989</v>
      </c>
      <c r="L4" s="5" t="s">
        <v>176</v>
      </c>
      <c r="M4" s="10">
        <v>554.43412257976797</v>
      </c>
    </row>
    <row r="5" spans="1:14" hidden="1" x14ac:dyDescent="0.2">
      <c r="A5" s="2"/>
      <c r="B5" s="2"/>
      <c r="C5" s="2"/>
      <c r="D5" s="4" t="s">
        <v>5</v>
      </c>
      <c r="E5" s="9">
        <v>110.27814756768264</v>
      </c>
      <c r="F5" s="9">
        <v>188.42249161126276</v>
      </c>
      <c r="G5" s="9">
        <v>197.86045769400519</v>
      </c>
      <c r="H5" s="9">
        <v>283.01275079221517</v>
      </c>
      <c r="I5" s="10">
        <v>222.07287750288211</v>
      </c>
    </row>
    <row r="6" spans="1:14" hidden="1" x14ac:dyDescent="0.2">
      <c r="A6" s="2"/>
      <c r="B6" s="2"/>
      <c r="C6" s="2"/>
      <c r="D6" s="4" t="s">
        <v>6</v>
      </c>
      <c r="E6" s="9">
        <v>127.80472007760763</v>
      </c>
      <c r="F6" s="9">
        <v>233.17339347530353</v>
      </c>
      <c r="G6" s="9">
        <v>184.22361979730564</v>
      </c>
      <c r="H6" s="9">
        <v>239.53256904477317</v>
      </c>
      <c r="I6" s="10">
        <v>199.69756097235881</v>
      </c>
    </row>
    <row r="7" spans="1:14" hidden="1" x14ac:dyDescent="0.2">
      <c r="A7" s="2"/>
      <c r="B7" s="2"/>
      <c r="C7" s="2"/>
      <c r="D7" s="4" t="s">
        <v>7</v>
      </c>
      <c r="E7" s="9">
        <v>381.13590725888412</v>
      </c>
      <c r="F7" s="9">
        <v>535.93859858198209</v>
      </c>
      <c r="G7" s="9">
        <v>709.30373923401089</v>
      </c>
      <c r="H7" s="9">
        <v>941.1527525552965</v>
      </c>
      <c r="I7" s="10">
        <v>831.42353897605199</v>
      </c>
    </row>
    <row r="8" spans="1:14" hidden="1" x14ac:dyDescent="0.2">
      <c r="A8" s="2"/>
      <c r="B8" s="2"/>
      <c r="C8" s="2"/>
      <c r="D8" s="4" t="s">
        <v>8</v>
      </c>
      <c r="E8" s="9">
        <v>139.14652448006339</v>
      </c>
      <c r="F8" s="9">
        <v>203.57430371744692</v>
      </c>
      <c r="G8" s="9">
        <v>171.88644944376054</v>
      </c>
      <c r="H8" s="9">
        <v>158.29084935870279</v>
      </c>
      <c r="I8" s="10">
        <v>140.37002799624366</v>
      </c>
    </row>
    <row r="9" spans="1:14" hidden="1" x14ac:dyDescent="0.2">
      <c r="A9" s="2"/>
      <c r="B9" s="2"/>
      <c r="C9" s="2"/>
      <c r="D9" s="4" t="s">
        <v>9</v>
      </c>
      <c r="E9" s="9">
        <v>126.17554265299279</v>
      </c>
      <c r="F9" s="9">
        <v>219.21499591217486</v>
      </c>
      <c r="G9" s="9">
        <v>238.90368610997677</v>
      </c>
      <c r="H9" s="9">
        <v>285.23110224465768</v>
      </c>
      <c r="I9" s="10">
        <v>134.86798102931186</v>
      </c>
    </row>
    <row r="10" spans="1:14" hidden="1" x14ac:dyDescent="0.2">
      <c r="A10" s="2"/>
      <c r="B10" s="2"/>
      <c r="C10" s="2"/>
      <c r="D10" s="4" t="s">
        <v>10</v>
      </c>
      <c r="E10" s="9">
        <v>139.60197649444186</v>
      </c>
      <c r="F10" s="9">
        <v>123.95230291948312</v>
      </c>
      <c r="G10" s="9">
        <v>171.05901383264688</v>
      </c>
      <c r="H10" s="9">
        <v>295.83250217559714</v>
      </c>
      <c r="I10" s="10">
        <v>219.98642842573983</v>
      </c>
    </row>
    <row r="11" spans="1:14" x14ac:dyDescent="0.2">
      <c r="A11" s="2"/>
      <c r="B11" s="2"/>
      <c r="C11" s="2"/>
      <c r="D11" s="4" t="s">
        <v>11</v>
      </c>
      <c r="E11" s="9">
        <v>86.33479413944535</v>
      </c>
      <c r="F11" s="9">
        <v>139.03063773876721</v>
      </c>
      <c r="G11" s="9">
        <v>109.79537123037255</v>
      </c>
      <c r="H11" s="9">
        <v>152.99675272278523</v>
      </c>
      <c r="I11" s="10">
        <v>105.73745469514151</v>
      </c>
    </row>
    <row r="12" spans="1:14" hidden="1" x14ac:dyDescent="0.2">
      <c r="A12" s="2"/>
      <c r="B12" s="2"/>
      <c r="C12" s="2"/>
      <c r="D12" s="4" t="s">
        <v>12</v>
      </c>
      <c r="E12" s="9">
        <v>127.47645683911882</v>
      </c>
      <c r="F12" s="9">
        <v>189.3400521899442</v>
      </c>
      <c r="G12" s="9">
        <v>177.55689808538725</v>
      </c>
      <c r="H12" s="9">
        <v>217.0174668442327</v>
      </c>
      <c r="I12" s="10">
        <v>184.33836986643669</v>
      </c>
    </row>
    <row r="13" spans="1:14" hidden="1" x14ac:dyDescent="0.2">
      <c r="A13" s="2"/>
      <c r="B13" s="2"/>
      <c r="C13" s="2"/>
      <c r="D13" s="4" t="s">
        <v>13</v>
      </c>
      <c r="E13" s="9">
        <v>144.45776892766213</v>
      </c>
      <c r="F13" s="9">
        <v>167.10381483271553</v>
      </c>
      <c r="G13" s="9">
        <v>168.98757741716628</v>
      </c>
      <c r="H13" s="9">
        <v>216.58644017777073</v>
      </c>
      <c r="I13" s="10">
        <v>179.40149194290944</v>
      </c>
    </row>
    <row r="14" spans="1:14" hidden="1" x14ac:dyDescent="0.2">
      <c r="A14" s="2"/>
      <c r="B14" s="2"/>
      <c r="C14" s="2"/>
      <c r="D14" s="4" t="s">
        <v>14</v>
      </c>
      <c r="E14" s="9">
        <v>210.99933622217611</v>
      </c>
      <c r="F14" s="9">
        <v>283.3051056115483</v>
      </c>
      <c r="G14" s="9">
        <v>244.77947389114962</v>
      </c>
      <c r="H14" s="9">
        <v>380.36822332528055</v>
      </c>
      <c r="I14" s="10">
        <v>381.1531260334196</v>
      </c>
    </row>
    <row r="15" spans="1:14" hidden="1" x14ac:dyDescent="0.2">
      <c r="A15" s="2"/>
      <c r="B15" s="2"/>
      <c r="C15" s="2"/>
      <c r="D15" s="4" t="s">
        <v>15</v>
      </c>
      <c r="E15" s="9">
        <v>137.81087656202678</v>
      </c>
      <c r="F15" s="9">
        <v>190.85295739250981</v>
      </c>
      <c r="G15" s="9">
        <v>215.01289949091955</v>
      </c>
      <c r="H15" s="9">
        <v>271.30127232901054</v>
      </c>
      <c r="I15" s="10">
        <v>240.43858203657697</v>
      </c>
      <c r="L15" s="7" t="s">
        <v>177</v>
      </c>
    </row>
    <row r="16" spans="1:14" hidden="1" x14ac:dyDescent="0.2">
      <c r="A16" s="2"/>
      <c r="B16" s="2"/>
      <c r="C16" s="2"/>
      <c r="D16" s="4" t="s">
        <v>16</v>
      </c>
      <c r="E16" s="9">
        <v>330.80628816681752</v>
      </c>
      <c r="F16" s="9">
        <v>298.11516599047815</v>
      </c>
      <c r="G16" s="9">
        <v>380.60436117868301</v>
      </c>
      <c r="H16" s="9">
        <v>435.90592103270558</v>
      </c>
      <c r="I16" s="10">
        <v>316.2098452320493</v>
      </c>
    </row>
    <row r="17" spans="1:13" hidden="1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102.13257923427275</v>
      </c>
      <c r="F17" s="11">
        <v>197.88634381545398</v>
      </c>
      <c r="G17" s="10">
        <v>198.0926326628728</v>
      </c>
      <c r="H17" s="10">
        <v>154.9263891802494</v>
      </c>
      <c r="I17" s="10">
        <v>132.60416725359795</v>
      </c>
      <c r="J17" s="5" t="str">
        <f t="shared" ref="J17:J48" si="0">IF(AND(I17&lt;$M$21,I17&gt;$M$22),"Normal","Outliers")</f>
        <v>Normal</v>
      </c>
      <c r="L17" s="1" t="s">
        <v>178</v>
      </c>
      <c r="M17" s="9">
        <f>AVERAGE(I17:I160)</f>
        <v>251.11818450312381</v>
      </c>
    </row>
    <row r="18" spans="1:13" hidden="1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133.69366689042181</v>
      </c>
      <c r="F18" s="11">
        <v>144.59314389190254</v>
      </c>
      <c r="G18" s="10">
        <v>265.72476261217713</v>
      </c>
      <c r="H18" s="10">
        <v>2039.650241643853</v>
      </c>
      <c r="I18" s="10">
        <v>23.383702229299363</v>
      </c>
      <c r="J18" s="5" t="str">
        <f t="shared" si="0"/>
        <v>Normal</v>
      </c>
      <c r="L18" s="1" t="s">
        <v>179</v>
      </c>
      <c r="M18" s="9">
        <f>_xlfn.QUARTILE.EXC(I17:I160,1)</f>
        <v>85.508749628078334</v>
      </c>
    </row>
    <row r="19" spans="1:13" hidden="1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34.337139722908987</v>
      </c>
      <c r="F19" s="11">
        <v>28.309790910853781</v>
      </c>
      <c r="G19" s="10">
        <v>16.06396245762803</v>
      </c>
      <c r="H19" s="10">
        <v>17.616720725426447</v>
      </c>
      <c r="I19" s="10">
        <v>17.070461753731344</v>
      </c>
      <c r="J19" s="5" t="str">
        <f t="shared" si="0"/>
        <v>Normal</v>
      </c>
      <c r="L19" s="1" t="s">
        <v>180</v>
      </c>
      <c r="M19" s="9">
        <f>_xlfn.QUARTILE.EXC(I17:I160,3)</f>
        <v>317.23873165844844</v>
      </c>
    </row>
    <row r="20" spans="1:13" hidden="1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191.7970126693028</v>
      </c>
      <c r="F20" s="11">
        <v>182.91538690078485</v>
      </c>
      <c r="G20" s="10">
        <v>169.23555034547812</v>
      </c>
      <c r="H20" s="10">
        <v>232.10516172752878</v>
      </c>
      <c r="I20" s="10">
        <v>196.46675845652717</v>
      </c>
      <c r="J20" s="5" t="str">
        <f t="shared" si="0"/>
        <v>Normal</v>
      </c>
      <c r="L20" s="1" t="s">
        <v>181</v>
      </c>
      <c r="M20" s="9">
        <f>M19-M18</f>
        <v>231.72998203037011</v>
      </c>
    </row>
    <row r="21" spans="1:13" hidden="1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399.68787439527966</v>
      </c>
      <c r="F21" s="11">
        <v>574.94231854817303</v>
      </c>
      <c r="G21" s="10">
        <v>540.20574770481471</v>
      </c>
      <c r="H21" s="10">
        <v>735.34046358230705</v>
      </c>
      <c r="I21" s="10">
        <v>680.42387559808606</v>
      </c>
      <c r="J21" s="5" t="str">
        <f t="shared" si="0"/>
        <v>Outliers</v>
      </c>
      <c r="L21" s="1" t="s">
        <v>182</v>
      </c>
      <c r="M21" s="9">
        <f>M17+1.5*M20</f>
        <v>598.71315754867896</v>
      </c>
    </row>
    <row r="22" spans="1:13" hidden="1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146.84450517467721</v>
      </c>
      <c r="F22" s="11">
        <v>137.14231765722036</v>
      </c>
      <c r="G22" s="10">
        <v>158.83944508773715</v>
      </c>
      <c r="H22" s="10">
        <v>243.03150342982951</v>
      </c>
      <c r="I22" s="10">
        <v>225.72735929604463</v>
      </c>
      <c r="J22" s="5" t="str">
        <f t="shared" si="0"/>
        <v>Normal</v>
      </c>
      <c r="L22" s="1" t="s">
        <v>183</v>
      </c>
      <c r="M22" s="12">
        <f>M17-1.5*M20</f>
        <v>-96.476788542431336</v>
      </c>
    </row>
    <row r="23" spans="1:13" hidden="1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202.68153955694379</v>
      </c>
      <c r="F23" s="11">
        <v>222.20190418566753</v>
      </c>
      <c r="G23" s="10">
        <v>256.1307576609679</v>
      </c>
      <c r="H23" s="10">
        <v>292.15805629350677</v>
      </c>
      <c r="I23" s="10">
        <v>289.86436846434026</v>
      </c>
      <c r="J23" s="5" t="str">
        <f t="shared" si="0"/>
        <v>Normal</v>
      </c>
    </row>
    <row r="24" spans="1:13" hidden="1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620.22999130993469</v>
      </c>
      <c r="F24" s="11">
        <v>434.31542931961536</v>
      </c>
      <c r="G24" s="10">
        <v>671.46820056771799</v>
      </c>
      <c r="H24" s="10">
        <v>686.14286150365888</v>
      </c>
      <c r="I24" s="10">
        <v>352.68637222979885</v>
      </c>
      <c r="J24" s="5" t="str">
        <f t="shared" si="0"/>
        <v>Normal</v>
      </c>
    </row>
    <row r="25" spans="1:13" hidden="1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6.1894173968041759</v>
      </c>
      <c r="F25" s="11">
        <v>5.4068231018703283</v>
      </c>
      <c r="G25" s="10">
        <v>7.5985016411095421</v>
      </c>
      <c r="H25" s="10">
        <v>5.1661223716866456</v>
      </c>
      <c r="I25" s="10">
        <v>20.721666611279119</v>
      </c>
      <c r="J25" s="5" t="str">
        <f t="shared" si="0"/>
        <v>Normal</v>
      </c>
    </row>
    <row r="26" spans="1:13" hidden="1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105.19292529343663</v>
      </c>
      <c r="F26" s="11">
        <v>158.92883576989465</v>
      </c>
      <c r="G26" s="10">
        <v>130.69334848190439</v>
      </c>
      <c r="H26" s="10">
        <v>157.51253697743149</v>
      </c>
      <c r="I26" s="10">
        <v>150.41808275198463</v>
      </c>
      <c r="J26" s="5" t="str">
        <f t="shared" si="0"/>
        <v>Normal</v>
      </c>
      <c r="M26" s="10"/>
    </row>
    <row r="27" spans="1:13" hidden="1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509.19970358009664</v>
      </c>
      <c r="F27" s="11">
        <v>682.41498275561855</v>
      </c>
      <c r="G27" s="10">
        <v>634.28934694550003</v>
      </c>
      <c r="H27" s="10">
        <v>637.75754722012493</v>
      </c>
      <c r="I27" s="10">
        <v>589.13250204694316</v>
      </c>
      <c r="J27" s="5" t="str">
        <f t="shared" si="0"/>
        <v>Normal</v>
      </c>
    </row>
    <row r="28" spans="1:13" hidden="1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6.868238771364279</v>
      </c>
      <c r="F28" s="11">
        <v>53.494028043778229</v>
      </c>
      <c r="G28" s="10">
        <v>44.305447219627148</v>
      </c>
      <c r="H28" s="10">
        <v>107.90144602083159</v>
      </c>
      <c r="I28" s="10">
        <v>68.234951530775291</v>
      </c>
      <c r="J28" s="5" t="str">
        <f t="shared" si="0"/>
        <v>Normal</v>
      </c>
    </row>
    <row r="29" spans="1:13" hidden="1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112.12956188607758</v>
      </c>
      <c r="F29" s="11">
        <v>109.11330613542216</v>
      </c>
      <c r="G29" s="10">
        <v>110.81522708593489</v>
      </c>
      <c r="H29" s="10">
        <v>168.59304110898546</v>
      </c>
      <c r="I29" s="10">
        <v>139.65023664596274</v>
      </c>
      <c r="J29" s="5" t="str">
        <f t="shared" si="0"/>
        <v>Normal</v>
      </c>
    </row>
    <row r="30" spans="1:13" hidden="1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348.70700980274216</v>
      </c>
      <c r="F30" s="11">
        <v>306.55577447883928</v>
      </c>
      <c r="G30" s="10">
        <v>439.89535723503803</v>
      </c>
      <c r="H30" s="10">
        <v>528.55543739497887</v>
      </c>
      <c r="I30" s="10">
        <v>68.162653918762558</v>
      </c>
      <c r="J30" s="5" t="str">
        <f t="shared" si="0"/>
        <v>Normal</v>
      </c>
    </row>
    <row r="31" spans="1:13" hidden="1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20.717451484948505</v>
      </c>
      <c r="F31" s="11">
        <v>28.420878012203612</v>
      </c>
      <c r="G31" s="10">
        <v>3.1360081350960001</v>
      </c>
      <c r="H31" s="10">
        <v>35.901505375540118</v>
      </c>
      <c r="I31" s="10">
        <v>21.122652422811022</v>
      </c>
      <c r="J31" s="5" t="str">
        <f t="shared" si="0"/>
        <v>Normal</v>
      </c>
    </row>
    <row r="32" spans="1:13" hidden="1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85.866580231730623</v>
      </c>
      <c r="F32" s="11">
        <v>102.27096381434026</v>
      </c>
      <c r="G32" s="10">
        <v>105.03820470049574</v>
      </c>
      <c r="H32" s="10">
        <v>92.220576253803458</v>
      </c>
      <c r="I32" s="10">
        <v>107.37172463299228</v>
      </c>
      <c r="J32" s="5" t="str">
        <f t="shared" si="0"/>
        <v>Normal</v>
      </c>
    </row>
    <row r="33" spans="1:10" hidden="1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115.92544364782782</v>
      </c>
      <c r="F33" s="11">
        <v>506.23044545249638</v>
      </c>
      <c r="G33" s="10">
        <v>309.01045417471011</v>
      </c>
      <c r="H33" s="10">
        <v>142.10514207941293</v>
      </c>
      <c r="I33" s="10">
        <v>207.0340784192652</v>
      </c>
      <c r="J33" s="5" t="str">
        <f t="shared" si="0"/>
        <v>Normal</v>
      </c>
    </row>
    <row r="34" spans="1:10" hidden="1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448.10902592235067</v>
      </c>
      <c r="F34" s="11">
        <v>556.31785902746992</v>
      </c>
      <c r="G34" s="10">
        <v>667.22063660826575</v>
      </c>
      <c r="H34" s="10">
        <v>927.12394328970913</v>
      </c>
      <c r="I34" s="10">
        <v>802.34050528480748</v>
      </c>
      <c r="J34" s="5" t="str">
        <f t="shared" si="0"/>
        <v>Outliers</v>
      </c>
    </row>
    <row r="35" spans="1:10" hidden="1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120.91389811554497</v>
      </c>
      <c r="F35" s="11">
        <v>205.37172659982184</v>
      </c>
      <c r="G35" s="10">
        <v>163.989510145834</v>
      </c>
      <c r="H35" s="10">
        <v>120.52680422042054</v>
      </c>
      <c r="I35" s="10">
        <v>122.15291564105628</v>
      </c>
      <c r="J35" s="5" t="str">
        <f t="shared" si="0"/>
        <v>Normal</v>
      </c>
    </row>
    <row r="36" spans="1:10" hidden="1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51.994581511093799</v>
      </c>
      <c r="F36" s="11">
        <v>30.731370912762841</v>
      </c>
      <c r="G36" s="10">
        <v>27.762274251541541</v>
      </c>
      <c r="H36" s="10">
        <v>67.763772163282013</v>
      </c>
      <c r="I36" s="10">
        <v>33.221826237182341</v>
      </c>
      <c r="J36" s="5" t="str">
        <f t="shared" si="0"/>
        <v>Normal</v>
      </c>
    </row>
    <row r="37" spans="1:10" hidden="1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435.40739559297685</v>
      </c>
      <c r="F37" s="11">
        <v>341.84100274567345</v>
      </c>
      <c r="G37" s="10">
        <v>464.69635012183363</v>
      </c>
      <c r="H37" s="10">
        <v>574.43276889388505</v>
      </c>
      <c r="I37" s="10">
        <v>199.09596804569313</v>
      </c>
      <c r="J37" s="5" t="str">
        <f t="shared" si="0"/>
        <v>Normal</v>
      </c>
    </row>
    <row r="38" spans="1:10" hidden="1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57.667280845124765</v>
      </c>
      <c r="F38" s="11">
        <v>80.763633843972244</v>
      </c>
      <c r="G38" s="10">
        <v>129.40326500853621</v>
      </c>
      <c r="H38" s="10">
        <v>145.56723213224151</v>
      </c>
      <c r="I38" s="10">
        <v>398.40877709516633</v>
      </c>
      <c r="J38" s="5" t="str">
        <f t="shared" si="0"/>
        <v>Normal</v>
      </c>
    </row>
    <row r="39" spans="1:10" hidden="1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167.65998353005909</v>
      </c>
      <c r="F39" s="11">
        <v>239.45197684462011</v>
      </c>
      <c r="G39" s="10">
        <v>262.98285501176429</v>
      </c>
      <c r="H39" s="10">
        <v>250.04385281554943</v>
      </c>
      <c r="I39" s="10">
        <v>329.41892539805593</v>
      </c>
      <c r="J39" s="5" t="str">
        <f t="shared" si="0"/>
        <v>Normal</v>
      </c>
    </row>
    <row r="40" spans="1:10" hidden="1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151.96151892245933</v>
      </c>
      <c r="F40" s="11">
        <v>211.88626942392216</v>
      </c>
      <c r="G40" s="10">
        <v>159.3342607679302</v>
      </c>
      <c r="H40" s="10">
        <v>139.24473250336587</v>
      </c>
      <c r="I40" s="10">
        <v>116.47166190190744</v>
      </c>
      <c r="J40" s="5" t="str">
        <f t="shared" si="0"/>
        <v>Normal</v>
      </c>
    </row>
    <row r="41" spans="1:10" hidden="1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189.34797902009538</v>
      </c>
      <c r="F41" s="11">
        <v>287.61594058576827</v>
      </c>
      <c r="G41" s="10">
        <v>237.48023706006148</v>
      </c>
      <c r="H41" s="10">
        <v>389.10234393105236</v>
      </c>
      <c r="I41" s="10">
        <v>163.98219915339649</v>
      </c>
      <c r="J41" s="5" t="str">
        <f t="shared" si="0"/>
        <v>Normal</v>
      </c>
    </row>
    <row r="42" spans="1:10" hidden="1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287.69051891356406</v>
      </c>
      <c r="F42" s="11">
        <v>253.53043821612835</v>
      </c>
      <c r="G42" s="10">
        <v>377.73369114079827</v>
      </c>
      <c r="H42" s="10">
        <v>350.57612330110356</v>
      </c>
      <c r="I42" s="10">
        <v>320.67431154002992</v>
      </c>
      <c r="J42" s="5" t="str">
        <f t="shared" si="0"/>
        <v>Normal</v>
      </c>
    </row>
    <row r="43" spans="1:10" hidden="1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133.08067854500868</v>
      </c>
      <c r="F43" s="11">
        <v>185.59259145835091</v>
      </c>
      <c r="G43" s="10">
        <v>136.90907581998789</v>
      </c>
      <c r="H43" s="10">
        <v>195.27943028901345</v>
      </c>
      <c r="I43" s="10">
        <v>193.20453620420719</v>
      </c>
      <c r="J43" s="5" t="str">
        <f t="shared" si="0"/>
        <v>Normal</v>
      </c>
    </row>
    <row r="44" spans="1:10" hidden="1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126.29558016156527</v>
      </c>
      <c r="F44" s="11">
        <v>159.69217458186426</v>
      </c>
      <c r="G44" s="10">
        <v>142.15913735503602</v>
      </c>
      <c r="H44" s="10">
        <v>241.63030712976644</v>
      </c>
      <c r="I44" s="10">
        <v>120.40712581511313</v>
      </c>
      <c r="J44" s="5" t="str">
        <f t="shared" si="0"/>
        <v>Normal</v>
      </c>
    </row>
    <row r="45" spans="1:10" hidden="1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161.43086658831967</v>
      </c>
      <c r="F45" s="11">
        <v>65.804512876158796</v>
      </c>
      <c r="G45" s="10">
        <v>50.891167885571377</v>
      </c>
      <c r="H45" s="10">
        <v>143.77002383590704</v>
      </c>
      <c r="I45" s="10">
        <v>106.28293939495912</v>
      </c>
      <c r="J45" s="5" t="str">
        <f t="shared" si="0"/>
        <v>Normal</v>
      </c>
    </row>
    <row r="46" spans="1:10" hidden="1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0</v>
      </c>
      <c r="F46" s="11">
        <v>210.17657657439085</v>
      </c>
      <c r="G46" s="10">
        <v>155.8208462937568</v>
      </c>
      <c r="H46" s="10">
        <v>201.81226826432572</v>
      </c>
      <c r="I46" s="10">
        <v>0</v>
      </c>
      <c r="J46" s="5" t="str">
        <f t="shared" si="0"/>
        <v>Normal</v>
      </c>
    </row>
    <row r="47" spans="1:10" hidden="1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128.52204700258281</v>
      </c>
      <c r="F47" s="11">
        <v>244.32309495390095</v>
      </c>
      <c r="G47" s="10">
        <v>183.211252552573</v>
      </c>
      <c r="H47" s="10">
        <v>195.96994892091305</v>
      </c>
      <c r="I47" s="10">
        <v>160.10224006570934</v>
      </c>
      <c r="J47" s="5" t="str">
        <f t="shared" si="0"/>
        <v>Normal</v>
      </c>
    </row>
    <row r="48" spans="1:10" hidden="1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66.694840059413835</v>
      </c>
      <c r="F48" s="11">
        <v>156.9082285288475</v>
      </c>
      <c r="G48" s="10">
        <v>158.71481024679062</v>
      </c>
      <c r="H48" s="10">
        <v>220.56206496195909</v>
      </c>
      <c r="I48" s="10">
        <v>159.83858600707316</v>
      </c>
      <c r="J48" s="5" t="str">
        <f t="shared" si="0"/>
        <v>Normal</v>
      </c>
    </row>
    <row r="49" spans="1:10" hidden="1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529.38887817660373</v>
      </c>
      <c r="F49" s="11">
        <v>1641.6728766044234</v>
      </c>
      <c r="G49" s="10">
        <v>2553.0077691200263</v>
      </c>
      <c r="H49" s="10">
        <v>6766.6923531994353</v>
      </c>
      <c r="I49" s="10">
        <v>3105.8860990205353</v>
      </c>
      <c r="J49" s="5" t="str">
        <f t="shared" ref="J49:J80" si="1">IF(AND(I49&lt;$M$21,I49&gt;$M$22),"Normal","Outliers")</f>
        <v>Outliers</v>
      </c>
    </row>
    <row r="50" spans="1:10" hidden="1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140.26481287786567</v>
      </c>
      <c r="F50" s="11">
        <v>155.20223461912573</v>
      </c>
      <c r="G50" s="10">
        <v>264.41275243449797</v>
      </c>
      <c r="H50" s="10">
        <v>257.50456179446564</v>
      </c>
      <c r="I50" s="10">
        <v>203.0542679154494</v>
      </c>
      <c r="J50" s="5" t="str">
        <f t="shared" si="1"/>
        <v>Normal</v>
      </c>
    </row>
    <row r="51" spans="1:10" hidden="1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209.27797666417592</v>
      </c>
      <c r="F51" s="11">
        <v>225.34331739961527</v>
      </c>
      <c r="G51" s="10">
        <v>233.61696425891668</v>
      </c>
      <c r="H51" s="10">
        <v>285.18755406505852</v>
      </c>
      <c r="I51" s="10">
        <v>263.80663287194062</v>
      </c>
      <c r="J51" s="5" t="str">
        <f t="shared" si="1"/>
        <v>Normal</v>
      </c>
    </row>
    <row r="52" spans="1:10" hidden="1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172.39944281191129</v>
      </c>
      <c r="F52" s="11">
        <v>255.59000608958675</v>
      </c>
      <c r="G52" s="10">
        <v>329.84691242906399</v>
      </c>
      <c r="H52" s="10">
        <v>257.5170647967031</v>
      </c>
      <c r="I52" s="10">
        <v>0</v>
      </c>
      <c r="J52" s="5" t="str">
        <f t="shared" si="1"/>
        <v>Normal</v>
      </c>
    </row>
    <row r="53" spans="1:10" hidden="1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3.5543916621500804</v>
      </c>
      <c r="F53" s="11">
        <v>24.08986879075383</v>
      </c>
      <c r="G53" s="10">
        <v>0</v>
      </c>
      <c r="H53" s="10">
        <v>0</v>
      </c>
      <c r="I53" s="10">
        <v>0</v>
      </c>
      <c r="J53" s="5" t="str">
        <f t="shared" si="1"/>
        <v>Normal</v>
      </c>
    </row>
    <row r="54" spans="1:10" hidden="1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203.24050821382292</v>
      </c>
      <c r="F54" s="11">
        <v>216.4758840696106</v>
      </c>
      <c r="G54" s="10">
        <v>226.07858403449043</v>
      </c>
      <c r="H54" s="10">
        <v>239.05609424183788</v>
      </c>
      <c r="I54" s="10">
        <v>199.62623572895276</v>
      </c>
      <c r="J54" s="5" t="str">
        <f t="shared" si="1"/>
        <v>Normal</v>
      </c>
    </row>
    <row r="55" spans="1:10" hidden="1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45.728819491870844</v>
      </c>
      <c r="F55" s="11">
        <v>96.971965373233601</v>
      </c>
      <c r="G55" s="10">
        <v>39.050515157729286</v>
      </c>
      <c r="H55" s="10">
        <v>42.195766623458368</v>
      </c>
      <c r="I55" s="10">
        <v>49.840366205964877</v>
      </c>
      <c r="J55" s="5" t="str">
        <f t="shared" si="1"/>
        <v>Normal</v>
      </c>
    </row>
    <row r="56" spans="1:10" hidden="1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59.941585806845929</v>
      </c>
      <c r="F56" s="11">
        <v>70.038665659213493</v>
      </c>
      <c r="G56" s="10">
        <v>115.92142358363482</v>
      </c>
      <c r="H56" s="10">
        <v>115.86431129332888</v>
      </c>
      <c r="I56" s="10">
        <v>122.71072467577989</v>
      </c>
      <c r="J56" s="5" t="str">
        <f t="shared" si="1"/>
        <v>Normal</v>
      </c>
    </row>
    <row r="57" spans="1:10" hidden="1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465.10328938767162</v>
      </c>
      <c r="F57" s="11">
        <v>422.30665911327537</v>
      </c>
      <c r="G57" s="10">
        <v>429.24654721257303</v>
      </c>
      <c r="H57" s="10">
        <v>566.28955320108298</v>
      </c>
      <c r="I57" s="10">
        <v>317.3175676445457</v>
      </c>
      <c r="J57" s="5" t="str">
        <f t="shared" si="1"/>
        <v>Normal</v>
      </c>
    </row>
    <row r="58" spans="1:10" hidden="1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255.08325497994792</v>
      </c>
      <c r="F58" s="11">
        <v>656.86201431823986</v>
      </c>
      <c r="G58" s="10">
        <v>318.32265877330985</v>
      </c>
      <c r="H58" s="10">
        <v>244.04430745919953</v>
      </c>
      <c r="I58" s="10">
        <v>1507.8286759738796</v>
      </c>
      <c r="J58" s="5" t="str">
        <f t="shared" si="1"/>
        <v>Outliers</v>
      </c>
    </row>
    <row r="59" spans="1:10" hidden="1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35.407446375348442</v>
      </c>
      <c r="F59" s="11">
        <v>42.545739620495475</v>
      </c>
      <c r="G59" s="10">
        <v>74.627339370784711</v>
      </c>
      <c r="H59" s="10">
        <v>48.019956538170831</v>
      </c>
      <c r="I59" s="10">
        <v>28.126177314945117</v>
      </c>
      <c r="J59" s="5" t="str">
        <f t="shared" si="1"/>
        <v>Normal</v>
      </c>
    </row>
    <row r="60" spans="1:10" hidden="1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10.70349177043134</v>
      </c>
      <c r="F60" s="11">
        <v>287.54033018934558</v>
      </c>
      <c r="G60" s="10">
        <v>224.29919600118282</v>
      </c>
      <c r="H60" s="10">
        <v>197.90414567545059</v>
      </c>
      <c r="I60" s="10">
        <v>237.02231185706549</v>
      </c>
      <c r="J60" s="5" t="str">
        <f t="shared" si="1"/>
        <v>Normal</v>
      </c>
    </row>
    <row r="61" spans="1:10" hidden="1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229.978344105796</v>
      </c>
      <c r="F61" s="11">
        <v>343.07166011694392</v>
      </c>
      <c r="G61" s="10">
        <v>312.62794365242866</v>
      </c>
      <c r="H61" s="10">
        <v>303.79487582510518</v>
      </c>
      <c r="I61" s="10">
        <v>360.44815516024624</v>
      </c>
      <c r="J61" s="5" t="str">
        <f t="shared" si="1"/>
        <v>Normal</v>
      </c>
    </row>
    <row r="62" spans="1:10" hidden="1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194.99303588359049</v>
      </c>
      <c r="F62" s="11">
        <v>199.60219476056281</v>
      </c>
      <c r="G62" s="10">
        <v>145.07180112789595</v>
      </c>
      <c r="H62" s="10">
        <v>203.36871899325823</v>
      </c>
      <c r="I62" s="10">
        <v>121.86906251021142</v>
      </c>
      <c r="J62" s="5" t="str">
        <f t="shared" si="1"/>
        <v>Normal</v>
      </c>
    </row>
    <row r="63" spans="1:10" hidden="1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187.4604553753245</v>
      </c>
      <c r="F63" s="11">
        <v>298.82154732348101</v>
      </c>
      <c r="G63" s="10">
        <v>283.99171561796453</v>
      </c>
      <c r="H63" s="10">
        <v>463.79483505109391</v>
      </c>
      <c r="I63" s="10">
        <v>229.66539522733279</v>
      </c>
      <c r="J63" s="5" t="str">
        <f t="shared" si="1"/>
        <v>Normal</v>
      </c>
    </row>
    <row r="64" spans="1:10" hidden="1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0</v>
      </c>
      <c r="F64" s="11">
        <v>0</v>
      </c>
      <c r="G64" s="10">
        <v>0</v>
      </c>
      <c r="H64" s="10">
        <v>0</v>
      </c>
      <c r="I64" s="10">
        <v>11.527291696647</v>
      </c>
      <c r="J64" s="5" t="str">
        <f t="shared" si="1"/>
        <v>Normal</v>
      </c>
    </row>
    <row r="65" spans="1:10" hidden="1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26.518338414440265</v>
      </c>
      <c r="F65" s="11">
        <v>55.599767270923799</v>
      </c>
      <c r="G65" s="10">
        <v>43.48354856714662</v>
      </c>
      <c r="H65" s="10">
        <v>95.064739347645357</v>
      </c>
      <c r="I65" s="10">
        <v>95.477218686722594</v>
      </c>
      <c r="J65" s="5" t="str">
        <f t="shared" si="1"/>
        <v>Normal</v>
      </c>
    </row>
    <row r="66" spans="1:10" hidden="1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170.12962058084332</v>
      </c>
      <c r="F66" s="11">
        <v>162.29122488385784</v>
      </c>
      <c r="G66" s="10">
        <v>114.89679047549924</v>
      </c>
      <c r="H66" s="10">
        <v>146.56661274375276</v>
      </c>
      <c r="I66" s="10">
        <v>141.60169260179697</v>
      </c>
      <c r="J66" s="5" t="str">
        <f t="shared" si="1"/>
        <v>Normal</v>
      </c>
    </row>
    <row r="67" spans="1:10" hidden="1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210.98200649720798</v>
      </c>
      <c r="F67" s="11">
        <v>261.87584548390862</v>
      </c>
      <c r="G67" s="10">
        <v>316.04028099920617</v>
      </c>
      <c r="H67" s="10">
        <v>448.22779172783328</v>
      </c>
      <c r="I67" s="10">
        <v>432.11444791016845</v>
      </c>
      <c r="J67" s="5" t="str">
        <f t="shared" si="1"/>
        <v>Normal</v>
      </c>
    </row>
    <row r="68" spans="1:10" hidden="1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6.4679883896331178</v>
      </c>
      <c r="F68" s="11">
        <v>47.883352550070647</v>
      </c>
      <c r="G68" s="10">
        <v>6.0458096099273481E-2</v>
      </c>
      <c r="H68" s="10">
        <v>24.29855910999467</v>
      </c>
      <c r="I68" s="10">
        <v>28.079578632754124</v>
      </c>
      <c r="J68" s="5" t="str">
        <f t="shared" si="1"/>
        <v>Normal</v>
      </c>
    </row>
    <row r="69" spans="1:10" hidden="1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133.86737442814882</v>
      </c>
      <c r="F69" s="11">
        <v>187.33629824878176</v>
      </c>
      <c r="G69" s="10">
        <v>143.99513932264884</v>
      </c>
      <c r="H69" s="10">
        <v>186.09480677158572</v>
      </c>
      <c r="I69" s="10">
        <v>173.69174517000559</v>
      </c>
      <c r="J69" s="5" t="str">
        <f t="shared" si="1"/>
        <v>Normal</v>
      </c>
    </row>
    <row r="70" spans="1:10" hidden="1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7.7277848139438401</v>
      </c>
      <c r="F70" s="11">
        <v>90.789646261403661</v>
      </c>
      <c r="G70" s="10">
        <v>130.66267309960793</v>
      </c>
      <c r="H70" s="10">
        <v>136.82192617609655</v>
      </c>
      <c r="I70" s="10">
        <v>101.99115233481149</v>
      </c>
      <c r="J70" s="5" t="str">
        <f t="shared" si="1"/>
        <v>Normal</v>
      </c>
    </row>
    <row r="71" spans="1:10" hidden="1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155.9127119494122</v>
      </c>
      <c r="F71" s="11">
        <v>256.25822219519051</v>
      </c>
      <c r="G71" s="10">
        <v>179.25998484658373</v>
      </c>
      <c r="H71" s="10">
        <v>233.71433642755179</v>
      </c>
      <c r="I71" s="10">
        <v>391.9966158714297</v>
      </c>
      <c r="J71" s="5" t="str">
        <f t="shared" si="1"/>
        <v>Normal</v>
      </c>
    </row>
    <row r="72" spans="1:10" hidden="1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78.950433816310763</v>
      </c>
      <c r="F72" s="11">
        <v>104.39447465177217</v>
      </c>
      <c r="G72" s="10">
        <v>71.29841448461498</v>
      </c>
      <c r="H72" s="10">
        <v>118.11381767439576</v>
      </c>
      <c r="I72" s="10">
        <v>128.1436467172845</v>
      </c>
      <c r="J72" s="5" t="str">
        <f t="shared" si="1"/>
        <v>Normal</v>
      </c>
    </row>
    <row r="73" spans="1:10" hidden="1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113.94467752685222</v>
      </c>
      <c r="F73" s="11">
        <v>105.54763308794678</v>
      </c>
      <c r="G73" s="10">
        <v>148.74608687245978</v>
      </c>
      <c r="H73" s="10">
        <v>222.70705616070745</v>
      </c>
      <c r="I73" s="10">
        <v>165.2351092251601</v>
      </c>
      <c r="J73" s="5" t="str">
        <f t="shared" si="1"/>
        <v>Normal</v>
      </c>
    </row>
    <row r="74" spans="1:10" hidden="1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88.061654863707076</v>
      </c>
      <c r="F74" s="11">
        <v>177.53530761992857</v>
      </c>
      <c r="G74" s="10">
        <v>139.33375282337931</v>
      </c>
      <c r="H74" s="10">
        <v>225.35920489563199</v>
      </c>
      <c r="I74" s="10">
        <v>354.73769521671051</v>
      </c>
      <c r="J74" s="5" t="str">
        <f t="shared" si="1"/>
        <v>Normal</v>
      </c>
    </row>
    <row r="75" spans="1:10" hidden="1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193.90615704965276</v>
      </c>
      <c r="F75" s="11">
        <v>169.75957128764256</v>
      </c>
      <c r="G75" s="10">
        <v>198.18871563052346</v>
      </c>
      <c r="H75" s="10">
        <v>284.03075477149883</v>
      </c>
      <c r="I75" s="10">
        <v>252.20841033701979</v>
      </c>
      <c r="J75" s="5" t="str">
        <f t="shared" si="1"/>
        <v>Normal</v>
      </c>
    </row>
    <row r="76" spans="1:10" hidden="1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255.08712448947367</v>
      </c>
      <c r="F76" s="11">
        <v>370.5340579791947</v>
      </c>
      <c r="G76" s="10">
        <v>227.03345735617293</v>
      </c>
      <c r="H76" s="10">
        <v>468.19431903922487</v>
      </c>
      <c r="I76" s="10">
        <v>511.79752573095186</v>
      </c>
      <c r="J76" s="5" t="str">
        <f t="shared" si="1"/>
        <v>Normal</v>
      </c>
    </row>
    <row r="77" spans="1:10" hidden="1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7.8818930846387163</v>
      </c>
      <c r="F77" s="11">
        <v>4.2444995100191845</v>
      </c>
      <c r="G77" s="10">
        <v>3.6413183973452181</v>
      </c>
      <c r="H77" s="10">
        <v>8.2813309312359173</v>
      </c>
      <c r="I77" s="10">
        <v>2.3088160351636731</v>
      </c>
      <c r="J77" s="5" t="str">
        <f t="shared" si="1"/>
        <v>Normal</v>
      </c>
    </row>
    <row r="78" spans="1:10" hidden="1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17.371164992214574</v>
      </c>
      <c r="F78" s="11">
        <v>83.309470018487247</v>
      </c>
      <c r="G78" s="10">
        <v>135.6449226306041</v>
      </c>
      <c r="H78" s="10">
        <v>35.116469196017619</v>
      </c>
      <c r="I78" s="10">
        <v>35.510124747752705</v>
      </c>
      <c r="J78" s="5" t="str">
        <f t="shared" si="1"/>
        <v>Normal</v>
      </c>
    </row>
    <row r="79" spans="1:10" hidden="1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59.368733691963456</v>
      </c>
      <c r="F79" s="11">
        <v>52.111378312421301</v>
      </c>
      <c r="G79" s="10">
        <v>72.007999776291925</v>
      </c>
      <c r="H79" s="10">
        <v>96.634770252994471</v>
      </c>
      <c r="I79" s="10">
        <v>64.1634966073659</v>
      </c>
      <c r="J79" s="5" t="str">
        <f t="shared" si="1"/>
        <v>Normal</v>
      </c>
    </row>
    <row r="80" spans="1:10" hidden="1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67.061293364309591</v>
      </c>
      <c r="F80" s="11">
        <v>109.75451659226241</v>
      </c>
      <c r="G80" s="10">
        <v>173.73140722501591</v>
      </c>
      <c r="H80" s="10">
        <v>231.35319994746459</v>
      </c>
      <c r="I80" s="10">
        <v>176.37600118463916</v>
      </c>
      <c r="J80" s="5" t="str">
        <f t="shared" si="1"/>
        <v>Normal</v>
      </c>
    </row>
    <row r="81" spans="1:10" hidden="1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0</v>
      </c>
      <c r="F81" s="11">
        <v>73.922764673573269</v>
      </c>
      <c r="G81" s="10">
        <v>51.636500788783792</v>
      </c>
      <c r="H81" s="10">
        <v>21.246834104021424</v>
      </c>
      <c r="I81" s="10">
        <v>1.2043091416608513</v>
      </c>
      <c r="J81" s="5" t="str">
        <f t="shared" ref="J81:J112" si="2">IF(AND(I81&lt;$M$21,I81&gt;$M$22),"Normal","Outliers")</f>
        <v>Normal</v>
      </c>
    </row>
    <row r="82" spans="1:10" hidden="1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298.07839530920808</v>
      </c>
      <c r="F82" s="11">
        <v>486.2723176242348</v>
      </c>
      <c r="G82" s="10">
        <v>577.0544867492066</v>
      </c>
      <c r="H82" s="10">
        <v>525.03065786719185</v>
      </c>
      <c r="I82" s="10">
        <v>423.82626991907227</v>
      </c>
      <c r="J82" s="5" t="str">
        <f t="shared" si="2"/>
        <v>Normal</v>
      </c>
    </row>
    <row r="83" spans="1:10" hidden="1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95.044573041852161</v>
      </c>
      <c r="F83" s="11">
        <v>102.47413047558138</v>
      </c>
      <c r="G83" s="10">
        <v>156.79459076628055</v>
      </c>
      <c r="H83" s="10">
        <v>214.75623101639087</v>
      </c>
      <c r="I83" s="10">
        <v>198.3149500998004</v>
      </c>
      <c r="J83" s="5" t="str">
        <f t="shared" si="2"/>
        <v>Normal</v>
      </c>
    </row>
    <row r="84" spans="1:10" hidden="1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48.683276556734498</v>
      </c>
      <c r="F84" s="11">
        <v>69.897091132737472</v>
      </c>
      <c r="G84" s="10">
        <v>58.519338177235475</v>
      </c>
      <c r="H84" s="10">
        <v>55.765721366433738</v>
      </c>
      <c r="I84" s="10">
        <v>35.802036900885767</v>
      </c>
      <c r="J84" s="5" t="str">
        <f t="shared" si="2"/>
        <v>Normal</v>
      </c>
    </row>
    <row r="85" spans="1:10" hidden="1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339.37196166705314</v>
      </c>
      <c r="F85" s="11">
        <v>301.11927618080233</v>
      </c>
      <c r="G85" s="10">
        <v>284.11161083279995</v>
      </c>
      <c r="H85" s="10">
        <v>377.6993964996567</v>
      </c>
      <c r="I85" s="10">
        <v>245.80992106735781</v>
      </c>
      <c r="J85" s="5" t="str">
        <f t="shared" si="2"/>
        <v>Normal</v>
      </c>
    </row>
    <row r="86" spans="1:10" hidden="1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161.72527491033495</v>
      </c>
      <c r="F86" s="11">
        <v>145.36525257445015</v>
      </c>
      <c r="G86" s="10">
        <v>157.30033480146341</v>
      </c>
      <c r="H86" s="10">
        <v>211.24559776379354</v>
      </c>
      <c r="I86" s="10">
        <v>222.05532012242247</v>
      </c>
      <c r="J86" s="5" t="str">
        <f t="shared" si="2"/>
        <v>Normal</v>
      </c>
    </row>
    <row r="87" spans="1:10" hidden="1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155.5150662818908</v>
      </c>
      <c r="F87" s="11">
        <v>169.69881590047424</v>
      </c>
      <c r="G87" s="10">
        <v>219.44972410985054</v>
      </c>
      <c r="H87" s="10">
        <v>198.71551952939572</v>
      </c>
      <c r="I87" s="10">
        <v>251.79517726965611</v>
      </c>
      <c r="J87" s="5" t="str">
        <f t="shared" si="2"/>
        <v>Normal</v>
      </c>
    </row>
    <row r="88" spans="1:10" hidden="1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139.92562470707801</v>
      </c>
      <c r="F88" s="11">
        <v>122.81441915206403</v>
      </c>
      <c r="G88" s="10">
        <v>48.77685901251229</v>
      </c>
      <c r="H88" s="10">
        <v>119.76702167266109</v>
      </c>
      <c r="I88" s="10">
        <v>59.34861860450544</v>
      </c>
      <c r="J88" s="5" t="str">
        <f t="shared" si="2"/>
        <v>Normal</v>
      </c>
    </row>
    <row r="89" spans="1:10" hidden="1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20.181082745338177</v>
      </c>
      <c r="F89" s="11">
        <v>4.6442892660937947</v>
      </c>
      <c r="G89" s="10">
        <v>5.1422827357662584</v>
      </c>
      <c r="H89" s="10">
        <v>49.769526326764172</v>
      </c>
      <c r="I89" s="10">
        <v>0</v>
      </c>
      <c r="J89" s="5" t="str">
        <f t="shared" si="2"/>
        <v>Normal</v>
      </c>
    </row>
    <row r="90" spans="1:10" hidden="1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175.88330414935035</v>
      </c>
      <c r="F90" s="11">
        <v>57.522155628774065</v>
      </c>
      <c r="G90" s="10">
        <v>113.44379120782138</v>
      </c>
      <c r="H90" s="10">
        <v>174.89828007395451</v>
      </c>
      <c r="I90" s="10">
        <v>87.324295541088318</v>
      </c>
      <c r="J90" s="5" t="str">
        <f t="shared" si="2"/>
        <v>Normal</v>
      </c>
    </row>
    <row r="91" spans="1:10" hidden="1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156.11194186585612</v>
      </c>
      <c r="F91" s="11">
        <v>148.01717612654556</v>
      </c>
      <c r="G91" s="10">
        <v>165.55943312627008</v>
      </c>
      <c r="H91" s="10">
        <v>293.07271131631325</v>
      </c>
      <c r="I91" s="10">
        <v>148.28865566401893</v>
      </c>
      <c r="J91" s="5" t="str">
        <f t="shared" si="2"/>
        <v>Normal</v>
      </c>
    </row>
    <row r="92" spans="1:10" hidden="1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54.416509607556506</v>
      </c>
      <c r="F92" s="11">
        <v>8.0219538510967983</v>
      </c>
      <c r="G92" s="10">
        <v>15.530039230455532</v>
      </c>
      <c r="H92" s="10">
        <v>16.72660132865866</v>
      </c>
      <c r="I92" s="10">
        <v>12.056334250012062</v>
      </c>
      <c r="J92" s="5" t="str">
        <f t="shared" si="2"/>
        <v>Normal</v>
      </c>
    </row>
    <row r="93" spans="1:10" hidden="1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200.59699495582288</v>
      </c>
      <c r="F93" s="11">
        <v>276.33318605417986</v>
      </c>
      <c r="G93" s="10">
        <v>280.76327557686704</v>
      </c>
      <c r="H93" s="10">
        <v>346.7226918403527</v>
      </c>
      <c r="I93" s="10">
        <v>127.70032901157117</v>
      </c>
      <c r="J93" s="5" t="str">
        <f t="shared" si="2"/>
        <v>Normal</v>
      </c>
    </row>
    <row r="94" spans="1:10" hidden="1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43.879525681539569</v>
      </c>
      <c r="F94" s="11">
        <v>111.10467272594485</v>
      </c>
      <c r="G94" s="10">
        <v>67.254829445813982</v>
      </c>
      <c r="H94" s="10">
        <v>112.92621372139165</v>
      </c>
      <c r="I94" s="10">
        <v>117.40720150349445</v>
      </c>
      <c r="J94" s="5" t="str">
        <f t="shared" si="2"/>
        <v>Normal</v>
      </c>
    </row>
    <row r="95" spans="1:10" hidden="1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184.88233748911563</v>
      </c>
      <c r="F95" s="11">
        <v>191.72332100862926</v>
      </c>
      <c r="G95" s="10">
        <v>210.39779939109204</v>
      </c>
      <c r="H95" s="10">
        <v>244.38140536788177</v>
      </c>
      <c r="I95" s="10">
        <v>256.6961843282628</v>
      </c>
      <c r="J95" s="5" t="str">
        <f t="shared" si="2"/>
        <v>Normal</v>
      </c>
    </row>
    <row r="96" spans="1:10" hidden="1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574.58756288607958</v>
      </c>
      <c r="F96" s="11">
        <v>642.46889896271114</v>
      </c>
      <c r="G96" s="10">
        <v>636.03345212880515</v>
      </c>
      <c r="H96" s="10">
        <v>1097.0465800965903</v>
      </c>
      <c r="I96" s="10">
        <v>853.12481896852807</v>
      </c>
      <c r="J96" s="5" t="str">
        <f t="shared" si="2"/>
        <v>Outliers</v>
      </c>
    </row>
    <row r="97" spans="1:10" hidden="1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248.87742818078436</v>
      </c>
      <c r="F97" s="11">
        <v>203.80425702643404</v>
      </c>
      <c r="G97" s="10">
        <v>249.22044079182686</v>
      </c>
      <c r="H97" s="10">
        <v>552.35006273390695</v>
      </c>
      <c r="I97" s="10">
        <v>400.45196692488025</v>
      </c>
      <c r="J97" s="5" t="str">
        <f t="shared" si="2"/>
        <v>Normal</v>
      </c>
    </row>
    <row r="98" spans="1:10" hidden="1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32.96400535922389</v>
      </c>
      <c r="F98" s="11">
        <v>35.049465324190813</v>
      </c>
      <c r="G98" s="10">
        <v>28.80795103346129</v>
      </c>
      <c r="H98" s="10">
        <v>38.753820534085889</v>
      </c>
      <c r="I98" s="10">
        <v>19.752285937529777</v>
      </c>
      <c r="J98" s="5" t="str">
        <f t="shared" si="2"/>
        <v>Normal</v>
      </c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171.60026950133951</v>
      </c>
      <c r="F99" s="11">
        <v>201.94058035254733</v>
      </c>
      <c r="G99" s="10">
        <v>177.53274537215322</v>
      </c>
      <c r="H99" s="10">
        <v>306.22625694626765</v>
      </c>
      <c r="I99" s="10">
        <v>178.38015430052437</v>
      </c>
      <c r="J99" s="5" t="str">
        <f t="shared" si="2"/>
        <v>Normal</v>
      </c>
    </row>
    <row r="100" spans="1:10" hidden="1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53.325972267311791</v>
      </c>
      <c r="F100" s="11">
        <v>214.46871611086152</v>
      </c>
      <c r="G100" s="10">
        <v>272.55467893103003</v>
      </c>
      <c r="H100" s="10">
        <v>385.11973517365607</v>
      </c>
      <c r="I100" s="10">
        <v>462.52190547376568</v>
      </c>
      <c r="J100" s="5" t="str">
        <f t="shared" si="2"/>
        <v>Normal</v>
      </c>
    </row>
    <row r="101" spans="1:10" hidden="1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188.2052076795874</v>
      </c>
      <c r="F101" s="11">
        <v>249.65939627908043</v>
      </c>
      <c r="G101" s="10">
        <v>346.44998632847683</v>
      </c>
      <c r="H101" s="10">
        <v>488.8722225864804</v>
      </c>
      <c r="I101" s="10">
        <v>323.77787101056475</v>
      </c>
      <c r="J101" s="5" t="str">
        <f t="shared" si="2"/>
        <v>Normal</v>
      </c>
    </row>
    <row r="102" spans="1:10" hidden="1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281.10593123118338</v>
      </c>
      <c r="F102" s="11">
        <v>503.80790980998887</v>
      </c>
      <c r="G102" s="10">
        <v>355.0250093965596</v>
      </c>
      <c r="H102" s="10">
        <v>571.44961729606712</v>
      </c>
      <c r="I102" s="10">
        <v>317.00222370015661</v>
      </c>
      <c r="J102" s="5" t="str">
        <f t="shared" si="2"/>
        <v>Normal</v>
      </c>
    </row>
    <row r="103" spans="1:10" hidden="1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203.93974165419024</v>
      </c>
      <c r="F103" s="11">
        <v>216.77514646336968</v>
      </c>
      <c r="G103" s="10">
        <v>162.3303877147151</v>
      </c>
      <c r="H103" s="10">
        <v>355.71958524152183</v>
      </c>
      <c r="I103" s="10">
        <v>243.09293382203219</v>
      </c>
      <c r="J103" s="5" t="str">
        <f t="shared" si="2"/>
        <v>Normal</v>
      </c>
    </row>
    <row r="104" spans="1:10" hidden="1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340.38477592519121</v>
      </c>
      <c r="F104" s="11">
        <v>444.27351251545127</v>
      </c>
      <c r="G104" s="10">
        <v>338.45372862093035</v>
      </c>
      <c r="H104" s="10">
        <v>445.56955027850108</v>
      </c>
      <c r="I104" s="10">
        <v>532.61489636963699</v>
      </c>
      <c r="J104" s="5" t="str">
        <f t="shared" si="2"/>
        <v>Normal</v>
      </c>
    </row>
    <row r="105" spans="1:10" hidden="1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269.4853553410108</v>
      </c>
      <c r="F105" s="11">
        <v>364.58269601575893</v>
      </c>
      <c r="G105" s="10">
        <v>368.32884623296729</v>
      </c>
      <c r="H105" s="10">
        <v>309.11135175310676</v>
      </c>
      <c r="I105" s="10">
        <v>336.30482346034978</v>
      </c>
      <c r="J105" s="5" t="str">
        <f t="shared" si="2"/>
        <v>Normal</v>
      </c>
    </row>
    <row r="106" spans="1:10" hidden="1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601.52534527620833</v>
      </c>
      <c r="F106" s="11">
        <v>575.28763688454683</v>
      </c>
      <c r="G106" s="10">
        <v>888.70820457796356</v>
      </c>
      <c r="H106" s="10">
        <v>860.81141712355736</v>
      </c>
      <c r="I106" s="10">
        <v>1233.9073889216452</v>
      </c>
      <c r="J106" s="5" t="str">
        <f t="shared" si="2"/>
        <v>Outliers</v>
      </c>
    </row>
    <row r="107" spans="1:10" hidden="1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350.10352707712775</v>
      </c>
      <c r="F107" s="11">
        <v>81.832615965317316</v>
      </c>
      <c r="G107" s="10">
        <v>102.35418726607648</v>
      </c>
      <c r="H107" s="10">
        <v>101.12520801847566</v>
      </c>
      <c r="I107" s="10">
        <v>61.455903727289758</v>
      </c>
      <c r="J107" s="5" t="str">
        <f t="shared" si="2"/>
        <v>Normal</v>
      </c>
    </row>
    <row r="108" spans="1:10" hidden="1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52.381111979375106</v>
      </c>
      <c r="F108" s="11">
        <v>226.51083342956798</v>
      </c>
      <c r="G108" s="10">
        <v>79.498735114244724</v>
      </c>
      <c r="H108" s="10">
        <v>230.71210249755796</v>
      </c>
      <c r="I108" s="10">
        <v>140.75666006927261</v>
      </c>
      <c r="J108" s="5" t="str">
        <f t="shared" si="2"/>
        <v>Normal</v>
      </c>
    </row>
    <row r="109" spans="1:10" hidden="1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562.3765118185479</v>
      </c>
      <c r="F109" s="11">
        <v>726.33700845882515</v>
      </c>
      <c r="G109" s="10">
        <v>620.14770893630612</v>
      </c>
      <c r="H109" s="10">
        <v>1073.1320838800177</v>
      </c>
      <c r="I109" s="10">
        <v>904.45467940813819</v>
      </c>
      <c r="J109" s="5" t="str">
        <f t="shared" si="2"/>
        <v>Outliers</v>
      </c>
    </row>
    <row r="110" spans="1:10" hidden="1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12.746417475197161</v>
      </c>
      <c r="F110" s="11">
        <v>43.486542049573828</v>
      </c>
      <c r="G110" s="10">
        <v>36.746723834830398</v>
      </c>
      <c r="H110" s="10">
        <v>32.364875582486945</v>
      </c>
      <c r="I110" s="10">
        <v>26.749370765661251</v>
      </c>
      <c r="J110" s="5" t="str">
        <f t="shared" si="2"/>
        <v>Normal</v>
      </c>
    </row>
    <row r="111" spans="1:10" hidden="1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40.31421133013832</v>
      </c>
      <c r="F111" s="11">
        <v>89.496739344531051</v>
      </c>
      <c r="G111" s="10">
        <v>131.29490878953678</v>
      </c>
      <c r="H111" s="10">
        <v>85.1014256794967</v>
      </c>
      <c r="I111" s="10">
        <v>84.903567657075016</v>
      </c>
      <c r="J111" s="5" t="str">
        <f t="shared" si="2"/>
        <v>Normal</v>
      </c>
    </row>
    <row r="112" spans="1:10" hidden="1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93.096965738781108</v>
      </c>
      <c r="F112" s="11">
        <v>119.84775073270137</v>
      </c>
      <c r="G112" s="10">
        <v>120.96845920522611</v>
      </c>
      <c r="H112" s="10">
        <v>213.39114390910683</v>
      </c>
      <c r="I112" s="10">
        <v>180.83719164669205</v>
      </c>
      <c r="J112" s="5" t="str">
        <f t="shared" si="2"/>
        <v>Normal</v>
      </c>
    </row>
    <row r="113" spans="1:10" hidden="1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149.6154148480214</v>
      </c>
      <c r="F113" s="11">
        <v>163.86810119760966</v>
      </c>
      <c r="G113" s="10">
        <v>129.25838469891642</v>
      </c>
      <c r="H113" s="10">
        <v>246.72162424804523</v>
      </c>
      <c r="I113" s="10">
        <v>222.19799368758248</v>
      </c>
      <c r="J113" s="5" t="str">
        <f t="shared" ref="J113:J144" si="3">IF(AND(I113&lt;$M$21,I113&gt;$M$22),"Normal","Outliers")</f>
        <v>Normal</v>
      </c>
    </row>
    <row r="114" spans="1:10" hidden="1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13.061843963719554</v>
      </c>
      <c r="F114" s="11">
        <v>28.801765657723937</v>
      </c>
      <c r="G114" s="10">
        <v>24.722116502401448</v>
      </c>
      <c r="H114" s="10">
        <v>11.526203160184773</v>
      </c>
      <c r="I114" s="10">
        <v>0</v>
      </c>
      <c r="J114" s="5" t="str">
        <f t="shared" si="3"/>
        <v>Normal</v>
      </c>
    </row>
    <row r="115" spans="1:10" hidden="1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281.81999412558076</v>
      </c>
      <c r="F115" s="11">
        <v>402.84383739816502</v>
      </c>
      <c r="G115" s="10">
        <v>722.83536177513599</v>
      </c>
      <c r="H115" s="10">
        <v>1008.9071457853862</v>
      </c>
      <c r="I115" s="10">
        <v>569.57155661676916</v>
      </c>
      <c r="J115" s="5" t="str">
        <f t="shared" si="3"/>
        <v>Normal</v>
      </c>
    </row>
    <row r="116" spans="1:10" hidden="1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115.8556548174154</v>
      </c>
      <c r="F116" s="11">
        <v>122.33193580679257</v>
      </c>
      <c r="G116" s="10">
        <v>94.415771710399071</v>
      </c>
      <c r="H116" s="10">
        <v>136.89930577355341</v>
      </c>
      <c r="I116" s="10">
        <v>115.22101565898217</v>
      </c>
      <c r="J116" s="5" t="str">
        <f t="shared" si="3"/>
        <v>Normal</v>
      </c>
    </row>
    <row r="117" spans="1:10" hidden="1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66.839347338856285</v>
      </c>
      <c r="F117" s="11">
        <v>110.40050653705445</v>
      </c>
      <c r="G117" s="10">
        <v>149.74856144367109</v>
      </c>
      <c r="H117" s="10">
        <v>166.95428018609991</v>
      </c>
      <c r="I117" s="10">
        <v>172.21780344276348</v>
      </c>
      <c r="J117" s="5" t="str">
        <f t="shared" si="3"/>
        <v>Normal</v>
      </c>
    </row>
    <row r="118" spans="1:10" hidden="1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239.19057134292711</v>
      </c>
      <c r="F118" s="11">
        <v>533.09369803210382</v>
      </c>
      <c r="G118" s="10">
        <v>357.53859413806748</v>
      </c>
      <c r="H118" s="10">
        <v>353.41384423627329</v>
      </c>
      <c r="I118" s="10">
        <v>418.52897242970124</v>
      </c>
      <c r="J118" s="5" t="str">
        <f t="shared" si="3"/>
        <v>Normal</v>
      </c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134.99184910749165</v>
      </c>
      <c r="F119" s="11">
        <v>75.46966463258704</v>
      </c>
      <c r="G119" s="10">
        <v>53.738587329788011</v>
      </c>
      <c r="H119" s="10">
        <v>74.733795770808413</v>
      </c>
      <c r="I119" s="10">
        <v>84.467918560534912</v>
      </c>
      <c r="J119" s="5" t="str">
        <f t="shared" si="3"/>
        <v>Normal</v>
      </c>
    </row>
    <row r="120" spans="1:10" hidden="1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190.36260912929657</v>
      </c>
      <c r="F120" s="11">
        <v>225.10514466794737</v>
      </c>
      <c r="G120" s="10">
        <v>189.53086961511397</v>
      </c>
      <c r="H120" s="10">
        <v>205.06990026070858</v>
      </c>
      <c r="I120" s="10">
        <v>174.72272025613174</v>
      </c>
      <c r="J120" s="5" t="str">
        <f t="shared" si="3"/>
        <v>Normal</v>
      </c>
    </row>
    <row r="121" spans="1:10" hidden="1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316.13251542142774</v>
      </c>
      <c r="F121" s="11">
        <v>649.56925032832498</v>
      </c>
      <c r="G121" s="10">
        <v>450.43104796813213</v>
      </c>
      <c r="H121" s="10">
        <v>690.31279423451656</v>
      </c>
      <c r="I121" s="10">
        <v>466.4269913030804</v>
      </c>
      <c r="J121" s="5" t="str">
        <f t="shared" si="3"/>
        <v>Normal</v>
      </c>
    </row>
    <row r="122" spans="1:10" hidden="1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113.25464068974486</v>
      </c>
      <c r="F122" s="11">
        <v>808.85223988102109</v>
      </c>
      <c r="G122" s="10">
        <v>213.33723803429007</v>
      </c>
      <c r="H122" s="10">
        <v>228.073024624281</v>
      </c>
      <c r="I122" s="10">
        <v>136.61746843227289</v>
      </c>
      <c r="J122" s="5" t="str">
        <f t="shared" si="3"/>
        <v>Normal</v>
      </c>
    </row>
    <row r="123" spans="1:10" hidden="1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155.31895820802259</v>
      </c>
      <c r="F123" s="11">
        <v>186.64537854166991</v>
      </c>
      <c r="G123" s="10">
        <v>196.32373046061005</v>
      </c>
      <c r="H123" s="10">
        <v>213.35932465421706</v>
      </c>
      <c r="I123" s="10">
        <v>318.64172435926827</v>
      </c>
      <c r="J123" s="5" t="str">
        <f t="shared" si="3"/>
        <v>Normal</v>
      </c>
    </row>
    <row r="124" spans="1:10" hidden="1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12.595447990260523</v>
      </c>
      <c r="F124" s="11">
        <v>14.579180564506959</v>
      </c>
      <c r="G124" s="10">
        <v>26.896005736608281</v>
      </c>
      <c r="H124" s="10">
        <v>127.00766793827303</v>
      </c>
      <c r="I124" s="10">
        <v>32.524079649390245</v>
      </c>
      <c r="J124" s="5" t="str">
        <f t="shared" si="3"/>
        <v>Normal</v>
      </c>
    </row>
    <row r="125" spans="1:10" hidden="1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84.240540224548567</v>
      </c>
      <c r="F125" s="11">
        <v>191.25327644845859</v>
      </c>
      <c r="G125" s="10">
        <v>205.54852638967876</v>
      </c>
      <c r="H125" s="10">
        <v>180.47971011952203</v>
      </c>
      <c r="I125" s="10">
        <v>182.10750686285274</v>
      </c>
      <c r="J125" s="5" t="str">
        <f t="shared" si="3"/>
        <v>Normal</v>
      </c>
    </row>
    <row r="126" spans="1:10" hidden="1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33.902954076890751</v>
      </c>
      <c r="F126" s="11">
        <v>94.205299114544033</v>
      </c>
      <c r="G126" s="10">
        <v>94.131128174432035</v>
      </c>
      <c r="H126" s="10">
        <v>83.291516245368285</v>
      </c>
      <c r="I126" s="10">
        <v>68.544131256615756</v>
      </c>
      <c r="J126" s="5" t="str">
        <f t="shared" si="3"/>
        <v>Normal</v>
      </c>
    </row>
    <row r="127" spans="1:10" hidden="1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43.83892829396968</v>
      </c>
      <c r="F127" s="11">
        <v>132.69070601193991</v>
      </c>
      <c r="G127" s="10">
        <v>47.549044278627164</v>
      </c>
      <c r="H127" s="10">
        <v>89.911994222809653</v>
      </c>
      <c r="I127" s="10">
        <v>28.586997392555297</v>
      </c>
      <c r="J127" s="5" t="str">
        <f t="shared" si="3"/>
        <v>Normal</v>
      </c>
    </row>
    <row r="128" spans="1:10" hidden="1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73.737943586269353</v>
      </c>
      <c r="F128" s="11">
        <v>347.00488190026283</v>
      </c>
      <c r="G128" s="10">
        <v>406.76567542358788</v>
      </c>
      <c r="H128" s="10">
        <v>723.43506412346426</v>
      </c>
      <c r="I128" s="10">
        <v>300.19445417280218</v>
      </c>
      <c r="J128" s="5" t="str">
        <f t="shared" si="3"/>
        <v>Normal</v>
      </c>
    </row>
    <row r="129" spans="1:10" hidden="1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53.006517620094591</v>
      </c>
      <c r="F129" s="11">
        <v>73.034681908794028</v>
      </c>
      <c r="G129" s="10">
        <v>83.88105505334191</v>
      </c>
      <c r="H129" s="10">
        <v>168.58188091675976</v>
      </c>
      <c r="I129" s="10">
        <v>176.37492479768406</v>
      </c>
      <c r="J129" s="5" t="str">
        <f t="shared" si="3"/>
        <v>Normal</v>
      </c>
    </row>
    <row r="130" spans="1:10" hidden="1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161.60000976526359</v>
      </c>
      <c r="F130" s="11">
        <v>349.01956422706763</v>
      </c>
      <c r="G130" s="10">
        <v>209.06108660508983</v>
      </c>
      <c r="H130" s="10">
        <v>285.75572634587769</v>
      </c>
      <c r="I130" s="10">
        <v>215.54650910199487</v>
      </c>
      <c r="J130" s="5" t="str">
        <f t="shared" si="3"/>
        <v>Normal</v>
      </c>
    </row>
    <row r="131" spans="1:10" hidden="1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0</v>
      </c>
      <c r="F131" s="11">
        <v>0</v>
      </c>
      <c r="G131" s="10">
        <v>95.708940753876078</v>
      </c>
      <c r="H131" s="10">
        <v>3.2759176711898172</v>
      </c>
      <c r="I131" s="10">
        <v>51.073497645673925</v>
      </c>
      <c r="J131" s="5" t="str">
        <f t="shared" si="3"/>
        <v>Normal</v>
      </c>
    </row>
    <row r="132" spans="1:10" hidden="1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282.75850979046646</v>
      </c>
      <c r="F132" s="11">
        <v>215.33286377398241</v>
      </c>
      <c r="G132" s="10">
        <v>274.89418085527234</v>
      </c>
      <c r="H132" s="10">
        <v>334.57724971112521</v>
      </c>
      <c r="I132" s="10">
        <v>165.34617139677241</v>
      </c>
      <c r="J132" s="5" t="str">
        <f t="shared" si="3"/>
        <v>Normal</v>
      </c>
    </row>
    <row r="133" spans="1:10" hidden="1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0</v>
      </c>
      <c r="F133" s="11">
        <v>229.73258313202945</v>
      </c>
      <c r="G133" s="10">
        <v>381.58784626180875</v>
      </c>
      <c r="H133" s="10">
        <v>616.19576642847892</v>
      </c>
      <c r="I133" s="10">
        <v>200.40313176250891</v>
      </c>
      <c r="J133" s="5" t="str">
        <f t="shared" si="3"/>
        <v>Normal</v>
      </c>
    </row>
    <row r="134" spans="1:10" hidden="1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13.021097561032166</v>
      </c>
      <c r="F134" s="11">
        <v>13.46176130558524</v>
      </c>
      <c r="G134" s="10">
        <v>39.455769923241355</v>
      </c>
      <c r="H134" s="10">
        <v>53.605499833092779</v>
      </c>
      <c r="I134" s="10">
        <v>61.259895162844479</v>
      </c>
      <c r="J134" s="5" t="str">
        <f t="shared" si="3"/>
        <v>Normal</v>
      </c>
    </row>
    <row r="135" spans="1:10" hidden="1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0</v>
      </c>
      <c r="F135" s="11">
        <v>56.563820957720623</v>
      </c>
      <c r="G135" s="10">
        <v>15.999317072923704</v>
      </c>
      <c r="H135" s="10">
        <v>82.922161691403304</v>
      </c>
      <c r="I135" s="10">
        <v>69.865204584172218</v>
      </c>
      <c r="J135" s="5" t="str">
        <f t="shared" si="3"/>
        <v>Normal</v>
      </c>
    </row>
    <row r="136" spans="1:10" hidden="1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81.145630401235948</v>
      </c>
      <c r="F136" s="11">
        <v>39.307561152015971</v>
      </c>
      <c r="G136" s="10">
        <v>166.21710110563797</v>
      </c>
      <c r="H136" s="10">
        <v>243.20443267930685</v>
      </c>
      <c r="I136" s="10">
        <v>202.20904399846756</v>
      </c>
      <c r="J136" s="5" t="str">
        <f t="shared" si="3"/>
        <v>Normal</v>
      </c>
    </row>
    <row r="137" spans="1:10" hidden="1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46.7227065168777</v>
      </c>
      <c r="F137" s="11">
        <v>67.686789595281354</v>
      </c>
      <c r="G137" s="10">
        <v>26.949269498378367</v>
      </c>
      <c r="H137" s="10">
        <v>67.02231708191772</v>
      </c>
      <c r="I137" s="10">
        <v>51.552122919013648</v>
      </c>
      <c r="J137" s="5" t="str">
        <f t="shared" si="3"/>
        <v>Normal</v>
      </c>
    </row>
    <row r="138" spans="1:10" hidden="1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355.56485868587777</v>
      </c>
      <c r="F138" s="11">
        <v>536.48371469934432</v>
      </c>
      <c r="G138" s="10">
        <v>530.98973414781051</v>
      </c>
      <c r="H138" s="10">
        <v>843.33432850296072</v>
      </c>
      <c r="I138" s="10">
        <v>473.19799886021326</v>
      </c>
      <c r="J138" s="5" t="str">
        <f t="shared" si="3"/>
        <v>Normal</v>
      </c>
    </row>
    <row r="139" spans="1:10" hidden="1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244.41084610726338</v>
      </c>
      <c r="F139" s="11">
        <v>336.51719556252874</v>
      </c>
      <c r="G139" s="10">
        <v>519.13746756026705</v>
      </c>
      <c r="H139" s="10">
        <v>1422.9960551688011</v>
      </c>
      <c r="I139" s="10">
        <v>364.2250730854783</v>
      </c>
      <c r="J139" s="5" t="str">
        <f t="shared" si="3"/>
        <v>Normal</v>
      </c>
    </row>
    <row r="140" spans="1:10" hidden="1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186.60123365849577</v>
      </c>
      <c r="F140" s="11">
        <v>152.8396487054826</v>
      </c>
      <c r="G140" s="10">
        <v>123.98337528534474</v>
      </c>
      <c r="H140" s="10">
        <v>306.01030944932069</v>
      </c>
      <c r="I140" s="10">
        <v>555.30665742320821</v>
      </c>
      <c r="J140" s="5" t="str">
        <f t="shared" si="3"/>
        <v>Normal</v>
      </c>
    </row>
    <row r="141" spans="1:10" hidden="1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12.815409265364966</v>
      </c>
      <c r="F141" s="11">
        <v>22.078068353293272</v>
      </c>
      <c r="G141" s="10">
        <v>24.075078409838056</v>
      </c>
      <c r="H141" s="10">
        <v>23.568513929668075</v>
      </c>
      <c r="I141" s="10">
        <v>127.19532931584546</v>
      </c>
      <c r="J141" s="5" t="str">
        <f t="shared" si="3"/>
        <v>Normal</v>
      </c>
    </row>
    <row r="142" spans="1:10" hidden="1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48.650080918656833</v>
      </c>
      <c r="F142" s="11">
        <v>390.17058655388405</v>
      </c>
      <c r="G142" s="10">
        <v>299.34893462661495</v>
      </c>
      <c r="H142" s="10">
        <v>658.56598856321693</v>
      </c>
      <c r="I142" s="10">
        <v>220.24359743147275</v>
      </c>
      <c r="J142" s="5" t="str">
        <f t="shared" si="3"/>
        <v>Normal</v>
      </c>
    </row>
    <row r="143" spans="1:10" hidden="1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90.559965459240431</v>
      </c>
      <c r="F143" s="11">
        <v>112.89026089785386</v>
      </c>
      <c r="G143" s="10">
        <v>99.357143992143151</v>
      </c>
      <c r="H143" s="10">
        <v>121.4281768820863</v>
      </c>
      <c r="I143" s="10">
        <v>104.61421763973335</v>
      </c>
      <c r="J143" s="5" t="str">
        <f t="shared" si="3"/>
        <v>Normal</v>
      </c>
    </row>
    <row r="144" spans="1:10" hidden="1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44.664816997906819</v>
      </c>
      <c r="F144" s="11">
        <v>71.192661320899575</v>
      </c>
      <c r="G144" s="10">
        <v>208.8647328126377</v>
      </c>
      <c r="H144" s="10">
        <v>354.67744568043844</v>
      </c>
      <c r="I144" s="10">
        <v>288.24385019710905</v>
      </c>
      <c r="J144" s="5" t="str">
        <f t="shared" si="3"/>
        <v>Normal</v>
      </c>
    </row>
    <row r="145" spans="1:10" hidden="1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271.00462145299713</v>
      </c>
      <c r="F145" s="11">
        <v>347.00253076754467</v>
      </c>
      <c r="G145" s="10">
        <v>389.2716009147083</v>
      </c>
      <c r="H145" s="10">
        <v>474.0890955219773</v>
      </c>
      <c r="I145" s="10">
        <v>525.54500044228223</v>
      </c>
      <c r="J145" s="5" t="str">
        <f t="shared" ref="J145:J160" si="4">IF(AND(I145&lt;$M$21,I145&gt;$M$22),"Normal","Outliers")</f>
        <v>Normal</v>
      </c>
    </row>
    <row r="146" spans="1:10" hidden="1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171.34200242140699</v>
      </c>
      <c r="F146" s="11">
        <v>216.16266124584291</v>
      </c>
      <c r="G146" s="10">
        <v>222.45082891972808</v>
      </c>
      <c r="H146" s="10">
        <v>277.3330339097846</v>
      </c>
      <c r="I146" s="10">
        <v>258.5914099875738</v>
      </c>
      <c r="J146" s="5" t="str">
        <f t="shared" si="4"/>
        <v>Normal</v>
      </c>
    </row>
    <row r="147" spans="1:10" hidden="1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184.88644654278903</v>
      </c>
      <c r="F147" s="11">
        <v>184.56508425604582</v>
      </c>
      <c r="G147" s="10">
        <v>235.31670020123411</v>
      </c>
      <c r="H147" s="10">
        <v>288.5019333798503</v>
      </c>
      <c r="I147" s="10">
        <v>375.27863626584434</v>
      </c>
      <c r="J147" s="5" t="str">
        <f t="shared" si="4"/>
        <v>Normal</v>
      </c>
    </row>
    <row r="148" spans="1:10" hidden="1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161.0451033564394</v>
      </c>
      <c r="F148" s="11">
        <v>122.69510058343458</v>
      </c>
      <c r="G148" s="10">
        <v>144.07353808703436</v>
      </c>
      <c r="H148" s="10">
        <v>107.27049200986407</v>
      </c>
      <c r="I148" s="10">
        <v>101.311465207585</v>
      </c>
      <c r="J148" s="5" t="str">
        <f t="shared" si="4"/>
        <v>Normal</v>
      </c>
    </row>
    <row r="149" spans="1:10" hidden="1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544.13350739803104</v>
      </c>
      <c r="F149" s="11">
        <v>730.3724198688891</v>
      </c>
      <c r="G149" s="10">
        <v>524.82682196978146</v>
      </c>
      <c r="H149" s="10">
        <v>541.96194367853525</v>
      </c>
      <c r="I149" s="10">
        <v>444.7613198342338</v>
      </c>
      <c r="J149" s="5" t="str">
        <f t="shared" si="4"/>
        <v>Normal</v>
      </c>
    </row>
    <row r="150" spans="1:10" hidden="1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28.953400770726702</v>
      </c>
      <c r="F150" s="11">
        <v>13.652154313346587</v>
      </c>
      <c r="G150" s="10">
        <v>27.950619185418219</v>
      </c>
      <c r="H150" s="10">
        <v>42.796956373803447</v>
      </c>
      <c r="I150" s="10">
        <v>127.31055197820568</v>
      </c>
      <c r="J150" s="5" t="str">
        <f t="shared" si="4"/>
        <v>Normal</v>
      </c>
    </row>
    <row r="151" spans="1:10" hidden="1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6.5891240704381326</v>
      </c>
      <c r="F151" s="11">
        <v>32.100009030662918</v>
      </c>
      <c r="G151" s="10">
        <v>14.127587404307606</v>
      </c>
      <c r="H151" s="10">
        <v>9.3673743053469725</v>
      </c>
      <c r="I151" s="10">
        <v>8.4112567751751239</v>
      </c>
      <c r="J151" s="5" t="str">
        <f t="shared" si="4"/>
        <v>Normal</v>
      </c>
    </row>
    <row r="152" spans="1:10" hidden="1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210.1705555911617</v>
      </c>
      <c r="F152" s="11">
        <v>300.49214756973663</v>
      </c>
      <c r="G152" s="10">
        <v>293.5369033144766</v>
      </c>
      <c r="H152" s="10">
        <v>391.04039717995244</v>
      </c>
      <c r="I152" s="10">
        <v>436.55044406534319</v>
      </c>
      <c r="J152" s="5" t="str">
        <f t="shared" si="4"/>
        <v>Normal</v>
      </c>
    </row>
    <row r="153" spans="1:10" hidden="1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16.864240507473014</v>
      </c>
      <c r="F153" s="11">
        <v>392.57345440883381</v>
      </c>
      <c r="G153" s="10">
        <v>359.04917204117936</v>
      </c>
      <c r="H153" s="10">
        <v>583.30672474121741</v>
      </c>
      <c r="I153" s="10">
        <v>266.27068001278866</v>
      </c>
      <c r="J153" s="5" t="str">
        <f t="shared" si="4"/>
        <v>Normal</v>
      </c>
    </row>
    <row r="154" spans="1:10" hidden="1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102.1424282691231</v>
      </c>
      <c r="F154" s="11">
        <v>28.799530265565839</v>
      </c>
      <c r="G154" s="10">
        <v>176.71699533619159</v>
      </c>
      <c r="H154" s="10">
        <v>309.92931688744153</v>
      </c>
      <c r="I154" s="10">
        <v>151.63265931992623</v>
      </c>
      <c r="J154" s="5" t="str">
        <f t="shared" si="4"/>
        <v>Normal</v>
      </c>
    </row>
    <row r="155" spans="1:10" hidden="1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67.000493649008718</v>
      </c>
      <c r="F155" s="11">
        <v>154.87608146178277</v>
      </c>
      <c r="G155" s="10">
        <v>156.95655199798384</v>
      </c>
      <c r="H155" s="10">
        <v>191.49413751095199</v>
      </c>
      <c r="I155" s="10">
        <v>166.87263397874324</v>
      </c>
      <c r="J155" s="5" t="str">
        <f t="shared" si="4"/>
        <v>Normal</v>
      </c>
    </row>
    <row r="156" spans="1:10" hidden="1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216.77272120105047</v>
      </c>
      <c r="F156" s="11">
        <v>215.74671999740627</v>
      </c>
      <c r="G156" s="10">
        <v>353.19573081663339</v>
      </c>
      <c r="H156" s="10">
        <v>368.96087550022537</v>
      </c>
      <c r="I156" s="10">
        <v>245.11716158167201</v>
      </c>
      <c r="J156" s="5" t="str">
        <f t="shared" si="4"/>
        <v>Normal</v>
      </c>
    </row>
    <row r="157" spans="1:10" hidden="1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117.56170415368071</v>
      </c>
      <c r="F157" s="11">
        <v>112.96476979654697</v>
      </c>
      <c r="G157" s="10">
        <v>113.29116240651149</v>
      </c>
      <c r="H157" s="10">
        <v>147.48601022895454</v>
      </c>
      <c r="I157" s="10">
        <v>183.17026440988104</v>
      </c>
      <c r="J157" s="5" t="str">
        <f t="shared" si="4"/>
        <v>Normal</v>
      </c>
    </row>
    <row r="158" spans="1:10" hidden="1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70.131214055015093</v>
      </c>
      <c r="F158" s="11">
        <v>50.305666358926651</v>
      </c>
      <c r="G158" s="10">
        <v>76.486586096115204</v>
      </c>
      <c r="H158" s="10">
        <v>113.11846334288855</v>
      </c>
      <c r="I158" s="10">
        <v>117.03770747105149</v>
      </c>
      <c r="J158" s="5" t="str">
        <f t="shared" si="4"/>
        <v>Normal</v>
      </c>
    </row>
    <row r="159" spans="1:10" hidden="1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237.07512413830651</v>
      </c>
      <c r="F159" s="11">
        <v>245.34756775572183</v>
      </c>
      <c r="G159" s="10">
        <v>470.4198249138102</v>
      </c>
      <c r="H159" s="10">
        <v>452.91750044548559</v>
      </c>
      <c r="I159" s="10">
        <v>1018.5995985993127</v>
      </c>
      <c r="J159" s="5" t="str">
        <f t="shared" si="4"/>
        <v>Outliers</v>
      </c>
    </row>
    <row r="160" spans="1:10" hidden="1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107.73841525777902</v>
      </c>
      <c r="F160" s="11">
        <v>273.00436976061098</v>
      </c>
      <c r="G160" s="10">
        <v>276.98658123296417</v>
      </c>
      <c r="H160" s="10">
        <v>394.24618778859332</v>
      </c>
      <c r="I160" s="10">
        <v>299.77060066936764</v>
      </c>
      <c r="J160" s="5" t="str">
        <f t="shared" si="4"/>
        <v>Normal</v>
      </c>
    </row>
  </sheetData>
  <autoFilter ref="A3:J160">
    <filterColumn colId="3">
      <filters>
        <filter val="Oeiras do Pará"/>
        <filter val="RI Marajó"/>
        <filter val="Rondon do Pará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Indica. 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2023-02-17T14:56:52Z</dcterms:modified>
</cp:coreProperties>
</file>