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/>
  </bookViews>
  <sheets>
    <sheet name="Indica. 01" sheetId="1" r:id="rId1"/>
  </sheets>
  <definedNames>
    <definedName name="_xlnm._FilterDatabase" localSheetId="0" hidden="1">'Indica. 01'!$A$3:$J$160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M18" i="1"/>
  <c r="M17" i="1"/>
  <c r="M20" i="1" l="1"/>
  <c r="M21" i="1" s="1"/>
  <c r="M22" i="1"/>
  <c r="J17" i="1" l="1"/>
  <c r="J158" i="1"/>
  <c r="J146" i="1"/>
  <c r="J134" i="1"/>
  <c r="J122" i="1"/>
  <c r="J110" i="1"/>
  <c r="J98" i="1"/>
  <c r="J86" i="1"/>
  <c r="J74" i="1"/>
  <c r="J62" i="1"/>
  <c r="J50" i="1"/>
  <c r="J38" i="1"/>
  <c r="J26" i="1"/>
  <c r="J153" i="1"/>
  <c r="J141" i="1"/>
  <c r="J129" i="1"/>
  <c r="J117" i="1"/>
  <c r="J105" i="1"/>
  <c r="J93" i="1"/>
  <c r="J81" i="1"/>
  <c r="J69" i="1"/>
  <c r="J57" i="1"/>
  <c r="J45" i="1"/>
  <c r="J33" i="1"/>
  <c r="J22" i="1"/>
  <c r="J152" i="1"/>
  <c r="J140" i="1"/>
  <c r="J128" i="1"/>
  <c r="J116" i="1"/>
  <c r="J104" i="1"/>
  <c r="J92" i="1"/>
  <c r="J80" i="1"/>
  <c r="J68" i="1"/>
  <c r="J56" i="1"/>
  <c r="J44" i="1"/>
  <c r="J32" i="1"/>
  <c r="J151" i="1"/>
  <c r="J139" i="1"/>
  <c r="J127" i="1"/>
  <c r="J115" i="1"/>
  <c r="J103" i="1"/>
  <c r="J91" i="1"/>
  <c r="J79" i="1"/>
  <c r="J67" i="1"/>
  <c r="J55" i="1"/>
  <c r="J43" i="1"/>
  <c r="J31" i="1"/>
  <c r="J21" i="1"/>
  <c r="J150" i="1"/>
  <c r="J138" i="1"/>
  <c r="J126" i="1"/>
  <c r="J114" i="1"/>
  <c r="J102" i="1"/>
  <c r="J90" i="1"/>
  <c r="J78" i="1"/>
  <c r="J66" i="1"/>
  <c r="J54" i="1"/>
  <c r="J42" i="1"/>
  <c r="J30" i="1"/>
  <c r="J149" i="1"/>
  <c r="J125" i="1"/>
  <c r="J113" i="1"/>
  <c r="J101" i="1"/>
  <c r="J89" i="1"/>
  <c r="J77" i="1"/>
  <c r="J65" i="1"/>
  <c r="J53" i="1"/>
  <c r="J41" i="1"/>
  <c r="J29" i="1"/>
  <c r="J20" i="1"/>
  <c r="J160" i="1"/>
  <c r="J148" i="1"/>
  <c r="J136" i="1"/>
  <c r="J124" i="1"/>
  <c r="J112" i="1"/>
  <c r="J100" i="1"/>
  <c r="J88" i="1"/>
  <c r="J76" i="1"/>
  <c r="J64" i="1"/>
  <c r="J52" i="1"/>
  <c r="J28" i="1"/>
  <c r="J71" i="1"/>
  <c r="J130" i="1"/>
  <c r="J46" i="1"/>
  <c r="J119" i="1"/>
  <c r="J142" i="1"/>
  <c r="J106" i="1"/>
  <c r="J70" i="1"/>
  <c r="J145" i="1"/>
  <c r="J144" i="1"/>
  <c r="J96" i="1"/>
  <c r="J48" i="1"/>
  <c r="J137" i="1"/>
  <c r="J40" i="1"/>
  <c r="J159" i="1"/>
  <c r="J147" i="1"/>
  <c r="J135" i="1"/>
  <c r="J123" i="1"/>
  <c r="J111" i="1"/>
  <c r="J99" i="1"/>
  <c r="J87" i="1"/>
  <c r="J75" i="1"/>
  <c r="J63" i="1"/>
  <c r="J51" i="1"/>
  <c r="J39" i="1"/>
  <c r="J27" i="1"/>
  <c r="J19" i="1"/>
  <c r="J157" i="1"/>
  <c r="J133" i="1"/>
  <c r="J121" i="1"/>
  <c r="J109" i="1"/>
  <c r="J97" i="1"/>
  <c r="J85" i="1"/>
  <c r="J73" i="1"/>
  <c r="J61" i="1"/>
  <c r="J49" i="1"/>
  <c r="J37" i="1"/>
  <c r="J25" i="1"/>
  <c r="J18" i="1"/>
  <c r="J156" i="1"/>
  <c r="J132" i="1"/>
  <c r="J120" i="1"/>
  <c r="J108" i="1"/>
  <c r="J84" i="1"/>
  <c r="J72" i="1"/>
  <c r="J60" i="1"/>
  <c r="J36" i="1"/>
  <c r="J24" i="1"/>
  <c r="J155" i="1"/>
  <c r="J143" i="1"/>
  <c r="J131" i="1"/>
  <c r="J107" i="1"/>
  <c r="J95" i="1"/>
  <c r="J83" i="1"/>
  <c r="J59" i="1"/>
  <c r="J47" i="1"/>
  <c r="J35" i="1"/>
  <c r="J23" i="1"/>
  <c r="J154" i="1"/>
  <c r="J118" i="1"/>
  <c r="J94" i="1"/>
  <c r="J82" i="1"/>
  <c r="J58" i="1"/>
  <c r="J34" i="1"/>
</calcChain>
</file>

<file path=xl/sharedStrings.xml><?xml version="1.0" encoding="utf-8"?>
<sst xmlns="http://schemas.openxmlformats.org/spreadsheetml/2006/main" count="316" uniqueCount="184">
  <si>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</si>
  <si>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</si>
  <si>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</si>
  <si>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</si>
  <si>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</si>
  <si>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</si>
  <si>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</si>
  <si>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</si>
  <si>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</si>
  <si>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</si>
  <si>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</si>
  <si>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</si>
  <si>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</si>
  <si>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</si>
  <si>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</si>
  <si>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</si>
  <si>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</si>
  <si>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</si>
  <si>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</si>
  <si>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</si>
  <si>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</si>
  <si>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</si>
  <si>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</si>
  <si>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</si>
  <si>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</si>
  <si>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</si>
  <si>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</si>
  <si>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</si>
  <si>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</si>
  <si>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</si>
  <si>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</si>
  <si>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</si>
  <si>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</si>
  <si>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</si>
  <si>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</si>
  <si>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</si>
  <si>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</si>
  <si>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</si>
  <si>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</si>
  <si>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</si>
  <si>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</si>
  <si>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</si>
  <si>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</si>
  <si>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</si>
  <si>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</si>
  <si>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</si>
  <si>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</si>
  <si>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</si>
  <si>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</si>
  <si>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</si>
  <si>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</si>
  <si>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</si>
  <si>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</si>
  <si>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</si>
  <si>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</si>
  <si>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</si>
  <si>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</si>
  <si>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</si>
  <si>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</si>
  <si>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</si>
  <si>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</si>
  <si>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</si>
  <si>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</si>
  <si>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</si>
  <si>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</si>
  <si>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</si>
  <si>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</si>
  <si>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</si>
  <si>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</si>
  <si>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</si>
  <si>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</si>
  <si>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</si>
  <si>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</si>
  <si>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</si>
  <si>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</si>
  <si>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</si>
  <si>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</si>
  <si>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</si>
  <si>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</si>
  <si>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</si>
  <si>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</si>
  <si>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</si>
  <si>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</si>
  <si>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</si>
  <si>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</si>
  <si>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</si>
  <si>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</si>
  <si>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</si>
  <si>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</si>
  <si>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</si>
  <si>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</si>
  <si>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</si>
  <si>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</si>
  <si>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</si>
  <si>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</si>
  <si>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</si>
  <si>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</si>
  <si>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</si>
  <si>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</si>
  <si>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</si>
  <si>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</si>
  <si>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</si>
  <si>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</si>
  <si>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</si>
  <si>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</si>
  <si>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</si>
  <si>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</si>
  <si>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</si>
  <si>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</si>
  <si>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</si>
  <si>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</si>
  <si>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</si>
  <si>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</si>
  <si>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</si>
  <si>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</si>
  <si>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</si>
  <si>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</si>
  <si>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</si>
  <si>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</si>
  <si>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</si>
  <si>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</si>
  <si>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</si>
  <si>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</si>
  <si>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</si>
  <si>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</si>
  <si>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</si>
  <si>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</si>
  <si>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</si>
  <si>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</si>
  <si>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</si>
  <si>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</si>
  <si>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</si>
  <si>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</si>
  <si>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</si>
  <si>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</si>
  <si>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</si>
  <si>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</si>
  <si>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</si>
  <si>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</si>
  <si>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</si>
  <si>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</si>
  <si>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</si>
  <si>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</si>
  <si>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</si>
  <si>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</si>
  <si>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</si>
  <si>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</si>
  <si>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</si>
  <si>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</si>
  <si>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</si>
  <si>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</si>
  <si>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</si>
  <si>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</si>
  <si>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</si>
  <si>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</si>
  <si>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</si>
  <si>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</si>
  <si>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</si>
  <si>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</si>
  <si>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</si>
  <si>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</si>
  <si>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</si>
  <si>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</si>
  <si>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</si>
  <si>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</si>
  <si>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</si>
  <si>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</si>
  <si>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</si>
  <si>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</si>
  <si>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</si>
  <si>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</si>
  <si>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</si>
  <si>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</si>
  <si>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Fonte: https://portaldatransparencia.gov.br/download-de-dados/seguro-defeso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</si>
  <si>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</si>
  <si>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</si>
  <si>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</si>
  <si>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</si>
  <si>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</si>
  <si>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</si>
  <si>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</si>
  <si>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</si>
  <si>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</si>
  <si>
    <t>Despesa per capita com preservação aquática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</si>
</sst>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vertical="center"/>
    </xf>
    <xf numFmtId="165" fontId="1" fillId="0" borderId="0" xfId="1" applyNumberFormat="1" applyFont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4" fontId="1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60"/>
  <sheetViews>
    <sheetView tabSelected="1" workbookViewId="0">
      <selection activeCell="D11" sqref="D11:I99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2" width="12.42578125" style="1" customWidth="1"/>
    <col min="13" max="16384" width="9.140625" style="1"/>
  </cols>
  <sheetData>
    <row r="1" spans="1:14" x14ac:dyDescent="0.2">
      <c r="A1" s="8" t="s">
        <v>183</v>
      </c>
      <c r="N1" s="1" t="s">
        <v>173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174</v>
      </c>
    </row>
    <row r="4" spans="1:14" hidden="1" x14ac:dyDescent="0.2">
      <c r="A4" s="2"/>
      <c r="B4" s="2"/>
      <c r="C4" s="2"/>
      <c r="D4" s="4" t="s">
        <v>4</v>
      </c>
      <c r="E4" s="9">
        <v>168.9058374456381</v>
      </c>
      <c r="F4" s="9">
        <v>175.34472735640526</v>
      </c>
      <c r="G4" s="9">
        <v>165.24028289604664</v>
      </c>
      <c r="H4" s="9">
        <v>250.87837687584314</v>
      </c>
      <c r="I4" s="10">
        <v>202.44230109609995</v>
      </c>
      <c r="L4" s="5" t="s">
        <v>175</v>
      </c>
      <c r="M4" s="10">
        <v>500</v>
      </c>
    </row>
    <row r="5" spans="1:14" hidden="1" x14ac:dyDescent="0.2">
      <c r="A5" s="2"/>
      <c r="B5" s="2"/>
      <c r="C5" s="2"/>
      <c r="D5" s="4" t="s">
        <v>5</v>
      </c>
      <c r="E5" s="9">
        <v>31.537656676199092</v>
      </c>
      <c r="F5" s="9">
        <v>26.405143900336043</v>
      </c>
      <c r="G5" s="9">
        <v>23.742554539747601</v>
      </c>
      <c r="H5" s="9">
        <v>194.83152401117948</v>
      </c>
      <c r="I5" s="10">
        <v>18.063842083330059</v>
      </c>
    </row>
    <row r="6" spans="1:14" hidden="1" x14ac:dyDescent="0.2">
      <c r="A6" s="2"/>
      <c r="B6" s="2"/>
      <c r="C6" s="2"/>
      <c r="D6" s="4" t="s">
        <v>6</v>
      </c>
      <c r="E6" s="9">
        <v>173.59325111028161</v>
      </c>
      <c r="F6" s="9">
        <v>172.39285367136409</v>
      </c>
      <c r="G6" s="9">
        <v>150.47541896226548</v>
      </c>
      <c r="H6" s="9">
        <v>198.17508765198187</v>
      </c>
      <c r="I6" s="10">
        <v>195.80154471560067</v>
      </c>
    </row>
    <row r="7" spans="1:14" hidden="1" x14ac:dyDescent="0.2">
      <c r="A7" s="2"/>
      <c r="B7" s="2"/>
      <c r="C7" s="2"/>
      <c r="D7" s="4" t="s">
        <v>7</v>
      </c>
      <c r="E7" s="9">
        <v>29.38445905932878</v>
      </c>
      <c r="F7" s="9">
        <v>26.990715736191532</v>
      </c>
      <c r="G7" s="9">
        <v>29.098080576070725</v>
      </c>
      <c r="H7" s="9">
        <v>65.464295133930307</v>
      </c>
      <c r="I7" s="10">
        <v>26.709380109914495</v>
      </c>
    </row>
    <row r="8" spans="1:14" hidden="1" x14ac:dyDescent="0.2">
      <c r="A8" s="2"/>
      <c r="B8" s="2"/>
      <c r="C8" s="2"/>
      <c r="D8" s="4" t="s">
        <v>8</v>
      </c>
      <c r="E8" s="9">
        <v>2.7683919681518581</v>
      </c>
      <c r="F8" s="9">
        <v>2.5876940830920483</v>
      </c>
      <c r="G8" s="9">
        <v>2.2214007588404598</v>
      </c>
      <c r="H8" s="9">
        <v>11.247517452145361</v>
      </c>
      <c r="I8" s="10">
        <v>3.0798360494957255</v>
      </c>
    </row>
    <row r="9" spans="1:14" hidden="1" x14ac:dyDescent="0.2">
      <c r="A9" s="2"/>
      <c r="B9" s="2"/>
      <c r="C9" s="2"/>
      <c r="D9" s="4" t="s">
        <v>9</v>
      </c>
      <c r="E9" s="9">
        <v>0.52281205858268465</v>
      </c>
      <c r="F9" s="9">
        <v>0.42371806502415515</v>
      </c>
      <c r="G9" s="9">
        <v>0.48591186925442059</v>
      </c>
      <c r="H9" s="9">
        <v>2.654490951328162</v>
      </c>
      <c r="I9" s="10">
        <v>1.7130609789130273</v>
      </c>
    </row>
    <row r="10" spans="1:14" hidden="1" x14ac:dyDescent="0.2">
      <c r="A10" s="2"/>
      <c r="B10" s="2"/>
      <c r="C10" s="2"/>
      <c r="D10" s="4" t="s">
        <v>10</v>
      </c>
      <c r="E10" s="9">
        <v>264.2498272289431</v>
      </c>
      <c r="F10" s="9">
        <v>269.97067687108921</v>
      </c>
      <c r="G10" s="9">
        <v>257.08590274012164</v>
      </c>
      <c r="H10" s="9">
        <v>306.15632790613887</v>
      </c>
      <c r="I10" s="10">
        <v>309.87049723072226</v>
      </c>
    </row>
    <row r="11" spans="1:14" x14ac:dyDescent="0.2">
      <c r="A11" s="2"/>
      <c r="B11" s="2"/>
      <c r="C11" s="2"/>
      <c r="D11" s="4" t="s">
        <v>11</v>
      </c>
      <c r="E11" s="9">
        <v>719.8166351372239</v>
      </c>
      <c r="F11" s="9">
        <v>775.47344425765652</v>
      </c>
      <c r="G11" s="9">
        <v>675.48025875113785</v>
      </c>
      <c r="H11" s="9">
        <v>1008.7111432450146</v>
      </c>
      <c r="I11" s="10">
        <v>852.6021380464083</v>
      </c>
    </row>
    <row r="12" spans="1:14" hidden="1" x14ac:dyDescent="0.2">
      <c r="A12" s="2"/>
      <c r="B12" s="2"/>
      <c r="C12" s="2"/>
      <c r="D12" s="4" t="s">
        <v>12</v>
      </c>
      <c r="E12" s="9">
        <v>20.035199190586834</v>
      </c>
      <c r="F12" s="9">
        <v>20.842585471355896</v>
      </c>
      <c r="G12" s="9">
        <v>21.484772352863299</v>
      </c>
      <c r="H12" s="9">
        <v>34.614887248737098</v>
      </c>
      <c r="I12" s="10">
        <v>42.422050027030643</v>
      </c>
    </row>
    <row r="13" spans="1:14" hidden="1" x14ac:dyDescent="0.2">
      <c r="A13" s="2"/>
      <c r="B13" s="2"/>
      <c r="C13" s="2"/>
      <c r="D13" s="4" t="s">
        <v>13</v>
      </c>
      <c r="E13" s="9">
        <v>0.21410699122232141</v>
      </c>
      <c r="F13" s="9">
        <v>0.17956860551193249</v>
      </c>
      <c r="G13" s="9">
        <v>0.18420552103829332</v>
      </c>
      <c r="H13" s="9">
        <v>0.70329993867756924</v>
      </c>
      <c r="I13" s="10">
        <v>0.46299704520930607</v>
      </c>
    </row>
    <row r="14" spans="1:14" hidden="1" x14ac:dyDescent="0.2">
      <c r="A14" s="2"/>
      <c r="B14" s="2"/>
      <c r="C14" s="2"/>
      <c r="D14" s="4" t="s">
        <v>14</v>
      </c>
      <c r="E14" s="9">
        <v>33.862650211286557</v>
      </c>
      <c r="F14" s="9">
        <v>30.804928440061857</v>
      </c>
      <c r="G14" s="9">
        <v>26.92231546537959</v>
      </c>
      <c r="H14" s="9">
        <v>30.982181199837388</v>
      </c>
      <c r="I14" s="10">
        <v>26.627086289367057</v>
      </c>
    </row>
    <row r="15" spans="1:14" hidden="1" x14ac:dyDescent="0.2">
      <c r="A15" s="2"/>
      <c r="B15" s="2"/>
      <c r="C15" s="2"/>
      <c r="D15" s="4" t="s">
        <v>15</v>
      </c>
      <c r="E15" s="9">
        <v>488.33093817895087</v>
      </c>
      <c r="F15" s="9">
        <v>506.23298543289536</v>
      </c>
      <c r="G15" s="9">
        <v>556.34823853469095</v>
      </c>
      <c r="H15" s="9">
        <v>829.26368410573764</v>
      </c>
      <c r="I15" s="10">
        <v>670.10938420433274</v>
      </c>
      <c r="L15" s="7" t="s">
        <v>176</v>
      </c>
    </row>
    <row r="16" spans="1:14" hidden="1" x14ac:dyDescent="0.2">
      <c r="A16" s="2"/>
      <c r="B16" s="2"/>
      <c r="C16" s="2"/>
      <c r="D16" s="4" t="s">
        <v>16</v>
      </c>
      <c r="E16" s="9">
        <v>77.280972809026565</v>
      </c>
      <c r="F16" s="9">
        <v>66.859594836774008</v>
      </c>
      <c r="G16" s="9">
        <v>57.845370711755315</v>
      </c>
      <c r="H16" s="9">
        <v>70.96461009725634</v>
      </c>
      <c r="I16" s="10">
        <v>81.28136139219437</v>
      </c>
    </row>
    <row r="17" spans="1:13" hidden="1" x14ac:dyDescent="0.2">
      <c r="A17" s="5">
        <v>1500107</v>
      </c>
      <c r="B17" s="5">
        <v>150010</v>
      </c>
      <c r="C17" s="1" t="s">
        <v>17</v>
      </c>
      <c r="D17" s="6" t="s">
        <v>18</v>
      </c>
      <c r="E17" s="10">
        <v>333.62014642933173</v>
      </c>
      <c r="F17" s="11">
        <v>282.382270871858</v>
      </c>
      <c r="G17" s="10">
        <v>316.04309228918078</v>
      </c>
      <c r="H17" s="10">
        <v>406.27472434324415</v>
      </c>
      <c r="I17" s="10">
        <v>433.65270088572919</v>
      </c>
      <c r="J17" s="5" t="str">
        <f>IF(AND(I17&lt;$M$21,I17&gt;$M$22),"Normal","Outliers")</f>
        <v>Normal</v>
      </c>
      <c r="L17" s="1" t="s">
        <v>177</v>
      </c>
      <c r="M17" s="9">
        <f>AVERAGE(I17:I160)</f>
        <v>237.13398825329239</v>
      </c>
    </row>
    <row r="18" spans="1:13" hidden="1" x14ac:dyDescent="0.2">
      <c r="A18" s="5">
        <v>1500131</v>
      </c>
      <c r="B18" s="5">
        <v>150013</v>
      </c>
      <c r="C18" s="1" t="s">
        <v>19</v>
      </c>
      <c r="D18" s="6" t="s">
        <v>20</v>
      </c>
      <c r="E18" s="10">
        <v>0</v>
      </c>
      <c r="F18" s="11">
        <v>0</v>
      </c>
      <c r="G18" s="10">
        <v>1.8121992553219621</v>
      </c>
      <c r="H18" s="10">
        <v>0.92547819242369334</v>
      </c>
      <c r="I18" s="10">
        <v>0</v>
      </c>
      <c r="J18" s="5" t="str">
        <f t="shared" ref="J18:J81" si="0">IF(AND(I18&lt;$M$21,I18&gt;$M$22),"Normal","Outliers")</f>
        <v>Normal</v>
      </c>
      <c r="L18" s="1" t="s">
        <v>178</v>
      </c>
      <c r="M18" s="9">
        <f>_xlfn.QUARTILE.EXC(I17:I160,1)</f>
        <v>0.48220887522153305</v>
      </c>
    </row>
    <row r="19" spans="1:13" hidden="1" x14ac:dyDescent="0.2">
      <c r="A19" s="5">
        <v>1500206</v>
      </c>
      <c r="B19" s="5">
        <v>150020</v>
      </c>
      <c r="C19" s="1" t="s">
        <v>17</v>
      </c>
      <c r="D19" s="6" t="s">
        <v>21</v>
      </c>
      <c r="E19" s="10">
        <v>139.21268708478883</v>
      </c>
      <c r="F19" s="11">
        <v>130.4856210670082</v>
      </c>
      <c r="G19" s="10">
        <v>154.25558797231599</v>
      </c>
      <c r="H19" s="10">
        <v>199.72356791293802</v>
      </c>
      <c r="I19" s="10">
        <v>245.19524759300538</v>
      </c>
      <c r="J19" s="5" t="str">
        <f t="shared" si="0"/>
        <v>Normal</v>
      </c>
      <c r="L19" s="1" t="s">
        <v>179</v>
      </c>
      <c r="M19" s="9">
        <f>_xlfn.QUARTILE.EXC(I17:I160,3)</f>
        <v>210.98031951506238</v>
      </c>
    </row>
    <row r="20" spans="1:13" hidden="1" x14ac:dyDescent="0.2">
      <c r="A20" s="5">
        <v>1500305</v>
      </c>
      <c r="B20" s="5">
        <v>150030</v>
      </c>
      <c r="C20" s="1" t="s">
        <v>22</v>
      </c>
      <c r="D20" s="6" t="s">
        <v>23</v>
      </c>
      <c r="E20" s="10">
        <v>232.74670771044066</v>
      </c>
      <c r="F20" s="11">
        <v>297.84671463074</v>
      </c>
      <c r="G20" s="10">
        <v>239.74327854269049</v>
      </c>
      <c r="H20" s="10">
        <v>234.7177249875302</v>
      </c>
      <c r="I20" s="10">
        <v>354.1279884160615</v>
      </c>
      <c r="J20" s="5" t="str">
        <f t="shared" si="0"/>
        <v>Normal</v>
      </c>
      <c r="L20" s="1" t="s">
        <v>180</v>
      </c>
      <c r="M20" s="9">
        <f>M19-M18</f>
        <v>210.49811063984083</v>
      </c>
    </row>
    <row r="21" spans="1:13" hidden="1" x14ac:dyDescent="0.2">
      <c r="A21" s="5">
        <v>1500347</v>
      </c>
      <c r="B21" s="5">
        <v>150034</v>
      </c>
      <c r="C21" s="1" t="s">
        <v>24</v>
      </c>
      <c r="D21" s="6" t="s">
        <v>25</v>
      </c>
      <c r="E21" s="10">
        <v>0.83889637362144853</v>
      </c>
      <c r="F21" s="11">
        <v>0.84979101533587864</v>
      </c>
      <c r="G21" s="10">
        <v>0.54424396901794969</v>
      </c>
      <c r="H21" s="10">
        <v>7.0821053633848088</v>
      </c>
      <c r="I21" s="10">
        <v>0.51229508196721307</v>
      </c>
      <c r="J21" s="5" t="str">
        <f t="shared" si="0"/>
        <v>Normal</v>
      </c>
      <c r="L21" s="1" t="s">
        <v>181</v>
      </c>
      <c r="M21" s="9">
        <f>M17+1.5*M20</f>
        <v>552.88115421305361</v>
      </c>
    </row>
    <row r="22" spans="1:13" hidden="1" x14ac:dyDescent="0.2">
      <c r="A22" s="5">
        <v>1500404</v>
      </c>
      <c r="B22" s="5">
        <v>150040</v>
      </c>
      <c r="C22" s="1" t="s">
        <v>26</v>
      </c>
      <c r="D22" s="6" t="s">
        <v>27</v>
      </c>
      <c r="E22" s="10">
        <v>158.93894676214506</v>
      </c>
      <c r="F22" s="11">
        <v>141.06071127318623</v>
      </c>
      <c r="G22" s="10">
        <v>128.0196702846311</v>
      </c>
      <c r="H22" s="10">
        <v>137.61349597973134</v>
      </c>
      <c r="I22" s="10">
        <v>153.79507066321821</v>
      </c>
      <c r="J22" s="5" t="str">
        <f t="shared" si="0"/>
        <v>Normal</v>
      </c>
      <c r="L22" s="1" t="s">
        <v>182</v>
      </c>
      <c r="M22" s="12">
        <f>M17-1.5*M20</f>
        <v>-78.613177706468832</v>
      </c>
    </row>
    <row r="23" spans="1:13" hidden="1" x14ac:dyDescent="0.2">
      <c r="A23" s="5">
        <v>1500503</v>
      </c>
      <c r="B23" s="5">
        <v>150050</v>
      </c>
      <c r="C23" s="1" t="s">
        <v>26</v>
      </c>
      <c r="D23" s="6" t="s">
        <v>28</v>
      </c>
      <c r="E23" s="10">
        <v>216.77869772585885</v>
      </c>
      <c r="F23" s="11">
        <v>273.94765373051035</v>
      </c>
      <c r="G23" s="10">
        <v>155.22983219314347</v>
      </c>
      <c r="H23" s="10">
        <v>251.23809892979361</v>
      </c>
      <c r="I23" s="10">
        <v>211.91800785162039</v>
      </c>
      <c r="J23" s="5" t="str">
        <f t="shared" si="0"/>
        <v>Normal</v>
      </c>
    </row>
    <row r="24" spans="1:13" hidden="1" x14ac:dyDescent="0.2">
      <c r="A24" s="5">
        <v>1500602</v>
      </c>
      <c r="B24" s="5">
        <v>150060</v>
      </c>
      <c r="C24" s="1" t="s">
        <v>29</v>
      </c>
      <c r="D24" s="6" t="s">
        <v>30</v>
      </c>
      <c r="E24" s="10">
        <v>30.42815093168814</v>
      </c>
      <c r="F24" s="11">
        <v>30.112075406595146</v>
      </c>
      <c r="G24" s="10">
        <v>26.570668274540417</v>
      </c>
      <c r="H24" s="10">
        <v>30.710003385200764</v>
      </c>
      <c r="I24" s="10">
        <v>36.390726895286527</v>
      </c>
      <c r="J24" s="5" t="str">
        <f t="shared" si="0"/>
        <v>Normal</v>
      </c>
    </row>
    <row r="25" spans="1:13" hidden="1" x14ac:dyDescent="0.2">
      <c r="A25" s="5">
        <v>1500701</v>
      </c>
      <c r="B25" s="5">
        <v>150070</v>
      </c>
      <c r="C25" s="1" t="s">
        <v>22</v>
      </c>
      <c r="D25" s="6" t="s">
        <v>31</v>
      </c>
      <c r="E25" s="10">
        <v>237.67568501949557</v>
      </c>
      <c r="F25" s="11">
        <v>236.99632930787604</v>
      </c>
      <c r="G25" s="10">
        <v>191.41240287454119</v>
      </c>
      <c r="H25" s="10">
        <v>249.80083117527786</v>
      </c>
      <c r="I25" s="10">
        <v>251.59996899959884</v>
      </c>
      <c r="J25" s="5" t="str">
        <f t="shared" si="0"/>
        <v>Normal</v>
      </c>
    </row>
    <row r="26" spans="1:13" hidden="1" x14ac:dyDescent="0.2">
      <c r="A26" s="5">
        <v>1500800</v>
      </c>
      <c r="B26" s="5">
        <v>150080</v>
      </c>
      <c r="C26" s="1" t="s">
        <v>32</v>
      </c>
      <c r="D26" s="6" t="s">
        <v>33</v>
      </c>
      <c r="E26" s="10">
        <v>1.2029436668429667</v>
      </c>
      <c r="F26" s="11">
        <v>0.97440371221398869</v>
      </c>
      <c r="G26" s="10">
        <v>1.1375275610905469</v>
      </c>
      <c r="H26" s="10">
        <v>5.3362317424985894</v>
      </c>
      <c r="I26" s="10">
        <v>1.4042974245897935</v>
      </c>
      <c r="J26" s="5" t="str">
        <f t="shared" si="0"/>
        <v>Normal</v>
      </c>
      <c r="M26" s="10"/>
    </row>
    <row r="27" spans="1:13" hidden="1" x14ac:dyDescent="0.2">
      <c r="A27" s="5">
        <v>1500859</v>
      </c>
      <c r="B27" s="5">
        <v>150085</v>
      </c>
      <c r="C27" s="1" t="s">
        <v>29</v>
      </c>
      <c r="D27" s="6" t="s">
        <v>34</v>
      </c>
      <c r="E27" s="10">
        <v>1.1398050899554857</v>
      </c>
      <c r="F27" s="11">
        <v>1.1226646061597629</v>
      </c>
      <c r="G27" s="10">
        <v>0.93133712405067304</v>
      </c>
      <c r="H27" s="10">
        <v>0.91960230149799016</v>
      </c>
      <c r="I27" s="10">
        <v>2.4511246583981503</v>
      </c>
      <c r="J27" s="5" t="str">
        <f t="shared" si="0"/>
        <v>Normal</v>
      </c>
    </row>
    <row r="28" spans="1:13" hidden="1" x14ac:dyDescent="0.2">
      <c r="A28" s="5">
        <v>1500909</v>
      </c>
      <c r="B28" s="5">
        <v>150090</v>
      </c>
      <c r="C28" s="1" t="s">
        <v>35</v>
      </c>
      <c r="D28" s="6" t="s">
        <v>36</v>
      </c>
      <c r="E28" s="10">
        <v>0.12067774195948594</v>
      </c>
      <c r="F28" s="11">
        <v>0.12349098712846177</v>
      </c>
      <c r="G28" s="10">
        <v>0.12438345873360199</v>
      </c>
      <c r="H28" s="10">
        <v>1.0193029751281493</v>
      </c>
      <c r="I28" s="10">
        <v>0.53616399035987972</v>
      </c>
      <c r="J28" s="5" t="str">
        <f t="shared" si="0"/>
        <v>Normal</v>
      </c>
    </row>
    <row r="29" spans="1:13" hidden="1" x14ac:dyDescent="0.2">
      <c r="A29" s="5">
        <v>1500958</v>
      </c>
      <c r="B29" s="5">
        <v>150095</v>
      </c>
      <c r="C29" s="1" t="s">
        <v>19</v>
      </c>
      <c r="D29" s="6" t="s">
        <v>37</v>
      </c>
      <c r="E29" s="10">
        <v>0.27129860916995324</v>
      </c>
      <c r="F29" s="11">
        <v>0</v>
      </c>
      <c r="G29" s="10">
        <v>0.27489451738915605</v>
      </c>
      <c r="H29" s="10">
        <v>1.1243482848507802</v>
      </c>
      <c r="I29" s="10">
        <v>0</v>
      </c>
      <c r="J29" s="5" t="str">
        <f t="shared" si="0"/>
        <v>Normal</v>
      </c>
    </row>
    <row r="30" spans="1:13" hidden="1" x14ac:dyDescent="0.2">
      <c r="A30" s="5">
        <v>1501006</v>
      </c>
      <c r="B30" s="5">
        <v>150100</v>
      </c>
      <c r="C30" s="1" t="s">
        <v>38</v>
      </c>
      <c r="D30" s="6" t="s">
        <v>39</v>
      </c>
      <c r="E30" s="10">
        <v>102.66279924146779</v>
      </c>
      <c r="F30" s="11">
        <v>97.112761781269043</v>
      </c>
      <c r="G30" s="10">
        <v>89.380914483977364</v>
      </c>
      <c r="H30" s="10">
        <v>94.742599688868964</v>
      </c>
      <c r="I30" s="10">
        <v>88.647185091228408</v>
      </c>
      <c r="J30" s="5" t="str">
        <f t="shared" si="0"/>
        <v>Normal</v>
      </c>
    </row>
    <row r="31" spans="1:13" hidden="1" x14ac:dyDescent="0.2">
      <c r="A31" s="5">
        <v>1501105</v>
      </c>
      <c r="B31" s="5">
        <v>150110</v>
      </c>
      <c r="C31" s="1" t="s">
        <v>22</v>
      </c>
      <c r="D31" s="6" t="s">
        <v>40</v>
      </c>
      <c r="E31" s="10">
        <v>597.14195278717875</v>
      </c>
      <c r="F31" s="11">
        <v>744.82570554117603</v>
      </c>
      <c r="G31" s="10">
        <v>775.26195041451854</v>
      </c>
      <c r="H31" s="10">
        <v>919.77131518540079</v>
      </c>
      <c r="I31" s="10">
        <v>1346.3966166629489</v>
      </c>
      <c r="J31" s="5" t="str">
        <f t="shared" si="0"/>
        <v>Outliers</v>
      </c>
    </row>
    <row r="32" spans="1:13" hidden="1" x14ac:dyDescent="0.2">
      <c r="A32" s="5">
        <v>1501204</v>
      </c>
      <c r="B32" s="5">
        <v>150120</v>
      </c>
      <c r="C32" s="1" t="s">
        <v>17</v>
      </c>
      <c r="D32" s="6" t="s">
        <v>41</v>
      </c>
      <c r="E32" s="10">
        <v>1457.5043002604191</v>
      </c>
      <c r="F32" s="11">
        <v>1483.7052848333178</v>
      </c>
      <c r="G32" s="10">
        <v>1510.8979499801187</v>
      </c>
      <c r="H32" s="10">
        <v>2763.1592231599261</v>
      </c>
      <c r="I32" s="10">
        <v>1733.8893315736357</v>
      </c>
      <c r="J32" s="5" t="str">
        <f t="shared" si="0"/>
        <v>Outliers</v>
      </c>
    </row>
    <row r="33" spans="1:10" hidden="1" x14ac:dyDescent="0.2">
      <c r="A33" s="5">
        <v>1501253</v>
      </c>
      <c r="B33" s="5">
        <v>150125</v>
      </c>
      <c r="C33" s="1" t="s">
        <v>24</v>
      </c>
      <c r="D33" s="6" t="s">
        <v>42</v>
      </c>
      <c r="E33" s="10">
        <v>0</v>
      </c>
      <c r="F33" s="11">
        <v>0</v>
      </c>
      <c r="G33" s="10">
        <v>0</v>
      </c>
      <c r="H33" s="10">
        <v>9.2613026563425862</v>
      </c>
      <c r="I33" s="10">
        <v>0</v>
      </c>
      <c r="J33" s="5" t="str">
        <f t="shared" si="0"/>
        <v>Normal</v>
      </c>
    </row>
    <row r="34" spans="1:10" hidden="1" x14ac:dyDescent="0.2">
      <c r="A34" s="5">
        <v>1501303</v>
      </c>
      <c r="B34" s="5">
        <v>150130</v>
      </c>
      <c r="C34" s="1" t="s">
        <v>17</v>
      </c>
      <c r="D34" s="6" t="s">
        <v>43</v>
      </c>
      <c r="E34" s="10">
        <v>102.01606671525448</v>
      </c>
      <c r="F34" s="11">
        <v>109.25230455019596</v>
      </c>
      <c r="G34" s="10">
        <v>107.88466774856275</v>
      </c>
      <c r="H34" s="10">
        <v>121.14483247027312</v>
      </c>
      <c r="I34" s="10">
        <v>153.1463534822602</v>
      </c>
      <c r="J34" s="5" t="str">
        <f t="shared" si="0"/>
        <v>Normal</v>
      </c>
    </row>
    <row r="35" spans="1:10" hidden="1" x14ac:dyDescent="0.2">
      <c r="A35" s="5">
        <v>1501402</v>
      </c>
      <c r="B35" s="5">
        <v>150140</v>
      </c>
      <c r="C35" s="1" t="s">
        <v>32</v>
      </c>
      <c r="D35" s="6" t="s">
        <v>44</v>
      </c>
      <c r="E35" s="10">
        <v>3.8676186608518641</v>
      </c>
      <c r="F35" s="11">
        <v>3.5767159647861315</v>
      </c>
      <c r="G35" s="10">
        <v>2.9135459848703404</v>
      </c>
      <c r="H35" s="10">
        <v>14.29738266221535</v>
      </c>
      <c r="I35" s="10">
        <v>4.116928355768021</v>
      </c>
      <c r="J35" s="5" t="str">
        <f t="shared" si="0"/>
        <v>Normal</v>
      </c>
    </row>
    <row r="36" spans="1:10" hidden="1" x14ac:dyDescent="0.2">
      <c r="A36" s="5">
        <v>1501451</v>
      </c>
      <c r="B36" s="5">
        <v>150145</v>
      </c>
      <c r="C36" s="1" t="s">
        <v>26</v>
      </c>
      <c r="D36" s="6" t="s">
        <v>45</v>
      </c>
      <c r="E36" s="10">
        <v>0</v>
      </c>
      <c r="F36" s="11">
        <v>0</v>
      </c>
      <c r="G36" s="10">
        <v>0</v>
      </c>
      <c r="H36" s="10">
        <v>0</v>
      </c>
      <c r="I36" s="10">
        <v>0</v>
      </c>
      <c r="J36" s="5" t="str">
        <f t="shared" si="0"/>
        <v>Normal</v>
      </c>
    </row>
    <row r="37" spans="1:10" hidden="1" x14ac:dyDescent="0.2">
      <c r="A37" s="5">
        <v>1501501</v>
      </c>
      <c r="B37" s="5">
        <v>150150</v>
      </c>
      <c r="C37" s="1" t="s">
        <v>32</v>
      </c>
      <c r="D37" s="6" t="s">
        <v>46</v>
      </c>
      <c r="E37" s="10">
        <v>0.75337441374099412</v>
      </c>
      <c r="F37" s="11">
        <v>0.94129111985649938</v>
      </c>
      <c r="G37" s="10">
        <v>0.77341779488236762</v>
      </c>
      <c r="H37" s="10">
        <v>2.4926799212252559</v>
      </c>
      <c r="I37" s="10">
        <v>0.87349192284097876</v>
      </c>
      <c r="J37" s="5" t="str">
        <f t="shared" si="0"/>
        <v>Normal</v>
      </c>
    </row>
    <row r="38" spans="1:10" hidden="1" x14ac:dyDescent="0.2">
      <c r="A38" s="5">
        <v>1501576</v>
      </c>
      <c r="B38" s="5">
        <v>150157</v>
      </c>
      <c r="C38" s="1" t="s">
        <v>47</v>
      </c>
      <c r="D38" s="6" t="s">
        <v>48</v>
      </c>
      <c r="E38" s="10">
        <v>2.0218947700523016</v>
      </c>
      <c r="F38" s="11">
        <v>2.5011883151764325</v>
      </c>
      <c r="G38" s="10">
        <v>2.1436211730743087</v>
      </c>
      <c r="H38" s="10">
        <v>3.498993961741768</v>
      </c>
      <c r="I38" s="10">
        <v>2.0384314492470175</v>
      </c>
      <c r="J38" s="5" t="str">
        <f t="shared" si="0"/>
        <v>Normal</v>
      </c>
    </row>
    <row r="39" spans="1:10" hidden="1" x14ac:dyDescent="0.2">
      <c r="A39" s="5">
        <v>1501600</v>
      </c>
      <c r="B39" s="5">
        <v>150160</v>
      </c>
      <c r="C39" s="1" t="s">
        <v>35</v>
      </c>
      <c r="D39" s="6" t="s">
        <v>49</v>
      </c>
      <c r="E39" s="10">
        <v>3.4947731699593154</v>
      </c>
      <c r="F39" s="11">
        <v>3.0612939579420395</v>
      </c>
      <c r="G39" s="10">
        <v>4.5773636301775023</v>
      </c>
      <c r="H39" s="10">
        <v>25.950391979579926</v>
      </c>
      <c r="I39" s="10">
        <v>3.8710022462295433</v>
      </c>
      <c r="J39" s="5" t="str">
        <f t="shared" si="0"/>
        <v>Normal</v>
      </c>
    </row>
    <row r="40" spans="1:10" hidden="1" x14ac:dyDescent="0.2">
      <c r="A40" s="5">
        <v>1501709</v>
      </c>
      <c r="B40" s="5">
        <v>150170</v>
      </c>
      <c r="C40" s="1" t="s">
        <v>35</v>
      </c>
      <c r="D40" s="6" t="s">
        <v>50</v>
      </c>
      <c r="E40" s="10">
        <v>0.95935272582634723</v>
      </c>
      <c r="F40" s="11">
        <v>1.2719568299568635</v>
      </c>
      <c r="G40" s="10">
        <v>1.1729282225615651</v>
      </c>
      <c r="H40" s="10">
        <v>4.1316021221590553</v>
      </c>
      <c r="I40" s="10">
        <v>1.2542698418487048</v>
      </c>
      <c r="J40" s="5" t="str">
        <f t="shared" si="0"/>
        <v>Normal</v>
      </c>
    </row>
    <row r="41" spans="1:10" hidden="1" x14ac:dyDescent="0.2">
      <c r="A41" s="5">
        <v>1501725</v>
      </c>
      <c r="B41" s="5">
        <v>150172</v>
      </c>
      <c r="C41" s="1" t="s">
        <v>29</v>
      </c>
      <c r="D41" s="6" t="s">
        <v>51</v>
      </c>
      <c r="E41" s="10">
        <v>0</v>
      </c>
      <c r="F41" s="11">
        <v>0</v>
      </c>
      <c r="G41" s="10">
        <v>0</v>
      </c>
      <c r="H41" s="10">
        <v>0</v>
      </c>
      <c r="I41" s="10">
        <v>0.3065134099616858</v>
      </c>
      <c r="J41" s="5" t="str">
        <f t="shared" si="0"/>
        <v>Normal</v>
      </c>
    </row>
    <row r="42" spans="1:10" hidden="1" x14ac:dyDescent="0.2">
      <c r="A42" s="5">
        <v>1501758</v>
      </c>
      <c r="B42" s="5">
        <v>150175</v>
      </c>
      <c r="C42" s="1" t="s">
        <v>47</v>
      </c>
      <c r="D42" s="6" t="s">
        <v>52</v>
      </c>
      <c r="E42" s="10">
        <v>163.23033882769775</v>
      </c>
      <c r="F42" s="11">
        <v>155.2673973520632</v>
      </c>
      <c r="G42" s="10">
        <v>184.04362603364606</v>
      </c>
      <c r="H42" s="10">
        <v>179.54908739133674</v>
      </c>
      <c r="I42" s="10">
        <v>205.53010471204189</v>
      </c>
      <c r="J42" s="5" t="str">
        <f t="shared" si="0"/>
        <v>Normal</v>
      </c>
    </row>
    <row r="43" spans="1:10" hidden="1" x14ac:dyDescent="0.2">
      <c r="A43" s="5">
        <v>1501782</v>
      </c>
      <c r="B43" s="5">
        <v>150178</v>
      </c>
      <c r="C43" s="1" t="s">
        <v>53</v>
      </c>
      <c r="D43" s="6" t="s">
        <v>54</v>
      </c>
      <c r="E43" s="10">
        <v>482.27937496718374</v>
      </c>
      <c r="F43" s="11">
        <v>490.60108975045659</v>
      </c>
      <c r="G43" s="10">
        <v>500.90928423973099</v>
      </c>
      <c r="H43" s="10">
        <v>770.42637047013261</v>
      </c>
      <c r="I43" s="10">
        <v>715.50835559554287</v>
      </c>
      <c r="J43" s="5" t="str">
        <f t="shared" si="0"/>
        <v>Outliers</v>
      </c>
    </row>
    <row r="44" spans="1:10" hidden="1" x14ac:dyDescent="0.2">
      <c r="A44" s="5">
        <v>1501808</v>
      </c>
      <c r="B44" s="5">
        <v>150180</v>
      </c>
      <c r="C44" s="1" t="s">
        <v>22</v>
      </c>
      <c r="D44" s="6" t="s">
        <v>55</v>
      </c>
      <c r="E44" s="10">
        <v>179.87916147187795</v>
      </c>
      <c r="F44" s="11">
        <v>181.59223946934446</v>
      </c>
      <c r="G44" s="10">
        <v>157.12666517624714</v>
      </c>
      <c r="H44" s="10">
        <v>199.39198930543242</v>
      </c>
      <c r="I44" s="10">
        <v>294.6786900304528</v>
      </c>
      <c r="J44" s="5" t="str">
        <f t="shared" si="0"/>
        <v>Normal</v>
      </c>
    </row>
    <row r="45" spans="1:10" hidden="1" x14ac:dyDescent="0.2">
      <c r="A45" s="5">
        <v>1501907</v>
      </c>
      <c r="B45" s="5">
        <v>150190</v>
      </c>
      <c r="C45" s="1" t="s">
        <v>19</v>
      </c>
      <c r="D45" s="6" t="s">
        <v>56</v>
      </c>
      <c r="E45" s="10">
        <v>1.0307617495666521</v>
      </c>
      <c r="F45" s="11">
        <v>0.54330157260320322</v>
      </c>
      <c r="G45" s="10">
        <v>0.40158398889251001</v>
      </c>
      <c r="H45" s="10">
        <v>1.6568117743902691</v>
      </c>
      <c r="I45" s="10">
        <v>0.57988841541097391</v>
      </c>
      <c r="J45" s="5" t="str">
        <f t="shared" si="0"/>
        <v>Normal</v>
      </c>
    </row>
    <row r="46" spans="1:10" hidden="1" x14ac:dyDescent="0.2">
      <c r="A46" s="5">
        <v>1502004</v>
      </c>
      <c r="B46" s="5">
        <v>150200</v>
      </c>
      <c r="C46" s="1" t="s">
        <v>22</v>
      </c>
      <c r="D46" s="6" t="s">
        <v>57</v>
      </c>
      <c r="E46" s="10">
        <v>1530.9091577875693</v>
      </c>
      <c r="F46" s="11">
        <v>1814.8430969747105</v>
      </c>
      <c r="G46" s="10">
        <v>1528.3047295127278</v>
      </c>
      <c r="H46" s="10">
        <v>1965.0187981225158</v>
      </c>
      <c r="I46" s="10">
        <v>1683.1485011868431</v>
      </c>
      <c r="J46" s="5" t="str">
        <f t="shared" si="0"/>
        <v>Outliers</v>
      </c>
    </row>
    <row r="47" spans="1:10" hidden="1" x14ac:dyDescent="0.2">
      <c r="A47" s="5">
        <v>1501956</v>
      </c>
      <c r="B47" s="5">
        <v>150195</v>
      </c>
      <c r="C47" s="1" t="s">
        <v>35</v>
      </c>
      <c r="D47" s="6" t="s">
        <v>58</v>
      </c>
      <c r="E47" s="10">
        <v>99.680982763136171</v>
      </c>
      <c r="F47" s="11">
        <v>98.906971535246939</v>
      </c>
      <c r="G47" s="10">
        <v>96.268822003607966</v>
      </c>
      <c r="H47" s="10">
        <v>318.47230912275813</v>
      </c>
      <c r="I47" s="10">
        <v>305.9743166823751</v>
      </c>
      <c r="J47" s="5" t="str">
        <f t="shared" si="0"/>
        <v>Normal</v>
      </c>
    </row>
    <row r="48" spans="1:10" hidden="1" x14ac:dyDescent="0.2">
      <c r="A48" s="5">
        <v>1502103</v>
      </c>
      <c r="B48" s="5">
        <v>150210</v>
      </c>
      <c r="C48" s="1" t="s">
        <v>17</v>
      </c>
      <c r="D48" s="6" t="s">
        <v>59</v>
      </c>
      <c r="E48" s="10">
        <v>880.72042255299198</v>
      </c>
      <c r="F48" s="11">
        <v>1017.878511784766</v>
      </c>
      <c r="G48" s="10">
        <v>1202.3470852572552</v>
      </c>
      <c r="H48" s="10">
        <v>1925.4257474359008</v>
      </c>
      <c r="I48" s="10">
        <v>1208.3299423764456</v>
      </c>
      <c r="J48" s="5" t="str">
        <f t="shared" si="0"/>
        <v>Outliers</v>
      </c>
    </row>
    <row r="49" spans="1:10" hidden="1" x14ac:dyDescent="0.2">
      <c r="A49" s="5">
        <v>1502152</v>
      </c>
      <c r="B49" s="5">
        <v>150215</v>
      </c>
      <c r="C49" s="1" t="s">
        <v>47</v>
      </c>
      <c r="D49" s="6" t="s">
        <v>60</v>
      </c>
      <c r="E49" s="10">
        <v>4.5576606813408311</v>
      </c>
      <c r="F49" s="11">
        <v>6.9089093276966818</v>
      </c>
      <c r="G49" s="10">
        <v>10.808569247291491</v>
      </c>
      <c r="H49" s="10">
        <v>15.071269574200679</v>
      </c>
      <c r="I49" s="10">
        <v>7.6999576809140926</v>
      </c>
      <c r="J49" s="5" t="str">
        <f t="shared" si="0"/>
        <v>Normal</v>
      </c>
    </row>
    <row r="50" spans="1:10" hidden="1" x14ac:dyDescent="0.2">
      <c r="A50" s="5">
        <v>1502202</v>
      </c>
      <c r="B50" s="5">
        <v>150220</v>
      </c>
      <c r="C50" s="1" t="s">
        <v>35</v>
      </c>
      <c r="D50" s="6" t="s">
        <v>61</v>
      </c>
      <c r="E50" s="10">
        <v>0</v>
      </c>
      <c r="F50" s="11">
        <v>0</v>
      </c>
      <c r="G50" s="10">
        <v>0</v>
      </c>
      <c r="H50" s="10">
        <v>0.39334405733055572</v>
      </c>
      <c r="I50" s="10">
        <v>0.23898107161285068</v>
      </c>
      <c r="J50" s="5" t="str">
        <f t="shared" si="0"/>
        <v>Normal</v>
      </c>
    </row>
    <row r="51" spans="1:10" hidden="1" x14ac:dyDescent="0.2">
      <c r="A51" s="5">
        <v>1502301</v>
      </c>
      <c r="B51" s="5">
        <v>150230</v>
      </c>
      <c r="C51" s="1" t="s">
        <v>19</v>
      </c>
      <c r="D51" s="6" t="s">
        <v>62</v>
      </c>
      <c r="E51" s="10">
        <v>0.1268701305785524</v>
      </c>
      <c r="F51" s="11">
        <v>0.25795134177448853</v>
      </c>
      <c r="G51" s="10">
        <v>0.12907895527844199</v>
      </c>
      <c r="H51" s="10">
        <v>0.39616672264810088</v>
      </c>
      <c r="I51" s="10">
        <v>0.4692457407950516</v>
      </c>
      <c r="J51" s="5" t="str">
        <f t="shared" si="0"/>
        <v>Normal</v>
      </c>
    </row>
    <row r="52" spans="1:10" hidden="1" x14ac:dyDescent="0.2">
      <c r="A52" s="5">
        <v>1502400</v>
      </c>
      <c r="B52" s="5">
        <v>150240</v>
      </c>
      <c r="C52" s="1" t="s">
        <v>63</v>
      </c>
      <c r="D52" s="6" t="s">
        <v>64</v>
      </c>
      <c r="E52" s="10">
        <v>0.19391399253507149</v>
      </c>
      <c r="F52" s="11">
        <v>0.15703879076342395</v>
      </c>
      <c r="G52" s="10">
        <v>0.21569222815545316</v>
      </c>
      <c r="H52" s="10">
        <v>1.0231967401518482</v>
      </c>
      <c r="I52" s="10">
        <v>0.34449640888591948</v>
      </c>
      <c r="J52" s="5" t="str">
        <f t="shared" si="0"/>
        <v>Normal</v>
      </c>
    </row>
    <row r="53" spans="1:10" hidden="1" x14ac:dyDescent="0.2">
      <c r="A53" s="5">
        <v>1502509</v>
      </c>
      <c r="B53" s="5">
        <v>150250</v>
      </c>
      <c r="C53" s="1" t="s">
        <v>22</v>
      </c>
      <c r="D53" s="6" t="s">
        <v>65</v>
      </c>
      <c r="E53" s="10">
        <v>1025.9939195664979</v>
      </c>
      <c r="F53" s="11">
        <v>1325.5594898344179</v>
      </c>
      <c r="G53" s="10">
        <v>1057.4139976409867</v>
      </c>
      <c r="H53" s="10">
        <v>1595.0140637683944</v>
      </c>
      <c r="I53" s="10">
        <v>1287.9737379024893</v>
      </c>
      <c r="J53" s="5" t="str">
        <f t="shared" si="0"/>
        <v>Outliers</v>
      </c>
    </row>
    <row r="54" spans="1:10" hidden="1" x14ac:dyDescent="0.2">
      <c r="A54" s="5">
        <v>1502608</v>
      </c>
      <c r="B54" s="5">
        <v>150260</v>
      </c>
      <c r="C54" s="1" t="s">
        <v>63</v>
      </c>
      <c r="D54" s="6" t="s">
        <v>66</v>
      </c>
      <c r="E54" s="10">
        <v>1.1361310561051225</v>
      </c>
      <c r="F54" s="11">
        <v>1.0676635956073166</v>
      </c>
      <c r="G54" s="10">
        <v>1.0074841845076463</v>
      </c>
      <c r="H54" s="10">
        <v>1.5531911190203171</v>
      </c>
      <c r="I54" s="10">
        <v>2.5307718854250547</v>
      </c>
      <c r="J54" s="5" t="str">
        <f t="shared" si="0"/>
        <v>Normal</v>
      </c>
    </row>
    <row r="55" spans="1:10" hidden="1" x14ac:dyDescent="0.2">
      <c r="A55" s="5">
        <v>1502707</v>
      </c>
      <c r="B55" s="5">
        <v>150270</v>
      </c>
      <c r="C55" s="1" t="s">
        <v>24</v>
      </c>
      <c r="D55" s="6" t="s">
        <v>67</v>
      </c>
      <c r="E55" s="10">
        <v>70.102321126546073</v>
      </c>
      <c r="F55" s="11">
        <v>45.331835749610839</v>
      </c>
      <c r="G55" s="10">
        <v>39.626131776296752</v>
      </c>
      <c r="H55" s="10">
        <v>215.99335699865955</v>
      </c>
      <c r="I55" s="10">
        <v>36.812528014343343</v>
      </c>
      <c r="J55" s="5" t="str">
        <f t="shared" si="0"/>
        <v>Normal</v>
      </c>
    </row>
    <row r="56" spans="1:10" hidden="1" x14ac:dyDescent="0.2">
      <c r="A56" s="5">
        <v>1502756</v>
      </c>
      <c r="B56" s="5">
        <v>150275</v>
      </c>
      <c r="C56" s="1" t="s">
        <v>19</v>
      </c>
      <c r="D56" s="6" t="s">
        <v>68</v>
      </c>
      <c r="E56" s="10">
        <v>0</v>
      </c>
      <c r="F56" s="11">
        <v>0</v>
      </c>
      <c r="G56" s="10">
        <v>0</v>
      </c>
      <c r="H56" s="10">
        <v>0</v>
      </c>
      <c r="I56" s="10">
        <v>0.39837030330466272</v>
      </c>
      <c r="J56" s="5" t="str">
        <f t="shared" si="0"/>
        <v>Normal</v>
      </c>
    </row>
    <row r="57" spans="1:10" hidden="1" x14ac:dyDescent="0.2">
      <c r="A57" s="5">
        <v>1502764</v>
      </c>
      <c r="B57" s="5">
        <v>150276</v>
      </c>
      <c r="C57" s="1" t="s">
        <v>24</v>
      </c>
      <c r="D57" s="6" t="s">
        <v>69</v>
      </c>
      <c r="E57" s="10">
        <v>43.282737838288121</v>
      </c>
      <c r="F57" s="11">
        <v>45.964681095408444</v>
      </c>
      <c r="G57" s="10">
        <v>21.030888320761171</v>
      </c>
      <c r="H57" s="10">
        <v>94.707973286584433</v>
      </c>
      <c r="I57" s="10">
        <v>5.9203444564047363</v>
      </c>
      <c r="J57" s="5" t="str">
        <f t="shared" si="0"/>
        <v>Normal</v>
      </c>
    </row>
    <row r="58" spans="1:10" hidden="1" x14ac:dyDescent="0.2">
      <c r="A58" s="5">
        <v>1502772</v>
      </c>
      <c r="B58" s="5">
        <v>150277</v>
      </c>
      <c r="C58" s="1" t="s">
        <v>47</v>
      </c>
      <c r="D58" s="6" t="s">
        <v>70</v>
      </c>
      <c r="E58" s="10">
        <v>0.41437421680898168</v>
      </c>
      <c r="F58" s="11">
        <v>0.2495510515892167</v>
      </c>
      <c r="G58" s="10">
        <v>0.41391268684974869</v>
      </c>
      <c r="H58" s="10">
        <v>1.3594098131806203</v>
      </c>
      <c r="I58" s="10">
        <v>0.71817192600652879</v>
      </c>
      <c r="J58" s="5" t="str">
        <f t="shared" si="0"/>
        <v>Normal</v>
      </c>
    </row>
    <row r="59" spans="1:10" hidden="1" x14ac:dyDescent="0.2">
      <c r="A59" s="5">
        <v>1502806</v>
      </c>
      <c r="B59" s="5">
        <v>150280</v>
      </c>
      <c r="C59" s="1" t="s">
        <v>22</v>
      </c>
      <c r="D59" s="6" t="s">
        <v>71</v>
      </c>
      <c r="E59" s="10">
        <v>1045.8447718695431</v>
      </c>
      <c r="F59" s="11">
        <v>984.11714354900971</v>
      </c>
      <c r="G59" s="10">
        <v>916.28213270138497</v>
      </c>
      <c r="H59" s="10">
        <v>1067.8136703220644</v>
      </c>
      <c r="I59" s="10">
        <v>1206.9017513073386</v>
      </c>
      <c r="J59" s="5" t="str">
        <f t="shared" si="0"/>
        <v>Outliers</v>
      </c>
    </row>
    <row r="60" spans="1:10" hidden="1" x14ac:dyDescent="0.2">
      <c r="A60" s="5">
        <v>1502855</v>
      </c>
      <c r="B60" s="5">
        <v>150285</v>
      </c>
      <c r="C60" s="1" t="s">
        <v>26</v>
      </c>
      <c r="D60" s="6" t="s">
        <v>72</v>
      </c>
      <c r="E60" s="10">
        <v>668.89955064554101</v>
      </c>
      <c r="F60" s="11">
        <v>674.36361272925103</v>
      </c>
      <c r="G60" s="10">
        <v>648.7886193595275</v>
      </c>
      <c r="H60" s="10">
        <v>810.93236317614287</v>
      </c>
      <c r="I60" s="10">
        <v>805.7543919547029</v>
      </c>
      <c r="J60" s="5" t="str">
        <f t="shared" si="0"/>
        <v>Outliers</v>
      </c>
    </row>
    <row r="61" spans="1:10" hidden="1" x14ac:dyDescent="0.2">
      <c r="A61" s="5">
        <v>1502905</v>
      </c>
      <c r="B61" s="5">
        <v>150290</v>
      </c>
      <c r="C61" s="1" t="s">
        <v>63</v>
      </c>
      <c r="D61" s="6" t="s">
        <v>73</v>
      </c>
      <c r="E61" s="10">
        <v>0.16129164702674709</v>
      </c>
      <c r="F61" s="11">
        <v>0.31546612441518374</v>
      </c>
      <c r="G61" s="10">
        <v>0.35655511264470174</v>
      </c>
      <c r="H61" s="10">
        <v>0.61606428017574055</v>
      </c>
      <c r="I61" s="10">
        <v>1.5195929782000741</v>
      </c>
      <c r="J61" s="5" t="str">
        <f t="shared" si="0"/>
        <v>Normal</v>
      </c>
    </row>
    <row r="62" spans="1:10" hidden="1" x14ac:dyDescent="0.2">
      <c r="A62" s="5">
        <v>1502939</v>
      </c>
      <c r="B62" s="5">
        <v>150293</v>
      </c>
      <c r="C62" s="1" t="s">
        <v>19</v>
      </c>
      <c r="D62" s="6" t="s">
        <v>74</v>
      </c>
      <c r="E62" s="10">
        <v>0.42187135430877681</v>
      </c>
      <c r="F62" s="11">
        <v>0.33832638379760704</v>
      </c>
      <c r="G62" s="10">
        <v>0.58096144473316558</v>
      </c>
      <c r="H62" s="10">
        <v>0.60804795827356295</v>
      </c>
      <c r="I62" s="10">
        <v>1.3818516812528789</v>
      </c>
      <c r="J62" s="5" t="str">
        <f t="shared" si="0"/>
        <v>Normal</v>
      </c>
    </row>
    <row r="63" spans="1:10" hidden="1" x14ac:dyDescent="0.2">
      <c r="A63" s="5">
        <v>1502954</v>
      </c>
      <c r="B63" s="5">
        <v>150295</v>
      </c>
      <c r="C63" s="1" t="s">
        <v>47</v>
      </c>
      <c r="D63" s="6" t="s">
        <v>75</v>
      </c>
      <c r="E63" s="10">
        <v>11.269377250955765</v>
      </c>
      <c r="F63" s="11">
        <v>8.5760885843713623</v>
      </c>
      <c r="G63" s="10">
        <v>9.0362242361162615</v>
      </c>
      <c r="H63" s="10">
        <v>8.7146327967601138</v>
      </c>
      <c r="I63" s="10">
        <v>8.9246279404704758</v>
      </c>
      <c r="J63" s="5" t="str">
        <f t="shared" si="0"/>
        <v>Normal</v>
      </c>
    </row>
    <row r="64" spans="1:10" hidden="1" x14ac:dyDescent="0.2">
      <c r="A64" s="5">
        <v>1503002</v>
      </c>
      <c r="B64" s="5">
        <v>150300</v>
      </c>
      <c r="C64" s="1" t="s">
        <v>26</v>
      </c>
      <c r="D64" s="6" t="s">
        <v>76</v>
      </c>
      <c r="E64" s="10">
        <v>62.415012466831925</v>
      </c>
      <c r="F64" s="11">
        <v>63.112020997163754</v>
      </c>
      <c r="G64" s="10">
        <v>56.976096886270703</v>
      </c>
      <c r="H64" s="10">
        <v>59.102505630076976</v>
      </c>
      <c r="I64" s="10">
        <v>53.720930232558139</v>
      </c>
      <c r="J64" s="5" t="str">
        <f t="shared" si="0"/>
        <v>Normal</v>
      </c>
    </row>
    <row r="65" spans="1:10" hidden="1" x14ac:dyDescent="0.2">
      <c r="A65" s="5">
        <v>1503044</v>
      </c>
      <c r="B65" s="5">
        <v>150304</v>
      </c>
      <c r="C65" s="1" t="s">
        <v>24</v>
      </c>
      <c r="D65" s="6" t="s">
        <v>77</v>
      </c>
      <c r="E65" s="10">
        <v>212.89503403262998</v>
      </c>
      <c r="F65" s="11">
        <v>204.19849665182289</v>
      </c>
      <c r="G65" s="10">
        <v>187.42833070564703</v>
      </c>
      <c r="H65" s="10">
        <v>178.62584661916736</v>
      </c>
      <c r="I65" s="10">
        <v>73.417431192660544</v>
      </c>
      <c r="J65" s="5" t="str">
        <f t="shared" si="0"/>
        <v>Normal</v>
      </c>
    </row>
    <row r="66" spans="1:10" hidden="1" x14ac:dyDescent="0.2">
      <c r="A66" s="5">
        <v>1503077</v>
      </c>
      <c r="B66" s="5">
        <v>150307</v>
      </c>
      <c r="C66" s="1" t="s">
        <v>19</v>
      </c>
      <c r="D66" s="6" t="s">
        <v>78</v>
      </c>
      <c r="E66" s="10">
        <v>0</v>
      </c>
      <c r="F66" s="11">
        <v>0</v>
      </c>
      <c r="G66" s="10">
        <v>0</v>
      </c>
      <c r="H66" s="10">
        <v>0</v>
      </c>
      <c r="I66" s="10">
        <v>0</v>
      </c>
      <c r="J66" s="5" t="str">
        <f t="shared" si="0"/>
        <v>Normal</v>
      </c>
    </row>
    <row r="67" spans="1:10" hidden="1" x14ac:dyDescent="0.2">
      <c r="A67" s="5">
        <v>1503093</v>
      </c>
      <c r="B67" s="5">
        <v>150309</v>
      </c>
      <c r="C67" s="1" t="s">
        <v>53</v>
      </c>
      <c r="D67" s="6" t="s">
        <v>79</v>
      </c>
      <c r="E67" s="10">
        <v>95.708163655777028</v>
      </c>
      <c r="F67" s="11">
        <v>73.573529040296847</v>
      </c>
      <c r="G67" s="10">
        <v>36.201530257417716</v>
      </c>
      <c r="H67" s="10">
        <v>65.347720169602113</v>
      </c>
      <c r="I67" s="10">
        <v>79.94186870229008</v>
      </c>
      <c r="J67" s="5" t="str">
        <f t="shared" si="0"/>
        <v>Normal</v>
      </c>
    </row>
    <row r="68" spans="1:10" hidden="1" x14ac:dyDescent="0.2">
      <c r="A68" s="5">
        <v>1503101</v>
      </c>
      <c r="B68" s="5">
        <v>150310</v>
      </c>
      <c r="C68" s="1" t="s">
        <v>22</v>
      </c>
      <c r="D68" s="6" t="s">
        <v>80</v>
      </c>
      <c r="E68" s="10">
        <v>301.516955950046</v>
      </c>
      <c r="F68" s="11">
        <v>305.06547644210605</v>
      </c>
      <c r="G68" s="10">
        <v>246.4023884635229</v>
      </c>
      <c r="H68" s="10">
        <v>311.35143061350863</v>
      </c>
      <c r="I68" s="10">
        <v>427.51378388315112</v>
      </c>
      <c r="J68" s="5" t="str">
        <f t="shared" si="0"/>
        <v>Normal</v>
      </c>
    </row>
    <row r="69" spans="1:10" hidden="1" x14ac:dyDescent="0.2">
      <c r="A69" s="5">
        <v>1503200</v>
      </c>
      <c r="B69" s="5">
        <v>150320</v>
      </c>
      <c r="C69" s="1" t="s">
        <v>63</v>
      </c>
      <c r="D69" s="6" t="s">
        <v>81</v>
      </c>
      <c r="E69" s="10">
        <v>0.55736566365431106</v>
      </c>
      <c r="F69" s="11">
        <v>0.54256136150752188</v>
      </c>
      <c r="G69" s="10">
        <v>0.61759895463612358</v>
      </c>
      <c r="H69" s="10">
        <v>0.45240276249388417</v>
      </c>
      <c r="I69" s="10">
        <v>0.5574179465190614</v>
      </c>
      <c r="J69" s="5" t="str">
        <f t="shared" si="0"/>
        <v>Normal</v>
      </c>
    </row>
    <row r="70" spans="1:10" hidden="1" x14ac:dyDescent="0.2">
      <c r="A70" s="5">
        <v>1503309</v>
      </c>
      <c r="B70" s="5">
        <v>150330</v>
      </c>
      <c r="C70" s="1" t="s">
        <v>17</v>
      </c>
      <c r="D70" s="6" t="s">
        <v>82</v>
      </c>
      <c r="E70" s="10">
        <v>303.82270582215091</v>
      </c>
      <c r="F70" s="11">
        <v>328.42921246822823</v>
      </c>
      <c r="G70" s="10">
        <v>385.94791740150049</v>
      </c>
      <c r="H70" s="10">
        <v>466.72184838476835</v>
      </c>
      <c r="I70" s="10">
        <v>683.08692194600383</v>
      </c>
      <c r="J70" s="5" t="str">
        <f t="shared" si="0"/>
        <v>Outliers</v>
      </c>
    </row>
    <row r="71" spans="1:10" hidden="1" x14ac:dyDescent="0.2">
      <c r="A71" s="5">
        <v>1503408</v>
      </c>
      <c r="B71" s="5">
        <v>150340</v>
      </c>
      <c r="C71" s="1" t="s">
        <v>63</v>
      </c>
      <c r="D71" s="6" t="s">
        <v>83</v>
      </c>
      <c r="E71" s="10">
        <v>0.58166340629543523</v>
      </c>
      <c r="F71" s="11">
        <v>0.60301268665375707</v>
      </c>
      <c r="G71" s="10">
        <v>0.6112222697971319</v>
      </c>
      <c r="H71" s="10">
        <v>0.62669283401964027</v>
      </c>
      <c r="I71" s="10">
        <v>0.72983014861995754</v>
      </c>
      <c r="J71" s="5" t="str">
        <f t="shared" si="0"/>
        <v>Normal</v>
      </c>
    </row>
    <row r="72" spans="1:10" hidden="1" x14ac:dyDescent="0.2">
      <c r="A72" s="5">
        <v>1503457</v>
      </c>
      <c r="B72" s="5">
        <v>150345</v>
      </c>
      <c r="C72" s="1" t="s">
        <v>19</v>
      </c>
      <c r="D72" s="6" t="s">
        <v>84</v>
      </c>
      <c r="E72" s="10">
        <v>0.40931018834896576</v>
      </c>
      <c r="F72" s="11">
        <v>0.20038843405671922</v>
      </c>
      <c r="G72" s="10">
        <v>0</v>
      </c>
      <c r="H72" s="10">
        <v>0</v>
      </c>
      <c r="I72" s="10">
        <v>0</v>
      </c>
      <c r="J72" s="5" t="str">
        <f t="shared" si="0"/>
        <v>Normal</v>
      </c>
    </row>
    <row r="73" spans="1:10" hidden="1" x14ac:dyDescent="0.2">
      <c r="A73" s="5">
        <v>1503507</v>
      </c>
      <c r="B73" s="5">
        <v>150350</v>
      </c>
      <c r="C73" s="1" t="s">
        <v>19</v>
      </c>
      <c r="D73" s="6" t="s">
        <v>85</v>
      </c>
      <c r="E73" s="10">
        <v>0</v>
      </c>
      <c r="F73" s="11">
        <v>0.19403633215078092</v>
      </c>
      <c r="G73" s="10">
        <v>0</v>
      </c>
      <c r="H73" s="10">
        <v>1.6474671779903955</v>
      </c>
      <c r="I73" s="10">
        <v>0</v>
      </c>
      <c r="J73" s="5" t="str">
        <f t="shared" si="0"/>
        <v>Normal</v>
      </c>
    </row>
    <row r="74" spans="1:10" hidden="1" x14ac:dyDescent="0.2">
      <c r="A74" s="5">
        <v>1503606</v>
      </c>
      <c r="B74" s="5">
        <v>150360</v>
      </c>
      <c r="C74" s="1" t="s">
        <v>38</v>
      </c>
      <c r="D74" s="6" t="s">
        <v>86</v>
      </c>
      <c r="E74" s="10">
        <v>28.526208305649686</v>
      </c>
      <c r="F74" s="11">
        <v>26.777358544645416</v>
      </c>
      <c r="G74" s="10">
        <v>23.352365126556354</v>
      </c>
      <c r="H74" s="10">
        <v>29.93276457972004</v>
      </c>
      <c r="I74" s="10">
        <v>24.973211237922794</v>
      </c>
      <c r="J74" s="5" t="str">
        <f t="shared" si="0"/>
        <v>Normal</v>
      </c>
    </row>
    <row r="75" spans="1:10" hidden="1" x14ac:dyDescent="0.2">
      <c r="A75" s="5">
        <v>1503705</v>
      </c>
      <c r="B75" s="5">
        <v>150370</v>
      </c>
      <c r="C75" s="1" t="s">
        <v>53</v>
      </c>
      <c r="D75" s="6" t="s">
        <v>87</v>
      </c>
      <c r="E75" s="10">
        <v>60.047632676039889</v>
      </c>
      <c r="F75" s="11">
        <v>65.644665221878896</v>
      </c>
      <c r="G75" s="10">
        <v>66.465352384600266</v>
      </c>
      <c r="H75" s="10">
        <v>55.855062652278086</v>
      </c>
      <c r="I75" s="10">
        <v>72.027274577651127</v>
      </c>
      <c r="J75" s="5" t="str">
        <f t="shared" si="0"/>
        <v>Normal</v>
      </c>
    </row>
    <row r="76" spans="1:10" hidden="1" x14ac:dyDescent="0.2">
      <c r="A76" s="5">
        <v>1503754</v>
      </c>
      <c r="B76" s="5">
        <v>150375</v>
      </c>
      <c r="C76" s="1" t="s">
        <v>38</v>
      </c>
      <c r="D76" s="6" t="s">
        <v>88</v>
      </c>
      <c r="E76" s="10">
        <v>44.200425290851413</v>
      </c>
      <c r="F76" s="11">
        <v>40.714760659903696</v>
      </c>
      <c r="G76" s="10">
        <v>36.004253001204582</v>
      </c>
      <c r="H76" s="10">
        <v>39.961629317502492</v>
      </c>
      <c r="I76" s="10">
        <v>22.15756490599821</v>
      </c>
      <c r="J76" s="5" t="str">
        <f t="shared" si="0"/>
        <v>Normal</v>
      </c>
    </row>
    <row r="77" spans="1:10" hidden="1" x14ac:dyDescent="0.2">
      <c r="A77" s="5">
        <v>1503804</v>
      </c>
      <c r="B77" s="5">
        <v>150380</v>
      </c>
      <c r="C77" s="1" t="s">
        <v>53</v>
      </c>
      <c r="D77" s="6" t="s">
        <v>89</v>
      </c>
      <c r="E77" s="10">
        <v>208.32060241066247</v>
      </c>
      <c r="F77" s="11">
        <v>144.97146518915054</v>
      </c>
      <c r="G77" s="10">
        <v>118.70359829960815</v>
      </c>
      <c r="H77" s="10">
        <v>101.48879875619222</v>
      </c>
      <c r="I77" s="10">
        <v>149.93801342702099</v>
      </c>
      <c r="J77" s="5" t="str">
        <f t="shared" si="0"/>
        <v>Normal</v>
      </c>
    </row>
    <row r="78" spans="1:10" hidden="1" x14ac:dyDescent="0.2">
      <c r="A78" s="5">
        <v>1503903</v>
      </c>
      <c r="B78" s="5">
        <v>150390</v>
      </c>
      <c r="C78" s="1" t="s">
        <v>26</v>
      </c>
      <c r="D78" s="6" t="s">
        <v>90</v>
      </c>
      <c r="E78" s="10">
        <v>118.19464034400033</v>
      </c>
      <c r="F78" s="11">
        <v>115.20405784745992</v>
      </c>
      <c r="G78" s="10">
        <v>115.37704961535869</v>
      </c>
      <c r="H78" s="10">
        <v>127.33974915702473</v>
      </c>
      <c r="I78" s="10">
        <v>123.7436704978369</v>
      </c>
      <c r="J78" s="5" t="str">
        <f t="shared" si="0"/>
        <v>Normal</v>
      </c>
    </row>
    <row r="79" spans="1:10" hidden="1" x14ac:dyDescent="0.2">
      <c r="A79" s="5">
        <v>1504000</v>
      </c>
      <c r="B79" s="5">
        <v>150400</v>
      </c>
      <c r="C79" s="1" t="s">
        <v>17</v>
      </c>
      <c r="D79" s="6" t="s">
        <v>91</v>
      </c>
      <c r="E79" s="10">
        <v>1518.1755845295893</v>
      </c>
      <c r="F79" s="11">
        <v>1493.0120926581558</v>
      </c>
      <c r="G79" s="10">
        <v>1552.4283207367516</v>
      </c>
      <c r="H79" s="10">
        <v>1915.2855638563217</v>
      </c>
      <c r="I79" s="10">
        <v>1807.7637217701761</v>
      </c>
      <c r="J79" s="5" t="str">
        <f t="shared" si="0"/>
        <v>Outliers</v>
      </c>
    </row>
    <row r="80" spans="1:10" hidden="1" x14ac:dyDescent="0.2">
      <c r="A80" s="5">
        <v>1504059</v>
      </c>
      <c r="B80" s="5">
        <v>150405</v>
      </c>
      <c r="C80" s="1" t="s">
        <v>19</v>
      </c>
      <c r="D80" s="6" t="s">
        <v>92</v>
      </c>
      <c r="E80" s="10">
        <v>0.19283798387598933</v>
      </c>
      <c r="F80" s="11">
        <v>0.18755070371367619</v>
      </c>
      <c r="G80" s="10">
        <v>0.18685355277448942</v>
      </c>
      <c r="H80" s="10">
        <v>0.5716155014957357</v>
      </c>
      <c r="I80" s="10">
        <v>0.17850622743316158</v>
      </c>
      <c r="J80" s="5" t="str">
        <f t="shared" si="0"/>
        <v>Normal</v>
      </c>
    </row>
    <row r="81" spans="1:10" hidden="1" x14ac:dyDescent="0.2">
      <c r="A81" s="5">
        <v>1504109</v>
      </c>
      <c r="B81" s="5">
        <v>150410</v>
      </c>
      <c r="C81" s="1" t="s">
        <v>63</v>
      </c>
      <c r="D81" s="6" t="s">
        <v>93</v>
      </c>
      <c r="E81" s="10">
        <v>1.5271758369543982</v>
      </c>
      <c r="F81" s="11">
        <v>1.5121120639900849</v>
      </c>
      <c r="G81" s="10">
        <v>1.4853996160394152</v>
      </c>
      <c r="H81" s="10">
        <v>3.0576988778792029</v>
      </c>
      <c r="I81" s="10">
        <v>0.8828250401284109</v>
      </c>
      <c r="J81" s="5" t="str">
        <f t="shared" si="0"/>
        <v>Normal</v>
      </c>
    </row>
    <row r="82" spans="1:10" hidden="1" x14ac:dyDescent="0.2">
      <c r="A82" s="5">
        <v>1504208</v>
      </c>
      <c r="B82" s="5">
        <v>150420</v>
      </c>
      <c r="C82" s="1" t="s">
        <v>47</v>
      </c>
      <c r="D82" s="6" t="s">
        <v>94</v>
      </c>
      <c r="E82" s="10">
        <v>13.274895587252992</v>
      </c>
      <c r="F82" s="11">
        <v>12.569628586566653</v>
      </c>
      <c r="G82" s="10">
        <v>12.66473239568001</v>
      </c>
      <c r="H82" s="10">
        <v>14.938902287152883</v>
      </c>
      <c r="I82" s="10">
        <v>13.300741036756465</v>
      </c>
      <c r="J82" s="5" t="str">
        <f t="shared" ref="J82:J145" si="1">IF(AND(I82&lt;$M$21,I82&gt;$M$22),"Normal","Outliers")</f>
        <v>Normal</v>
      </c>
    </row>
    <row r="83" spans="1:10" hidden="1" x14ac:dyDescent="0.2">
      <c r="A83" s="5">
        <v>1504307</v>
      </c>
      <c r="B83" s="5">
        <v>150430</v>
      </c>
      <c r="C83" s="1" t="s">
        <v>63</v>
      </c>
      <c r="D83" s="6" t="s">
        <v>95</v>
      </c>
      <c r="E83" s="10">
        <v>0.56806552805256139</v>
      </c>
      <c r="F83" s="11">
        <v>0.37467168526344891</v>
      </c>
      <c r="G83" s="10">
        <v>0.55353337909665523</v>
      </c>
      <c r="H83" s="10">
        <v>0.37489729002470601</v>
      </c>
      <c r="I83" s="10">
        <v>9.6808208622297922</v>
      </c>
      <c r="J83" s="5" t="str">
        <f t="shared" si="1"/>
        <v>Normal</v>
      </c>
    </row>
    <row r="84" spans="1:10" hidden="1" x14ac:dyDescent="0.2">
      <c r="A84" s="5">
        <v>1504406</v>
      </c>
      <c r="B84" s="5">
        <v>150440</v>
      </c>
      <c r="C84" s="1" t="s">
        <v>63</v>
      </c>
      <c r="D84" s="6" t="s">
        <v>96</v>
      </c>
      <c r="E84" s="10">
        <v>0</v>
      </c>
      <c r="F84" s="11">
        <v>0</v>
      </c>
      <c r="G84" s="10">
        <v>0</v>
      </c>
      <c r="H84" s="10">
        <v>0</v>
      </c>
      <c r="I84" s="10">
        <v>0</v>
      </c>
      <c r="J84" s="5" t="str">
        <f t="shared" si="1"/>
        <v>Normal</v>
      </c>
    </row>
    <row r="85" spans="1:10" hidden="1" x14ac:dyDescent="0.2">
      <c r="A85" s="5">
        <v>1504422</v>
      </c>
      <c r="B85" s="5">
        <v>150442</v>
      </c>
      <c r="C85" s="1" t="s">
        <v>32</v>
      </c>
      <c r="D85" s="6" t="s">
        <v>97</v>
      </c>
      <c r="E85" s="10">
        <v>0.62890168966212201</v>
      </c>
      <c r="F85" s="11">
        <v>0.5627882904877286</v>
      </c>
      <c r="G85" s="10">
        <v>0.82155895599839113</v>
      </c>
      <c r="H85" s="10">
        <v>8.5975781014706563</v>
      </c>
      <c r="I85" s="10">
        <v>0.66370766435756168</v>
      </c>
      <c r="J85" s="5" t="str">
        <f t="shared" si="1"/>
        <v>Normal</v>
      </c>
    </row>
    <row r="86" spans="1:10" hidden="1" x14ac:dyDescent="0.2">
      <c r="A86" s="5">
        <v>1504455</v>
      </c>
      <c r="B86" s="5">
        <v>150445</v>
      </c>
      <c r="C86" s="1" t="s">
        <v>29</v>
      </c>
      <c r="D86" s="6" t="s">
        <v>98</v>
      </c>
      <c r="E86" s="10">
        <v>0</v>
      </c>
      <c r="F86" s="11">
        <v>0</v>
      </c>
      <c r="G86" s="10">
        <v>0</v>
      </c>
      <c r="H86" s="10">
        <v>0</v>
      </c>
      <c r="I86" s="10">
        <v>0</v>
      </c>
      <c r="J86" s="5" t="str">
        <f t="shared" si="1"/>
        <v>Normal</v>
      </c>
    </row>
    <row r="87" spans="1:10" hidden="1" x14ac:dyDescent="0.2">
      <c r="A87" s="5">
        <v>1504505</v>
      </c>
      <c r="B87" s="5">
        <v>150450</v>
      </c>
      <c r="C87" s="1" t="s">
        <v>22</v>
      </c>
      <c r="D87" s="6" t="s">
        <v>99</v>
      </c>
      <c r="E87" s="10">
        <v>230.15628669386305</v>
      </c>
      <c r="F87" s="11">
        <v>221.02787796694614</v>
      </c>
      <c r="G87" s="10">
        <v>207.12005908244552</v>
      </c>
      <c r="H87" s="10">
        <v>283.60677641875134</v>
      </c>
      <c r="I87" s="10">
        <v>230.16174512260605</v>
      </c>
      <c r="J87" s="5" t="str">
        <f t="shared" si="1"/>
        <v>Normal</v>
      </c>
    </row>
    <row r="88" spans="1:10" hidden="1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0">
        <v>1391.1574429744639</v>
      </c>
      <c r="F88" s="11">
        <v>1432.8083916774392</v>
      </c>
      <c r="G88" s="10">
        <v>1457.8918580580225</v>
      </c>
      <c r="H88" s="10">
        <v>2140.7058189877698</v>
      </c>
      <c r="I88" s="10">
        <v>1851.1973114858415</v>
      </c>
      <c r="J88" s="5" t="str">
        <f t="shared" si="1"/>
        <v>Outliers</v>
      </c>
    </row>
    <row r="89" spans="1:10" hidden="1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0">
        <v>135.99161757395171</v>
      </c>
      <c r="F89" s="11">
        <v>124.73900707845607</v>
      </c>
      <c r="G89" s="10">
        <v>108.47443894108056</v>
      </c>
      <c r="H89" s="10">
        <v>146.2162051309256</v>
      </c>
      <c r="I89" s="10">
        <v>166.36200783046857</v>
      </c>
      <c r="J89" s="5" t="str">
        <f t="shared" si="1"/>
        <v>Normal</v>
      </c>
    </row>
    <row r="90" spans="1:10" hidden="1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0">
        <v>0</v>
      </c>
      <c r="F90" s="11">
        <v>0</v>
      </c>
      <c r="G90" s="10">
        <v>0</v>
      </c>
      <c r="H90" s="10">
        <v>0</v>
      </c>
      <c r="I90" s="10">
        <v>0</v>
      </c>
      <c r="J90" s="5" t="str">
        <f t="shared" si="1"/>
        <v>Normal</v>
      </c>
    </row>
    <row r="91" spans="1:10" hidden="1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0">
        <v>375.98445062830251</v>
      </c>
      <c r="F91" s="11">
        <v>374.8344112503504</v>
      </c>
      <c r="G91" s="10">
        <v>333.74218680826453</v>
      </c>
      <c r="H91" s="10">
        <v>456.88586017032145</v>
      </c>
      <c r="I91" s="10">
        <v>559.85422246196038</v>
      </c>
      <c r="J91" s="5" t="str">
        <f t="shared" si="1"/>
        <v>Outliers</v>
      </c>
    </row>
    <row r="92" spans="1:10" hidden="1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0">
        <v>1331.1200890885282</v>
      </c>
      <c r="F92" s="11">
        <v>1387.0023117719836</v>
      </c>
      <c r="G92" s="10">
        <v>1274.4371941230822</v>
      </c>
      <c r="H92" s="10">
        <v>1489.5348956506587</v>
      </c>
      <c r="I92" s="10">
        <v>1597.3662330478824</v>
      </c>
      <c r="J92" s="5" t="str">
        <f t="shared" si="1"/>
        <v>Outliers</v>
      </c>
    </row>
    <row r="93" spans="1:10" hidden="1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0">
        <v>0</v>
      </c>
      <c r="F93" s="11">
        <v>0.25323131075504546</v>
      </c>
      <c r="G93" s="10">
        <v>0.25293929567534296</v>
      </c>
      <c r="H93" s="10">
        <v>0.51781778316598337</v>
      </c>
      <c r="I93" s="10">
        <v>0.47436795860061454</v>
      </c>
      <c r="J93" s="5" t="str">
        <f t="shared" si="1"/>
        <v>Normal</v>
      </c>
    </row>
    <row r="94" spans="1:10" hidden="1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0">
        <v>516.67922314383316</v>
      </c>
      <c r="F94" s="11">
        <v>404.49367148144438</v>
      </c>
      <c r="G94" s="10">
        <v>399.9763404418344</v>
      </c>
      <c r="H94" s="10">
        <v>456.47741277272053</v>
      </c>
      <c r="I94" s="10">
        <v>346.96183772999336</v>
      </c>
      <c r="J94" s="5" t="str">
        <f t="shared" si="1"/>
        <v>Normal</v>
      </c>
    </row>
    <row r="95" spans="1:10" hidden="1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0">
        <v>0.53837089567224627</v>
      </c>
      <c r="F95" s="11">
        <v>0.53639589149039091</v>
      </c>
      <c r="G95" s="10">
        <v>0.5380331473914296</v>
      </c>
      <c r="H95" s="10">
        <v>1.0969365986023318</v>
      </c>
      <c r="I95" s="10">
        <v>0</v>
      </c>
      <c r="J95" s="5" t="str">
        <f t="shared" si="1"/>
        <v>Normal</v>
      </c>
    </row>
    <row r="96" spans="1:10" hidden="1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0">
        <v>27.61016618202914</v>
      </c>
      <c r="F96" s="11">
        <v>21.577532480574828</v>
      </c>
      <c r="G96" s="10">
        <v>18.050615680968161</v>
      </c>
      <c r="H96" s="10">
        <v>20.712719134711747</v>
      </c>
      <c r="I96" s="10">
        <v>18.793468400362865</v>
      </c>
      <c r="J96" s="5" t="str">
        <f t="shared" si="1"/>
        <v>Normal</v>
      </c>
    </row>
    <row r="97" spans="1:10" hidden="1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0">
        <v>157.13208393414331</v>
      </c>
      <c r="F97" s="11">
        <v>198.35676312875827</v>
      </c>
      <c r="G97" s="10">
        <v>176.82956118523435</v>
      </c>
      <c r="H97" s="10">
        <v>196.25578062623225</v>
      </c>
      <c r="I97" s="10">
        <v>208.16725450538834</v>
      </c>
      <c r="J97" s="5" t="str">
        <f t="shared" si="1"/>
        <v>Normal</v>
      </c>
    </row>
    <row r="98" spans="1:10" hidden="1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0">
        <v>364.85823919864509</v>
      </c>
      <c r="F98" s="11">
        <v>353.96960829109241</v>
      </c>
      <c r="G98" s="10">
        <v>339.27720718380249</v>
      </c>
      <c r="H98" s="10">
        <v>475.14881603619654</v>
      </c>
      <c r="I98" s="10">
        <v>436.35585751049712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0">
        <v>734.99952320929697</v>
      </c>
      <c r="F99" s="11">
        <v>866.32738161176019</v>
      </c>
      <c r="G99" s="10">
        <v>725.41456938290037</v>
      </c>
      <c r="H99" s="10">
        <v>895.5629461244074</v>
      </c>
      <c r="I99" s="10">
        <v>955.12017861975687</v>
      </c>
      <c r="J99" s="5" t="str">
        <f t="shared" si="1"/>
        <v>Outliers</v>
      </c>
    </row>
    <row r="100" spans="1:10" hidden="1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0">
        <v>41.302746438567013</v>
      </c>
      <c r="F100" s="11">
        <v>41.203751437900465</v>
      </c>
      <c r="G100" s="10">
        <v>44.075436666293157</v>
      </c>
      <c r="H100" s="10">
        <v>46.907787875119666</v>
      </c>
      <c r="I100" s="10">
        <v>51.356026971915846</v>
      </c>
      <c r="J100" s="5" t="str">
        <f t="shared" si="1"/>
        <v>Normal</v>
      </c>
    </row>
    <row r="101" spans="1:10" hidden="1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0">
        <v>0</v>
      </c>
      <c r="F101" s="11">
        <v>0</v>
      </c>
      <c r="G101" s="10">
        <v>0</v>
      </c>
      <c r="H101" s="10">
        <v>2.4092066029600701</v>
      </c>
      <c r="I101" s="10">
        <v>1.2680115273775217</v>
      </c>
      <c r="J101" s="5" t="str">
        <f t="shared" si="1"/>
        <v>Normal</v>
      </c>
    </row>
    <row r="102" spans="1:10" hidden="1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0">
        <v>0.25647420053299358</v>
      </c>
      <c r="F102" s="11">
        <v>0</v>
      </c>
      <c r="G102" s="10">
        <v>0</v>
      </c>
      <c r="H102" s="10">
        <v>6.1587843220357747</v>
      </c>
      <c r="I102" s="10">
        <v>0</v>
      </c>
      <c r="J102" s="5" t="str">
        <f t="shared" si="1"/>
        <v>Normal</v>
      </c>
    </row>
    <row r="103" spans="1:10" hidden="1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0">
        <v>0.45627091360304667</v>
      </c>
      <c r="F103" s="11">
        <v>0.29540793766005208</v>
      </c>
      <c r="G103" s="10">
        <v>0.14308322156745348</v>
      </c>
      <c r="H103" s="10">
        <v>1.0178212598535796</v>
      </c>
      <c r="I103" s="10">
        <v>1.6455502976644787</v>
      </c>
      <c r="J103" s="5" t="str">
        <f t="shared" si="1"/>
        <v>Normal</v>
      </c>
    </row>
    <row r="104" spans="1:10" hidden="1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0">
        <v>263.51347111191717</v>
      </c>
      <c r="F104" s="11">
        <v>221.33694169547309</v>
      </c>
      <c r="G104" s="10">
        <v>260.52003173688627</v>
      </c>
      <c r="H104" s="10">
        <v>171.11207085006706</v>
      </c>
      <c r="I104" s="10">
        <v>237.98742138364778</v>
      </c>
      <c r="J104" s="5" t="str">
        <f t="shared" si="1"/>
        <v>Normal</v>
      </c>
    </row>
    <row r="105" spans="1:10" hidden="1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0">
        <v>0</v>
      </c>
      <c r="F105" s="11">
        <v>0</v>
      </c>
      <c r="G105" s="10">
        <v>0</v>
      </c>
      <c r="H105" s="10">
        <v>0.46449891574780527</v>
      </c>
      <c r="I105" s="10">
        <v>0.41816482663583227</v>
      </c>
      <c r="J105" s="5" t="str">
        <f t="shared" si="1"/>
        <v>Normal</v>
      </c>
    </row>
    <row r="106" spans="1:10" hidden="1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0">
        <v>27.024739485752523</v>
      </c>
      <c r="F106" s="11">
        <v>29.161534343210686</v>
      </c>
      <c r="G106" s="10">
        <v>30.794341648383256</v>
      </c>
      <c r="H106" s="10">
        <v>167.67854528843148</v>
      </c>
      <c r="I106" s="10">
        <v>23.553336691436837</v>
      </c>
      <c r="J106" s="5" t="str">
        <f t="shared" si="1"/>
        <v>Normal</v>
      </c>
    </row>
    <row r="107" spans="1:10" hidden="1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0">
        <v>29.904978442425037</v>
      </c>
      <c r="F107" s="11">
        <v>17.742841004424253</v>
      </c>
      <c r="G107" s="10">
        <v>14.415108222047014</v>
      </c>
      <c r="H107" s="10">
        <v>15.150985200920001</v>
      </c>
      <c r="I107" s="10">
        <v>0</v>
      </c>
      <c r="J107" s="5" t="str">
        <f t="shared" si="1"/>
        <v>Normal</v>
      </c>
    </row>
    <row r="108" spans="1:10" hidden="1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0">
        <v>0</v>
      </c>
      <c r="F108" s="11">
        <v>0</v>
      </c>
      <c r="G108" s="10">
        <v>0</v>
      </c>
      <c r="H108" s="10">
        <v>1.0313289308057254</v>
      </c>
      <c r="I108" s="10">
        <v>0.75783672063382712</v>
      </c>
      <c r="J108" s="5" t="str">
        <f t="shared" si="1"/>
        <v>Normal</v>
      </c>
    </row>
    <row r="109" spans="1:10" hidden="1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0">
        <v>71.347181776207876</v>
      </c>
      <c r="F109" s="11">
        <v>56.449542986897804</v>
      </c>
      <c r="G109" s="10">
        <v>66.447215344753573</v>
      </c>
      <c r="H109" s="10">
        <v>60.192569917681666</v>
      </c>
      <c r="I109" s="10">
        <v>60.463757304488375</v>
      </c>
      <c r="J109" s="5" t="str">
        <f t="shared" si="1"/>
        <v>Normal</v>
      </c>
    </row>
    <row r="110" spans="1:10" hidden="1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0">
        <v>0</v>
      </c>
      <c r="F110" s="11">
        <v>0</v>
      </c>
      <c r="G110" s="10">
        <v>0</v>
      </c>
      <c r="H110" s="10">
        <v>0</v>
      </c>
      <c r="I110" s="10">
        <v>0</v>
      </c>
      <c r="J110" s="5" t="str">
        <f t="shared" si="1"/>
        <v>Normal</v>
      </c>
    </row>
    <row r="111" spans="1:10" hidden="1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0">
        <v>1738.5837266454273</v>
      </c>
      <c r="F111" s="11">
        <v>1793.3666133827446</v>
      </c>
      <c r="G111" s="10">
        <v>1624.6043146988495</v>
      </c>
      <c r="H111" s="10">
        <v>2658.2692345293231</v>
      </c>
      <c r="I111" s="10">
        <v>1776.2614976712596</v>
      </c>
      <c r="J111" s="5" t="str">
        <f t="shared" si="1"/>
        <v>Outliers</v>
      </c>
    </row>
    <row r="112" spans="1:10" hidden="1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0">
        <v>77.414544546078517</v>
      </c>
      <c r="F112" s="11">
        <v>115.52292995313746</v>
      </c>
      <c r="G112" s="10">
        <v>110.96647944288837</v>
      </c>
      <c r="H112" s="10">
        <v>128.3725938363381</v>
      </c>
      <c r="I112" s="10">
        <v>157.65371436695813</v>
      </c>
      <c r="J112" s="5" t="str">
        <f t="shared" si="1"/>
        <v>Normal</v>
      </c>
    </row>
    <row r="113" spans="1:10" hidden="1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0">
        <v>276.86109567978042</v>
      </c>
      <c r="F113" s="11">
        <v>230.80748662902189</v>
      </c>
      <c r="G113" s="10">
        <v>177.06769386884164</v>
      </c>
      <c r="H113" s="10">
        <v>236.35546852044911</v>
      </c>
      <c r="I113" s="10">
        <v>316.31146533485941</v>
      </c>
      <c r="J113" s="5" t="str">
        <f t="shared" si="1"/>
        <v>Normal</v>
      </c>
    </row>
    <row r="114" spans="1:10" hidden="1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0">
        <v>293.72845543846893</v>
      </c>
      <c r="F114" s="11">
        <v>270.11431666707773</v>
      </c>
      <c r="G114" s="10">
        <v>235.73672308708075</v>
      </c>
      <c r="H114" s="10">
        <v>322.33709504008749</v>
      </c>
      <c r="I114" s="10">
        <v>330.32474362481378</v>
      </c>
      <c r="J114" s="5" t="str">
        <f t="shared" si="1"/>
        <v>Normal</v>
      </c>
    </row>
    <row r="115" spans="1:10" hidden="1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0">
        <v>0</v>
      </c>
      <c r="F115" s="11">
        <v>0</v>
      </c>
      <c r="G115" s="10">
        <v>0</v>
      </c>
      <c r="H115" s="10">
        <v>0</v>
      </c>
      <c r="I115" s="10">
        <v>0</v>
      </c>
      <c r="J115" s="5" t="str">
        <f t="shared" si="1"/>
        <v>Normal</v>
      </c>
    </row>
    <row r="116" spans="1:10" hidden="1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0">
        <v>0</v>
      </c>
      <c r="F116" s="11">
        <v>0</v>
      </c>
      <c r="G116" s="10">
        <v>0</v>
      </c>
      <c r="H116" s="10">
        <v>0</v>
      </c>
      <c r="I116" s="10">
        <v>0</v>
      </c>
      <c r="J116" s="5" t="str">
        <f t="shared" si="1"/>
        <v>Normal</v>
      </c>
    </row>
    <row r="117" spans="1:10" hidden="1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0">
        <v>3.7268651690703227</v>
      </c>
      <c r="F117" s="11">
        <v>4.6128493971266051</v>
      </c>
      <c r="G117" s="10">
        <v>2.476867806356986</v>
      </c>
      <c r="H117" s="10">
        <v>431.40391122641506</v>
      </c>
      <c r="I117" s="10">
        <v>4.3212208204275893</v>
      </c>
      <c r="J117" s="5" t="str">
        <f t="shared" si="1"/>
        <v>Normal</v>
      </c>
    </row>
    <row r="118" spans="1:10" hidden="1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0">
        <v>0</v>
      </c>
      <c r="F118" s="11">
        <v>0.51209879541013048</v>
      </c>
      <c r="G118" s="10">
        <v>0.48841873143861431</v>
      </c>
      <c r="H118" s="10">
        <v>1826.6287065349545</v>
      </c>
      <c r="I118" s="10">
        <v>37.34029655879884</v>
      </c>
      <c r="J118" s="5" t="str">
        <f t="shared" si="1"/>
        <v>Normal</v>
      </c>
    </row>
    <row r="119" spans="1:10" hidden="1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0">
        <v>0.44631197033488174</v>
      </c>
      <c r="F119" s="11">
        <v>0</v>
      </c>
      <c r="G119" s="10">
        <v>0</v>
      </c>
      <c r="H119" s="10">
        <v>0.23459038776901633</v>
      </c>
      <c r="I119" s="10">
        <v>0.21226301316995513</v>
      </c>
      <c r="J119" s="5" t="str">
        <f t="shared" si="1"/>
        <v>Normal</v>
      </c>
    </row>
    <row r="120" spans="1:10" hidden="1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0">
        <v>0.5509266318587337</v>
      </c>
      <c r="F120" s="11">
        <v>0.78626365136153009</v>
      </c>
      <c r="G120" s="10">
        <v>0.50986653117036052</v>
      </c>
      <c r="H120" s="10">
        <v>0.89206414274919366</v>
      </c>
      <c r="I120" s="10">
        <v>0.74455899198167241</v>
      </c>
      <c r="J120" s="5" t="str">
        <f t="shared" si="1"/>
        <v>Normal</v>
      </c>
    </row>
    <row r="121" spans="1:10" hidden="1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0">
        <v>0.31693688115771612</v>
      </c>
      <c r="F121" s="11">
        <v>0.64235006533168271</v>
      </c>
      <c r="G121" s="10">
        <v>0.77597437922210444</v>
      </c>
      <c r="H121" s="10">
        <v>4.9749559996678192</v>
      </c>
      <c r="I121" s="10">
        <v>28.059617303770555</v>
      </c>
      <c r="J121" s="5" t="str">
        <f t="shared" si="1"/>
        <v>Normal</v>
      </c>
    </row>
    <row r="122" spans="1:10" hidden="1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0">
        <v>1371.8498830478604</v>
      </c>
      <c r="F122" s="11">
        <v>1374.0964565218669</v>
      </c>
      <c r="G122" s="10">
        <v>1151.9367345484939</v>
      </c>
      <c r="H122" s="10">
        <v>1948.2307683196757</v>
      </c>
      <c r="I122" s="10">
        <v>1266.6066954412097</v>
      </c>
      <c r="J122" s="5" t="str">
        <f t="shared" si="1"/>
        <v>Outliers</v>
      </c>
    </row>
    <row r="123" spans="1:10" hidden="1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0">
        <v>1.4771281541714896</v>
      </c>
      <c r="F123" s="11">
        <v>1.7031125688773163</v>
      </c>
      <c r="G123" s="10">
        <v>0.61326294243934987</v>
      </c>
      <c r="H123" s="10">
        <v>4.5710162969272652</v>
      </c>
      <c r="I123" s="10">
        <v>0.6104751994450226</v>
      </c>
      <c r="J123" s="5" t="str">
        <f t="shared" si="1"/>
        <v>Normal</v>
      </c>
    </row>
    <row r="124" spans="1:10" hidden="1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0">
        <v>2247.9260241652787</v>
      </c>
      <c r="F124" s="11">
        <v>2079.3078184084529</v>
      </c>
      <c r="G124" s="10">
        <v>1666.5041540353302</v>
      </c>
      <c r="H124" s="10">
        <v>2296.2916210804874</v>
      </c>
      <c r="I124" s="10">
        <v>1713.5508106910806</v>
      </c>
      <c r="J124" s="5" t="str">
        <f t="shared" si="1"/>
        <v>Outliers</v>
      </c>
    </row>
    <row r="125" spans="1:10" hidden="1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0">
        <v>0.51876371439841751</v>
      </c>
      <c r="F125" s="11">
        <v>0.14119103934339769</v>
      </c>
      <c r="G125" s="10">
        <v>0.28067434221538118</v>
      </c>
      <c r="H125" s="10">
        <v>1.1868563933023359</v>
      </c>
      <c r="I125" s="10">
        <v>0.50573162508428859</v>
      </c>
      <c r="J125" s="5" t="str">
        <f t="shared" si="1"/>
        <v>Normal</v>
      </c>
    </row>
    <row r="126" spans="1:10" hidden="1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0">
        <v>0.27994252861488578</v>
      </c>
      <c r="F126" s="11">
        <v>0.27549189709759186</v>
      </c>
      <c r="G126" s="10">
        <v>0.61519821698232613</v>
      </c>
      <c r="H126" s="10">
        <v>1.0497428411639749</v>
      </c>
      <c r="I126" s="10">
        <v>0.86887835703001581</v>
      </c>
      <c r="J126" s="5" t="str">
        <f t="shared" si="1"/>
        <v>Normal</v>
      </c>
    </row>
    <row r="127" spans="1:10" hidden="1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0">
        <v>34.173258229570628</v>
      </c>
      <c r="F127" s="11">
        <v>38.91840303592474</v>
      </c>
      <c r="G127" s="10">
        <v>37.935633094264034</v>
      </c>
      <c r="H127" s="10">
        <v>112.751737131346</v>
      </c>
      <c r="I127" s="10">
        <v>39.271284801292879</v>
      </c>
      <c r="J127" s="5" t="str">
        <f t="shared" si="1"/>
        <v>Normal</v>
      </c>
    </row>
    <row r="128" spans="1:10" hidden="1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0">
        <v>0</v>
      </c>
      <c r="F128" s="11">
        <v>0</v>
      </c>
      <c r="G128" s="10">
        <v>0</v>
      </c>
      <c r="H128" s="10">
        <v>0</v>
      </c>
      <c r="I128" s="10">
        <v>0</v>
      </c>
      <c r="J128" s="5" t="str">
        <f t="shared" si="1"/>
        <v>Normal</v>
      </c>
    </row>
    <row r="129" spans="1:10" hidden="1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0">
        <v>47.822203901586782</v>
      </c>
      <c r="F129" s="11">
        <v>31.766639472378948</v>
      </c>
      <c r="G129" s="10">
        <v>34.333347469160977</v>
      </c>
      <c r="H129" s="10">
        <v>31.461505244483988</v>
      </c>
      <c r="I129" s="10">
        <v>32.250396196513471</v>
      </c>
      <c r="J129" s="5" t="str">
        <f t="shared" si="1"/>
        <v>Normal</v>
      </c>
    </row>
    <row r="130" spans="1:10" hidden="1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0">
        <v>108.56183195487159</v>
      </c>
      <c r="F130" s="11">
        <v>109.99468250680361</v>
      </c>
      <c r="G130" s="10">
        <v>94.176474833398927</v>
      </c>
      <c r="H130" s="10">
        <v>125.09380543766012</v>
      </c>
      <c r="I130" s="10">
        <v>106.75219697689442</v>
      </c>
      <c r="J130" s="5" t="str">
        <f t="shared" si="1"/>
        <v>Normal</v>
      </c>
    </row>
    <row r="131" spans="1:10" hidden="1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0">
        <v>0</v>
      </c>
      <c r="F131" s="11">
        <v>0</v>
      </c>
      <c r="G131" s="10">
        <v>0</v>
      </c>
      <c r="H131" s="10">
        <v>0</v>
      </c>
      <c r="I131" s="10">
        <v>0</v>
      </c>
      <c r="J131" s="5" t="str">
        <f t="shared" si="1"/>
        <v>Normal</v>
      </c>
    </row>
    <row r="132" spans="1:10" hidden="1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0">
        <v>3.2287350739762535</v>
      </c>
      <c r="F132" s="11">
        <v>0.99115398349963302</v>
      </c>
      <c r="G132" s="10">
        <v>2.2428510455783726</v>
      </c>
      <c r="H132" s="10">
        <v>3.7035443637537098</v>
      </c>
      <c r="I132" s="10">
        <v>2.6151732882502112</v>
      </c>
      <c r="J132" s="5" t="str">
        <f t="shared" si="1"/>
        <v>Normal</v>
      </c>
    </row>
    <row r="133" spans="1:10" hidden="1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0">
        <v>0</v>
      </c>
      <c r="F133" s="11">
        <v>0</v>
      </c>
      <c r="G133" s="10">
        <v>0.45148192081424532</v>
      </c>
      <c r="H133" s="10">
        <v>8.4413799899783104</v>
      </c>
      <c r="I133" s="10">
        <v>0.77897552915256907</v>
      </c>
      <c r="J133" s="5" t="str">
        <f t="shared" si="1"/>
        <v>Normal</v>
      </c>
    </row>
    <row r="134" spans="1:10" hidden="1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0">
        <v>29.623416350064897</v>
      </c>
      <c r="F134" s="11">
        <v>24.367099954520025</v>
      </c>
      <c r="G134" s="10">
        <v>28.6416912324683</v>
      </c>
      <c r="H134" s="10">
        <v>20.025206351846094</v>
      </c>
      <c r="I134" s="10">
        <v>22.697288135593219</v>
      </c>
      <c r="J134" s="5" t="str">
        <f t="shared" si="1"/>
        <v>Normal</v>
      </c>
    </row>
    <row r="135" spans="1:10" hidden="1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0">
        <v>0</v>
      </c>
      <c r="F135" s="11">
        <v>0</v>
      </c>
      <c r="G135" s="10">
        <v>0</v>
      </c>
      <c r="H135" s="10">
        <v>0.95151025740189854</v>
      </c>
      <c r="I135" s="10">
        <v>0.18003273322422259</v>
      </c>
      <c r="J135" s="5" t="str">
        <f t="shared" si="1"/>
        <v>Normal</v>
      </c>
    </row>
    <row r="136" spans="1:10" hidden="1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0">
        <v>28.586444238859187</v>
      </c>
      <c r="F136" s="11">
        <v>23.945840948863726</v>
      </c>
      <c r="G136" s="10">
        <v>24.287326926165768</v>
      </c>
      <c r="H136" s="10">
        <v>30.21116146004616</v>
      </c>
      <c r="I136" s="10">
        <v>19.939169399454276</v>
      </c>
      <c r="J136" s="5" t="str">
        <f t="shared" si="1"/>
        <v>Normal</v>
      </c>
    </row>
    <row r="137" spans="1:10" hidden="1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0">
        <v>0</v>
      </c>
      <c r="F137" s="11">
        <v>0</v>
      </c>
      <c r="G137" s="10">
        <v>0</v>
      </c>
      <c r="H137" s="10">
        <v>0</v>
      </c>
      <c r="I137" s="10">
        <v>0</v>
      </c>
      <c r="J137" s="5" t="str">
        <f t="shared" si="1"/>
        <v>Normal</v>
      </c>
    </row>
    <row r="138" spans="1:10" hidden="1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0">
        <v>45.974331563066485</v>
      </c>
      <c r="F138" s="11">
        <v>33.07644866211524</v>
      </c>
      <c r="G138" s="10">
        <v>44.353502685728024</v>
      </c>
      <c r="H138" s="10">
        <v>41.188021063906227</v>
      </c>
      <c r="I138" s="10">
        <v>43.602445053109761</v>
      </c>
      <c r="J138" s="5" t="str">
        <f t="shared" si="1"/>
        <v>Normal</v>
      </c>
    </row>
    <row r="139" spans="1:10" hidden="1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0">
        <v>0</v>
      </c>
      <c r="F139" s="11">
        <v>0</v>
      </c>
      <c r="G139" s="10">
        <v>0</v>
      </c>
      <c r="H139" s="10">
        <v>0</v>
      </c>
      <c r="I139" s="10">
        <v>0</v>
      </c>
      <c r="J139" s="5" t="str">
        <f t="shared" si="1"/>
        <v>Normal</v>
      </c>
    </row>
    <row r="140" spans="1:10" hidden="1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0">
        <v>0.28516118708487781</v>
      </c>
      <c r="F140" s="11">
        <v>0.29256711372281002</v>
      </c>
      <c r="G140" s="10">
        <v>0.58967742060813511</v>
      </c>
      <c r="H140" s="10">
        <v>3.519073439933833</v>
      </c>
      <c r="I140" s="10">
        <v>1.9635343618513323</v>
      </c>
      <c r="J140" s="5" t="str">
        <f t="shared" si="1"/>
        <v>Normal</v>
      </c>
    </row>
    <row r="141" spans="1:10" hidden="1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0">
        <v>94.022863573359459</v>
      </c>
      <c r="F141" s="11">
        <v>84.39505164108968</v>
      </c>
      <c r="G141" s="10">
        <v>78.36471595986815</v>
      </c>
      <c r="H141" s="10">
        <v>78.547558073596761</v>
      </c>
      <c r="I141" s="10">
        <v>83.506267999322375</v>
      </c>
      <c r="J141" s="5" t="str">
        <f t="shared" si="1"/>
        <v>Normal</v>
      </c>
    </row>
    <row r="142" spans="1:10" hidden="1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0">
        <v>0</v>
      </c>
      <c r="F142" s="11">
        <v>0</v>
      </c>
      <c r="G142" s="10">
        <v>0</v>
      </c>
      <c r="H142" s="10">
        <v>0.53325823345077283</v>
      </c>
      <c r="I142" s="10">
        <v>4.4705280509293468</v>
      </c>
      <c r="J142" s="5" t="str">
        <f t="shared" si="1"/>
        <v>Normal</v>
      </c>
    </row>
    <row r="143" spans="1:10" hidden="1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0">
        <v>1407.8039685286449</v>
      </c>
      <c r="F143" s="11">
        <v>1585.0809147322107</v>
      </c>
      <c r="G143" s="10">
        <v>1442.8652655965877</v>
      </c>
      <c r="H143" s="10">
        <v>2038.7376796433871</v>
      </c>
      <c r="I143" s="10">
        <v>1697.7324462602137</v>
      </c>
      <c r="J143" s="5" t="str">
        <f t="shared" si="1"/>
        <v>Outliers</v>
      </c>
    </row>
    <row r="144" spans="1:10" hidden="1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0">
        <v>0</v>
      </c>
      <c r="F144" s="11">
        <v>1.327408773607067</v>
      </c>
      <c r="G144" s="10">
        <v>0</v>
      </c>
      <c r="H144" s="10">
        <v>5.3912719857869291</v>
      </c>
      <c r="I144" s="10">
        <v>0</v>
      </c>
      <c r="J144" s="5" t="str">
        <f t="shared" si="1"/>
        <v>Normal</v>
      </c>
    </row>
    <row r="145" spans="1:10" hidden="1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0">
        <v>333.05231696256556</v>
      </c>
      <c r="F145" s="11">
        <v>274.12324136463565</v>
      </c>
      <c r="G145" s="10">
        <v>263.55479992868948</v>
      </c>
      <c r="H145" s="10">
        <v>314.9437845504047</v>
      </c>
      <c r="I145" s="10">
        <v>304.95536070715713</v>
      </c>
      <c r="J145" s="5" t="str">
        <f t="shared" si="1"/>
        <v>Normal</v>
      </c>
    </row>
    <row r="146" spans="1:10" hidden="1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0">
        <v>1812.5223081411734</v>
      </c>
      <c r="F146" s="11">
        <v>1943.9236795554186</v>
      </c>
      <c r="G146" s="10">
        <v>1587.9036154594473</v>
      </c>
      <c r="H146" s="10">
        <v>4989.4597288066288</v>
      </c>
      <c r="I146" s="10">
        <v>1744.0371642316491</v>
      </c>
      <c r="J146" s="5" t="str">
        <f t="shared" ref="J146:J160" si="2">IF(AND(I146&lt;$M$21,I146&gt;$M$22),"Normal","Outliers")</f>
        <v>Outliers</v>
      </c>
    </row>
    <row r="147" spans="1:10" hidden="1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0">
        <v>2.5899684732278594</v>
      </c>
      <c r="F147" s="11">
        <v>2.0580144490547299</v>
      </c>
      <c r="G147" s="10">
        <v>2.8640375285998938</v>
      </c>
      <c r="H147" s="10">
        <v>6.290198263836194</v>
      </c>
      <c r="I147" s="10">
        <v>5.9756178434059857</v>
      </c>
      <c r="J147" s="5" t="str">
        <f t="shared" si="2"/>
        <v>Normal</v>
      </c>
    </row>
    <row r="148" spans="1:10" hidden="1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0">
        <v>0.50613171858273875</v>
      </c>
      <c r="F148" s="11">
        <v>0</v>
      </c>
      <c r="G148" s="10">
        <v>0</v>
      </c>
      <c r="H148" s="10">
        <v>0</v>
      </c>
      <c r="I148" s="10">
        <v>0.4584288393415295</v>
      </c>
      <c r="J148" s="5" t="str">
        <f t="shared" si="2"/>
        <v>Normal</v>
      </c>
    </row>
    <row r="149" spans="1:10" hidden="1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0">
        <v>125.72097997273515</v>
      </c>
      <c r="F149" s="11">
        <v>111.23895470294312</v>
      </c>
      <c r="G149" s="10">
        <v>95.254129159956236</v>
      </c>
      <c r="H149" s="10">
        <v>98.910997088096295</v>
      </c>
      <c r="I149" s="10">
        <v>109.59221501390176</v>
      </c>
      <c r="J149" s="5" t="str">
        <f t="shared" si="2"/>
        <v>Normal</v>
      </c>
    </row>
    <row r="150" spans="1:10" hidden="1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0">
        <v>0.35444009095747969</v>
      </c>
      <c r="F150" s="11">
        <v>0.41700225706304589</v>
      </c>
      <c r="G150" s="10">
        <v>0.37966586812771314</v>
      </c>
      <c r="H150" s="10">
        <v>1.1093234930547746</v>
      </c>
      <c r="I150" s="10">
        <v>0.95267672979561224</v>
      </c>
      <c r="J150" s="5" t="str">
        <f t="shared" si="2"/>
        <v>Normal</v>
      </c>
    </row>
    <row r="151" spans="1:10" hidden="1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0">
        <v>0</v>
      </c>
      <c r="F151" s="11">
        <v>0</v>
      </c>
      <c r="G151" s="10">
        <v>0</v>
      </c>
      <c r="H151" s="10">
        <v>0.20453261434838302</v>
      </c>
      <c r="I151" s="10">
        <v>0.18812262174526487</v>
      </c>
      <c r="J151" s="5" t="str">
        <f t="shared" si="2"/>
        <v>Normal</v>
      </c>
    </row>
    <row r="152" spans="1:10" hidden="1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0">
        <v>40.898596217959444</v>
      </c>
      <c r="F152" s="11">
        <v>36.92831501687548</v>
      </c>
      <c r="G152" s="10">
        <v>32.658418241425196</v>
      </c>
      <c r="H152" s="10">
        <v>29.118447650584727</v>
      </c>
      <c r="I152" s="10">
        <v>39.90567748957011</v>
      </c>
      <c r="J152" s="5" t="str">
        <f t="shared" si="2"/>
        <v>Normal</v>
      </c>
    </row>
    <row r="153" spans="1:10" hidden="1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0">
        <v>0</v>
      </c>
      <c r="F153" s="11">
        <v>0</v>
      </c>
      <c r="G153" s="10">
        <v>0</v>
      </c>
      <c r="H153" s="10">
        <v>13.474068005237209</v>
      </c>
      <c r="I153" s="10">
        <v>0.23310023310023309</v>
      </c>
      <c r="J153" s="5" t="str">
        <f t="shared" si="2"/>
        <v>Normal</v>
      </c>
    </row>
    <row r="154" spans="1:10" hidden="1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0">
        <v>382.43466039935078</v>
      </c>
      <c r="F154" s="11">
        <v>422.54659978613182</v>
      </c>
      <c r="G154" s="10">
        <v>412.99297072758253</v>
      </c>
      <c r="H154" s="10">
        <v>444.13123167467631</v>
      </c>
      <c r="I154" s="10">
        <v>463.67575903226964</v>
      </c>
      <c r="J154" s="5" t="str">
        <f t="shared" si="2"/>
        <v>Normal</v>
      </c>
    </row>
    <row r="155" spans="1:10" hidden="1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0">
        <v>7.3812210193261715E-2</v>
      </c>
      <c r="F155" s="11">
        <v>0.22432863473016332</v>
      </c>
      <c r="G155" s="10">
        <v>0.29707031394655531</v>
      </c>
      <c r="H155" s="10">
        <v>0.61698546161579559</v>
      </c>
      <c r="I155" s="10">
        <v>0.5478769767152285</v>
      </c>
      <c r="J155" s="5" t="str">
        <f t="shared" si="2"/>
        <v>Normal</v>
      </c>
    </row>
    <row r="156" spans="1:10" hidden="1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0">
        <v>0</v>
      </c>
      <c r="F156" s="11">
        <v>0</v>
      </c>
      <c r="G156" s="10">
        <v>0</v>
      </c>
      <c r="H156" s="10">
        <v>0.16520817662721943</v>
      </c>
      <c r="I156" s="10">
        <v>0</v>
      </c>
      <c r="J156" s="5" t="str">
        <f t="shared" si="2"/>
        <v>Normal</v>
      </c>
    </row>
    <row r="157" spans="1:10" hidden="1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0">
        <v>1.8648754977497306</v>
      </c>
      <c r="F157" s="11">
        <v>2.4364422814694175</v>
      </c>
      <c r="G157" s="10">
        <v>1.8300498104265679</v>
      </c>
      <c r="H157" s="10">
        <v>20.150461577664792</v>
      </c>
      <c r="I157" s="10">
        <v>3.2308363593071014</v>
      </c>
      <c r="J157" s="5" t="str">
        <f t="shared" si="2"/>
        <v>Normal</v>
      </c>
    </row>
    <row r="158" spans="1:10" hidden="1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0">
        <v>108.54490684601316</v>
      </c>
      <c r="F158" s="11">
        <v>118.31501670372261</v>
      </c>
      <c r="G158" s="10">
        <v>127.68636460947778</v>
      </c>
      <c r="H158" s="10">
        <v>130.09464755983586</v>
      </c>
      <c r="I158" s="10">
        <v>195.15795251818307</v>
      </c>
      <c r="J158" s="5" t="str">
        <f t="shared" si="2"/>
        <v>Normal</v>
      </c>
    </row>
    <row r="159" spans="1:10" hidden="1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0">
        <v>570.18667940583134</v>
      </c>
      <c r="F159" s="11">
        <v>502.6445745737812</v>
      </c>
      <c r="G159" s="10">
        <v>460.06747292557139</v>
      </c>
      <c r="H159" s="10">
        <v>537.04874479793659</v>
      </c>
      <c r="I159" s="10">
        <v>489.00536266608583</v>
      </c>
      <c r="J159" s="5" t="str">
        <f t="shared" si="2"/>
        <v>Normal</v>
      </c>
    </row>
    <row r="160" spans="1:10" hidden="1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0">
        <v>0</v>
      </c>
      <c r="F160" s="11">
        <v>0.37867116385082511</v>
      </c>
      <c r="G160" s="10">
        <v>0.21227351328922719</v>
      </c>
      <c r="H160" s="10">
        <v>22.695764622721715</v>
      </c>
      <c r="I160" s="10">
        <v>0.24128098267163853</v>
      </c>
      <c r="J160" s="5" t="str">
        <f t="shared" si="2"/>
        <v>Normal</v>
      </c>
    </row>
  </sheetData>
  <autoFilter ref="A3:J160">
    <filterColumn colId="3">
      <filters>
        <filter val="Oeiras do Pará"/>
        <filter val="RI Marajó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Indica. 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Chaves</cp:lastModifiedBy>
  <dcterms:created xsi:type="dcterms:W3CDTF">2022-12-13T13:41:51Z</dcterms:created>
  <dcterms:modified xsi:type="dcterms:W3CDTF">2023-02-17T14:58:07Z</dcterms:modified>
</cp:coreProperties>
</file>