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2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M19" i="3"/>
  <c r="M18" i="3"/>
  <c r="M19" i="2"/>
  <c r="M18" i="2"/>
  <c r="M17" i="2"/>
  <c r="M17" i="1"/>
  <c r="M19" i="1"/>
  <c r="M18" i="1"/>
  <c r="M20" i="1" s="1"/>
  <c r="M22" i="1" s="1"/>
  <c r="M21" i="1" l="1"/>
  <c r="J17" i="1" s="1"/>
  <c r="M20" i="3"/>
  <c r="M21" i="3"/>
  <c r="M22" i="3"/>
  <c r="M20" i="2"/>
  <c r="M22" i="2"/>
  <c r="M21" i="2"/>
  <c r="J92" i="1"/>
  <c r="J80" i="1"/>
  <c r="J73" i="1"/>
  <c r="J37" i="1"/>
  <c r="J79" i="1"/>
  <c r="J67" i="1"/>
  <c r="J144" i="1"/>
  <c r="J108" i="1"/>
  <c r="J118" i="1"/>
  <c r="J94" i="1"/>
  <c r="J126" i="1"/>
  <c r="J114" i="1"/>
  <c r="J143" i="1"/>
  <c r="J119" i="1"/>
  <c r="J47" i="1"/>
  <c r="J46" i="1"/>
  <c r="J141" i="1"/>
  <c r="J117" i="1"/>
  <c r="J45" i="1"/>
  <c r="J89" i="1"/>
  <c r="J77" i="1"/>
  <c r="J65" i="1"/>
  <c r="J29" i="1"/>
  <c r="J100" i="1"/>
  <c r="J88" i="1"/>
  <c r="J76" i="1"/>
  <c r="J40" i="1"/>
  <c r="J99" i="1"/>
  <c r="J87" i="1"/>
  <c r="J75" i="1"/>
  <c r="J39" i="1"/>
  <c r="J110" i="1"/>
  <c r="J98" i="1"/>
  <c r="J86" i="1"/>
  <c r="J50" i="1"/>
  <c r="J140" i="1"/>
  <c r="J17" i="3" l="1"/>
  <c r="J159" i="3"/>
  <c r="J147" i="3"/>
  <c r="J135" i="3"/>
  <c r="J123" i="3"/>
  <c r="J111" i="3"/>
  <c r="J99" i="3"/>
  <c r="J87" i="3"/>
  <c r="J75" i="3"/>
  <c r="J63" i="3"/>
  <c r="J51" i="3"/>
  <c r="J39" i="3"/>
  <c r="J27" i="3"/>
  <c r="J19" i="3"/>
  <c r="J158" i="3"/>
  <c r="J146" i="3"/>
  <c r="J134" i="3"/>
  <c r="J122" i="3"/>
  <c r="J110" i="3"/>
  <c r="J98" i="3"/>
  <c r="J86" i="3"/>
  <c r="J74" i="3"/>
  <c r="J62" i="3"/>
  <c r="J50" i="3"/>
  <c r="J38" i="3"/>
  <c r="J26" i="3"/>
  <c r="J157" i="3"/>
  <c r="J145" i="3"/>
  <c r="J133" i="3"/>
  <c r="J121" i="3"/>
  <c r="J109" i="3"/>
  <c r="J97" i="3"/>
  <c r="J85" i="3"/>
  <c r="J73" i="3"/>
  <c r="J61" i="3"/>
  <c r="J49" i="3"/>
  <c r="J37" i="3"/>
  <c r="J25" i="3"/>
  <c r="J18" i="3"/>
  <c r="J156" i="3"/>
  <c r="J144" i="3"/>
  <c r="J132" i="3"/>
  <c r="J120" i="3"/>
  <c r="J108" i="3"/>
  <c r="J96" i="3"/>
  <c r="J84" i="3"/>
  <c r="J72" i="3"/>
  <c r="J60" i="3"/>
  <c r="J48" i="3"/>
  <c r="J36" i="3"/>
  <c r="J24" i="3"/>
  <c r="J153" i="3"/>
  <c r="J141" i="3"/>
  <c r="J129" i="3"/>
  <c r="J117" i="3"/>
  <c r="J105" i="3"/>
  <c r="J93" i="3"/>
  <c r="J81" i="3"/>
  <c r="J69" i="3"/>
  <c r="J57" i="3"/>
  <c r="J45" i="3"/>
  <c r="J33" i="3"/>
  <c r="J22" i="3"/>
  <c r="J56" i="3"/>
  <c r="J32" i="3"/>
  <c r="J21" i="3"/>
  <c r="J150" i="3"/>
  <c r="J114" i="3"/>
  <c r="J78" i="3"/>
  <c r="J42" i="3"/>
  <c r="J136" i="3"/>
  <c r="J88" i="3"/>
  <c r="J28" i="3"/>
  <c r="J155" i="3"/>
  <c r="J107" i="3"/>
  <c r="J71" i="3"/>
  <c r="J35" i="3"/>
  <c r="J142" i="3"/>
  <c r="J94" i="3"/>
  <c r="J82" i="3"/>
  <c r="J46" i="3"/>
  <c r="J152" i="3"/>
  <c r="J140" i="3"/>
  <c r="J128" i="3"/>
  <c r="J116" i="3"/>
  <c r="J104" i="3"/>
  <c r="J92" i="3"/>
  <c r="J80" i="3"/>
  <c r="J68" i="3"/>
  <c r="J44" i="3"/>
  <c r="J126" i="3"/>
  <c r="J90" i="3"/>
  <c r="J54" i="3"/>
  <c r="J124" i="3"/>
  <c r="J52" i="3"/>
  <c r="J131" i="3"/>
  <c r="J95" i="3"/>
  <c r="J59" i="3"/>
  <c r="J23" i="3"/>
  <c r="J154" i="3"/>
  <c r="J118" i="3"/>
  <c r="J70" i="3"/>
  <c r="J34" i="3"/>
  <c r="J151" i="3"/>
  <c r="J139" i="3"/>
  <c r="J127" i="3"/>
  <c r="J115" i="3"/>
  <c r="J103" i="3"/>
  <c r="J91" i="3"/>
  <c r="J79" i="3"/>
  <c r="J67" i="3"/>
  <c r="J55" i="3"/>
  <c r="J43" i="3"/>
  <c r="J31" i="3"/>
  <c r="J138" i="3"/>
  <c r="J102" i="3"/>
  <c r="J66" i="3"/>
  <c r="J30" i="3"/>
  <c r="J112" i="3"/>
  <c r="J76" i="3"/>
  <c r="J40" i="3"/>
  <c r="J143" i="3"/>
  <c r="J119" i="3"/>
  <c r="J83" i="3"/>
  <c r="J47" i="3"/>
  <c r="J130" i="3"/>
  <c r="J106" i="3"/>
  <c r="J58" i="3"/>
  <c r="J149" i="3"/>
  <c r="J137" i="3"/>
  <c r="J125" i="3"/>
  <c r="J113" i="3"/>
  <c r="J101" i="3"/>
  <c r="J89" i="3"/>
  <c r="J77" i="3"/>
  <c r="J65" i="3"/>
  <c r="J53" i="3"/>
  <c r="J41" i="3"/>
  <c r="J29" i="3"/>
  <c r="J20" i="3"/>
  <c r="J160" i="3"/>
  <c r="J148" i="3"/>
  <c r="J100" i="3"/>
  <c r="J64" i="3"/>
  <c r="J18" i="2"/>
  <c r="J30" i="2"/>
  <c r="J42" i="2"/>
  <c r="J54" i="2"/>
  <c r="J66" i="2"/>
  <c r="J78" i="2"/>
  <c r="J90" i="2"/>
  <c r="J102" i="2"/>
  <c r="J114" i="2"/>
  <c r="J126" i="2"/>
  <c r="J138" i="2"/>
  <c r="J150" i="2"/>
  <c r="J19" i="2"/>
  <c r="J31" i="2"/>
  <c r="J43" i="2"/>
  <c r="J55" i="2"/>
  <c r="J67" i="2"/>
  <c r="J79" i="2"/>
  <c r="J91" i="2"/>
  <c r="J103" i="2"/>
  <c r="J115" i="2"/>
  <c r="J127" i="2"/>
  <c r="J139" i="2"/>
  <c r="J151" i="2"/>
  <c r="J20" i="2"/>
  <c r="J32" i="2"/>
  <c r="J44" i="2"/>
  <c r="J56" i="2"/>
  <c r="J68" i="2"/>
  <c r="J80" i="2"/>
  <c r="J92" i="2"/>
  <c r="J104" i="2"/>
  <c r="J116" i="2"/>
  <c r="J128" i="2"/>
  <c r="J140" i="2"/>
  <c r="J152" i="2"/>
  <c r="J21" i="2"/>
  <c r="J33" i="2"/>
  <c r="J45" i="2"/>
  <c r="J57" i="2"/>
  <c r="J69" i="2"/>
  <c r="J81" i="2"/>
  <c r="J93" i="2"/>
  <c r="J105" i="2"/>
  <c r="J117" i="2"/>
  <c r="J141" i="2"/>
  <c r="J22" i="2"/>
  <c r="J34" i="2"/>
  <c r="J46" i="2"/>
  <c r="J58" i="2"/>
  <c r="J70" i="2"/>
  <c r="J82" i="2"/>
  <c r="J94" i="2"/>
  <c r="J106" i="2"/>
  <c r="J118" i="2"/>
  <c r="J130" i="2"/>
  <c r="J142" i="2"/>
  <c r="J154" i="2"/>
  <c r="J17" i="2"/>
  <c r="J23" i="2"/>
  <c r="J35" i="2"/>
  <c r="J47" i="2"/>
  <c r="J59" i="2"/>
  <c r="J71" i="2"/>
  <c r="J83" i="2"/>
  <c r="J95" i="2"/>
  <c r="J107" i="2"/>
  <c r="J119" i="2"/>
  <c r="J131" i="2"/>
  <c r="J143" i="2"/>
  <c r="J155" i="2"/>
  <c r="J98" i="2"/>
  <c r="J146" i="2"/>
  <c r="J111" i="2"/>
  <c r="J159" i="2"/>
  <c r="J64" i="2"/>
  <c r="J76" i="2"/>
  <c r="J124" i="2"/>
  <c r="J53" i="2"/>
  <c r="J101" i="2"/>
  <c r="J125" i="2"/>
  <c r="J24" i="2"/>
  <c r="J36" i="2"/>
  <c r="J48" i="2"/>
  <c r="J60" i="2"/>
  <c r="J72" i="2"/>
  <c r="J84" i="2"/>
  <c r="J96" i="2"/>
  <c r="J108" i="2"/>
  <c r="J120" i="2"/>
  <c r="J132" i="2"/>
  <c r="J144" i="2"/>
  <c r="J156" i="2"/>
  <c r="J86" i="2"/>
  <c r="J122" i="2"/>
  <c r="J158" i="2"/>
  <c r="J123" i="2"/>
  <c r="J52" i="2"/>
  <c r="J112" i="2"/>
  <c r="J41" i="2"/>
  <c r="J113" i="2"/>
  <c r="J25" i="2"/>
  <c r="J37" i="2"/>
  <c r="J49" i="2"/>
  <c r="J61" i="2"/>
  <c r="J73" i="2"/>
  <c r="J85" i="2"/>
  <c r="J97" i="2"/>
  <c r="J109" i="2"/>
  <c r="J121" i="2"/>
  <c r="J133" i="2"/>
  <c r="J145" i="2"/>
  <c r="J157" i="2"/>
  <c r="J74" i="2"/>
  <c r="J134" i="2"/>
  <c r="J135" i="2"/>
  <c r="J28" i="2"/>
  <c r="J100" i="2"/>
  <c r="J160" i="2"/>
  <c r="J65" i="2"/>
  <c r="J149" i="2"/>
  <c r="J26" i="2"/>
  <c r="J38" i="2"/>
  <c r="J50" i="2"/>
  <c r="J62" i="2"/>
  <c r="J110" i="2"/>
  <c r="J147" i="2"/>
  <c r="J40" i="2"/>
  <c r="J136" i="2"/>
  <c r="J77" i="2"/>
  <c r="J27" i="2"/>
  <c r="J39" i="2"/>
  <c r="J51" i="2"/>
  <c r="J63" i="2"/>
  <c r="J75" i="2"/>
  <c r="J87" i="2"/>
  <c r="J99" i="2"/>
  <c r="J88" i="2"/>
  <c r="J148" i="2"/>
  <c r="J89" i="2"/>
  <c r="J129" i="2"/>
  <c r="J153" i="2"/>
  <c r="J29" i="2"/>
  <c r="J137" i="2"/>
  <c r="J138" i="1"/>
  <c r="J18" i="1"/>
  <c r="J97" i="1"/>
  <c r="J122" i="1"/>
  <c r="J158" i="1"/>
  <c r="J148" i="1"/>
  <c r="J130" i="1"/>
  <c r="J81" i="1"/>
  <c r="J42" i="1"/>
  <c r="J152" i="1"/>
  <c r="J26" i="1"/>
  <c r="J19" i="1"/>
  <c r="J159" i="1"/>
  <c r="J160" i="1"/>
  <c r="J149" i="1"/>
  <c r="J154" i="1"/>
  <c r="J61" i="1"/>
  <c r="J105" i="1"/>
  <c r="J107" i="1"/>
  <c r="J78" i="1"/>
  <c r="J151" i="1"/>
  <c r="J54" i="1"/>
  <c r="J147" i="1"/>
  <c r="J137" i="1"/>
  <c r="J25" i="1"/>
  <c r="J83" i="1"/>
  <c r="J139" i="1"/>
  <c r="J30" i="1"/>
  <c r="J38" i="1"/>
  <c r="J27" i="1"/>
  <c r="J28" i="1"/>
  <c r="J20" i="1"/>
  <c r="J22" i="1"/>
  <c r="J23" i="1"/>
  <c r="J109" i="1"/>
  <c r="J129" i="1"/>
  <c r="J131" i="1"/>
  <c r="J21" i="1"/>
  <c r="J48" i="1"/>
  <c r="J32" i="1"/>
  <c r="J66" i="1"/>
  <c r="J153" i="1"/>
  <c r="J155" i="1"/>
  <c r="J31" i="1"/>
  <c r="J84" i="1"/>
  <c r="J44" i="1"/>
  <c r="J62" i="1"/>
  <c r="J51" i="1"/>
  <c r="J52" i="1"/>
  <c r="J41" i="1"/>
  <c r="J69" i="1"/>
  <c r="J71" i="1"/>
  <c r="J90" i="1"/>
  <c r="J34" i="1"/>
  <c r="J36" i="1"/>
  <c r="J43" i="1"/>
  <c r="J120" i="1"/>
  <c r="J56" i="1"/>
  <c r="J74" i="1"/>
  <c r="J63" i="1"/>
  <c r="J64" i="1"/>
  <c r="J53" i="1"/>
  <c r="J93" i="1"/>
  <c r="J95" i="1"/>
  <c r="J102" i="1"/>
  <c r="J58" i="1"/>
  <c r="J72" i="1"/>
  <c r="J55" i="1"/>
  <c r="J156" i="1"/>
  <c r="J68" i="1"/>
  <c r="J24" i="1"/>
  <c r="J142" i="1"/>
  <c r="J91" i="1"/>
  <c r="J104" i="1"/>
  <c r="J111" i="1"/>
  <c r="J112" i="1"/>
  <c r="J101" i="1"/>
  <c r="J70" i="1"/>
  <c r="J60" i="1"/>
  <c r="J150" i="1"/>
  <c r="J49" i="1"/>
  <c r="J103" i="1"/>
  <c r="J121" i="1"/>
  <c r="J116" i="1"/>
  <c r="J134" i="1"/>
  <c r="J123" i="1"/>
  <c r="J124" i="1"/>
  <c r="J113" i="1"/>
  <c r="J82" i="1"/>
  <c r="J96" i="1"/>
  <c r="J33" i="1"/>
  <c r="J35" i="1"/>
  <c r="J85" i="1"/>
  <c r="J115" i="1"/>
  <c r="J145" i="1"/>
  <c r="J128" i="1"/>
  <c r="J146" i="1"/>
  <c r="J135" i="1"/>
  <c r="J136" i="1"/>
  <c r="J125" i="1"/>
  <c r="J106" i="1"/>
  <c r="J132" i="1"/>
  <c r="J57" i="1"/>
  <c r="J59" i="1"/>
  <c r="J133" i="1"/>
  <c r="J127" i="1"/>
  <c r="J157" i="1"/>
</calcChain>
</file>

<file path=xl/sharedStrings.xml><?xml version="1.0" encoding="utf-8"?>
<sst xmlns="http://schemas.openxmlformats.org/spreadsheetml/2006/main" count="961" uniqueCount="188">
  <si>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</si>
  <si>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</si>
  <si>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</si>
  <si>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</si>
  <si>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</si>
  <si>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</si>
  <si>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</si>
  <si>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</si>
  <si>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</si>
  <si>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</si>
  <si>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</si>
  <si>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</si>
  <si>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</si>
  <si>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</si>
  <si>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</si>
  <si>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</si>
  <si>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</si>
  <si>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</si>
  <si>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</si>
  <si>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</si>
  <si>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</si>
  <si>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</si>
  <si>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</si>
  <si>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</si>
  <si>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</si>
  <si>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</si>
  <si>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</si>
  <si>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</si>
  <si>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</si>
  <si>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</si>
  <si>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</si>
  <si>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</si>
  <si>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</si>
  <si>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</si>
  <si>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</si>
  <si>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</si>
  <si>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</si>
  <si>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</si>
  <si>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</si>
  <si>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</si>
  <si>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</si>
  <si>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</si>
  <si>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</si>
  <si>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</si>
  <si>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</si>
  <si>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</si>
  <si>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</si>
  <si>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</si>
  <si>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</si>
  <si>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</si>
  <si>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</si>
  <si>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</si>
  <si>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</si>
  <si>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</si>
  <si>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</si>
  <si>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</si>
  <si>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</si>
  <si>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</si>
  <si>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</si>
  <si>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</si>
  <si>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</si>
  <si>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</si>
  <si>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</si>
  <si>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</si>
  <si>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</si>
  <si>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</si>
  <si>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</si>
  <si>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</si>
  <si>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</si>
  <si>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</si>
  <si>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</si>
  <si>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</si>
  <si>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</si>
  <si>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</si>
  <si>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</si>
  <si>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</si>
  <si>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</si>
  <si>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</si>
  <si>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</si>
  <si>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</si>
  <si>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</si>
  <si>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</si>
  <si>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</si>
  <si>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</si>
  <si>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</si>
  <si>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</si>
  <si>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</si>
  <si>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</si>
  <si>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</si>
  <si>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</si>
  <si>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</si>
  <si>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</si>
  <si>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</si>
  <si>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</si>
  <si>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</si>
  <si>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</si>
  <si>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</si>
  <si>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</si>
  <si>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</si>
  <si>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</si>
  <si>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</si>
  <si>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</si>
  <si>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</si>
  <si>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</si>
  <si>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</si>
  <si>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</si>
  <si>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</si>
  <si>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</si>
  <si>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</si>
  <si>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</si>
  <si>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</si>
  <si>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</si>
  <si>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</si>
  <si>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</si>
  <si>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</si>
  <si>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</si>
  <si>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</si>
  <si>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</si>
  <si>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</si>
  <si>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</si>
  <si>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</si>
  <si>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</si>
  <si>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</si>
  <si>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</si>
  <si>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</si>
  <si>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</si>
  <si>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</si>
  <si>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</si>
  <si>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</si>
  <si>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</si>
  <si>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</si>
  <si>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</si>
  <si>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</si>
  <si>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</si>
  <si>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</si>
  <si>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</si>
  <si>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</si>
  <si>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</si>
  <si>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</si>
  <si>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</si>
  <si>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</si>
  <si>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</si>
  <si>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</si>
  <si>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</si>
  <si>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</si>
  <si>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</si>
  <si>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</si>
  <si>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</si>
  <si>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</si>
  <si>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</si>
  <si>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</si>
  <si>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</si>
  <si>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</si>
  <si>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</si>
  <si>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</si>
  <si>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</si>
  <si>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</si>
  <si>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</si>
  <si>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</si>
  <si>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</si>
  <si>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</si>
  <si>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</si>
  <si>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</si>
  <si>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</si>
  <si>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</si>
  <si>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</si>
  <si>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</si>
  <si>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</si>
  <si>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</si>
  <si>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</si>
  <si>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</si>
  <si>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</si>
  <si>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</si>
  <si>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Degradação ambiental por queimadas</t>
  </si>
  <si>
    <t>Percentual de área de floresta</t>
  </si>
  <si>
    <t>-</t>
  </si>
  <si>
    <t>Fonte: https://fapespa.pa.gov.br/sistemas/anuario2022/</t>
  </si>
  <si>
    <t>Obs.: Os valores em zero significa que não constam informações relativas a áreas de floresta no municipio naquele ano, na base de dados do INPE.</t>
  </si>
  <si>
    <t>Percentual de área desmatada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</si>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</sst>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4" fontId="1" fillId="0" borderId="0" xfId="1" applyNumberFormat="1" applyFont="1"/>
    <xf numFmtId="1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0"/>
  <sheetViews>
    <sheetView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8" t="s">
        <v>178</v>
      </c>
      <c r="O1" s="1" t="s">
        <v>176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179</v>
      </c>
    </row>
    <row r="4" spans="1:15" hidden="1" x14ac:dyDescent="0.2">
      <c r="A4" s="2"/>
      <c r="B4" s="2"/>
      <c r="C4" s="2"/>
      <c r="D4" s="4" t="s">
        <v>4</v>
      </c>
      <c r="E4" s="9">
        <v>21.245462993295984</v>
      </c>
      <c r="F4" s="9">
        <v>21.46233943037879</v>
      </c>
      <c r="G4" s="9">
        <v>21.821148733373342</v>
      </c>
      <c r="H4" s="9">
        <v>22.192286763509241</v>
      </c>
      <c r="I4" s="10">
        <v>22.605580050771675</v>
      </c>
      <c r="L4" s="5" t="s">
        <v>180</v>
      </c>
      <c r="M4" s="10">
        <v>1.0822064151844404</v>
      </c>
    </row>
    <row r="5" spans="1:15" hidden="1" x14ac:dyDescent="0.2">
      <c r="A5" s="2"/>
      <c r="B5" s="2"/>
      <c r="C5" s="2"/>
      <c r="D5" s="4" t="s">
        <v>5</v>
      </c>
      <c r="E5" s="9">
        <v>38.108279970561007</v>
      </c>
      <c r="F5" s="9">
        <v>38.331159918923589</v>
      </c>
      <c r="G5" s="9">
        <v>38.732998342053357</v>
      </c>
      <c r="H5" s="9">
        <v>39.202699747914842</v>
      </c>
      <c r="I5" s="10">
        <v>39.615791254475582</v>
      </c>
    </row>
    <row r="6" spans="1:15" hidden="1" x14ac:dyDescent="0.2">
      <c r="A6" s="2"/>
      <c r="B6" s="2"/>
      <c r="C6" s="2"/>
      <c r="D6" s="4" t="s">
        <v>6</v>
      </c>
      <c r="E6" s="9">
        <v>6.5650305376704896</v>
      </c>
      <c r="F6" s="9">
        <v>6.6216073420089421</v>
      </c>
      <c r="G6" s="9">
        <v>6.7197223485253739</v>
      </c>
      <c r="H6" s="9">
        <v>6.8104288647143312</v>
      </c>
      <c r="I6" s="10">
        <v>6.9156040991924179</v>
      </c>
    </row>
    <row r="7" spans="1:15" hidden="1" x14ac:dyDescent="0.2">
      <c r="A7" s="2"/>
      <c r="B7" s="2"/>
      <c r="C7" s="2"/>
      <c r="D7" s="4" t="s">
        <v>7</v>
      </c>
      <c r="E7" s="9">
        <v>62.340054677300451</v>
      </c>
      <c r="F7" s="9">
        <v>62.519131734269848</v>
      </c>
      <c r="G7" s="9">
        <v>62.742698596903303</v>
      </c>
      <c r="H7" s="9">
        <v>62.970736796789438</v>
      </c>
      <c r="I7" s="10">
        <v>63.218001746862029</v>
      </c>
    </row>
    <row r="8" spans="1:15" hidden="1" x14ac:dyDescent="0.2">
      <c r="A8" s="2"/>
      <c r="B8" s="2"/>
      <c r="C8" s="2"/>
      <c r="D8" s="4" t="s">
        <v>8</v>
      </c>
      <c r="E8" s="9">
        <v>37.823465939916709</v>
      </c>
      <c r="F8" s="9">
        <v>37.900421109682561</v>
      </c>
      <c r="G8" s="9">
        <v>38.004860268650511</v>
      </c>
      <c r="H8" s="9">
        <v>38.05433144921426</v>
      </c>
      <c r="I8" s="10">
        <v>38.092809034097193</v>
      </c>
    </row>
    <row r="9" spans="1:15" hidden="1" x14ac:dyDescent="0.2">
      <c r="A9" s="2"/>
      <c r="B9" s="2"/>
      <c r="C9" s="2"/>
      <c r="D9" s="4" t="s">
        <v>9</v>
      </c>
      <c r="E9" s="9">
        <v>68.170467296466498</v>
      </c>
      <c r="F9" s="9">
        <v>68.239014338652936</v>
      </c>
      <c r="G9" s="9">
        <v>68.279795490333484</v>
      </c>
      <c r="H9" s="9">
        <v>68.380446843417374</v>
      </c>
      <c r="I9" s="10">
        <v>68.462876830856771</v>
      </c>
    </row>
    <row r="10" spans="1:15" hidden="1" x14ac:dyDescent="0.2">
      <c r="A10" s="2"/>
      <c r="B10" s="2"/>
      <c r="C10" s="2"/>
      <c r="D10" s="4" t="s">
        <v>10</v>
      </c>
      <c r="E10" s="9">
        <v>57.624941756534696</v>
      </c>
      <c r="F10" s="9">
        <v>58.278050493976764</v>
      </c>
      <c r="G10" s="9">
        <v>58.863743172181707</v>
      </c>
      <c r="H10" s="9">
        <v>59.513844501776781</v>
      </c>
      <c r="I10" s="10">
        <v>60.275219921711155</v>
      </c>
    </row>
    <row r="11" spans="1:15" x14ac:dyDescent="0.2">
      <c r="A11" s="2"/>
      <c r="B11" s="2"/>
      <c r="C11" s="2"/>
      <c r="D11" s="4" t="s">
        <v>11</v>
      </c>
      <c r="E11" s="9">
        <v>4.5952643182647783</v>
      </c>
      <c r="F11" s="9">
        <v>4.6970812899389029</v>
      </c>
      <c r="G11" s="9">
        <v>4.9519987355944695</v>
      </c>
      <c r="H11" s="9">
        <v>5.1454134801282816</v>
      </c>
      <c r="I11" s="10">
        <v>5.3989246140203928</v>
      </c>
    </row>
    <row r="12" spans="1:15" hidden="1" x14ac:dyDescent="0.2">
      <c r="A12" s="2"/>
      <c r="B12" s="2"/>
      <c r="C12" s="2"/>
      <c r="D12" s="4" t="s">
        <v>12</v>
      </c>
      <c r="E12" s="9">
        <v>69.514199260316943</v>
      </c>
      <c r="F12" s="9">
        <v>69.682210859837781</v>
      </c>
      <c r="G12" s="9">
        <v>69.898225773507406</v>
      </c>
      <c r="H12" s="9">
        <v>70.138842385678316</v>
      </c>
      <c r="I12" s="10">
        <v>70.282852328124733</v>
      </c>
    </row>
    <row r="13" spans="1:15" hidden="1" x14ac:dyDescent="0.2">
      <c r="A13" s="2"/>
      <c r="B13" s="2"/>
      <c r="C13" s="2"/>
      <c r="D13" s="4" t="s">
        <v>13</v>
      </c>
      <c r="E13" s="9">
        <v>61.589817260891607</v>
      </c>
      <c r="F13" s="9">
        <v>61.758248408723823</v>
      </c>
      <c r="G13" s="9">
        <v>61.960462308270223</v>
      </c>
      <c r="H13" s="9">
        <v>62.278824525614965</v>
      </c>
      <c r="I13" s="10">
        <v>62.682930584215256</v>
      </c>
    </row>
    <row r="14" spans="1:15" hidden="1" x14ac:dyDescent="0.2">
      <c r="A14" s="2"/>
      <c r="B14" s="2"/>
      <c r="C14" s="2"/>
      <c r="D14" s="4" t="s">
        <v>14</v>
      </c>
      <c r="E14" s="9">
        <v>9.4484312011293774</v>
      </c>
      <c r="F14" s="9">
        <v>9.6993865297306456</v>
      </c>
      <c r="G14" s="9">
        <v>10.084416773276091</v>
      </c>
      <c r="H14" s="9">
        <v>10.580947555842785</v>
      </c>
      <c r="I14" s="10">
        <v>11.236501103380643</v>
      </c>
    </row>
    <row r="15" spans="1:15" hidden="1" x14ac:dyDescent="0.2">
      <c r="A15" s="2"/>
      <c r="B15" s="2"/>
      <c r="C15" s="2"/>
      <c r="D15" s="4" t="s">
        <v>15</v>
      </c>
      <c r="E15" s="9">
        <v>43.290045996572616</v>
      </c>
      <c r="F15" s="9">
        <v>43.544505763482469</v>
      </c>
      <c r="G15" s="9">
        <v>43.779271469808393</v>
      </c>
      <c r="H15" s="9">
        <v>44.098127688786334</v>
      </c>
      <c r="I15" s="10">
        <v>44.505763482460097</v>
      </c>
      <c r="L15" s="7" t="s">
        <v>181</v>
      </c>
    </row>
    <row r="16" spans="1:15" hidden="1" x14ac:dyDescent="0.2">
      <c r="A16" s="2"/>
      <c r="B16" s="2"/>
      <c r="C16" s="2"/>
      <c r="D16" s="4" t="s">
        <v>16</v>
      </c>
      <c r="E16" s="9">
        <v>12.609713263606261</v>
      </c>
      <c r="F16" s="9">
        <v>13.003105152308114</v>
      </c>
      <c r="G16" s="9">
        <v>13.753324936002143</v>
      </c>
      <c r="H16" s="9">
        <v>14.414307840827867</v>
      </c>
      <c r="I16" s="10">
        <v>15.113649046579111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43.224677677514848</v>
      </c>
      <c r="F17" s="13">
        <v>43.261929626102194</v>
      </c>
      <c r="G17" s="12">
        <v>43.286764258493761</v>
      </c>
      <c r="H17" s="12">
        <v>43.361268155668441</v>
      </c>
      <c r="I17" s="12">
        <v>43.473024001430474</v>
      </c>
      <c r="J17" s="5" t="str">
        <f>IF(AND(I17&lt;$M$21,I17&gt;$M$22),"Normal","Outliers")</f>
        <v>Normal</v>
      </c>
      <c r="L17" s="1" t="s">
        <v>182</v>
      </c>
      <c r="M17" s="9">
        <f>AVERAGE(I17:I160)</f>
        <v>48.18424414276847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92.276729232036828</v>
      </c>
      <c r="F18" s="13">
        <v>92.439560940581089</v>
      </c>
      <c r="G18" s="12">
        <v>93.123454116467002</v>
      </c>
      <c r="H18" s="12">
        <v>93.33513533757457</v>
      </c>
      <c r="I18" s="12">
        <v>93.677081925517513</v>
      </c>
      <c r="J18" s="5" t="str">
        <f t="shared" ref="J18:J81" si="0">IF(AND(I18&lt;$M$21,I18&gt;$M$22),"Normal","Outliers")</f>
        <v>Normal</v>
      </c>
      <c r="L18" s="1" t="s">
        <v>183</v>
      </c>
      <c r="M18" s="9">
        <f>_xlfn.QUARTILE.EXC(I17:I160,1)</f>
        <v>19.509668859048482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54.900763836714248</v>
      </c>
      <c r="F19" s="13">
        <v>55.312790029610639</v>
      </c>
      <c r="G19" s="12">
        <v>55.734023511733774</v>
      </c>
      <c r="H19" s="12">
        <v>56.09540961388312</v>
      </c>
      <c r="I19" s="12">
        <v>56.337100956084917</v>
      </c>
      <c r="J19" s="5" t="str">
        <f t="shared" si="0"/>
        <v>Normal</v>
      </c>
      <c r="L19" s="1" t="s">
        <v>184</v>
      </c>
      <c r="M19" s="9">
        <f>_xlfn.QUARTILE.EXC(I17:I160,3)</f>
        <v>74.425992992163273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0.34898622499801524</v>
      </c>
      <c r="F20" s="13">
        <v>0.34898622499801524</v>
      </c>
      <c r="G20" s="12">
        <v>0.35018549037601526</v>
      </c>
      <c r="H20" s="12">
        <v>0.35018549037601526</v>
      </c>
      <c r="I20" s="12">
        <v>0.35018549037601526</v>
      </c>
      <c r="J20" s="5" t="str">
        <f t="shared" si="0"/>
        <v>Normal</v>
      </c>
      <c r="L20" s="1" t="s">
        <v>185</v>
      </c>
      <c r="M20" s="9">
        <f>M19-M18</f>
        <v>54.916324133114792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65.510675847682478</v>
      </c>
      <c r="F21" s="13">
        <v>65.56690336106989</v>
      </c>
      <c r="G21" s="12">
        <v>65.701849393199709</v>
      </c>
      <c r="H21" s="12">
        <v>65.832578361825455</v>
      </c>
      <c r="I21" s="12">
        <v>65.918325319741271</v>
      </c>
      <c r="J21" s="5" t="str">
        <f t="shared" si="0"/>
        <v>Normal</v>
      </c>
      <c r="L21" s="1" t="s">
        <v>186</v>
      </c>
      <c r="M21" s="9">
        <f>M17+1.5*M20</f>
        <v>130.55873034244067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6.2096508030381488</v>
      </c>
      <c r="F22" s="13">
        <v>6.2967711507481443</v>
      </c>
      <c r="G22" s="12">
        <v>6.3724728121077989</v>
      </c>
      <c r="H22" s="12">
        <v>6.4972325333429861</v>
      </c>
      <c r="I22" s="12">
        <v>6.6122652254649221</v>
      </c>
      <c r="J22" s="5" t="str">
        <f t="shared" si="0"/>
        <v>Normal</v>
      </c>
      <c r="L22" s="1" t="s">
        <v>187</v>
      </c>
      <c r="M22" s="15">
        <f>M17-1.5*M20</f>
        <v>-34.19024205690372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2.5358167669794662</v>
      </c>
      <c r="F23" s="13">
        <v>2.5626827175917888</v>
      </c>
      <c r="G23" s="12">
        <v>2.6038040705698342</v>
      </c>
      <c r="H23" s="12">
        <v>2.6380718647182055</v>
      </c>
      <c r="I23" s="12">
        <v>2.6817975700515273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5.4703310667930367</v>
      </c>
      <c r="F24" s="13">
        <v>5.742938719015827</v>
      </c>
      <c r="G24" s="12">
        <v>6.1036157553207095</v>
      </c>
      <c r="H24" s="12">
        <v>6.6045142949648392</v>
      </c>
      <c r="I24" s="12">
        <v>7.0918733421095146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2.5601564443621596</v>
      </c>
      <c r="F25" s="13">
        <v>2.5601564443621596</v>
      </c>
      <c r="G25" s="12">
        <v>2.5659421086432035</v>
      </c>
      <c r="H25" s="12">
        <v>2.578959853275554</v>
      </c>
      <c r="I25" s="12">
        <v>2.593424013978165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45.807294536181473</v>
      </c>
      <c r="F26" s="13">
        <v>45.807294536181473</v>
      </c>
      <c r="G26" s="12">
        <v>45.807294536181473</v>
      </c>
      <c r="H26" s="12">
        <v>45.807294536181473</v>
      </c>
      <c r="I26" s="12">
        <v>45.807294536181473</v>
      </c>
      <c r="J26" s="5" t="str">
        <f t="shared" si="0"/>
        <v>Normal</v>
      </c>
      <c r="M26" s="10"/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21.3664759185794</v>
      </c>
      <c r="F27" s="13">
        <v>21.873400099367228</v>
      </c>
      <c r="G27" s="12">
        <v>23.709423997942039</v>
      </c>
      <c r="H27" s="12">
        <v>24.655178066576042</v>
      </c>
      <c r="I27" s="12">
        <v>25.801011662618841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66.27750157099868</v>
      </c>
      <c r="F28" s="13">
        <v>66.27750157099868</v>
      </c>
      <c r="G28" s="12">
        <v>66.27750157099868</v>
      </c>
      <c r="H28" s="12">
        <v>66.27750157099868</v>
      </c>
      <c r="I28" s="12">
        <v>66.27750157099868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85.97889438361004</v>
      </c>
      <c r="F29" s="13">
        <v>86.183106676086197</v>
      </c>
      <c r="G29" s="12">
        <v>86.254856941010246</v>
      </c>
      <c r="H29" s="12">
        <v>86.431472977746381</v>
      </c>
      <c r="I29" s="12">
        <v>86.574973507594493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7.5957360563423348</v>
      </c>
      <c r="F30" s="13">
        <v>7.7240008567385843</v>
      </c>
      <c r="G30" s="12">
        <v>7.9875586657719753</v>
      </c>
      <c r="H30" s="12">
        <v>8.1925480727979458</v>
      </c>
      <c r="I30" s="12">
        <v>8.5199454400194252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4.7551679761381989</v>
      </c>
      <c r="F31" s="13">
        <v>4.7756349832090947</v>
      </c>
      <c r="G31" s="12">
        <v>4.8279395568347185</v>
      </c>
      <c r="H31" s="12">
        <v>4.9029852494280037</v>
      </c>
      <c r="I31" s="12">
        <v>5.0439801870275112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42.903489888117399</v>
      </c>
      <c r="F32" s="13">
        <v>43.177438152854627</v>
      </c>
      <c r="G32" s="12">
        <v>43.371595660872266</v>
      </c>
      <c r="H32" s="12">
        <v>43.544475633764684</v>
      </c>
      <c r="I32" s="12">
        <v>43.940769725471924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74.175189547355799</v>
      </c>
      <c r="F33" s="13">
        <v>74.229304865068528</v>
      </c>
      <c r="G33" s="12">
        <v>74.307095634280572</v>
      </c>
      <c r="H33" s="12">
        <v>74.381504196135552</v>
      </c>
      <c r="I33" s="12">
        <v>74.550614563987807</v>
      </c>
      <c r="J33" s="5" t="str">
        <f t="shared" si="0"/>
        <v>Normal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25.428553548779014</v>
      </c>
      <c r="F34" s="13">
        <v>25.489606498475965</v>
      </c>
      <c r="G34" s="12">
        <v>25.497238117188086</v>
      </c>
      <c r="H34" s="12">
        <v>25.69566020370317</v>
      </c>
      <c r="I34" s="12">
        <v>25.848292577945536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23.577915666949202</v>
      </c>
      <c r="F35" s="13">
        <v>23.66286412211435</v>
      </c>
      <c r="G35" s="12">
        <v>23.785567446241789</v>
      </c>
      <c r="H35" s="12">
        <v>23.804444880722929</v>
      </c>
      <c r="I35" s="12">
        <v>23.851638466925792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18.859053414204833</v>
      </c>
      <c r="F36" s="13">
        <v>18.920439121520513</v>
      </c>
      <c r="G36" s="12">
        <v>19.03866344672107</v>
      </c>
      <c r="H36" s="12">
        <v>19.140972958913867</v>
      </c>
      <c r="I36" s="12">
        <v>19.513834292238709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66.60419750194329</v>
      </c>
      <c r="F37" s="13">
        <v>66.763919798111033</v>
      </c>
      <c r="G37" s="12">
        <v>66.763919798111033</v>
      </c>
      <c r="H37" s="12">
        <v>66.976882859667995</v>
      </c>
      <c r="I37" s="12">
        <v>67.030123625057243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63.015603187384528</v>
      </c>
      <c r="F38" s="13">
        <v>63.278330926179194</v>
      </c>
      <c r="G38" s="12">
        <v>63.544609039822433</v>
      </c>
      <c r="H38" s="12">
        <v>64.222730635900547</v>
      </c>
      <c r="I38" s="12">
        <v>64.506760623786661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92.678405931417984</v>
      </c>
      <c r="F39" s="13">
        <v>92.678405931417984</v>
      </c>
      <c r="G39" s="12">
        <v>92.678405931417984</v>
      </c>
      <c r="H39" s="12">
        <v>92.729515346453681</v>
      </c>
      <c r="I39" s="12">
        <v>92.763588289810826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81.163100886981624</v>
      </c>
      <c r="F40" s="13">
        <v>81.177220301458902</v>
      </c>
      <c r="G40" s="12">
        <v>81.186633244443769</v>
      </c>
      <c r="H40" s="12">
        <v>81.205459130413502</v>
      </c>
      <c r="I40" s="12">
        <v>81.219578544890808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41.972000330055046</v>
      </c>
      <c r="F41" s="13">
        <v>42.281623399331245</v>
      </c>
      <c r="G41" s="12">
        <v>42.691834673854537</v>
      </c>
      <c r="H41" s="12">
        <v>43.113047783326721</v>
      </c>
      <c r="I41" s="12">
        <v>43.43681606896579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83.028257392254574</v>
      </c>
      <c r="F42" s="13">
        <v>83.113629502117618</v>
      </c>
      <c r="G42" s="12">
        <v>83.206762712877278</v>
      </c>
      <c r="H42" s="12">
        <v>83.315418125430256</v>
      </c>
      <c r="I42" s="12">
        <v>83.470640143363056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71.572011900847926</v>
      </c>
      <c r="F43" s="13">
        <v>71.820622724449919</v>
      </c>
      <c r="G43" s="12">
        <v>72.059086167496716</v>
      </c>
      <c r="H43" s="12">
        <v>72.368581274429815</v>
      </c>
      <c r="I43" s="12">
        <v>72.708518523028459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5.6896033396288654</v>
      </c>
      <c r="F44" s="13">
        <v>5.6937845656730541</v>
      </c>
      <c r="G44" s="12">
        <v>5.7136453893829469</v>
      </c>
      <c r="H44" s="12">
        <v>5.7335062130928405</v>
      </c>
      <c r="I44" s="12">
        <v>5.757548262846921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66.925306451953432</v>
      </c>
      <c r="F45" s="13">
        <v>67.015786812185894</v>
      </c>
      <c r="G45" s="12">
        <v>67.03589355890422</v>
      </c>
      <c r="H45" s="12">
        <v>67.156534039214193</v>
      </c>
      <c r="I45" s="12">
        <v>67.216854279369173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2.3675426036711107</v>
      </c>
      <c r="F46" s="13">
        <v>2.3772192083182673</v>
      </c>
      <c r="G46" s="12">
        <v>2.3772192083182673</v>
      </c>
      <c r="H46" s="12">
        <v>2.3772192083182673</v>
      </c>
      <c r="I46" s="12">
        <v>2.3901213478478103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61.043147627707064</v>
      </c>
      <c r="F47" s="13">
        <v>61.849065961315915</v>
      </c>
      <c r="G47" s="12">
        <v>62.762440072739288</v>
      </c>
      <c r="H47" s="12">
        <v>63.874194081666388</v>
      </c>
      <c r="I47" s="12">
        <v>64.481732517771533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36.263126073590065</v>
      </c>
      <c r="F48" s="13">
        <v>36.298824515223274</v>
      </c>
      <c r="G48" s="12">
        <v>36.302069828099015</v>
      </c>
      <c r="H48" s="12">
        <v>36.318296392477748</v>
      </c>
      <c r="I48" s="12">
        <v>36.328032331104993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55.42101060085718</v>
      </c>
      <c r="F49" s="13">
        <v>55.455966513506802</v>
      </c>
      <c r="G49" s="12">
        <v>55.49092242615643</v>
      </c>
      <c r="H49" s="12">
        <v>55.554478630973925</v>
      </c>
      <c r="I49" s="12">
        <v>55.630746076754924</v>
      </c>
      <c r="J49" s="5" t="str">
        <f t="shared" si="0"/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83.413383793281554</v>
      </c>
      <c r="F50" s="13">
        <v>83.429474337994776</v>
      </c>
      <c r="G50" s="12">
        <v>83.445564882707984</v>
      </c>
      <c r="H50" s="12">
        <v>83.526017606274038</v>
      </c>
      <c r="I50" s="12">
        <v>83.574289240413663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88.751359001953105</v>
      </c>
      <c r="F51" s="13">
        <v>88.803064846712857</v>
      </c>
      <c r="G51" s="12">
        <v>88.858217747789936</v>
      </c>
      <c r="H51" s="12">
        <v>88.899582423597721</v>
      </c>
      <c r="I51" s="12">
        <v>88.978864718896006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88.001554454483639</v>
      </c>
      <c r="F52" s="13">
        <v>88.040415816574381</v>
      </c>
      <c r="G52" s="12">
        <v>88.059846497619745</v>
      </c>
      <c r="H52" s="12">
        <v>88.137569221801243</v>
      </c>
      <c r="I52" s="12">
        <v>88.225007286505402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0.79377773983954525</v>
      </c>
      <c r="F53" s="13">
        <v>0.79377773983954525</v>
      </c>
      <c r="G53" s="12">
        <v>0.79617103955765423</v>
      </c>
      <c r="H53" s="12">
        <v>0.79696880613035737</v>
      </c>
      <c r="I53" s="12">
        <v>0.79696880613035737</v>
      </c>
      <c r="J53" s="5" t="str">
        <f t="shared" si="0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23.615609735775958</v>
      </c>
      <c r="F54" s="13">
        <v>23.615609735775958</v>
      </c>
      <c r="G54" s="12">
        <v>23.615609735775958</v>
      </c>
      <c r="H54" s="12">
        <v>23.641646791713971</v>
      </c>
      <c r="I54" s="12">
        <v>23.641646791713971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52.990986163093048</v>
      </c>
      <c r="F55" s="13">
        <v>53.045879548131381</v>
      </c>
      <c r="G55" s="12">
        <v>53.198551775269223</v>
      </c>
      <c r="H55" s="12">
        <v>53.234575559200636</v>
      </c>
      <c r="I55" s="12">
        <v>53.315200218475681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87.483406842803916</v>
      </c>
      <c r="F56" s="13">
        <v>87.554775260851557</v>
      </c>
      <c r="G56" s="12">
        <v>87.597596311680164</v>
      </c>
      <c r="H56" s="12">
        <v>87.711785780556383</v>
      </c>
      <c r="I56" s="12">
        <v>87.754606831384962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42.948197661797032</v>
      </c>
      <c r="F57" s="13">
        <v>43.124375585345298</v>
      </c>
      <c r="G57" s="12">
        <v>43.379570185568028</v>
      </c>
      <c r="H57" s="12">
        <v>43.78811566941085</v>
      </c>
      <c r="I57" s="12">
        <v>44.067307926993969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86.986766260210658</v>
      </c>
      <c r="F58" s="13">
        <v>87.024755434140275</v>
      </c>
      <c r="G58" s="12">
        <v>87.142943975254695</v>
      </c>
      <c r="H58" s="12">
        <v>87.299121690298747</v>
      </c>
      <c r="I58" s="12">
        <v>87.353994941530445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5.623053080072939</v>
      </c>
      <c r="F59" s="13">
        <v>5.6258176096108317</v>
      </c>
      <c r="G59" s="12">
        <v>5.6755791412928938</v>
      </c>
      <c r="H59" s="12">
        <v>5.7059889662097092</v>
      </c>
      <c r="I59" s="12">
        <v>5.7833957932706923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24.595879910616336</v>
      </c>
      <c r="F60" s="13">
        <v>24.980190534219719</v>
      </c>
      <c r="G60" s="12">
        <v>25.755799247310172</v>
      </c>
      <c r="H60" s="12">
        <v>26.419608506261472</v>
      </c>
      <c r="I60" s="12">
        <v>26.908731118120315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40.439317366579822</v>
      </c>
      <c r="F61" s="13">
        <v>40.601961787432614</v>
      </c>
      <c r="G61" s="12">
        <v>40.705462782520755</v>
      </c>
      <c r="H61" s="12">
        <v>40.838535490491211</v>
      </c>
      <c r="I61" s="12">
        <v>40.927250629138193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66.223694956488259</v>
      </c>
      <c r="F62" s="13">
        <v>66.426776905368939</v>
      </c>
      <c r="G62" s="12">
        <v>66.677307907726387</v>
      </c>
      <c r="H62" s="12">
        <v>67.182165836719449</v>
      </c>
      <c r="I62" s="12">
        <v>68.009677329354702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93.033056210473134</v>
      </c>
      <c r="F63" s="13">
        <v>93.171724742287935</v>
      </c>
      <c r="G63" s="12">
        <v>93.290100318227388</v>
      </c>
      <c r="H63" s="12">
        <v>93.388182938291493</v>
      </c>
      <c r="I63" s="12">
        <v>93.496412036293293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2.0923116339747576</v>
      </c>
      <c r="F64" s="13">
        <v>2.1211945391940596</v>
      </c>
      <c r="G64" s="12">
        <v>2.131388505742049</v>
      </c>
      <c r="H64" s="12">
        <v>2.1415824722900383</v>
      </c>
      <c r="I64" s="12">
        <v>2.1713148747216726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55.761936076718385</v>
      </c>
      <c r="F65" s="13">
        <v>55.802583119573448</v>
      </c>
      <c r="G65" s="12">
        <v>55.892587285895331</v>
      </c>
      <c r="H65" s="12">
        <v>55.9622679307897</v>
      </c>
      <c r="I65" s="12">
        <v>56.05227209711159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89.290267373294014</v>
      </c>
      <c r="F66" s="13">
        <v>89.3462370352497</v>
      </c>
      <c r="G66" s="12">
        <v>89.389768994548575</v>
      </c>
      <c r="H66" s="12">
        <v>89.445738656504233</v>
      </c>
      <c r="I66" s="12">
        <v>89.514146021116744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55.317892444534046</v>
      </c>
      <c r="F67" s="13">
        <v>55.632530309165148</v>
      </c>
      <c r="G67" s="12">
        <v>56.061064233391242</v>
      </c>
      <c r="H67" s="12">
        <v>56.631968232111063</v>
      </c>
      <c r="I67" s="12">
        <v>57.046265148887777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1.3511801123089706</v>
      </c>
      <c r="F68" s="13">
        <v>1.3861847784309649</v>
      </c>
      <c r="G68" s="12">
        <v>1.4456927108383548</v>
      </c>
      <c r="H68" s="12">
        <v>1.4900319545928806</v>
      </c>
      <c r="I68" s="12">
        <v>1.5145352208782765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87.597314445732295</v>
      </c>
      <c r="F69" s="13">
        <v>87.597314445732295</v>
      </c>
      <c r="G69" s="12">
        <v>87.597314445732295</v>
      </c>
      <c r="H69" s="12">
        <v>87.622760288708548</v>
      </c>
      <c r="I69" s="12">
        <v>87.635483210196668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24.088662302996308</v>
      </c>
      <c r="F70" s="13">
        <v>24.148758757806281</v>
      </c>
      <c r="G70" s="12">
        <v>24.193831098913758</v>
      </c>
      <c r="H70" s="12">
        <v>24.248919515822895</v>
      </c>
      <c r="I70" s="12">
        <v>24.469273183459453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69.317929349033548</v>
      </c>
      <c r="F71" s="13">
        <v>69.339088668126664</v>
      </c>
      <c r="G71" s="12">
        <v>69.381407306312866</v>
      </c>
      <c r="H71" s="12">
        <v>69.444885263592212</v>
      </c>
      <c r="I71" s="12">
        <v>69.508363220871544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53.175548910902094</v>
      </c>
      <c r="F72" s="13">
        <v>53.426720646220772</v>
      </c>
      <c r="G72" s="12">
        <v>53.568603916553457</v>
      </c>
      <c r="H72" s="12">
        <v>54.01726182544332</v>
      </c>
      <c r="I72" s="12">
        <v>54.588629589756025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87.799025273442481</v>
      </c>
      <c r="F73" s="13">
        <v>87.827901782330315</v>
      </c>
      <c r="G73" s="12">
        <v>87.835120909552273</v>
      </c>
      <c r="H73" s="12">
        <v>87.871216545662065</v>
      </c>
      <c r="I73" s="12">
        <v>87.928969563437718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8.9719184625654496</v>
      </c>
      <c r="F74" s="13">
        <v>9.1306806730718275</v>
      </c>
      <c r="G74" s="12">
        <v>9.4035582592518239</v>
      </c>
      <c r="H74" s="12">
        <v>9.8437405911228044</v>
      </c>
      <c r="I74" s="12">
        <v>10.423988264039512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61.933153462724931</v>
      </c>
      <c r="F75" s="13">
        <v>62.351929395900484</v>
      </c>
      <c r="G75" s="12">
        <v>62.796085688662416</v>
      </c>
      <c r="H75" s="12">
        <v>63.218668675775923</v>
      </c>
      <c r="I75" s="12">
        <v>63.839218467663329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2.9031285745649957</v>
      </c>
      <c r="F76" s="13">
        <v>3.0016192047198658</v>
      </c>
      <c r="G76" s="12">
        <v>3.1777767317968637</v>
      </c>
      <c r="H76" s="12">
        <v>3.3447418000594058</v>
      </c>
      <c r="I76" s="12">
        <v>3.5556055491909757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73.474529643009177</v>
      </c>
      <c r="F77" s="13">
        <v>73.60897070429688</v>
      </c>
      <c r="G77" s="12">
        <v>73.793204751246691</v>
      </c>
      <c r="H77" s="12">
        <v>73.977438798196488</v>
      </c>
      <c r="I77" s="12">
        <v>74.052128276689672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14.443521088672576</v>
      </c>
      <c r="F78" s="13">
        <v>14.508538606077403</v>
      </c>
      <c r="G78" s="12">
        <v>14.707203242592156</v>
      </c>
      <c r="H78" s="12">
        <v>14.819177855900472</v>
      </c>
      <c r="I78" s="12">
        <v>14.874563148504585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4.1605544542761779</v>
      </c>
      <c r="F79" s="13">
        <v>4.1605544542761779</v>
      </c>
      <c r="G79" s="12">
        <v>4.1672650259766231</v>
      </c>
      <c r="H79" s="12">
        <v>4.1806861693775144</v>
      </c>
      <c r="I79" s="12">
        <v>4.20081788447885</v>
      </c>
      <c r="J79" s="5" t="str">
        <f t="shared" si="0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95.857809140901807</v>
      </c>
      <c r="F80" s="13">
        <v>95.857809140901807</v>
      </c>
      <c r="G80" s="12">
        <v>95.857809140901807</v>
      </c>
      <c r="H80" s="12">
        <v>95.900422081173403</v>
      </c>
      <c r="I80" s="12">
        <v>95.900422081173403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50.403723640673626</v>
      </c>
      <c r="F81" s="13">
        <v>50.558052249493812</v>
      </c>
      <c r="G81" s="12">
        <v>50.61978369302188</v>
      </c>
      <c r="H81" s="12">
        <v>51.144500963010522</v>
      </c>
      <c r="I81" s="12">
        <v>51.51488962417897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57.346422125034159</v>
      </c>
      <c r="F82" s="13">
        <v>57.686188141267039</v>
      </c>
      <c r="G82" s="12">
        <v>58.135684038228831</v>
      </c>
      <c r="H82" s="12">
        <v>58.523043737669433</v>
      </c>
      <c r="I82" s="12">
        <v>59.017489224327399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40.662285111462204</v>
      </c>
      <c r="F83" s="13">
        <v>40.810868370091178</v>
      </c>
      <c r="G83" s="12">
        <v>41.008979381596475</v>
      </c>
      <c r="H83" s="12">
        <v>41.120416825568206</v>
      </c>
      <c r="I83" s="12">
        <v>41.194708454882687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50.147584278390553</v>
      </c>
      <c r="F84" s="13">
        <v>50.247009476464186</v>
      </c>
      <c r="G84" s="12">
        <v>50.247009476464186</v>
      </c>
      <c r="H84" s="12">
        <v>50.334006524778616</v>
      </c>
      <c r="I84" s="12">
        <v>50.495572471648288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63.84792760672002</v>
      </c>
      <c r="F85" s="13">
        <v>63.84792760672002</v>
      </c>
      <c r="G85" s="12">
        <v>63.944813688065572</v>
      </c>
      <c r="H85" s="12">
        <v>63.944813688065572</v>
      </c>
      <c r="I85" s="12">
        <v>63.944813688065572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26.480094780026995</v>
      </c>
      <c r="F86" s="13">
        <v>27.251312732627074</v>
      </c>
      <c r="G86" s="12">
        <v>28.616054219281438</v>
      </c>
      <c r="H86" s="12">
        <v>29.395733810859888</v>
      </c>
      <c r="I86" s="12">
        <v>30.6746501021622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2.4209983222776872</v>
      </c>
      <c r="F87" s="13">
        <v>2.4460940365939798</v>
      </c>
      <c r="G87" s="12">
        <v>2.4844757173130168</v>
      </c>
      <c r="H87" s="12">
        <v>2.5169525240752786</v>
      </c>
      <c r="I87" s="12">
        <v>2.545000675369959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56.624933566429547</v>
      </c>
      <c r="F88" s="13">
        <v>56.6593699744367</v>
      </c>
      <c r="G88" s="12">
        <v>56.670848777105753</v>
      </c>
      <c r="H88" s="12">
        <v>56.682327579774807</v>
      </c>
      <c r="I88" s="12">
        <v>56.682327579774807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48.334427261338327</v>
      </c>
      <c r="F89" s="13">
        <v>48.71709130463038</v>
      </c>
      <c r="G89" s="12">
        <v>49.023882304855917</v>
      </c>
      <c r="H89" s="12">
        <v>49.425239706584655</v>
      </c>
      <c r="I89" s="12">
        <v>50.044319753634738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23.924450541656409</v>
      </c>
      <c r="F91" s="13">
        <v>23.841817564124153</v>
      </c>
      <c r="G91" s="12">
        <v>23.994964015817271</v>
      </c>
      <c r="H91" s="12">
        <v>24.296849827068456</v>
      </c>
      <c r="I91" s="12">
        <v>24.667045566412977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2.6731594858499252</v>
      </c>
      <c r="F92" s="13">
        <v>2.681131134416078</v>
      </c>
      <c r="G92" s="12">
        <v>2.681131134416078</v>
      </c>
      <c r="H92" s="12">
        <v>2.681131134416078</v>
      </c>
      <c r="I92" s="12">
        <v>2.6917599991709484</v>
      </c>
      <c r="J92" s="5" t="str">
        <f t="shared" si="1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55.804529243873723</v>
      </c>
      <c r="F93" s="13">
        <v>55.971896538523843</v>
      </c>
      <c r="G93" s="12">
        <v>56.128580814366522</v>
      </c>
      <c r="H93" s="12">
        <v>56.40633930336034</v>
      </c>
      <c r="I93" s="12">
        <v>56.491803453819976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74.185645678513538</v>
      </c>
      <c r="F94" s="13">
        <v>74.403011410422309</v>
      </c>
      <c r="G94" s="12">
        <v>74.792991105905699</v>
      </c>
      <c r="H94" s="12">
        <v>75.182970801389089</v>
      </c>
      <c r="I94" s="12">
        <v>75.419515862583935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77.288492670250051</v>
      </c>
      <c r="F95" s="13">
        <v>77.410978395559482</v>
      </c>
      <c r="G95" s="12">
        <v>77.410978395559482</v>
      </c>
      <c r="H95" s="12">
        <v>77.410978395559482</v>
      </c>
      <c r="I95" s="12">
        <v>77.410978395559482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15.970598188218741</v>
      </c>
      <c r="F96" s="13">
        <v>16.480005425291893</v>
      </c>
      <c r="G96" s="12">
        <v>17.006445311752774</v>
      </c>
      <c r="H96" s="12">
        <v>17.958177351387384</v>
      </c>
      <c r="I96" s="12">
        <v>19.061368950192918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51.654932685002521</v>
      </c>
      <c r="F97" s="13">
        <v>52.775155446331489</v>
      </c>
      <c r="G97" s="12">
        <v>53.692114599372943</v>
      </c>
      <c r="H97" s="12">
        <v>54.700639786818698</v>
      </c>
      <c r="I97" s="12">
        <v>55.95269166150986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6.8551540087353411</v>
      </c>
      <c r="F98" s="13">
        <v>6.9411915108760143</v>
      </c>
      <c r="G98" s="12">
        <v>7.0661422401259557</v>
      </c>
      <c r="H98" s="12">
        <v>7.2171541214765984</v>
      </c>
      <c r="I98" s="12">
        <v>7.3231837402972637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20.268458431619003</v>
      </c>
      <c r="F99" s="13">
        <v>20.320375589486879</v>
      </c>
      <c r="G99" s="12">
        <v>20.390463752608511</v>
      </c>
      <c r="H99" s="12">
        <v>20.455360199943357</v>
      </c>
      <c r="I99" s="12">
        <v>20.733116994536498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1.4416361583535382</v>
      </c>
      <c r="F100" s="13">
        <v>1.4557607359008977</v>
      </c>
      <c r="G100" s="12">
        <v>1.4751820300285172</v>
      </c>
      <c r="H100" s="12">
        <v>1.497855693986121</v>
      </c>
      <c r="I100" s="12">
        <v>1.513931693431471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88.978298410211679</v>
      </c>
      <c r="F101" s="13">
        <v>89.049509533389099</v>
      </c>
      <c r="G101" s="12">
        <v>89.102917875772192</v>
      </c>
      <c r="H101" s="12">
        <v>89.174128998949627</v>
      </c>
      <c r="I101" s="12">
        <v>89.245340122127075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11.881558858856838</v>
      </c>
      <c r="F102" s="13">
        <v>11.948176640100282</v>
      </c>
      <c r="G102" s="12">
        <v>12.06336988683374</v>
      </c>
      <c r="H102" s="12">
        <v>12.178563133567195</v>
      </c>
      <c r="I102" s="12">
        <v>12.280571611096219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48.922768589058968</v>
      </c>
      <c r="F103" s="13">
        <v>50.088220208322575</v>
      </c>
      <c r="G103" s="12">
        <v>52.727600488931884</v>
      </c>
      <c r="H103" s="12">
        <v>54.822708947347024</v>
      </c>
      <c r="I103" s="12">
        <v>57.025995656136161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83.99349019974359</v>
      </c>
      <c r="F104" s="13">
        <v>84.064602249985271</v>
      </c>
      <c r="G104" s="12">
        <v>84.186508621828153</v>
      </c>
      <c r="H104" s="12">
        <v>84.29825612935079</v>
      </c>
      <c r="I104" s="12">
        <v>84.410003636873427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45.357479734461279</v>
      </c>
      <c r="F105" s="13">
        <v>45.452606725116354</v>
      </c>
      <c r="G105" s="12">
        <v>45.58702529886807</v>
      </c>
      <c r="H105" s="12">
        <v>45.689390212725151</v>
      </c>
      <c r="I105" s="12">
        <v>45.852243484770511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19.232349965741061</v>
      </c>
      <c r="F106" s="13">
        <v>19.274465660750238</v>
      </c>
      <c r="G106" s="12">
        <v>19.339817601281712</v>
      </c>
      <c r="H106" s="12">
        <v>19.399360480432613</v>
      </c>
      <c r="I106" s="12">
        <v>19.508280381318407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56.173825952678527</v>
      </c>
      <c r="F107" s="13">
        <v>56.197757713655271</v>
      </c>
      <c r="G107" s="12">
        <v>56.281518877073907</v>
      </c>
      <c r="H107" s="12">
        <v>56.46100708439954</v>
      </c>
      <c r="I107" s="12">
        <v>56.700324694167051</v>
      </c>
      <c r="J107" s="5" t="str">
        <f t="shared" si="1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80.737588400440671</v>
      </c>
      <c r="F108" s="13">
        <v>80.78201073243541</v>
      </c>
      <c r="G108" s="12">
        <v>80.78201073243541</v>
      </c>
      <c r="H108" s="12">
        <v>80.848644230427524</v>
      </c>
      <c r="I108" s="12">
        <v>80.915277728419639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88.284267735037318</v>
      </c>
      <c r="F109" s="13">
        <v>88.405014870009666</v>
      </c>
      <c r="G109" s="12">
        <v>88.465388437495847</v>
      </c>
      <c r="H109" s="12">
        <v>88.513687291484786</v>
      </c>
      <c r="I109" s="12">
        <v>88.574060858970967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30.533120950025882</v>
      </c>
      <c r="F110" s="13">
        <v>31.82682637608853</v>
      </c>
      <c r="G110" s="12">
        <v>33.287821296900653</v>
      </c>
      <c r="H110" s="12">
        <v>34.485335263482341</v>
      </c>
      <c r="I110" s="12">
        <v>36.474686171878247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1.5548127996470604</v>
      </c>
      <c r="F111" s="13">
        <v>1.5548127996470604</v>
      </c>
      <c r="G111" s="12">
        <v>1.5548127996470604</v>
      </c>
      <c r="H111" s="12">
        <v>1.5548127996470604</v>
      </c>
      <c r="I111" s="12">
        <v>1.5548127996470604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8.1788586627672437</v>
      </c>
      <c r="F112" s="13">
        <v>8.5716109066155717</v>
      </c>
      <c r="G112" s="12">
        <v>9.5733851855586938</v>
      </c>
      <c r="H112" s="12">
        <v>10.321859872932635</v>
      </c>
      <c r="I112" s="12">
        <v>11.275180264219443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6.1986968158270175</v>
      </c>
      <c r="F113" s="13">
        <v>6.4064679498389978</v>
      </c>
      <c r="G113" s="12">
        <v>6.6463804747478576</v>
      </c>
      <c r="H113" s="12">
        <v>6.8300455655871772</v>
      </c>
      <c r="I113" s="12">
        <v>7.1267794779744529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12.511705420312079</v>
      </c>
      <c r="F114" s="13">
        <v>12.895151556916426</v>
      </c>
      <c r="G114" s="12">
        <v>13.397621538392663</v>
      </c>
      <c r="H114" s="12">
        <v>13.642431946595082</v>
      </c>
      <c r="I114" s="12">
        <v>13.934581384007917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69.141531322505799</v>
      </c>
      <c r="F115" s="13">
        <v>69.218870843000772</v>
      </c>
      <c r="G115" s="12">
        <v>69.218870843000772</v>
      </c>
      <c r="H115" s="12">
        <v>69.373549883990719</v>
      </c>
      <c r="I115" s="12">
        <v>69.412219644238206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27.035145689396217</v>
      </c>
      <c r="F116" s="13">
        <v>27.101165581189608</v>
      </c>
      <c r="G116" s="12">
        <v>27.101165581189608</v>
      </c>
      <c r="H116" s="12">
        <v>27.134175527086313</v>
      </c>
      <c r="I116" s="12">
        <v>27.134175527086313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69.642599826508061</v>
      </c>
      <c r="F117" s="13">
        <v>69.650445406661262</v>
      </c>
      <c r="G117" s="12">
        <v>69.681827727274026</v>
      </c>
      <c r="H117" s="12">
        <v>69.689673307427228</v>
      </c>
      <c r="I117" s="12">
        <v>69.700134080964816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82.802159223667175</v>
      </c>
      <c r="F118" s="13">
        <v>82.989296478149768</v>
      </c>
      <c r="G118" s="12">
        <v>83.137548069363262</v>
      </c>
      <c r="H118" s="12">
        <v>83.424329835972969</v>
      </c>
      <c r="I118" s="12">
        <v>83.56772071927783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67.571353005932039</v>
      </c>
      <c r="F119" s="13">
        <v>67.874515818671767</v>
      </c>
      <c r="G119" s="12">
        <v>68.289242546499722</v>
      </c>
      <c r="H119" s="12">
        <v>68.73671085810355</v>
      </c>
      <c r="I119" s="12">
        <v>69.162351447190119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28.49891067507097</v>
      </c>
      <c r="F120" s="13">
        <v>29.245208985602567</v>
      </c>
      <c r="G120" s="12">
        <v>30.794774943347551</v>
      </c>
      <c r="H120" s="12">
        <v>32.200493325970996</v>
      </c>
      <c r="I120" s="12">
        <v>34.64447786962026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14.505572262515475</v>
      </c>
      <c r="F121" s="13">
        <v>14.638245179550683</v>
      </c>
      <c r="G121" s="12">
        <v>15.168936847691489</v>
      </c>
      <c r="H121" s="12">
        <v>15.168936847691489</v>
      </c>
      <c r="I121" s="12">
        <v>15.566955598797099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12.704626683199738</v>
      </c>
      <c r="F122" s="13">
        <v>12.715513252765462</v>
      </c>
      <c r="G122" s="12">
        <v>12.748172961462631</v>
      </c>
      <c r="H122" s="12">
        <v>12.759059531028358</v>
      </c>
      <c r="I122" s="12">
        <v>12.791719239725527</v>
      </c>
      <c r="J122" s="5" t="str">
        <f t="shared" si="1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57.522092078488896</v>
      </c>
      <c r="F123" s="13">
        <v>57.593994693587</v>
      </c>
      <c r="G123" s="12">
        <v>57.773751231332284</v>
      </c>
      <c r="H123" s="12">
        <v>57.881605153979457</v>
      </c>
      <c r="I123" s="12">
        <v>57.917556461528505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0</v>
      </c>
      <c r="F124" s="13">
        <v>0</v>
      </c>
      <c r="G124" s="12">
        <v>0</v>
      </c>
      <c r="H124" s="12">
        <v>0</v>
      </c>
      <c r="I124" s="12">
        <v>0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74.868113401573439</v>
      </c>
      <c r="F125" s="13">
        <v>74.937784082200238</v>
      </c>
      <c r="G125" s="12">
        <v>74.937784082200238</v>
      </c>
      <c r="H125" s="12">
        <v>74.993520626701709</v>
      </c>
      <c r="I125" s="12">
        <v>75.063191307328523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92.855413508483466</v>
      </c>
      <c r="F126" s="13">
        <v>92.870266809852495</v>
      </c>
      <c r="G126" s="12">
        <v>92.885120111221525</v>
      </c>
      <c r="H126" s="12">
        <v>92.922253364644106</v>
      </c>
      <c r="I126" s="12">
        <v>92.922253364644106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57.481868236224344</v>
      </c>
      <c r="F127" s="13">
        <v>57.654178316151047</v>
      </c>
      <c r="G127" s="12">
        <v>57.93103608502205</v>
      </c>
      <c r="H127" s="12">
        <v>58.247583254325619</v>
      </c>
      <c r="I127" s="12">
        <v>58.367619489780175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90.797074219398596</v>
      </c>
      <c r="F128" s="13">
        <v>90.84076867282468</v>
      </c>
      <c r="G128" s="12">
        <v>90.84076867282468</v>
      </c>
      <c r="H128" s="12">
        <v>90.862615899537715</v>
      </c>
      <c r="I128" s="12">
        <v>90.862615899537715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62.44693821932924</v>
      </c>
      <c r="F129" s="13">
        <v>62.559952640918418</v>
      </c>
      <c r="G129" s="12">
        <v>62.760963024355632</v>
      </c>
      <c r="H129" s="12">
        <v>63.207844477662434</v>
      </c>
      <c r="I129" s="12">
        <v>63.439049553890669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26.625860014552149</v>
      </c>
      <c r="F130" s="13">
        <v>26.843198010725995</v>
      </c>
      <c r="G130" s="12">
        <v>27.208594024858883</v>
      </c>
      <c r="H130" s="12">
        <v>27.471187490673042</v>
      </c>
      <c r="I130" s="12">
        <v>27.919831220564038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64.746634133588955</v>
      </c>
      <c r="F131" s="13">
        <v>64.833776306043319</v>
      </c>
      <c r="G131" s="12">
        <v>64.964489564724843</v>
      </c>
      <c r="H131" s="12">
        <v>64.964489564724843</v>
      </c>
      <c r="I131" s="12">
        <v>65.008060650952032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60.470445557998431</v>
      </c>
      <c r="F132" s="13">
        <v>60.470445557998431</v>
      </c>
      <c r="G132" s="12">
        <v>60.470445557998431</v>
      </c>
      <c r="H132" s="12">
        <v>60.526247261066402</v>
      </c>
      <c r="I132" s="12">
        <v>60.619250099513025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50.434542814424141</v>
      </c>
      <c r="F133" s="13">
        <v>50.542262897325529</v>
      </c>
      <c r="G133" s="12">
        <v>50.585350930486086</v>
      </c>
      <c r="H133" s="12">
        <v>50.779247079708547</v>
      </c>
      <c r="I133" s="12">
        <v>50.865423146029656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92.957519907157391</v>
      </c>
      <c r="F134" s="13">
        <v>93.050879591860195</v>
      </c>
      <c r="G134" s="12">
        <v>93.151420790770885</v>
      </c>
      <c r="H134" s="12">
        <v>93.259143503889504</v>
      </c>
      <c r="I134" s="12">
        <v>93.366866217008123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80.289785476933645</v>
      </c>
      <c r="F135" s="13">
        <v>80.343142050018827</v>
      </c>
      <c r="G135" s="12">
        <v>80.372784590621691</v>
      </c>
      <c r="H135" s="12">
        <v>80.49728326115374</v>
      </c>
      <c r="I135" s="12">
        <v>80.568425358600621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21.897000748210754</v>
      </c>
      <c r="F136" s="13">
        <v>22.245878401793131</v>
      </c>
      <c r="G136" s="12">
        <v>22.891741423520333</v>
      </c>
      <c r="H136" s="12">
        <v>23.614196033593569</v>
      </c>
      <c r="I136" s="12">
        <v>24.309220167840547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87.184867376799232</v>
      </c>
      <c r="F137" s="13">
        <v>87.205725000573594</v>
      </c>
      <c r="G137" s="12">
        <v>87.205725000573594</v>
      </c>
      <c r="H137" s="12">
        <v>87.247440248122302</v>
      </c>
      <c r="I137" s="12">
        <v>87.289155495670997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78.986637983274761</v>
      </c>
      <c r="F138" s="13">
        <v>79.015043631075017</v>
      </c>
      <c r="G138" s="12">
        <v>79.062386377408799</v>
      </c>
      <c r="H138" s="12">
        <v>79.100260574475811</v>
      </c>
      <c r="I138" s="12">
        <v>79.144447137720675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55.94177155748833</v>
      </c>
      <c r="F139" s="13">
        <v>56.248022131708161</v>
      </c>
      <c r="G139" s="12">
        <v>56.503230943558016</v>
      </c>
      <c r="H139" s="12">
        <v>56.80948151777784</v>
      </c>
      <c r="I139" s="12">
        <v>57.013648567257732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31.371833270001225</v>
      </c>
      <c r="F140" s="13">
        <v>31.506476331245871</v>
      </c>
      <c r="G140" s="12">
        <v>31.820643474150028</v>
      </c>
      <c r="H140" s="12">
        <v>31.895445174841498</v>
      </c>
      <c r="I140" s="12">
        <v>32.194651977607364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73.131341858551806</v>
      </c>
      <c r="F141" s="13">
        <v>73.467308493158384</v>
      </c>
      <c r="G141" s="12">
        <v>73.881406903254899</v>
      </c>
      <c r="H141" s="12">
        <v>74.256439425606445</v>
      </c>
      <c r="I141" s="12">
        <v>74.678351013251927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81.320050723393052</v>
      </c>
      <c r="F142" s="13">
        <v>81.374867070358604</v>
      </c>
      <c r="G142" s="12">
        <v>81.393139186013784</v>
      </c>
      <c r="H142" s="12">
        <v>81.457091590806925</v>
      </c>
      <c r="I142" s="12">
        <v>81.530180053427657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7.5968708244013943</v>
      </c>
      <c r="F143" s="13">
        <v>7.5968708244013943</v>
      </c>
      <c r="G143" s="12">
        <v>7.6029973331307499</v>
      </c>
      <c r="H143" s="12">
        <v>7.627503368048175</v>
      </c>
      <c r="I143" s="12">
        <v>7.6458828942362418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89.624785277963923</v>
      </c>
      <c r="F144" s="13">
        <v>89.825064127747083</v>
      </c>
      <c r="G144" s="12">
        <v>90.17940363120961</v>
      </c>
      <c r="H144" s="12">
        <v>90.472118873200387</v>
      </c>
      <c r="I144" s="12">
        <v>90.587664363459879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7.2136342541801222</v>
      </c>
      <c r="F145" s="13">
        <v>7.5749401036732804</v>
      </c>
      <c r="G145" s="12">
        <v>9.8509589098854669</v>
      </c>
      <c r="H145" s="12">
        <v>10.875236721212524</v>
      </c>
      <c r="I145" s="12">
        <v>11.66303603987707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1.2319111176128641</v>
      </c>
      <c r="F146" s="13">
        <v>1.2354108651060824</v>
      </c>
      <c r="G146" s="12">
        <v>1.2354108651060824</v>
      </c>
      <c r="H146" s="12">
        <v>1.2354108651060824</v>
      </c>
      <c r="I146" s="12">
        <v>1.2354108651060824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51.265360366389444</v>
      </c>
      <c r="F147" s="13">
        <v>51.590381803133155</v>
      </c>
      <c r="G147" s="12">
        <v>52.039543371966488</v>
      </c>
      <c r="H147" s="12">
        <v>52.88821045679731</v>
      </c>
      <c r="I147" s="12">
        <v>53.7887906877747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83.914719227203989</v>
      </c>
      <c r="F148" s="13">
        <v>84.061082109577015</v>
      </c>
      <c r="G148" s="12">
        <v>84.158657364492356</v>
      </c>
      <c r="H148" s="12">
        <v>84.256232619407712</v>
      </c>
      <c r="I148" s="12">
        <v>84.305020246865396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18.988513531689456</v>
      </c>
      <c r="F149" s="13">
        <v>19.072906925163633</v>
      </c>
      <c r="G149" s="12">
        <v>19.315537931401884</v>
      </c>
      <c r="H149" s="12">
        <v>19.463226369981694</v>
      </c>
      <c r="I149" s="12">
        <v>19.668935266574994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58.128088583094559</v>
      </c>
      <c r="F150" s="13">
        <v>58.45653978408901</v>
      </c>
      <c r="G150" s="12">
        <v>58.718912045238426</v>
      </c>
      <c r="H150" s="12">
        <v>59.033758758617715</v>
      </c>
      <c r="I150" s="12">
        <v>59.482706849917818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54.042222286224487</v>
      </c>
      <c r="F151" s="13">
        <v>54.065263097261031</v>
      </c>
      <c r="G151" s="12">
        <v>54.11134471933412</v>
      </c>
      <c r="H151" s="12">
        <v>54.122865124852396</v>
      </c>
      <c r="I151" s="12">
        <v>54.157426341407223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11.73621903272306</v>
      </c>
      <c r="F152" s="13">
        <v>12.20406660448158</v>
      </c>
      <c r="G152" s="12">
        <v>13.138927795107783</v>
      </c>
      <c r="H152" s="12">
        <v>13.826104977155948</v>
      </c>
      <c r="I152" s="12">
        <v>14.84352750397483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91.292106882369382</v>
      </c>
      <c r="F153" s="13">
        <v>91.363745993184736</v>
      </c>
      <c r="G153" s="12">
        <v>91.578663325630799</v>
      </c>
      <c r="H153" s="12">
        <v>91.678162090652123</v>
      </c>
      <c r="I153" s="12">
        <v>91.717961596660658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39.140445494842602</v>
      </c>
      <c r="F154" s="13">
        <v>39.960869150103463</v>
      </c>
      <c r="G154" s="12">
        <v>40.354288680696385</v>
      </c>
      <c r="H154" s="12">
        <v>40.771697207057173</v>
      </c>
      <c r="I154" s="12">
        <v>41.462580285171583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69.565142199970609</v>
      </c>
      <c r="F155" s="13">
        <v>69.694847250685271</v>
      </c>
      <c r="G155" s="12">
        <v>70.054483982212318</v>
      </c>
      <c r="H155" s="12">
        <v>71.184490105862906</v>
      </c>
      <c r="I155" s="12">
        <v>72.668237276917139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31.542692398006338</v>
      </c>
      <c r="F156" s="13">
        <v>32.323869568061845</v>
      </c>
      <c r="G156" s="12">
        <v>33.754637718199085</v>
      </c>
      <c r="H156" s="12">
        <v>34.991733236614394</v>
      </c>
      <c r="I156" s="12">
        <v>36.301108493184294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54.583168363675291</v>
      </c>
      <c r="F157" s="13">
        <v>54.608069444133193</v>
      </c>
      <c r="G157" s="12">
        <v>54.657871605048946</v>
      </c>
      <c r="H157" s="12">
        <v>54.782377007338347</v>
      </c>
      <c r="I157" s="12">
        <v>54.881981329169868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69.957210052812286</v>
      </c>
      <c r="F158" s="13">
        <v>70.05976596740291</v>
      </c>
      <c r="G158" s="12">
        <v>70.248790594295443</v>
      </c>
      <c r="H158" s="12">
        <v>70.451891523190611</v>
      </c>
      <c r="I158" s="12">
        <v>70.548414736922965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64.462733412805875</v>
      </c>
      <c r="F159" s="13">
        <v>64.611623036073055</v>
      </c>
      <c r="G159" s="12">
        <v>64.84466766379559</v>
      </c>
      <c r="H159" s="12">
        <v>65.097132677161667</v>
      </c>
      <c r="I159" s="12">
        <v>65.21689172196352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89.406955908796974</v>
      </c>
      <c r="F160" s="13">
        <v>89.428123581104472</v>
      </c>
      <c r="G160" s="12">
        <v>89.462521048604145</v>
      </c>
      <c r="H160" s="12">
        <v>89.499564475142279</v>
      </c>
      <c r="I160" s="12">
        <v>89.523378106488209</v>
      </c>
      <c r="J160" s="5" t="str">
        <f t="shared" si="2"/>
        <v>Normal</v>
      </c>
    </row>
  </sheetData>
  <autoFilter ref="A3:J160">
    <filterColumn colId="3">
      <filters>
        <filter val="Oeiras do Pará"/>
        <filter val="RI Marajó"/>
        <filter val="Rondon do Pará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workbookViewId="0"/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2" width="10.140625" style="1" customWidth="1"/>
    <col min="13" max="16384" width="9.140625" style="1"/>
  </cols>
  <sheetData>
    <row r="1" spans="1:14" x14ac:dyDescent="0.2">
      <c r="A1" s="8" t="s">
        <v>173</v>
      </c>
      <c r="N1" s="1" t="s">
        <v>176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179</v>
      </c>
    </row>
    <row r="4" spans="1:14" x14ac:dyDescent="0.2">
      <c r="A4" s="2"/>
      <c r="B4" s="2"/>
      <c r="C4" s="2"/>
      <c r="D4" s="4" t="s">
        <v>4</v>
      </c>
      <c r="E4" s="9">
        <v>49413</v>
      </c>
      <c r="F4" s="9">
        <v>22080</v>
      </c>
      <c r="G4" s="9">
        <v>30165</v>
      </c>
      <c r="H4" s="9">
        <v>38603</v>
      </c>
      <c r="I4" s="10">
        <v>22876</v>
      </c>
      <c r="L4" s="5" t="s">
        <v>180</v>
      </c>
      <c r="M4" s="16">
        <v>10</v>
      </c>
    </row>
    <row r="5" spans="1:14" x14ac:dyDescent="0.2">
      <c r="A5" s="2"/>
      <c r="B5" s="2"/>
      <c r="C5" s="2"/>
      <c r="D5" s="4" t="s">
        <v>5</v>
      </c>
      <c r="E5" s="9">
        <v>13223</v>
      </c>
      <c r="F5" s="9">
        <v>2972</v>
      </c>
      <c r="G5" s="9">
        <v>6416</v>
      </c>
      <c r="H5" s="9">
        <v>9148</v>
      </c>
      <c r="I5" s="10">
        <v>3815</v>
      </c>
    </row>
    <row r="6" spans="1:14" x14ac:dyDescent="0.2">
      <c r="A6" s="2"/>
      <c r="B6" s="2"/>
      <c r="C6" s="2"/>
      <c r="D6" s="4" t="s">
        <v>6</v>
      </c>
      <c r="E6" s="9">
        <v>5621</v>
      </c>
      <c r="F6" s="9">
        <v>2625</v>
      </c>
      <c r="G6" s="9">
        <v>2836</v>
      </c>
      <c r="H6" s="9">
        <v>3091</v>
      </c>
      <c r="I6" s="10">
        <v>2260</v>
      </c>
    </row>
    <row r="7" spans="1:14" x14ac:dyDescent="0.2">
      <c r="A7" s="2"/>
      <c r="B7" s="2"/>
      <c r="C7" s="2"/>
      <c r="D7" s="4" t="s">
        <v>7</v>
      </c>
      <c r="E7" s="9">
        <v>1809</v>
      </c>
      <c r="F7" s="9">
        <v>707</v>
      </c>
      <c r="G7" s="9">
        <v>841</v>
      </c>
      <c r="H7" s="9">
        <v>851</v>
      </c>
      <c r="I7" s="10">
        <v>491</v>
      </c>
    </row>
    <row r="8" spans="1:14" x14ac:dyDescent="0.2">
      <c r="A8" s="2"/>
      <c r="B8" s="2"/>
      <c r="C8" s="2"/>
      <c r="D8" s="4" t="s">
        <v>8</v>
      </c>
      <c r="E8" s="9">
        <v>8</v>
      </c>
      <c r="F8" s="9">
        <v>11</v>
      </c>
      <c r="G8" s="9">
        <v>6</v>
      </c>
      <c r="H8" s="9">
        <v>5</v>
      </c>
      <c r="I8" s="10">
        <v>1</v>
      </c>
    </row>
    <row r="9" spans="1:14" x14ac:dyDescent="0.2">
      <c r="A9" s="2"/>
      <c r="B9" s="2"/>
      <c r="C9" s="2"/>
      <c r="D9" s="4" t="s">
        <v>9</v>
      </c>
      <c r="E9" s="9">
        <v>817</v>
      </c>
      <c r="F9" s="9">
        <v>341</v>
      </c>
      <c r="G9" s="9">
        <v>492</v>
      </c>
      <c r="H9" s="9">
        <v>595</v>
      </c>
      <c r="I9" s="10">
        <v>395</v>
      </c>
    </row>
    <row r="10" spans="1:14" x14ac:dyDescent="0.2">
      <c r="A10" s="2"/>
      <c r="B10" s="2"/>
      <c r="C10" s="2"/>
      <c r="D10" s="4" t="s">
        <v>10</v>
      </c>
      <c r="E10" s="9">
        <v>1486</v>
      </c>
      <c r="F10" s="9">
        <v>1140</v>
      </c>
      <c r="G10" s="9">
        <v>1065</v>
      </c>
      <c r="H10" s="9">
        <v>1179</v>
      </c>
      <c r="I10" s="10">
        <v>829</v>
      </c>
    </row>
    <row r="11" spans="1:14" x14ac:dyDescent="0.2">
      <c r="A11" s="2"/>
      <c r="B11" s="2"/>
      <c r="C11" s="2"/>
      <c r="D11" s="4" t="s">
        <v>11</v>
      </c>
      <c r="E11" s="9">
        <v>3179</v>
      </c>
      <c r="F11" s="9">
        <v>1828</v>
      </c>
      <c r="G11" s="9">
        <v>1717</v>
      </c>
      <c r="H11" s="9">
        <v>2276</v>
      </c>
      <c r="I11" s="10">
        <v>1189</v>
      </c>
    </row>
    <row r="12" spans="1:14" x14ac:dyDescent="0.2">
      <c r="A12" s="2"/>
      <c r="B12" s="2"/>
      <c r="C12" s="2"/>
      <c r="D12" s="4" t="s">
        <v>12</v>
      </c>
      <c r="E12" s="9">
        <v>867</v>
      </c>
      <c r="F12" s="9">
        <v>289</v>
      </c>
      <c r="G12" s="9">
        <v>579</v>
      </c>
      <c r="H12" s="9">
        <v>625</v>
      </c>
      <c r="I12" s="10">
        <v>509</v>
      </c>
    </row>
    <row r="13" spans="1:14" x14ac:dyDescent="0.2">
      <c r="A13" s="2"/>
      <c r="B13" s="2"/>
      <c r="C13" s="2"/>
      <c r="D13" s="4" t="s">
        <v>13</v>
      </c>
      <c r="E13" s="9">
        <v>3331</v>
      </c>
      <c r="F13" s="9">
        <v>1677</v>
      </c>
      <c r="G13" s="9">
        <v>1845</v>
      </c>
      <c r="H13" s="9">
        <v>2347</v>
      </c>
      <c r="I13" s="10">
        <v>1820</v>
      </c>
    </row>
    <row r="14" spans="1:14" x14ac:dyDescent="0.2">
      <c r="A14" s="2"/>
      <c r="B14" s="2"/>
      <c r="C14" s="2"/>
      <c r="D14" s="4" t="s">
        <v>14</v>
      </c>
      <c r="E14" s="9">
        <v>6306</v>
      </c>
      <c r="F14" s="9">
        <v>3297</v>
      </c>
      <c r="G14" s="9">
        <v>5338</v>
      </c>
      <c r="H14" s="9">
        <v>7117</v>
      </c>
      <c r="I14" s="10">
        <v>4628</v>
      </c>
    </row>
    <row r="15" spans="1:14" x14ac:dyDescent="0.2">
      <c r="A15" s="2"/>
      <c r="B15" s="2"/>
      <c r="C15" s="2"/>
      <c r="D15" s="4" t="s">
        <v>15</v>
      </c>
      <c r="E15" s="9">
        <v>3418</v>
      </c>
      <c r="F15" s="9">
        <v>1730</v>
      </c>
      <c r="G15" s="9">
        <v>1727</v>
      </c>
      <c r="H15" s="9">
        <v>2396</v>
      </c>
      <c r="I15" s="10">
        <v>1545</v>
      </c>
      <c r="L15" s="7" t="s">
        <v>181</v>
      </c>
    </row>
    <row r="16" spans="1:14" x14ac:dyDescent="0.2">
      <c r="A16" s="2"/>
      <c r="B16" s="2"/>
      <c r="C16" s="2"/>
      <c r="D16" s="4" t="s">
        <v>16</v>
      </c>
      <c r="E16" s="9">
        <v>9348</v>
      </c>
      <c r="F16" s="9">
        <v>5463</v>
      </c>
      <c r="G16" s="9">
        <v>7303</v>
      </c>
      <c r="H16" s="9">
        <v>8973</v>
      </c>
      <c r="I16" s="10">
        <v>5394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0">
        <v>167</v>
      </c>
      <c r="F17" s="11">
        <v>75</v>
      </c>
      <c r="G17" s="10">
        <v>71</v>
      </c>
      <c r="H17" s="10">
        <v>106</v>
      </c>
      <c r="I17" s="10">
        <v>55</v>
      </c>
      <c r="J17" s="5" t="str">
        <f>IF(AND(I17&lt;$M$21,I17&gt;$M$22),"Normal","Outliers")</f>
        <v>Normal</v>
      </c>
      <c r="L17" s="1" t="s">
        <v>182</v>
      </c>
      <c r="M17" s="9">
        <f>AVERAGE(I17:I160)</f>
        <v>163.4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0">
        <v>31</v>
      </c>
      <c r="F18" s="11">
        <v>31</v>
      </c>
      <c r="G18" s="10">
        <v>29</v>
      </c>
      <c r="H18" s="10">
        <v>33</v>
      </c>
      <c r="I18" s="10">
        <v>22</v>
      </c>
      <c r="J18" s="5" t="str">
        <f t="shared" ref="J18:J81" si="0">IF(AND(I18&lt;$M$21,I18&gt;$M$22),"Normal","Outliers")</f>
        <v>Normal</v>
      </c>
      <c r="L18" s="1" t="s">
        <v>183</v>
      </c>
      <c r="M18" s="9">
        <f>_xlfn.QUARTILE.EXC(I17:I160,1)</f>
        <v>18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0">
        <v>761</v>
      </c>
      <c r="F19" s="11">
        <v>441</v>
      </c>
      <c r="G19" s="10">
        <v>402</v>
      </c>
      <c r="H19" s="10">
        <v>591</v>
      </c>
      <c r="I19" s="10">
        <v>328</v>
      </c>
      <c r="J19" s="5" t="str">
        <f t="shared" si="0"/>
        <v>Normal</v>
      </c>
      <c r="L19" s="1" t="s">
        <v>184</v>
      </c>
      <c r="M19" s="9">
        <f>_xlfn.QUARTILE.EXC(I17:I160,3)</f>
        <v>184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0">
        <v>13</v>
      </c>
      <c r="F20" s="11">
        <v>5</v>
      </c>
      <c r="G20" s="10">
        <v>1</v>
      </c>
      <c r="H20" s="10">
        <v>6</v>
      </c>
      <c r="I20" s="10">
        <v>1</v>
      </c>
      <c r="J20" s="5" t="str">
        <f t="shared" si="0"/>
        <v>Normal</v>
      </c>
      <c r="L20" s="1" t="s">
        <v>185</v>
      </c>
      <c r="M20" s="9">
        <f>M19-M18</f>
        <v>166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0">
        <v>363</v>
      </c>
      <c r="F21" s="11">
        <v>86</v>
      </c>
      <c r="G21" s="10">
        <v>91</v>
      </c>
      <c r="H21" s="10">
        <v>164</v>
      </c>
      <c r="I21" s="10">
        <v>79</v>
      </c>
      <c r="J21" s="5" t="str">
        <f t="shared" si="0"/>
        <v>Normal</v>
      </c>
      <c r="L21" s="1" t="s">
        <v>186</v>
      </c>
      <c r="M21" s="9">
        <f>M17+1.5*M20</f>
        <v>412.4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0">
        <v>592</v>
      </c>
      <c r="F22" s="11">
        <v>276</v>
      </c>
      <c r="G22" s="10">
        <v>279</v>
      </c>
      <c r="H22" s="10">
        <v>313</v>
      </c>
      <c r="I22" s="10">
        <v>223</v>
      </c>
      <c r="J22" s="5" t="str">
        <f t="shared" si="0"/>
        <v>Normal</v>
      </c>
      <c r="L22" s="1" t="s">
        <v>187</v>
      </c>
      <c r="M22" s="15">
        <f>M17-1.5*M20</f>
        <v>-85.6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0">
        <v>481</v>
      </c>
      <c r="F23" s="11">
        <v>183</v>
      </c>
      <c r="G23" s="10">
        <v>236</v>
      </c>
      <c r="H23" s="10">
        <v>136</v>
      </c>
      <c r="I23" s="10">
        <v>189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0">
        <v>4482</v>
      </c>
      <c r="F24" s="11">
        <v>1803</v>
      </c>
      <c r="G24" s="10">
        <v>3803</v>
      </c>
      <c r="H24" s="10">
        <v>4865</v>
      </c>
      <c r="I24" s="10">
        <v>2934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0">
        <v>14</v>
      </c>
      <c r="F25" s="11">
        <v>6</v>
      </c>
      <c r="G25" s="10">
        <v>9</v>
      </c>
      <c r="H25" s="10">
        <v>7</v>
      </c>
      <c r="I25" s="10">
        <v>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0">
        <v>1</v>
      </c>
      <c r="F26" s="11" t="s">
        <v>175</v>
      </c>
      <c r="G26" s="10" t="s">
        <v>175</v>
      </c>
      <c r="H26" s="10">
        <v>1</v>
      </c>
      <c r="I26" s="10" t="s">
        <v>175</v>
      </c>
      <c r="J26" s="5" t="str">
        <f t="shared" si="0"/>
        <v>Outliers</v>
      </c>
      <c r="M26" s="10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0">
        <v>583</v>
      </c>
      <c r="F27" s="11">
        <v>473</v>
      </c>
      <c r="G27" s="10">
        <v>380</v>
      </c>
      <c r="H27" s="10">
        <v>459</v>
      </c>
      <c r="I27" s="10">
        <v>346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0">
        <v>45</v>
      </c>
      <c r="F28" s="11">
        <v>18</v>
      </c>
      <c r="G28" s="10">
        <v>42</v>
      </c>
      <c r="H28" s="10">
        <v>44</v>
      </c>
      <c r="I28" s="10">
        <v>54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0">
        <v>123</v>
      </c>
      <c r="F29" s="11">
        <v>49</v>
      </c>
      <c r="G29" s="10">
        <v>73</v>
      </c>
      <c r="H29" s="10">
        <v>116</v>
      </c>
      <c r="I29" s="10">
        <v>100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0">
        <v>516</v>
      </c>
      <c r="F30" s="11">
        <v>341</v>
      </c>
      <c r="G30" s="10">
        <v>323</v>
      </c>
      <c r="H30" s="10">
        <v>523</v>
      </c>
      <c r="I30" s="10">
        <v>249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0">
        <v>138</v>
      </c>
      <c r="F31" s="11">
        <v>42</v>
      </c>
      <c r="G31" s="10">
        <v>75</v>
      </c>
      <c r="H31" s="10">
        <v>99</v>
      </c>
      <c r="I31" s="10">
        <v>24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0">
        <v>205</v>
      </c>
      <c r="F32" s="11">
        <v>174</v>
      </c>
      <c r="G32" s="10">
        <v>135</v>
      </c>
      <c r="H32" s="10">
        <v>135</v>
      </c>
      <c r="I32" s="10">
        <v>101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0">
        <v>251</v>
      </c>
      <c r="F33" s="11">
        <v>49</v>
      </c>
      <c r="G33" s="10">
        <v>39</v>
      </c>
      <c r="H33" s="10">
        <v>176</v>
      </c>
      <c r="I33" s="10">
        <v>30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0">
        <v>89</v>
      </c>
      <c r="F34" s="11">
        <v>36</v>
      </c>
      <c r="G34" s="10">
        <v>24</v>
      </c>
      <c r="H34" s="10">
        <v>47</v>
      </c>
      <c r="I34" s="10">
        <v>15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0">
        <v>2</v>
      </c>
      <c r="F35" s="11">
        <v>5</v>
      </c>
      <c r="G35" s="10">
        <v>3</v>
      </c>
      <c r="H35" s="10">
        <v>2</v>
      </c>
      <c r="I35" s="10" t="s">
        <v>175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0">
        <v>136</v>
      </c>
      <c r="F36" s="11">
        <v>73</v>
      </c>
      <c r="G36" s="10">
        <v>68</v>
      </c>
      <c r="H36" s="10">
        <v>83</v>
      </c>
      <c r="I36" s="10">
        <v>54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0">
        <v>4</v>
      </c>
      <c r="F37" s="11" t="s">
        <v>175</v>
      </c>
      <c r="G37" s="10">
        <v>1</v>
      </c>
      <c r="H37" s="10">
        <v>1</v>
      </c>
      <c r="I37" s="10" t="s">
        <v>175</v>
      </c>
      <c r="J37" s="5" t="str">
        <f t="shared" si="0"/>
        <v>Outliers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0">
        <v>63</v>
      </c>
      <c r="F38" s="11">
        <v>51</v>
      </c>
      <c r="G38" s="10">
        <v>48</v>
      </c>
      <c r="H38" s="10">
        <v>109</v>
      </c>
      <c r="I38" s="10">
        <v>46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0">
        <v>41</v>
      </c>
      <c r="F39" s="11">
        <v>17</v>
      </c>
      <c r="G39" s="10">
        <v>24</v>
      </c>
      <c r="H39" s="10">
        <v>22</v>
      </c>
      <c r="I39" s="10">
        <v>12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0">
        <v>126</v>
      </c>
      <c r="F40" s="11">
        <v>33</v>
      </c>
      <c r="G40" s="10">
        <v>97</v>
      </c>
      <c r="H40" s="10">
        <v>92</v>
      </c>
      <c r="I40" s="10">
        <v>92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0">
        <v>161</v>
      </c>
      <c r="F41" s="11">
        <v>119</v>
      </c>
      <c r="G41" s="10">
        <v>96</v>
      </c>
      <c r="H41" s="10">
        <v>132</v>
      </c>
      <c r="I41" s="10">
        <v>55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0">
        <v>46</v>
      </c>
      <c r="F42" s="11">
        <v>13</v>
      </c>
      <c r="G42" s="10">
        <v>11</v>
      </c>
      <c r="H42" s="10">
        <v>12</v>
      </c>
      <c r="I42" s="10">
        <v>8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0">
        <v>120</v>
      </c>
      <c r="F43" s="11">
        <v>72</v>
      </c>
      <c r="G43" s="10">
        <v>81</v>
      </c>
      <c r="H43" s="10">
        <v>129</v>
      </c>
      <c r="I43" s="10">
        <v>79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0">
        <v>213</v>
      </c>
      <c r="F44" s="11">
        <v>105</v>
      </c>
      <c r="G44" s="10">
        <v>78</v>
      </c>
      <c r="H44" s="10">
        <v>150</v>
      </c>
      <c r="I44" s="10">
        <v>44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0">
        <v>216</v>
      </c>
      <c r="F45" s="11">
        <v>114</v>
      </c>
      <c r="G45" s="10">
        <v>109</v>
      </c>
      <c r="H45" s="10">
        <v>113</v>
      </c>
      <c r="I45" s="10">
        <v>75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0">
        <v>62</v>
      </c>
      <c r="F46" s="11">
        <v>63</v>
      </c>
      <c r="G46" s="10">
        <v>75</v>
      </c>
      <c r="H46" s="10">
        <v>59</v>
      </c>
      <c r="I46" s="10">
        <v>30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0">
        <v>216</v>
      </c>
      <c r="F47" s="11">
        <v>71</v>
      </c>
      <c r="G47" s="10">
        <v>112</v>
      </c>
      <c r="H47" s="10">
        <v>133</v>
      </c>
      <c r="I47" s="10">
        <v>80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0">
        <v>440</v>
      </c>
      <c r="F48" s="11">
        <v>175</v>
      </c>
      <c r="G48" s="10">
        <v>194</v>
      </c>
      <c r="H48" s="10">
        <v>271</v>
      </c>
      <c r="I48" s="10">
        <v>156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0">
        <v>197</v>
      </c>
      <c r="F49" s="11">
        <v>18</v>
      </c>
      <c r="G49" s="10">
        <v>82</v>
      </c>
      <c r="H49" s="10">
        <v>49</v>
      </c>
      <c r="I49" s="10">
        <v>37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0">
        <v>19</v>
      </c>
      <c r="F50" s="11">
        <v>6</v>
      </c>
      <c r="G50" s="10">
        <v>19</v>
      </c>
      <c r="H50" s="10">
        <v>22</v>
      </c>
      <c r="I50" s="10">
        <v>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0">
        <v>145</v>
      </c>
      <c r="F51" s="11">
        <v>57</v>
      </c>
      <c r="G51" s="10">
        <v>91</v>
      </c>
      <c r="H51" s="10">
        <v>107</v>
      </c>
      <c r="I51" s="10">
        <v>92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0">
        <v>53</v>
      </c>
      <c r="F52" s="11">
        <v>23</v>
      </c>
      <c r="G52" s="10">
        <v>21</v>
      </c>
      <c r="H52" s="10">
        <v>27</v>
      </c>
      <c r="I52" s="10">
        <v>21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0">
        <v>213</v>
      </c>
      <c r="F53" s="11">
        <v>117</v>
      </c>
      <c r="G53" s="10">
        <v>45</v>
      </c>
      <c r="H53" s="10">
        <v>56</v>
      </c>
      <c r="I53" s="10">
        <v>39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0">
        <v>7</v>
      </c>
      <c r="F54" s="11" t="s">
        <v>175</v>
      </c>
      <c r="G54" s="10">
        <v>4</v>
      </c>
      <c r="H54" s="10">
        <v>5</v>
      </c>
      <c r="I54" s="10">
        <v>3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0">
        <v>620</v>
      </c>
      <c r="F55" s="11">
        <v>202</v>
      </c>
      <c r="G55" s="10">
        <v>296</v>
      </c>
      <c r="H55" s="10">
        <v>507</v>
      </c>
      <c r="I55" s="10">
        <v>191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0">
        <v>134</v>
      </c>
      <c r="F56" s="11">
        <v>66</v>
      </c>
      <c r="G56" s="10">
        <v>64</v>
      </c>
      <c r="H56" s="10">
        <v>85</v>
      </c>
      <c r="I56" s="10">
        <v>45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0">
        <v>1308</v>
      </c>
      <c r="F57" s="11">
        <v>232</v>
      </c>
      <c r="G57" s="10">
        <v>446</v>
      </c>
      <c r="H57" s="10">
        <v>730</v>
      </c>
      <c r="I57" s="10">
        <v>207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0">
        <v>137</v>
      </c>
      <c r="F58" s="11">
        <v>29</v>
      </c>
      <c r="G58" s="10">
        <v>53</v>
      </c>
      <c r="H58" s="10">
        <v>25</v>
      </c>
      <c r="I58" s="10">
        <v>17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0">
        <v>96</v>
      </c>
      <c r="F59" s="11">
        <v>73</v>
      </c>
      <c r="G59" s="10">
        <v>77</v>
      </c>
      <c r="H59" s="10">
        <v>166</v>
      </c>
      <c r="I59" s="10">
        <v>37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0">
        <v>131</v>
      </c>
      <c r="F60" s="11">
        <v>67</v>
      </c>
      <c r="G60" s="10">
        <v>48</v>
      </c>
      <c r="H60" s="10">
        <v>113</v>
      </c>
      <c r="I60" s="10">
        <v>33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0">
        <v>39</v>
      </c>
      <c r="F61" s="11">
        <v>16</v>
      </c>
      <c r="G61" s="10">
        <v>17</v>
      </c>
      <c r="H61" s="10">
        <v>13</v>
      </c>
      <c r="I61" s="10">
        <v>11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0">
        <v>222</v>
      </c>
      <c r="F62" s="11">
        <v>122</v>
      </c>
      <c r="G62" s="10">
        <v>141</v>
      </c>
      <c r="H62" s="10">
        <v>207</v>
      </c>
      <c r="I62" s="10">
        <v>163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0">
        <v>160</v>
      </c>
      <c r="F63" s="11">
        <v>56</v>
      </c>
      <c r="G63" s="10">
        <v>63</v>
      </c>
      <c r="H63" s="10">
        <v>39</v>
      </c>
      <c r="I63" s="10">
        <v>41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0">
        <v>41</v>
      </c>
      <c r="F64" s="11">
        <v>23</v>
      </c>
      <c r="G64" s="10">
        <v>21</v>
      </c>
      <c r="H64" s="10">
        <v>46</v>
      </c>
      <c r="I64" s="10">
        <v>28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0">
        <v>166</v>
      </c>
      <c r="F65" s="11">
        <v>91</v>
      </c>
      <c r="G65" s="10">
        <v>122</v>
      </c>
      <c r="H65" s="10">
        <v>142</v>
      </c>
      <c r="I65" s="10">
        <v>63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0">
        <v>135</v>
      </c>
      <c r="F66" s="11">
        <v>27</v>
      </c>
      <c r="G66" s="10">
        <v>90</v>
      </c>
      <c r="H66" s="10">
        <v>68</v>
      </c>
      <c r="I66" s="10">
        <v>88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0">
        <v>175</v>
      </c>
      <c r="F67" s="11">
        <v>110</v>
      </c>
      <c r="G67" s="10">
        <v>174</v>
      </c>
      <c r="H67" s="10">
        <v>195</v>
      </c>
      <c r="I67" s="10">
        <v>117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0">
        <v>135</v>
      </c>
      <c r="F68" s="11">
        <v>60</v>
      </c>
      <c r="G68" s="10">
        <v>47</v>
      </c>
      <c r="H68" s="10">
        <v>83</v>
      </c>
      <c r="I68" s="10">
        <v>33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0">
        <v>32</v>
      </c>
      <c r="F69" s="11">
        <v>12</v>
      </c>
      <c r="G69" s="10">
        <v>20</v>
      </c>
      <c r="H69" s="10">
        <v>33</v>
      </c>
      <c r="I69" s="10">
        <v>23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0">
        <v>184</v>
      </c>
      <c r="F70" s="11">
        <v>64</v>
      </c>
      <c r="G70" s="10">
        <v>81</v>
      </c>
      <c r="H70" s="10">
        <v>94</v>
      </c>
      <c r="I70" s="10">
        <v>60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0">
        <v>36</v>
      </c>
      <c r="F71" s="11">
        <v>12</v>
      </c>
      <c r="G71" s="10">
        <v>6</v>
      </c>
      <c r="H71" s="10">
        <v>10</v>
      </c>
      <c r="I71" s="10">
        <v>7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0">
        <v>340</v>
      </c>
      <c r="F72" s="11">
        <v>150</v>
      </c>
      <c r="G72" s="10">
        <v>124</v>
      </c>
      <c r="H72" s="10">
        <v>227</v>
      </c>
      <c r="I72" s="10">
        <v>206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0">
        <v>141</v>
      </c>
      <c r="F73" s="11">
        <v>43</v>
      </c>
      <c r="G73" s="10">
        <v>73</v>
      </c>
      <c r="H73" s="10">
        <v>83</v>
      </c>
      <c r="I73" s="10">
        <v>55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0">
        <v>1523</v>
      </c>
      <c r="F74" s="11">
        <v>647</v>
      </c>
      <c r="G74" s="10">
        <v>1268</v>
      </c>
      <c r="H74" s="10">
        <v>1799</v>
      </c>
      <c r="I74" s="10">
        <v>1133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0">
        <v>262</v>
      </c>
      <c r="F75" s="11">
        <v>275</v>
      </c>
      <c r="G75" s="10">
        <v>171</v>
      </c>
      <c r="H75" s="10">
        <v>198</v>
      </c>
      <c r="I75" s="10">
        <v>158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0">
        <v>551</v>
      </c>
      <c r="F76" s="11">
        <v>424</v>
      </c>
      <c r="G76" s="10">
        <v>667</v>
      </c>
      <c r="H76" s="10">
        <v>860</v>
      </c>
      <c r="I76" s="10">
        <v>696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0">
        <v>49</v>
      </c>
      <c r="F77" s="11">
        <v>18</v>
      </c>
      <c r="G77" s="10">
        <v>20</v>
      </c>
      <c r="H77" s="10">
        <v>33</v>
      </c>
      <c r="I77" s="10">
        <v>11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0">
        <v>298</v>
      </c>
      <c r="F78" s="11">
        <v>120</v>
      </c>
      <c r="G78" s="10">
        <v>117</v>
      </c>
      <c r="H78" s="10">
        <v>197</v>
      </c>
      <c r="I78" s="10">
        <v>134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0">
        <v>47</v>
      </c>
      <c r="F79" s="11">
        <v>14</v>
      </c>
      <c r="G79" s="10">
        <v>14</v>
      </c>
      <c r="H79" s="10">
        <v>10</v>
      </c>
      <c r="I79" s="10">
        <v>3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0">
        <v>15</v>
      </c>
      <c r="F80" s="11">
        <v>8</v>
      </c>
      <c r="G80" s="10">
        <v>17</v>
      </c>
      <c r="H80" s="10">
        <v>16</v>
      </c>
      <c r="I80" s="10">
        <v>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0">
        <v>27</v>
      </c>
      <c r="F81" s="11">
        <v>6</v>
      </c>
      <c r="G81" s="10">
        <v>22</v>
      </c>
      <c r="H81" s="10">
        <v>22</v>
      </c>
      <c r="I81" s="10">
        <v>30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0">
        <v>729</v>
      </c>
      <c r="F82" s="11">
        <v>354</v>
      </c>
      <c r="G82" s="10">
        <v>384</v>
      </c>
      <c r="H82" s="10">
        <v>380</v>
      </c>
      <c r="I82" s="10">
        <v>224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0">
        <v>53</v>
      </c>
      <c r="F83" s="11">
        <v>13</v>
      </c>
      <c r="G83" s="10">
        <v>42</v>
      </c>
      <c r="H83" s="10">
        <v>55</v>
      </c>
      <c r="I83" s="10">
        <v>57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0">
        <v>61</v>
      </c>
      <c r="F84" s="11">
        <v>19</v>
      </c>
      <c r="G84" s="10">
        <v>41</v>
      </c>
      <c r="H84" s="10">
        <v>39</v>
      </c>
      <c r="I84" s="10">
        <v>49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0" t="s">
        <v>175</v>
      </c>
      <c r="F85" s="11" t="s">
        <v>175</v>
      </c>
      <c r="G85" s="10" t="s">
        <v>175</v>
      </c>
      <c r="H85" s="10" t="s">
        <v>175</v>
      </c>
      <c r="I85" s="10" t="s">
        <v>175</v>
      </c>
      <c r="J85" s="5" t="str">
        <f t="shared" si="1"/>
        <v>Outliers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0">
        <v>342</v>
      </c>
      <c r="F86" s="11">
        <v>247</v>
      </c>
      <c r="G86" s="10">
        <v>239</v>
      </c>
      <c r="H86" s="10">
        <v>348</v>
      </c>
      <c r="I86" s="10">
        <v>223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0">
        <v>96</v>
      </c>
      <c r="F87" s="11">
        <v>33</v>
      </c>
      <c r="G87" s="10">
        <v>34</v>
      </c>
      <c r="H87" s="10">
        <v>64</v>
      </c>
      <c r="I87" s="10">
        <v>20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0">
        <v>180</v>
      </c>
      <c r="F88" s="11">
        <v>106</v>
      </c>
      <c r="G88" s="10">
        <v>88</v>
      </c>
      <c r="H88" s="10">
        <v>124</v>
      </c>
      <c r="I88" s="10">
        <v>96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0">
        <v>1079</v>
      </c>
      <c r="F89" s="11">
        <v>502</v>
      </c>
      <c r="G89" s="10">
        <v>547</v>
      </c>
      <c r="H89" s="10">
        <v>698</v>
      </c>
      <c r="I89" s="10">
        <v>507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0">
        <v>464</v>
      </c>
      <c r="F90" s="11">
        <v>244</v>
      </c>
      <c r="G90" s="10">
        <v>246</v>
      </c>
      <c r="H90" s="10">
        <v>261</v>
      </c>
      <c r="I90" s="10">
        <v>142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0">
        <v>549</v>
      </c>
      <c r="F91" s="11">
        <v>246</v>
      </c>
      <c r="G91" s="10">
        <v>313</v>
      </c>
      <c r="H91" s="10">
        <v>333</v>
      </c>
      <c r="I91" s="10">
        <v>314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0">
        <v>66</v>
      </c>
      <c r="F92" s="11">
        <v>43</v>
      </c>
      <c r="G92" s="10">
        <v>44</v>
      </c>
      <c r="H92" s="10">
        <v>71</v>
      </c>
      <c r="I92" s="10">
        <v>47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0">
        <v>234</v>
      </c>
      <c r="F93" s="11">
        <v>97</v>
      </c>
      <c r="G93" s="10">
        <v>101</v>
      </c>
      <c r="H93" s="10">
        <v>111</v>
      </c>
      <c r="I93" s="10">
        <v>105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0">
        <v>56</v>
      </c>
      <c r="F94" s="11">
        <v>29</v>
      </c>
      <c r="G94" s="10">
        <v>31</v>
      </c>
      <c r="H94" s="10">
        <v>43</v>
      </c>
      <c r="I94" s="10">
        <v>18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0">
        <v>27</v>
      </c>
      <c r="F95" s="11">
        <v>4</v>
      </c>
      <c r="G95" s="10">
        <v>12</v>
      </c>
      <c r="H95" s="10">
        <v>24</v>
      </c>
      <c r="I95" s="10">
        <v>20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0">
        <v>2203</v>
      </c>
      <c r="F96" s="11">
        <v>1321</v>
      </c>
      <c r="G96" s="10">
        <v>2002</v>
      </c>
      <c r="H96" s="10">
        <v>2376</v>
      </c>
      <c r="I96" s="10">
        <v>2000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0">
        <v>771</v>
      </c>
      <c r="F97" s="11">
        <v>560</v>
      </c>
      <c r="G97" s="10">
        <v>547</v>
      </c>
      <c r="H97" s="10">
        <v>515</v>
      </c>
      <c r="I97" s="10">
        <v>394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0">
        <v>902</v>
      </c>
      <c r="F98" s="11">
        <v>521</v>
      </c>
      <c r="G98" s="10">
        <v>401</v>
      </c>
      <c r="H98" s="10">
        <v>612</v>
      </c>
      <c r="I98" s="10">
        <v>377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0">
        <v>308</v>
      </c>
      <c r="F99" s="11">
        <v>128</v>
      </c>
      <c r="G99" s="10">
        <v>176</v>
      </c>
      <c r="H99" s="10">
        <v>159</v>
      </c>
      <c r="I99" s="10">
        <v>93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0">
        <v>507</v>
      </c>
      <c r="F100" s="11">
        <v>256</v>
      </c>
      <c r="G100" s="10">
        <v>305</v>
      </c>
      <c r="H100" s="10">
        <v>450</v>
      </c>
      <c r="I100" s="10">
        <v>237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0">
        <v>23</v>
      </c>
      <c r="F101" s="11">
        <v>9</v>
      </c>
      <c r="G101" s="10">
        <v>18</v>
      </c>
      <c r="H101" s="10">
        <v>23</v>
      </c>
      <c r="I101" s="10">
        <v>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0">
        <v>513</v>
      </c>
      <c r="F102" s="11">
        <v>67</v>
      </c>
      <c r="G102" s="10">
        <v>173</v>
      </c>
      <c r="H102" s="10">
        <v>457</v>
      </c>
      <c r="I102" s="10">
        <v>106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0">
        <v>1257</v>
      </c>
      <c r="F103" s="11">
        <v>1183</v>
      </c>
      <c r="G103" s="10">
        <v>1095</v>
      </c>
      <c r="H103" s="10">
        <v>985</v>
      </c>
      <c r="I103" s="10">
        <v>633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0">
        <v>7</v>
      </c>
      <c r="F104" s="11">
        <v>15</v>
      </c>
      <c r="G104" s="10">
        <v>9</v>
      </c>
      <c r="H104" s="10">
        <v>14</v>
      </c>
      <c r="I104" s="10">
        <v>4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0">
        <v>631</v>
      </c>
      <c r="F105" s="11">
        <v>296</v>
      </c>
      <c r="G105" s="10">
        <v>290</v>
      </c>
      <c r="H105" s="10">
        <v>366</v>
      </c>
      <c r="I105" s="10">
        <v>369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0">
        <v>206</v>
      </c>
      <c r="F106" s="11">
        <v>43</v>
      </c>
      <c r="G106" s="10">
        <v>80</v>
      </c>
      <c r="H106" s="10">
        <v>110</v>
      </c>
      <c r="I106" s="10">
        <v>36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0">
        <v>139</v>
      </c>
      <c r="F107" s="11">
        <v>55</v>
      </c>
      <c r="G107" s="10">
        <v>56</v>
      </c>
      <c r="H107" s="10">
        <v>115</v>
      </c>
      <c r="I107" s="10">
        <v>58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0">
        <v>17</v>
      </c>
      <c r="F108" s="11">
        <v>7</v>
      </c>
      <c r="G108" s="10">
        <v>11</v>
      </c>
      <c r="H108" s="10">
        <v>15</v>
      </c>
      <c r="I108" s="10">
        <v>18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0">
        <v>46</v>
      </c>
      <c r="F109" s="11">
        <v>41</v>
      </c>
      <c r="G109" s="10">
        <v>23</v>
      </c>
      <c r="H109" s="10">
        <v>24</v>
      </c>
      <c r="I109" s="10">
        <v>16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0">
        <v>785</v>
      </c>
      <c r="F110" s="11">
        <v>415</v>
      </c>
      <c r="G110" s="10">
        <v>452</v>
      </c>
      <c r="H110" s="10">
        <v>741</v>
      </c>
      <c r="I110" s="10">
        <v>280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0">
        <v>77</v>
      </c>
      <c r="F111" s="11">
        <v>46</v>
      </c>
      <c r="G111" s="10">
        <v>29</v>
      </c>
      <c r="H111" s="10">
        <v>85</v>
      </c>
      <c r="I111" s="10">
        <v>38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0">
        <v>1527</v>
      </c>
      <c r="F112" s="11">
        <v>1004</v>
      </c>
      <c r="G112" s="10">
        <v>934</v>
      </c>
      <c r="H112" s="10">
        <v>1162</v>
      </c>
      <c r="I112" s="10">
        <v>736</v>
      </c>
      <c r="J112" s="5" t="str">
        <f t="shared" si="1"/>
        <v>Outliers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0">
        <v>614</v>
      </c>
      <c r="F113" s="11">
        <v>250</v>
      </c>
      <c r="G113" s="10">
        <v>203</v>
      </c>
      <c r="H113" s="10">
        <v>218</v>
      </c>
      <c r="I113" s="10">
        <v>187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0">
        <v>704</v>
      </c>
      <c r="F114" s="11">
        <v>258</v>
      </c>
      <c r="G114" s="10">
        <v>437</v>
      </c>
      <c r="H114" s="10">
        <v>235</v>
      </c>
      <c r="I114" s="10">
        <v>297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0">
        <v>12</v>
      </c>
      <c r="F115" s="11">
        <v>11</v>
      </c>
      <c r="G115" s="10">
        <v>13</v>
      </c>
      <c r="H115" s="10">
        <v>21</v>
      </c>
      <c r="I115" s="10">
        <v>20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0">
        <v>9</v>
      </c>
      <c r="F116" s="11">
        <v>7</v>
      </c>
      <c r="G116" s="10">
        <v>9</v>
      </c>
      <c r="H116" s="10">
        <v>12</v>
      </c>
      <c r="I116" s="10">
        <v>6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0">
        <v>215</v>
      </c>
      <c r="F117" s="11">
        <v>38</v>
      </c>
      <c r="G117" s="10">
        <v>70</v>
      </c>
      <c r="H117" s="10">
        <v>72</v>
      </c>
      <c r="I117" s="10">
        <v>64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0">
        <v>174</v>
      </c>
      <c r="F118" s="11">
        <v>70</v>
      </c>
      <c r="G118" s="10">
        <v>83</v>
      </c>
      <c r="H118" s="10">
        <v>161</v>
      </c>
      <c r="I118" s="10">
        <v>68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0">
        <v>285</v>
      </c>
      <c r="F119" s="11">
        <v>280</v>
      </c>
      <c r="G119" s="10">
        <v>263</v>
      </c>
      <c r="H119" s="10">
        <v>325</v>
      </c>
      <c r="I119" s="10">
        <v>186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0">
        <v>663</v>
      </c>
      <c r="F120" s="11">
        <v>314</v>
      </c>
      <c r="G120" s="10">
        <v>506</v>
      </c>
      <c r="H120" s="10">
        <v>771</v>
      </c>
      <c r="I120" s="10">
        <v>227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0">
        <v>10</v>
      </c>
      <c r="F121" s="11">
        <v>1</v>
      </c>
      <c r="G121" s="10">
        <v>7</v>
      </c>
      <c r="H121" s="10">
        <v>6</v>
      </c>
      <c r="I121" s="10">
        <v>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0">
        <v>64</v>
      </c>
      <c r="F122" s="11">
        <v>28</v>
      </c>
      <c r="G122" s="10">
        <v>41</v>
      </c>
      <c r="H122" s="10">
        <v>52</v>
      </c>
      <c r="I122" s="10">
        <v>29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0">
        <v>1</v>
      </c>
      <c r="F123" s="11">
        <v>6</v>
      </c>
      <c r="G123" s="10">
        <v>2</v>
      </c>
      <c r="H123" s="10">
        <v>1</v>
      </c>
      <c r="I123" s="10">
        <v>1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0">
        <v>62</v>
      </c>
      <c r="F124" s="11">
        <v>47</v>
      </c>
      <c r="G124" s="10">
        <v>16</v>
      </c>
      <c r="H124" s="10">
        <v>17</v>
      </c>
      <c r="I124" s="10">
        <v>5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0">
        <v>22</v>
      </c>
      <c r="F125" s="11">
        <v>8</v>
      </c>
      <c r="G125" s="10">
        <v>5</v>
      </c>
      <c r="H125" s="10">
        <v>12</v>
      </c>
      <c r="I125" s="10">
        <v>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0">
        <v>75</v>
      </c>
      <c r="F126" s="11">
        <v>31</v>
      </c>
      <c r="G126" s="10">
        <v>42</v>
      </c>
      <c r="H126" s="10">
        <v>42</v>
      </c>
      <c r="I126" s="10">
        <v>34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0">
        <v>1228</v>
      </c>
      <c r="F127" s="11">
        <v>291</v>
      </c>
      <c r="G127" s="10">
        <v>557</v>
      </c>
      <c r="H127" s="10">
        <v>749</v>
      </c>
      <c r="I127" s="10">
        <v>328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0">
        <v>24</v>
      </c>
      <c r="F128" s="11">
        <v>12</v>
      </c>
      <c r="G128" s="10">
        <v>11</v>
      </c>
      <c r="H128" s="10">
        <v>15</v>
      </c>
      <c r="I128" s="10">
        <v>4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0">
        <v>1079</v>
      </c>
      <c r="F129" s="11">
        <v>209</v>
      </c>
      <c r="G129" s="10">
        <v>598</v>
      </c>
      <c r="H129" s="10">
        <v>399</v>
      </c>
      <c r="I129" s="10">
        <v>354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0">
        <v>784</v>
      </c>
      <c r="F130" s="11">
        <v>334</v>
      </c>
      <c r="G130" s="10">
        <v>347</v>
      </c>
      <c r="H130" s="10">
        <v>262</v>
      </c>
      <c r="I130" s="10">
        <v>214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0">
        <v>11</v>
      </c>
      <c r="F131" s="11">
        <v>3</v>
      </c>
      <c r="G131" s="10">
        <v>7</v>
      </c>
      <c r="H131" s="10">
        <v>14</v>
      </c>
      <c r="I131" s="10">
        <v>12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0">
        <v>13</v>
      </c>
      <c r="F132" s="11">
        <v>11</v>
      </c>
      <c r="G132" s="10">
        <v>11</v>
      </c>
      <c r="H132" s="10">
        <v>1</v>
      </c>
      <c r="I132" s="10">
        <v>18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0">
        <v>14</v>
      </c>
      <c r="F133" s="11">
        <v>5</v>
      </c>
      <c r="G133" s="10">
        <v>11</v>
      </c>
      <c r="H133" s="10">
        <v>21</v>
      </c>
      <c r="I133" s="10">
        <v>14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0">
        <v>19</v>
      </c>
      <c r="F134" s="11">
        <v>15</v>
      </c>
      <c r="G134" s="10">
        <v>20</v>
      </c>
      <c r="H134" s="10">
        <v>19</v>
      </c>
      <c r="I134" s="10">
        <v>19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0">
        <v>236</v>
      </c>
      <c r="F135" s="11">
        <v>145</v>
      </c>
      <c r="G135" s="10">
        <v>183</v>
      </c>
      <c r="H135" s="10">
        <v>233</v>
      </c>
      <c r="I135" s="10">
        <v>91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0">
        <v>6722</v>
      </c>
      <c r="F136" s="11">
        <v>1416</v>
      </c>
      <c r="G136" s="10">
        <v>3784</v>
      </c>
      <c r="H136" s="10">
        <v>5290</v>
      </c>
      <c r="I136" s="10">
        <v>2184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0">
        <v>24</v>
      </c>
      <c r="F137" s="11">
        <v>4</v>
      </c>
      <c r="G137" s="10">
        <v>5</v>
      </c>
      <c r="H137" s="10">
        <v>19</v>
      </c>
      <c r="I137" s="10">
        <v>17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0">
        <v>93</v>
      </c>
      <c r="F138" s="11">
        <v>24</v>
      </c>
      <c r="G138" s="10">
        <v>26</v>
      </c>
      <c r="H138" s="10">
        <v>38</v>
      </c>
      <c r="I138" s="10">
        <v>23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0">
        <v>20</v>
      </c>
      <c r="F139" s="11">
        <v>1</v>
      </c>
      <c r="G139" s="10">
        <v>7</v>
      </c>
      <c r="H139" s="10">
        <v>5</v>
      </c>
      <c r="I139" s="10">
        <v>8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0">
        <v>43</v>
      </c>
      <c r="F140" s="11">
        <v>12</v>
      </c>
      <c r="G140" s="10">
        <v>31</v>
      </c>
      <c r="H140" s="10">
        <v>22</v>
      </c>
      <c r="I140" s="10">
        <v>31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0">
        <v>106</v>
      </c>
      <c r="F141" s="11">
        <v>48</v>
      </c>
      <c r="G141" s="10">
        <v>42</v>
      </c>
      <c r="H141" s="10">
        <v>32</v>
      </c>
      <c r="I141" s="10">
        <v>20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0">
        <v>130</v>
      </c>
      <c r="F142" s="11">
        <v>38</v>
      </c>
      <c r="G142" s="10">
        <v>76</v>
      </c>
      <c r="H142" s="10">
        <v>75</v>
      </c>
      <c r="I142" s="10">
        <v>34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0">
        <v>17</v>
      </c>
      <c r="F143" s="11">
        <v>15</v>
      </c>
      <c r="G143" s="10">
        <v>4</v>
      </c>
      <c r="H143" s="10">
        <v>12</v>
      </c>
      <c r="I143" s="10">
        <v>3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0">
        <v>69</v>
      </c>
      <c r="F144" s="11">
        <v>10</v>
      </c>
      <c r="G144" s="10">
        <v>6</v>
      </c>
      <c r="H144" s="10">
        <v>15</v>
      </c>
      <c r="I144" s="10">
        <v>4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0">
        <v>467</v>
      </c>
      <c r="F145" s="11">
        <v>458</v>
      </c>
      <c r="G145" s="10">
        <v>478</v>
      </c>
      <c r="H145" s="10">
        <v>548</v>
      </c>
      <c r="I145" s="10">
        <v>395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0">
        <v>78</v>
      </c>
      <c r="F146" s="11">
        <v>13</v>
      </c>
      <c r="G146" s="10">
        <v>32</v>
      </c>
      <c r="H146" s="10">
        <v>28</v>
      </c>
      <c r="I146" s="10">
        <v>9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0">
        <v>266</v>
      </c>
      <c r="F147" s="11">
        <v>143</v>
      </c>
      <c r="G147" s="10">
        <v>171</v>
      </c>
      <c r="H147" s="10">
        <v>320</v>
      </c>
      <c r="I147" s="10">
        <v>224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0">
        <v>20</v>
      </c>
      <c r="F148" s="11">
        <v>5</v>
      </c>
      <c r="G148" s="10">
        <v>2</v>
      </c>
      <c r="H148" s="10">
        <v>3</v>
      </c>
      <c r="I148" s="10">
        <v>1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0">
        <v>32</v>
      </c>
      <c r="F149" s="11">
        <v>24</v>
      </c>
      <c r="G149" s="10">
        <v>18</v>
      </c>
      <c r="H149" s="10">
        <v>50</v>
      </c>
      <c r="I149" s="10">
        <v>18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0">
        <v>322</v>
      </c>
      <c r="F150" s="11">
        <v>181</v>
      </c>
      <c r="G150" s="10">
        <v>169</v>
      </c>
      <c r="H150" s="10">
        <v>262</v>
      </c>
      <c r="I150" s="10">
        <v>178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0">
        <v>31</v>
      </c>
      <c r="F151" s="11">
        <v>10</v>
      </c>
      <c r="G151" s="10">
        <v>26</v>
      </c>
      <c r="H151" s="10">
        <v>29</v>
      </c>
      <c r="I151" s="10">
        <v>23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0">
        <v>850</v>
      </c>
      <c r="F152" s="11">
        <v>250</v>
      </c>
      <c r="G152" s="10">
        <v>572</v>
      </c>
      <c r="H152" s="10">
        <v>788</v>
      </c>
      <c r="I152" s="10">
        <v>323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0">
        <v>257</v>
      </c>
      <c r="F153" s="11">
        <v>107</v>
      </c>
      <c r="G153" s="10">
        <v>64</v>
      </c>
      <c r="H153" s="10">
        <v>127</v>
      </c>
      <c r="I153" s="10">
        <v>56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0">
        <v>53</v>
      </c>
      <c r="F154" s="11">
        <v>76</v>
      </c>
      <c r="G154" s="10">
        <v>41</v>
      </c>
      <c r="H154" s="10">
        <v>66</v>
      </c>
      <c r="I154" s="10">
        <v>52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0">
        <v>334</v>
      </c>
      <c r="F155" s="11">
        <v>147</v>
      </c>
      <c r="G155" s="10">
        <v>193</v>
      </c>
      <c r="H155" s="10">
        <v>205</v>
      </c>
      <c r="I155" s="10">
        <v>126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0">
        <v>587</v>
      </c>
      <c r="F156" s="11">
        <v>471</v>
      </c>
      <c r="G156" s="10">
        <v>516</v>
      </c>
      <c r="H156" s="10">
        <v>632</v>
      </c>
      <c r="I156" s="10">
        <v>329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0">
        <v>6</v>
      </c>
      <c r="F157" s="11">
        <v>11</v>
      </c>
      <c r="G157" s="10">
        <v>8</v>
      </c>
      <c r="H157" s="10">
        <v>7</v>
      </c>
      <c r="I157" s="10">
        <v>5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0">
        <v>185</v>
      </c>
      <c r="F158" s="11">
        <v>58</v>
      </c>
      <c r="G158" s="10">
        <v>127</v>
      </c>
      <c r="H158" s="10">
        <v>127</v>
      </c>
      <c r="I158" s="10">
        <v>98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0">
        <v>70</v>
      </c>
      <c r="F159" s="11">
        <v>44</v>
      </c>
      <c r="G159" s="10">
        <v>41</v>
      </c>
      <c r="H159" s="10">
        <v>45</v>
      </c>
      <c r="I159" s="10">
        <v>12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0">
        <v>119</v>
      </c>
      <c r="F160" s="11">
        <v>49</v>
      </c>
      <c r="G160" s="10">
        <v>31</v>
      </c>
      <c r="H160" s="10">
        <v>44</v>
      </c>
      <c r="I160" s="10">
        <v>23</v>
      </c>
      <c r="J160" s="5" t="str">
        <f t="shared" si="2"/>
        <v>Normal</v>
      </c>
    </row>
  </sheetData>
  <autoFilter ref="A3:J160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8" t="s">
        <v>174</v>
      </c>
      <c r="O1" s="1" t="s">
        <v>176</v>
      </c>
    </row>
    <row r="2" spans="1:15" x14ac:dyDescent="0.2">
      <c r="O2" s="7" t="s">
        <v>177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179</v>
      </c>
    </row>
    <row r="4" spans="1:15" hidden="1" x14ac:dyDescent="0.2">
      <c r="A4" s="2"/>
      <c r="B4" s="2"/>
      <c r="C4" s="2"/>
      <c r="D4" s="4" t="s">
        <v>4</v>
      </c>
      <c r="E4" s="14">
        <v>65.407437177989607</v>
      </c>
      <c r="F4" s="14">
        <v>54.922737660931297</v>
      </c>
      <c r="G4" s="14">
        <v>67.310347316802265</v>
      </c>
      <c r="H4" s="14">
        <v>67.218106605664033</v>
      </c>
      <c r="I4" s="12">
        <v>64.14720207399499</v>
      </c>
      <c r="L4" s="5" t="s">
        <v>180</v>
      </c>
      <c r="M4" s="16">
        <v>86.312584618998017</v>
      </c>
    </row>
    <row r="5" spans="1:15" hidden="1" x14ac:dyDescent="0.2">
      <c r="A5" s="2"/>
      <c r="B5" s="2"/>
      <c r="C5" s="2"/>
      <c r="D5" s="4" t="s">
        <v>5</v>
      </c>
      <c r="E5" s="14">
        <v>51.943027429896091</v>
      </c>
      <c r="F5" s="14">
        <v>49.397821095310377</v>
      </c>
      <c r="G5" s="14">
        <v>51.318309058403742</v>
      </c>
      <c r="H5" s="14">
        <v>50.83012044404849</v>
      </c>
      <c r="I5" s="12">
        <v>50.391996568222929</v>
      </c>
    </row>
    <row r="6" spans="1:15" hidden="1" x14ac:dyDescent="0.2">
      <c r="A6" s="2"/>
      <c r="B6" s="2"/>
      <c r="C6" s="2"/>
      <c r="D6" s="4" t="s">
        <v>6</v>
      </c>
      <c r="E6" s="14">
        <v>70.99473964260126</v>
      </c>
      <c r="F6" s="14">
        <v>61.990416174286999</v>
      </c>
      <c r="G6" s="14">
        <v>76.366021770880948</v>
      </c>
      <c r="H6" s="14">
        <v>78.099133604283992</v>
      </c>
      <c r="I6" s="12">
        <v>74.238233696356957</v>
      </c>
    </row>
    <row r="7" spans="1:15" hidden="1" x14ac:dyDescent="0.2">
      <c r="A7" s="2"/>
      <c r="B7" s="2"/>
      <c r="C7" s="2"/>
      <c r="D7" s="4" t="s">
        <v>7</v>
      </c>
      <c r="E7" s="14">
        <v>35.598551537125026</v>
      </c>
      <c r="F7" s="14">
        <v>34.491001299638889</v>
      </c>
      <c r="G7" s="14">
        <v>35.205297425752775</v>
      </c>
      <c r="H7" s="14">
        <v>34.977035659004017</v>
      </c>
      <c r="I7" s="12">
        <v>34.729547142068782</v>
      </c>
    </row>
    <row r="8" spans="1:15" hidden="1" x14ac:dyDescent="0.2">
      <c r="A8" s="2"/>
      <c r="B8" s="2"/>
      <c r="C8" s="2"/>
      <c r="D8" s="4" t="s">
        <v>8</v>
      </c>
      <c r="E8" s="14">
        <v>27.264117288473606</v>
      </c>
      <c r="F8" s="14">
        <v>27.187162118707747</v>
      </c>
      <c r="G8" s="14">
        <v>27.082722959739808</v>
      </c>
      <c r="H8" s="14">
        <v>27.033251779176044</v>
      </c>
      <c r="I8" s="12">
        <v>26.994774194293118</v>
      </c>
    </row>
    <row r="9" spans="1:15" hidden="1" x14ac:dyDescent="0.2">
      <c r="A9" s="2"/>
      <c r="B9" s="2"/>
      <c r="C9" s="2"/>
      <c r="D9" s="4" t="s">
        <v>9</v>
      </c>
      <c r="E9" s="14">
        <v>25.094291228789896</v>
      </c>
      <c r="F9" s="14">
        <v>24.807087798869446</v>
      </c>
      <c r="G9" s="14">
        <v>24.174546105781793</v>
      </c>
      <c r="H9" s="14">
        <v>24.876502525134203</v>
      </c>
      <c r="I9" s="12">
        <v>24.55459173208137</v>
      </c>
    </row>
    <row r="10" spans="1:15" hidden="1" x14ac:dyDescent="0.2">
      <c r="A10" s="2"/>
      <c r="B10" s="2"/>
      <c r="C10" s="2"/>
      <c r="D10" s="4" t="s">
        <v>10</v>
      </c>
      <c r="E10" s="14">
        <v>34.969135975735426</v>
      </c>
      <c r="F10" s="14">
        <v>33.846119762198242</v>
      </c>
      <c r="G10" s="14">
        <v>33.904262980573748</v>
      </c>
      <c r="H10" s="14">
        <v>33.254161650978688</v>
      </c>
      <c r="I10" s="12">
        <v>32.172747912658458</v>
      </c>
    </row>
    <row r="11" spans="1:15" x14ac:dyDescent="0.2">
      <c r="A11" s="2"/>
      <c r="B11" s="2"/>
      <c r="C11" s="2"/>
      <c r="D11" s="4" t="s">
        <v>11</v>
      </c>
      <c r="E11" s="14">
        <v>59.363232158952385</v>
      </c>
      <c r="F11" s="14">
        <v>17.000434137816793</v>
      </c>
      <c r="G11" s="14">
        <v>65.178706317308084</v>
      </c>
      <c r="H11" s="14">
        <v>63.670952598649443</v>
      </c>
      <c r="I11" s="12">
        <v>54.953882255816332</v>
      </c>
    </row>
    <row r="12" spans="1:15" hidden="1" x14ac:dyDescent="0.2">
      <c r="A12" s="2"/>
      <c r="B12" s="2"/>
      <c r="C12" s="2"/>
      <c r="D12" s="4" t="s">
        <v>12</v>
      </c>
      <c r="E12" s="14">
        <v>21.076455118461375</v>
      </c>
      <c r="F12" s="14">
        <v>7.4837166757992986</v>
      </c>
      <c r="G12" s="14">
        <v>25.061930275666235</v>
      </c>
      <c r="H12" s="14">
        <v>25.117134086937366</v>
      </c>
      <c r="I12" s="12">
        <v>20.540018082848437</v>
      </c>
    </row>
    <row r="13" spans="1:15" hidden="1" x14ac:dyDescent="0.2">
      <c r="A13" s="2"/>
      <c r="B13" s="2"/>
      <c r="C13" s="2"/>
      <c r="D13" s="4" t="s">
        <v>13</v>
      </c>
      <c r="E13" s="14">
        <v>38.385892940625901</v>
      </c>
      <c r="F13" s="14">
        <v>14.843015011494423</v>
      </c>
      <c r="G13" s="14">
        <v>38.296609953952668</v>
      </c>
      <c r="H13" s="14">
        <v>37.795499136858744</v>
      </c>
      <c r="I13" s="12">
        <v>34.25377979524081</v>
      </c>
    </row>
    <row r="14" spans="1:15" hidden="1" x14ac:dyDescent="0.2">
      <c r="A14" s="2"/>
      <c r="B14" s="2"/>
      <c r="C14" s="2"/>
      <c r="D14" s="4" t="s">
        <v>14</v>
      </c>
      <c r="E14" s="14">
        <v>82.761354204321407</v>
      </c>
      <c r="F14" s="14">
        <v>78.091675764280808</v>
      </c>
      <c r="G14" s="14">
        <v>83.744816385300638</v>
      </c>
      <c r="H14" s="14">
        <v>83.120381720460287</v>
      </c>
      <c r="I14" s="12">
        <v>81.098603734763827</v>
      </c>
    </row>
    <row r="15" spans="1:15" hidden="1" x14ac:dyDescent="0.2">
      <c r="A15" s="2"/>
      <c r="B15" s="2"/>
      <c r="C15" s="2"/>
      <c r="D15" s="4" t="s">
        <v>15</v>
      </c>
      <c r="E15" s="14">
        <v>41.51726793988248</v>
      </c>
      <c r="F15" s="14">
        <v>36.442764996089323</v>
      </c>
      <c r="G15" s="14">
        <v>42.627637831852738</v>
      </c>
      <c r="H15" s="14">
        <v>42.297215259833436</v>
      </c>
      <c r="I15" s="12">
        <v>41.51664273160997</v>
      </c>
      <c r="L15" s="7" t="s">
        <v>181</v>
      </c>
    </row>
    <row r="16" spans="1:15" hidden="1" x14ac:dyDescent="0.2">
      <c r="A16" s="2"/>
      <c r="B16" s="2"/>
      <c r="C16" s="2"/>
      <c r="D16" s="4" t="s">
        <v>16</v>
      </c>
      <c r="E16" s="14">
        <v>82.152116636763466</v>
      </c>
      <c r="F16" s="14">
        <v>72.497786851638097</v>
      </c>
      <c r="G16" s="14">
        <v>81.956417529754688</v>
      </c>
      <c r="H16" s="14">
        <v>81.04275629544351</v>
      </c>
      <c r="I16" s="12">
        <v>77.702753096871575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29.391787435414436</v>
      </c>
      <c r="F17" s="13">
        <v>27.56644195463458</v>
      </c>
      <c r="G17" s="12">
        <v>30.583849790209445</v>
      </c>
      <c r="H17" s="12">
        <v>30.496928576838972</v>
      </c>
      <c r="I17" s="12">
        <v>30.397590047272725</v>
      </c>
      <c r="J17" s="5" t="str">
        <f>IF(AND(I17&lt;$M$21,I17&gt;$M$22),"Normal","Outliers")</f>
        <v>Normal</v>
      </c>
      <c r="L17" s="1" t="s">
        <v>182</v>
      </c>
      <c r="M17" s="9">
        <f>AVERAGE(I17:I160)</f>
        <v>36.01146558767627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8.0276032312324244</v>
      </c>
      <c r="F18" s="13">
        <v>7.864771522688156</v>
      </c>
      <c r="G18" s="12">
        <v>7.1808783468022304</v>
      </c>
      <c r="H18" s="12">
        <v>6.9691971256946799</v>
      </c>
      <c r="I18" s="12">
        <v>6.6272505377517179</v>
      </c>
      <c r="J18" s="5" t="str">
        <f t="shared" ref="J18:J81" si="0">IF(AND(I18&lt;$M$21,I18&gt;$M$22),"Normal","Outliers")</f>
        <v>Normal</v>
      </c>
      <c r="L18" s="1" t="s">
        <v>183</v>
      </c>
      <c r="M18" s="9">
        <f>_xlfn.QUARTILE.EXC(I17:I160,1)</f>
        <v>13.173663247312872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40.80440403058293</v>
      </c>
      <c r="F19" s="13">
        <v>41.23254297962611</v>
      </c>
      <c r="G19" s="12">
        <v>42.02897349773869</v>
      </c>
      <c r="H19" s="12">
        <v>41.660681928669291</v>
      </c>
      <c r="I19" s="12">
        <v>40.935607902063907</v>
      </c>
      <c r="J19" s="5" t="str">
        <f t="shared" si="0"/>
        <v>Normal</v>
      </c>
      <c r="L19" s="1" t="s">
        <v>184</v>
      </c>
      <c r="M19" s="9">
        <f>_xlfn.QUARTILE.EXC(I17:I160,3)</f>
        <v>54.316066270037851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50.292392891810202</v>
      </c>
      <c r="F20" s="13">
        <v>2.6443801584901152</v>
      </c>
      <c r="G20" s="12">
        <v>59.071015458770582</v>
      </c>
      <c r="H20" s="12">
        <v>47.153915397584058</v>
      </c>
      <c r="I20" s="12">
        <v>33.404337838813461</v>
      </c>
      <c r="J20" s="5" t="str">
        <f t="shared" si="0"/>
        <v>Normal</v>
      </c>
      <c r="L20" s="1" t="s">
        <v>185</v>
      </c>
      <c r="M20" s="9">
        <f>M19-M18</f>
        <v>41.142403022724977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32.846707633095797</v>
      </c>
      <c r="F21" s="13">
        <v>32.790480119708377</v>
      </c>
      <c r="G21" s="12">
        <v>32.655534087578566</v>
      </c>
      <c r="H21" s="12">
        <v>32.201496916975159</v>
      </c>
      <c r="I21" s="12">
        <v>32.439058161037003</v>
      </c>
      <c r="J21" s="5" t="str">
        <f t="shared" si="0"/>
        <v>Normal</v>
      </c>
      <c r="L21" s="1" t="s">
        <v>186</v>
      </c>
      <c r="M21" s="9">
        <f>M17+1.5*M20</f>
        <v>97.725070121763736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68.142068081422167</v>
      </c>
      <c r="F22" s="13">
        <v>45.956406331331706</v>
      </c>
      <c r="G22" s="12">
        <v>64.091394827216661</v>
      </c>
      <c r="H22" s="12">
        <v>73.841261313169213</v>
      </c>
      <c r="I22" s="12">
        <v>73.783744967108262</v>
      </c>
      <c r="J22" s="5" t="str">
        <f t="shared" si="0"/>
        <v>Normal</v>
      </c>
      <c r="L22" s="1" t="s">
        <v>187</v>
      </c>
      <c r="M22" s="15">
        <f>M17-1.5*M20</f>
        <v>-25.702138946411196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70.418535049607016</v>
      </c>
      <c r="F23" s="13">
        <v>67.427504905160589</v>
      </c>
      <c r="G23" s="12">
        <v>82.327415943225574</v>
      </c>
      <c r="H23" s="12">
        <v>84.100568683638883</v>
      </c>
      <c r="I23" s="12">
        <v>84.592654207609499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91.130876457860154</v>
      </c>
      <c r="F24" s="13">
        <v>84.997862452621646</v>
      </c>
      <c r="G24" s="12">
        <v>90.497591769332459</v>
      </c>
      <c r="H24" s="12">
        <v>89.958707431287095</v>
      </c>
      <c r="I24" s="12">
        <v>85.816061506303896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72.695425275252973</v>
      </c>
      <c r="F25" s="13">
        <v>0</v>
      </c>
      <c r="G25" s="12">
        <v>88.525002748190531</v>
      </c>
      <c r="H25" s="12">
        <v>84.641375599539458</v>
      </c>
      <c r="I25" s="12">
        <v>85.36747646681053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41.609604315225546</v>
      </c>
      <c r="F26" s="13">
        <v>41.609604315225546</v>
      </c>
      <c r="G26" s="12">
        <v>41.609604315225546</v>
      </c>
      <c r="H26" s="12">
        <v>41.609604315225546</v>
      </c>
      <c r="I26" s="12">
        <v>41.609604315225546</v>
      </c>
      <c r="J26" s="5" t="str">
        <f t="shared" si="0"/>
        <v>Normal</v>
      </c>
      <c r="M26" s="10"/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77.241626293476315</v>
      </c>
      <c r="F27" s="13">
        <v>40.523670332829766</v>
      </c>
      <c r="G27" s="12">
        <v>74.898678214113673</v>
      </c>
      <c r="H27" s="12">
        <v>73.95292414547967</v>
      </c>
      <c r="I27" s="12">
        <v>70.388482144583506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19.570414843686766</v>
      </c>
      <c r="F28" s="13">
        <v>8.5938857004107785</v>
      </c>
      <c r="G28" s="12">
        <v>26.390959050361989</v>
      </c>
      <c r="H28" s="12">
        <v>25.590681863445429</v>
      </c>
      <c r="I28" s="12">
        <v>18.979301012441582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13.720858353938539</v>
      </c>
      <c r="F29" s="13">
        <v>12.91504768632992</v>
      </c>
      <c r="G29" s="12">
        <v>13.461453549982338</v>
      </c>
      <c r="H29" s="12">
        <v>13.224125750618157</v>
      </c>
      <c r="I29" s="12">
        <v>13.130298481102084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77.353045583260155</v>
      </c>
      <c r="F30" s="13">
        <v>70.793970242449163</v>
      </c>
      <c r="G30" s="12">
        <v>87.193708488546918</v>
      </c>
      <c r="H30" s="12">
        <v>84.689909302729703</v>
      </c>
      <c r="I30" s="12">
        <v>69.483795089543193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82.85499284678103</v>
      </c>
      <c r="F31" s="13">
        <v>26.200043162643798</v>
      </c>
      <c r="G31" s="12">
        <v>87.898973033808531</v>
      </c>
      <c r="H31" s="12">
        <v>87.778445103279935</v>
      </c>
      <c r="I31" s="12">
        <v>87.121226765114486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38.387333057789249</v>
      </c>
      <c r="F32" s="13">
        <v>37.089403415150777</v>
      </c>
      <c r="G32" s="12">
        <v>37.92720636070635</v>
      </c>
      <c r="H32" s="12">
        <v>37.754326387813933</v>
      </c>
      <c r="I32" s="12">
        <v>37.230367085355368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23.959556917307399</v>
      </c>
      <c r="F33" s="13">
        <v>23.905441599594678</v>
      </c>
      <c r="G33" s="12">
        <v>23.827650830382641</v>
      </c>
      <c r="H33" s="12">
        <v>23.753242268527647</v>
      </c>
      <c r="I33" s="12">
        <v>23.584131900675391</v>
      </c>
      <c r="J33" s="5" t="str">
        <f t="shared" si="0"/>
        <v>Normal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34.502548197487982</v>
      </c>
      <c r="F34" s="13">
        <v>31.869639741807077</v>
      </c>
      <c r="G34" s="12">
        <v>34.517811434912218</v>
      </c>
      <c r="H34" s="12">
        <v>34.319389348397131</v>
      </c>
      <c r="I34" s="12">
        <v>34.166756974154758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21.878946563646217</v>
      </c>
      <c r="F35" s="13">
        <v>21.793998108481066</v>
      </c>
      <c r="G35" s="12">
        <v>21.671294784353627</v>
      </c>
      <c r="H35" s="12">
        <v>21.652417349872486</v>
      </c>
      <c r="I35" s="12">
        <v>21.605223763669628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67.381044730173443</v>
      </c>
      <c r="F36" s="13">
        <v>67.326479657003958</v>
      </c>
      <c r="G36" s="12">
        <v>67.208255331803386</v>
      </c>
      <c r="H36" s="12">
        <v>65.835034323704562</v>
      </c>
      <c r="I36" s="12">
        <v>66.726263852139567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29.601865556419245</v>
      </c>
      <c r="F37" s="13">
        <v>29.442143260251509</v>
      </c>
      <c r="G37" s="12">
        <v>29.442143260251509</v>
      </c>
      <c r="H37" s="12">
        <v>29.229180198694536</v>
      </c>
      <c r="I37" s="12">
        <v>29.175939433305292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33.476484447227939</v>
      </c>
      <c r="F38" s="13">
        <v>31.282352790807654</v>
      </c>
      <c r="G38" s="12">
        <v>32.947478594790041</v>
      </c>
      <c r="H38" s="12">
        <v>32.26935699871192</v>
      </c>
      <c r="I38" s="12">
        <v>31.981776635977226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7.8367769721419611</v>
      </c>
      <c r="F39" s="13">
        <v>7.7686310854276837</v>
      </c>
      <c r="G39" s="12">
        <v>7.8367769721419611</v>
      </c>
      <c r="H39" s="12">
        <v>7.7856675571062528</v>
      </c>
      <c r="I39" s="12">
        <v>7.7004851987134071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11.201402151987025</v>
      </c>
      <c r="F40" s="13">
        <v>2.1508574720412064</v>
      </c>
      <c r="G40" s="12">
        <v>13.564050841187649</v>
      </c>
      <c r="H40" s="12">
        <v>13.159294292838542</v>
      </c>
      <c r="I40" s="12">
        <v>10.890775033486545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58.018962448379781</v>
      </c>
      <c r="F41" s="13">
        <v>46.218708620330609</v>
      </c>
      <c r="G41" s="12">
        <v>57.314845011650149</v>
      </c>
      <c r="H41" s="12">
        <v>56.17536924908547</v>
      </c>
      <c r="I41" s="12">
        <v>56.56986361653891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12.860144185732455</v>
      </c>
      <c r="F42" s="13">
        <v>12.774772075869418</v>
      </c>
      <c r="G42" s="12">
        <v>12.681638865109738</v>
      </c>
      <c r="H42" s="12">
        <v>12.572983452556777</v>
      </c>
      <c r="I42" s="12">
        <v>12.417761434623978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22.017278959609364</v>
      </c>
      <c r="F43" s="13">
        <v>21.768668136007371</v>
      </c>
      <c r="G43" s="12">
        <v>21.530204692960559</v>
      </c>
      <c r="H43" s="12">
        <v>21.220709586027464</v>
      </c>
      <c r="I43" s="12">
        <v>20.670214190908759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79.276045797805111</v>
      </c>
      <c r="F44" s="13">
        <v>45.131108614454583</v>
      </c>
      <c r="G44" s="12">
        <v>82.611618874556115</v>
      </c>
      <c r="H44" s="12">
        <v>81.247493877639769</v>
      </c>
      <c r="I44" s="12">
        <v>69.868287198382035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27.4658160172355</v>
      </c>
      <c r="F45" s="13">
        <v>27.375335657003031</v>
      </c>
      <c r="G45" s="12">
        <v>27.355228910284701</v>
      </c>
      <c r="H45" s="12">
        <v>27.234588429974732</v>
      </c>
      <c r="I45" s="12">
        <v>27.174268189819756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9.466944879802055</v>
      </c>
      <c r="F46" s="13">
        <v>9.7894983680406256</v>
      </c>
      <c r="G46" s="12">
        <v>9.9314219028655959</v>
      </c>
      <c r="H46" s="12">
        <v>9.1992254845640407</v>
      </c>
      <c r="I46" s="12">
        <v>9.9185197633360556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27.578938667548353</v>
      </c>
      <c r="F47" s="13">
        <v>12.828566705240535</v>
      </c>
      <c r="G47" s="12">
        <v>38.766738303851881</v>
      </c>
      <c r="H47" s="12">
        <v>37.440072739295758</v>
      </c>
      <c r="I47" s="12">
        <v>30.517440899322203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25.446498258727374</v>
      </c>
      <c r="F48" s="13">
        <v>19.079194396512975</v>
      </c>
      <c r="G48" s="12">
        <v>28.078447000957691</v>
      </c>
      <c r="H48" s="12">
        <v>28.062220436578961</v>
      </c>
      <c r="I48" s="12">
        <v>28.052484497951717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41.511735176548015</v>
      </c>
      <c r="F49" s="13">
        <v>41.197131962701413</v>
      </c>
      <c r="G49" s="12">
        <v>41.441823351248772</v>
      </c>
      <c r="H49" s="12">
        <v>41.37826714643127</v>
      </c>
      <c r="I49" s="12">
        <v>41.301999700650278</v>
      </c>
      <c r="J49" s="5" t="str">
        <f t="shared" si="0"/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9.5095119255072156</v>
      </c>
      <c r="F50" s="13">
        <v>5.3098797553593586</v>
      </c>
      <c r="G50" s="12">
        <v>11.022023128548971</v>
      </c>
      <c r="H50" s="12">
        <v>10.925479860269711</v>
      </c>
      <c r="I50" s="12">
        <v>10.619759510718717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11.723438535194102</v>
      </c>
      <c r="F51" s="13">
        <v>7.6972767565681943</v>
      </c>
      <c r="G51" s="12">
        <v>11.802720830492385</v>
      </c>
      <c r="H51" s="12">
        <v>11.730332647828735</v>
      </c>
      <c r="I51" s="12">
        <v>10.468710035690822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12.348197804333042</v>
      </c>
      <c r="F52" s="13">
        <v>12.309336442242302</v>
      </c>
      <c r="G52" s="12">
        <v>12.28990576119693</v>
      </c>
      <c r="H52" s="12">
        <v>12.212183037015448</v>
      </c>
      <c r="I52" s="12">
        <v>12.12474497231128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22.507388315671445</v>
      </c>
      <c r="F53" s="13">
        <v>2.3382538245926705</v>
      </c>
      <c r="G53" s="12">
        <v>28.410063187101386</v>
      </c>
      <c r="H53" s="12">
        <v>25.475079966126827</v>
      </c>
      <c r="I53" s="12">
        <v>18.374159702496886</v>
      </c>
      <c r="J53" s="5" t="str">
        <f t="shared" si="0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34.577210285678582</v>
      </c>
      <c r="F54" s="13">
        <v>34.577210285678582</v>
      </c>
      <c r="G54" s="12">
        <v>34.577210285678582</v>
      </c>
      <c r="H54" s="12">
        <v>34.55117322974057</v>
      </c>
      <c r="I54" s="12">
        <v>34.55117322974057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13.140104043549666</v>
      </c>
      <c r="F55" s="13">
        <v>11.486440819270047</v>
      </c>
      <c r="G55" s="12">
        <v>12.932538431373491</v>
      </c>
      <c r="H55" s="12">
        <v>12.896514647442087</v>
      </c>
      <c r="I55" s="12">
        <v>12.815889988167045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11.675873192594812</v>
      </c>
      <c r="F56" s="13">
        <v>11.333304785966114</v>
      </c>
      <c r="G56" s="12">
        <v>11.561683723718581</v>
      </c>
      <c r="H56" s="12">
        <v>11.447494254842347</v>
      </c>
      <c r="I56" s="12">
        <v>11.40467320401376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48.763825065038034</v>
      </c>
      <c r="F57" s="13">
        <v>48.587647141489782</v>
      </c>
      <c r="G57" s="12">
        <v>48.332452541267045</v>
      </c>
      <c r="H57" s="12">
        <v>47.923907057424231</v>
      </c>
      <c r="I57" s="12">
        <v>47.644714799841104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13.068275831794068</v>
      </c>
      <c r="F58" s="13">
        <v>10.252855941675644</v>
      </c>
      <c r="G58" s="12">
        <v>12.912098116750018</v>
      </c>
      <c r="H58" s="12">
        <v>12.755920401705968</v>
      </c>
      <c r="I58" s="12">
        <v>12.696826131148759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67.614863437769884</v>
      </c>
      <c r="F59" s="13">
        <v>0</v>
      </c>
      <c r="G59" s="12">
        <v>77.644576601243159</v>
      </c>
      <c r="H59" s="12">
        <v>77.14972581396043</v>
      </c>
      <c r="I59" s="12">
        <v>77.155254873036213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23.49186030099208</v>
      </c>
      <c r="F60" s="13">
        <v>18.984944806006983</v>
      </c>
      <c r="G60" s="12">
        <v>22.478677747855897</v>
      </c>
      <c r="H60" s="12">
        <v>21.814868488904601</v>
      </c>
      <c r="I60" s="12">
        <v>21.304783479394658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49.029899958895321</v>
      </c>
      <c r="F61" s="13">
        <v>48.852469681601363</v>
      </c>
      <c r="G61" s="12">
        <v>47.610457740543701</v>
      </c>
      <c r="H61" s="12">
        <v>48.615895978542767</v>
      </c>
      <c r="I61" s="12">
        <v>46.368445799486047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34.292379928746705</v>
      </c>
      <c r="F62" s="13">
        <v>19.05553987627944</v>
      </c>
      <c r="G62" s="12">
        <v>33.838766977508577</v>
      </c>
      <c r="H62" s="12">
        <v>32.99037790134355</v>
      </c>
      <c r="I62" s="12">
        <v>29.139412721167151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7.3494321861838134</v>
      </c>
      <c r="F63" s="13">
        <v>6.7981402182372124</v>
      </c>
      <c r="G63" s="12">
        <v>7.0923880784295692</v>
      </c>
      <c r="H63" s="12">
        <v>6.9943054583654503</v>
      </c>
      <c r="I63" s="12">
        <v>6.8860763603636634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91.85103658623089</v>
      </c>
      <c r="F64" s="13">
        <v>91.365973677989075</v>
      </c>
      <c r="G64" s="12">
        <v>95.450356274883376</v>
      </c>
      <c r="H64" s="12">
        <v>90.246336352134946</v>
      </c>
      <c r="I64" s="12">
        <v>69.076016323598637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9.009126712801061</v>
      </c>
      <c r="F65" s="13">
        <v>8.9684796699460119</v>
      </c>
      <c r="G65" s="12">
        <v>8.8784755036241201</v>
      </c>
      <c r="H65" s="12">
        <v>8.8087948587297493</v>
      </c>
      <c r="I65" s="12">
        <v>8.7187906924078593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10.621798068922287</v>
      </c>
      <c r="F66" s="13">
        <v>7.5621232153451405</v>
      </c>
      <c r="G66" s="12">
        <v>10.733737392833644</v>
      </c>
      <c r="H66" s="12">
        <v>10.677767730877965</v>
      </c>
      <c r="I66" s="12">
        <v>9.5708121944211939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38.13382445314231</v>
      </c>
      <c r="F67" s="13">
        <v>37.007677163897</v>
      </c>
      <c r="G67" s="12">
        <v>37.429092584398404</v>
      </c>
      <c r="H67" s="12">
        <v>36.858188585678597</v>
      </c>
      <c r="I67" s="12">
        <v>36.216099549711927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56.368013856247032</v>
      </c>
      <c r="F68" s="13">
        <v>23.121748795781144</v>
      </c>
      <c r="G68" s="12">
        <v>71.821407126903352</v>
      </c>
      <c r="H68" s="12">
        <v>73.805004873816344</v>
      </c>
      <c r="I68" s="12">
        <v>45.336876739002641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11.870485748419496</v>
      </c>
      <c r="F69" s="13">
        <v>11.666919004609516</v>
      </c>
      <c r="G69" s="12">
        <v>11.870485748419496</v>
      </c>
      <c r="H69" s="12">
        <v>11.845039905443247</v>
      </c>
      <c r="I69" s="12">
        <v>11.603304397168897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49.063747314439674</v>
      </c>
      <c r="F70" s="13">
        <v>45.958763815924563</v>
      </c>
      <c r="G70" s="12">
        <v>49.870041416473434</v>
      </c>
      <c r="H70" s="12">
        <v>49.79992888586181</v>
      </c>
      <c r="I70" s="12">
        <v>49.594599331927739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24.629447424381883</v>
      </c>
      <c r="F71" s="13">
        <v>24.608288105288771</v>
      </c>
      <c r="G71" s="12">
        <v>24.565969467102548</v>
      </c>
      <c r="H71" s="12">
        <v>24.502491509823212</v>
      </c>
      <c r="I71" s="12">
        <v>24.43901355254388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46.670009231999273</v>
      </c>
      <c r="F72" s="13">
        <v>13.413721070911915</v>
      </c>
      <c r="G72" s="12">
        <v>46.370903959406043</v>
      </c>
      <c r="H72" s="12">
        <v>45.586711289594298</v>
      </c>
      <c r="I72" s="12">
        <v>44.620371178139237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10.850348214601551</v>
      </c>
      <c r="F73" s="13">
        <v>10.453296217393909</v>
      </c>
      <c r="G73" s="12">
        <v>10.814252578491766</v>
      </c>
      <c r="H73" s="12">
        <v>10.778156942381981</v>
      </c>
      <c r="I73" s="12">
        <v>10.713184797384367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88.254542791267255</v>
      </c>
      <c r="F74" s="13">
        <v>80.81157694683732</v>
      </c>
      <c r="G74" s="12">
        <v>88.349316577843638</v>
      </c>
      <c r="H74" s="12">
        <v>88.159124285054276</v>
      </c>
      <c r="I74" s="12">
        <v>87.59096510532332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36.24442250735364</v>
      </c>
      <c r="F75" s="13">
        <v>35.189868566538863</v>
      </c>
      <c r="G75" s="12">
        <v>35.977928731696473</v>
      </c>
      <c r="H75" s="12">
        <v>35.555345744582979</v>
      </c>
      <c r="I75" s="12">
        <v>34.905608539171219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84.800244962143296</v>
      </c>
      <c r="F76" s="13">
        <v>84.325613925396965</v>
      </c>
      <c r="G76" s="12">
        <v>85.884579899848347</v>
      </c>
      <c r="H76" s="12">
        <v>85.716676825584329</v>
      </c>
      <c r="I76" s="12">
        <v>85.474483676003501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13.175224006194247</v>
      </c>
      <c r="F77" s="13">
        <v>13.434147531637219</v>
      </c>
      <c r="G77" s="12">
        <v>13.279789276084678</v>
      </c>
      <c r="H77" s="12">
        <v>13.095555229134872</v>
      </c>
      <c r="I77" s="12">
        <v>9.0274683005405034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63.971216985850511</v>
      </c>
      <c r="F78" s="13">
        <v>42.380585095047188</v>
      </c>
      <c r="G78" s="12">
        <v>63.506462139215991</v>
      </c>
      <c r="H78" s="12">
        <v>64.010949913153453</v>
      </c>
      <c r="I78" s="12">
        <v>34.442427831157694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51.698244380231728</v>
      </c>
      <c r="F79" s="13">
        <v>0</v>
      </c>
      <c r="G79" s="12">
        <v>58.596712088289657</v>
      </c>
      <c r="H79" s="12">
        <v>58.583290944888766</v>
      </c>
      <c r="I79" s="12">
        <v>58.563159229787431</v>
      </c>
      <c r="J79" s="5" t="str">
        <f t="shared" si="0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4.197374616749868</v>
      </c>
      <c r="F80" s="13">
        <v>4.197374616749868</v>
      </c>
      <c r="G80" s="12">
        <v>4.197374616749868</v>
      </c>
      <c r="H80" s="12">
        <v>4.1547616764782962</v>
      </c>
      <c r="I80" s="12">
        <v>4.1547616764782962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40.989678502642114</v>
      </c>
      <c r="F81" s="13">
        <v>40.681021285001734</v>
      </c>
      <c r="G81" s="12">
        <v>40.279766902069241</v>
      </c>
      <c r="H81" s="12">
        <v>40.218035458541166</v>
      </c>
      <c r="I81" s="12">
        <v>39.477258136204263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42.035137623084204</v>
      </c>
      <c r="F82" s="13">
        <v>40.18096704811682</v>
      </c>
      <c r="G82" s="12">
        <v>41.274299715138582</v>
      </c>
      <c r="H82" s="12">
        <v>40.886940015697974</v>
      </c>
      <c r="I82" s="12">
        <v>40.392494529040015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46.679907085935604</v>
      </c>
      <c r="F83" s="13">
        <v>44.946435735264252</v>
      </c>
      <c r="G83" s="12">
        <v>43.472985087193614</v>
      </c>
      <c r="H83" s="12">
        <v>46.147483742515114</v>
      </c>
      <c r="I83" s="12">
        <v>45.5036229551229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37.408730775205839</v>
      </c>
      <c r="F84" s="13">
        <v>37.147739630262542</v>
      </c>
      <c r="G84" s="12">
        <v>29.740562373776608</v>
      </c>
      <c r="H84" s="12">
        <v>37.209880379058561</v>
      </c>
      <c r="I84" s="12">
        <v>36.588472891098334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28.968938322320614</v>
      </c>
      <c r="F85" s="13">
        <v>28.968938322320614</v>
      </c>
      <c r="G85" s="12">
        <v>28.872052240975059</v>
      </c>
      <c r="H85" s="12">
        <v>28.872052240975059</v>
      </c>
      <c r="I85" s="12">
        <v>28.872052240975059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73.50263138840144</v>
      </c>
      <c r="F86" s="13">
        <v>60.089724802115498</v>
      </c>
      <c r="G86" s="12">
        <v>71.366671949146991</v>
      </c>
      <c r="H86" s="12">
        <v>70.322263938102381</v>
      </c>
      <c r="I86" s="12">
        <v>69.306867260697885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80.325476652497443</v>
      </c>
      <c r="F87" s="13">
        <v>66.928793863064513</v>
      </c>
      <c r="G87" s="12">
        <v>86.15063481085582</v>
      </c>
      <c r="H87" s="12">
        <v>87.232702963434804</v>
      </c>
      <c r="I87" s="12">
        <v>73.843401266447842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15.54229881389532</v>
      </c>
      <c r="F88" s="13">
        <v>14.164842493609175</v>
      </c>
      <c r="G88" s="12">
        <v>15.519341208557217</v>
      </c>
      <c r="H88" s="12">
        <v>15.507862405888165</v>
      </c>
      <c r="I88" s="12">
        <v>15.484904800550064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47.465735898692564</v>
      </c>
      <c r="F89" s="13">
        <v>47.179837475543323</v>
      </c>
      <c r="G89" s="12">
        <v>48.654413573401506</v>
      </c>
      <c r="H89" s="12">
        <v>48.253056171672768</v>
      </c>
      <c r="I89" s="12">
        <v>47.197431224660193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56.253776671377295</v>
      </c>
      <c r="F91" s="13">
        <v>24.456056030447275</v>
      </c>
      <c r="G91" s="12">
        <v>59.237928933325598</v>
      </c>
      <c r="H91" s="12">
        <v>64.833283285293263</v>
      </c>
      <c r="I91" s="12">
        <v>59.31340038613839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44.335652108753479</v>
      </c>
      <c r="F92" s="13">
        <v>10.105393165693108</v>
      </c>
      <c r="G92" s="12">
        <v>48.576569145946799</v>
      </c>
      <c r="H92" s="12">
        <v>48.013239313938669</v>
      </c>
      <c r="I92" s="12">
        <v>48.536710903116038</v>
      </c>
      <c r="J92" s="5" t="str">
        <f t="shared" si="1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39.958051346149389</v>
      </c>
      <c r="F93" s="13">
        <v>22.647999871803773</v>
      </c>
      <c r="G93" s="12">
        <v>44.612286539930452</v>
      </c>
      <c r="H93" s="12">
        <v>43.939256355060813</v>
      </c>
      <c r="I93" s="12">
        <v>29.328447632732058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12.261984523559889</v>
      </c>
      <c r="F94" s="13">
        <v>10.676493302578214</v>
      </c>
      <c r="G94" s="12">
        <v>11.680211535215806</v>
      </c>
      <c r="H94" s="12">
        <v>11.290231839732408</v>
      </c>
      <c r="I94" s="12">
        <v>9.9157132408974906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18.229958783553432</v>
      </c>
      <c r="F95" s="13">
        <v>16.004801440432132</v>
      </c>
      <c r="G95" s="12">
        <v>18.229958783553432</v>
      </c>
      <c r="H95" s="12">
        <v>18.229958783553432</v>
      </c>
      <c r="I95" s="12">
        <v>17.842087320073574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74.537756169081476</v>
      </c>
      <c r="F96" s="13">
        <v>73.842824074061937</v>
      </c>
      <c r="G96" s="12">
        <v>73.793298370457606</v>
      </c>
      <c r="H96" s="12">
        <v>72.829512455871679</v>
      </c>
      <c r="I96" s="12">
        <v>71.738374732017462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40.898845962746385</v>
      </c>
      <c r="F97" s="13">
        <v>39.34417159137157</v>
      </c>
      <c r="G97" s="12">
        <v>38.931799734302643</v>
      </c>
      <c r="H97" s="12">
        <v>37.923274546856902</v>
      </c>
      <c r="I97" s="12">
        <v>36.652389941685428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63.825903507120628</v>
      </c>
      <c r="F98" s="13">
        <v>60.090947708798105</v>
      </c>
      <c r="G98" s="12">
        <v>64.883343678658719</v>
      </c>
      <c r="H98" s="12">
        <v>71.058051716107215</v>
      </c>
      <c r="I98" s="12">
        <v>71.152300266170045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54.6272335085797</v>
      </c>
      <c r="F99" s="13">
        <v>6.6246293439410469</v>
      </c>
      <c r="G99" s="12">
        <v>62.451149199268698</v>
      </c>
      <c r="H99" s="12">
        <v>61.918998331122964</v>
      </c>
      <c r="I99" s="12">
        <v>61.973511346884237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82.382899492907214</v>
      </c>
      <c r="F100" s="13">
        <v>74.862305347756475</v>
      </c>
      <c r="G100" s="12">
        <v>88.28622950888527</v>
      </c>
      <c r="H100" s="12">
        <v>88.422271492630898</v>
      </c>
      <c r="I100" s="12">
        <v>85.560186042244865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11.304765804418651</v>
      </c>
      <c r="F101" s="13">
        <v>9.4354738210108415</v>
      </c>
      <c r="G101" s="12">
        <v>11.180146338858128</v>
      </c>
      <c r="H101" s="12">
        <v>11.108935215680688</v>
      </c>
      <c r="I101" s="12">
        <v>10.966512969325807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65.728156289755972</v>
      </c>
      <c r="F102" s="13">
        <v>65.66153850851255</v>
      </c>
      <c r="G102" s="12">
        <v>65.546345261779095</v>
      </c>
      <c r="H102" s="12">
        <v>65.43115201504564</v>
      </c>
      <c r="I102" s="12">
        <v>65.320122379639884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51.235078690803149</v>
      </c>
      <c r="F103" s="13">
        <v>26.821444952102812</v>
      </c>
      <c r="G103" s="12">
        <v>47.430246790930234</v>
      </c>
      <c r="H103" s="12">
        <v>45.335138332515093</v>
      </c>
      <c r="I103" s="12">
        <v>42.717731759012999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13.440177495677405</v>
      </c>
      <c r="F104" s="13">
        <v>13.369065445435723</v>
      </c>
      <c r="G104" s="12">
        <v>13.247159073592846</v>
      </c>
      <c r="H104" s="12">
        <v>13.135411566070207</v>
      </c>
      <c r="I104" s="12">
        <v>13.023664058547565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54.960135845478618</v>
      </c>
      <c r="F105" s="13">
        <v>7.0497371987634523</v>
      </c>
      <c r="G105" s="12">
        <v>54.823132299154743</v>
      </c>
      <c r="H105" s="12">
        <v>54.468474062255964</v>
      </c>
      <c r="I105" s="12">
        <v>48.044300225952455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80.692219372232159</v>
      </c>
      <c r="F106" s="13">
        <v>80.650103677222987</v>
      </c>
      <c r="G106" s="12">
        <v>80.584751736691501</v>
      </c>
      <c r="H106" s="12">
        <v>80.525208857540619</v>
      </c>
      <c r="I106" s="12">
        <v>80.416288956654824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19.348828749703095</v>
      </c>
      <c r="F107" s="13">
        <v>19.324896988726344</v>
      </c>
      <c r="G107" s="12">
        <v>19.241135825307719</v>
      </c>
      <c r="H107" s="12">
        <v>19.061647617982086</v>
      </c>
      <c r="I107" s="12">
        <v>18.822330008214578</v>
      </c>
      <c r="J107" s="5" t="str">
        <f t="shared" si="1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14.437257898290628</v>
      </c>
      <c r="F108" s="13">
        <v>12.149507800561498</v>
      </c>
      <c r="G108" s="12">
        <v>15.436760368172289</v>
      </c>
      <c r="H108" s="12">
        <v>15.370126870180179</v>
      </c>
      <c r="I108" s="12">
        <v>15.192437542201217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10.067292378320094</v>
      </c>
      <c r="F109" s="13">
        <v>8.9111385609597935</v>
      </c>
      <c r="G109" s="12">
        <v>9.8861716758615596</v>
      </c>
      <c r="H109" s="12">
        <v>9.837872821872617</v>
      </c>
      <c r="I109" s="12">
        <v>9.7774992543864396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69.461386378229832</v>
      </c>
      <c r="F110" s="13">
        <v>68.167680952167188</v>
      </c>
      <c r="G110" s="12">
        <v>66.706686031355062</v>
      </c>
      <c r="H110" s="12">
        <v>65.506383906527546</v>
      </c>
      <c r="I110" s="12">
        <v>63.091838865643389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16.888893909741782</v>
      </c>
      <c r="F111" s="13">
        <v>12.652549283552371</v>
      </c>
      <c r="G111" s="12">
        <v>18.095880519028025</v>
      </c>
      <c r="H111" s="12">
        <v>17.296177568540337</v>
      </c>
      <c r="I111" s="12">
        <v>17.691569733651352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83.295384353569986</v>
      </c>
      <c r="F112" s="13">
        <v>15.544637454618798</v>
      </c>
      <c r="G112" s="12">
        <v>85.053512000806776</v>
      </c>
      <c r="H112" s="12">
        <v>84.983391740621215</v>
      </c>
      <c r="I112" s="12">
        <v>73.709393278539721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53.850030680679474</v>
      </c>
      <c r="F113" s="13">
        <v>55.746946697004304</v>
      </c>
      <c r="G113" s="12">
        <v>67.035462342715974</v>
      </c>
      <c r="H113" s="12">
        <v>63.976290673423556</v>
      </c>
      <c r="I113" s="12">
        <v>63.094698237394823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56.716214625149618</v>
      </c>
      <c r="F114" s="13">
        <v>51.153878692926128</v>
      </c>
      <c r="G114" s="12">
        <v>56.052115672512116</v>
      </c>
      <c r="H114" s="12">
        <v>55.429945574318118</v>
      </c>
      <c r="I114" s="12">
        <v>54.525770116399229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17.633410672853827</v>
      </c>
      <c r="F115" s="13">
        <v>8.3913379737045624</v>
      </c>
      <c r="G115" s="12">
        <v>25.019334880123743</v>
      </c>
      <c r="H115" s="12">
        <v>24.825986078886309</v>
      </c>
      <c r="I115" s="12">
        <v>24.400618716163958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52.023674733197112</v>
      </c>
      <c r="F116" s="13">
        <v>0</v>
      </c>
      <c r="G116" s="12">
        <v>51.56153549064333</v>
      </c>
      <c r="H116" s="12">
        <v>52.353774192164096</v>
      </c>
      <c r="I116" s="12">
        <v>46.511013768448436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12.082193435916908</v>
      </c>
      <c r="F117" s="13">
        <v>11.674223267950882</v>
      </c>
      <c r="G117" s="12">
        <v>12.042965535150945</v>
      </c>
      <c r="H117" s="12">
        <v>12.035119954997752</v>
      </c>
      <c r="I117" s="12">
        <v>12.024659181460162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14.069319041555891</v>
      </c>
      <c r="F118" s="13">
        <v>13.882181787073286</v>
      </c>
      <c r="G118" s="12">
        <v>13.733930195859795</v>
      </c>
      <c r="H118" s="12">
        <v>13.447148429250086</v>
      </c>
      <c r="I118" s="12">
        <v>13.303757545945233</v>
      </c>
      <c r="J118" s="5" t="str">
        <f t="shared" si="1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32.874975413495889</v>
      </c>
      <c r="F119" s="13">
        <v>32.363236585591231</v>
      </c>
      <c r="G119" s="12">
        <v>32.191040107955068</v>
      </c>
      <c r="H119" s="12">
        <v>31.739933842598351</v>
      </c>
      <c r="I119" s="12">
        <v>30.341746950242733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70.872703298994594</v>
      </c>
      <c r="F120" s="13">
        <v>69.57095395581544</v>
      </c>
      <c r="G120" s="12">
        <v>68.576839030718006</v>
      </c>
      <c r="H120" s="12">
        <v>67.171120648094572</v>
      </c>
      <c r="I120" s="12">
        <v>64.198745506721593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67.530514770918089</v>
      </c>
      <c r="F121" s="13">
        <v>40.465239695736777</v>
      </c>
      <c r="G121" s="12">
        <v>52.759596674332208</v>
      </c>
      <c r="H121" s="12">
        <v>67.044047408455683</v>
      </c>
      <c r="I121" s="12">
        <v>61.825579338404388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20.107493987891957</v>
      </c>
      <c r="F122" s="13">
        <v>21.566294309698954</v>
      </c>
      <c r="G122" s="12">
        <v>17.222553052975133</v>
      </c>
      <c r="H122" s="12">
        <v>21.272356931424412</v>
      </c>
      <c r="I122" s="12">
        <v>17.734221822564159</v>
      </c>
      <c r="J122" s="5" t="str">
        <f t="shared" si="1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35.735599703761231</v>
      </c>
      <c r="F123" s="13">
        <v>35.663697088663113</v>
      </c>
      <c r="G123" s="12">
        <v>35.483940550917836</v>
      </c>
      <c r="H123" s="12">
        <v>35.376086628270677</v>
      </c>
      <c r="I123" s="12">
        <v>35.340135320721615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0.52941897660525405</v>
      </c>
      <c r="F124" s="13">
        <v>0</v>
      </c>
      <c r="G124" s="12">
        <v>0.52941897660525405</v>
      </c>
      <c r="H124" s="12">
        <v>0.52941897660525405</v>
      </c>
      <c r="I124" s="12">
        <v>0.43653845439380595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21.988066805822239</v>
      </c>
      <c r="F125" s="13">
        <v>21.918396125195429</v>
      </c>
      <c r="G125" s="12">
        <v>21.918396125195429</v>
      </c>
      <c r="H125" s="12">
        <v>21.862659580693975</v>
      </c>
      <c r="I125" s="12">
        <v>21.792988900067161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8.659474698143784</v>
      </c>
      <c r="F126" s="13">
        <v>2.9483803217522144</v>
      </c>
      <c r="G126" s="12">
        <v>8.6371947460902412</v>
      </c>
      <c r="H126" s="12">
        <v>8.6000614926676686</v>
      </c>
      <c r="I126" s="12">
        <v>8.3178487666561196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17.958001644496424</v>
      </c>
      <c r="F127" s="13">
        <v>17.67823977315475</v>
      </c>
      <c r="G127" s="12">
        <v>17.508833795698713</v>
      </c>
      <c r="H127" s="12">
        <v>17.192286626395155</v>
      </c>
      <c r="I127" s="12">
        <v>17.072250390940592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9.7001686605902258</v>
      </c>
      <c r="F128" s="13">
        <v>9.656474207164143</v>
      </c>
      <c r="G128" s="12">
        <v>9.656474207164143</v>
      </c>
      <c r="H128" s="12">
        <v>9.6346269804511024</v>
      </c>
      <c r="I128" s="12">
        <v>9.6346269804511024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30.170537036767037</v>
      </c>
      <c r="F129" s="13">
        <v>30.057522615177866</v>
      </c>
      <c r="G129" s="12">
        <v>29.856512231740645</v>
      </c>
      <c r="H129" s="12">
        <v>29.409630778433844</v>
      </c>
      <c r="I129" s="12">
        <v>29.178425702205619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64.049339859581778</v>
      </c>
      <c r="F130" s="13">
        <v>46.006375210640464</v>
      </c>
      <c r="G130" s="12">
        <v>73.88821418508671</v>
      </c>
      <c r="H130" s="12">
        <v>72.539489447905055</v>
      </c>
      <c r="I130" s="12">
        <v>53.68695473095373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29.279769944664725</v>
      </c>
      <c r="F131" s="13">
        <v>28.713345823711389</v>
      </c>
      <c r="G131" s="12">
        <v>30.586902531480114</v>
      </c>
      <c r="H131" s="12">
        <v>30.543331445252932</v>
      </c>
      <c r="I131" s="12">
        <v>30.543331445252932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20.665230702841047</v>
      </c>
      <c r="F132" s="13">
        <v>20.683831270530376</v>
      </c>
      <c r="G132" s="12">
        <v>20.683831270530376</v>
      </c>
      <c r="H132" s="12">
        <v>20.628029567462399</v>
      </c>
      <c r="I132" s="12">
        <v>20.535026729015769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42.140096431018215</v>
      </c>
      <c r="F133" s="13">
        <v>42.032376348116834</v>
      </c>
      <c r="G133" s="12">
        <v>41.989288314956291</v>
      </c>
      <c r="H133" s="12">
        <v>41.795392165733816</v>
      </c>
      <c r="I133" s="12">
        <v>41.472231917029681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7.3682335773133083</v>
      </c>
      <c r="F134" s="13">
        <v>7.1958772363235255</v>
      </c>
      <c r="G134" s="12">
        <v>7.1743326936998013</v>
      </c>
      <c r="H134" s="12">
        <v>7.0666099805811857</v>
      </c>
      <c r="I134" s="12">
        <v>6.958887267462571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16.635393786330638</v>
      </c>
      <c r="F135" s="13">
        <v>16.054399990514387</v>
      </c>
      <c r="G135" s="12">
        <v>16.552394672642599</v>
      </c>
      <c r="H135" s="12">
        <v>16.427896002110547</v>
      </c>
      <c r="I135" s="12">
        <v>16.333039872181367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72.537459016227004</v>
      </c>
      <c r="F136" s="13">
        <v>67.642128427754116</v>
      </c>
      <c r="G136" s="12">
        <v>71.542718340917418</v>
      </c>
      <c r="H136" s="12">
        <v>70.810526505659112</v>
      </c>
      <c r="I136" s="12">
        <v>70.036773343391317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12.639720007258454</v>
      </c>
      <c r="F137" s="13">
        <v>12.6188623834841</v>
      </c>
      <c r="G137" s="12">
        <v>12.6188623834841</v>
      </c>
      <c r="H137" s="12">
        <v>12.577147135935391</v>
      </c>
      <c r="I137" s="12">
        <v>12.535431888386682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10.576369530965945</v>
      </c>
      <c r="F138" s="13">
        <v>10.380686179452994</v>
      </c>
      <c r="G138" s="12">
        <v>10.500621136831899</v>
      </c>
      <c r="H138" s="12">
        <v>10.459590756675958</v>
      </c>
      <c r="I138" s="12">
        <v>10.418560376520018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38.026112965628478</v>
      </c>
      <c r="F139" s="13">
        <v>37.668820629038677</v>
      </c>
      <c r="G139" s="12">
        <v>37.413611817188816</v>
      </c>
      <c r="H139" s="12">
        <v>37.107361242968992</v>
      </c>
      <c r="I139" s="12">
        <v>36.903194193489107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51.972221640431215</v>
      </c>
      <c r="F140" s="13">
        <v>0</v>
      </c>
      <c r="G140" s="12">
        <v>50.371465245633829</v>
      </c>
      <c r="H140" s="12">
        <v>57.746912933812467</v>
      </c>
      <c r="I140" s="12">
        <v>56.400482321366063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12.680787162011708</v>
      </c>
      <c r="F141" s="13">
        <v>12.008853892798516</v>
      </c>
      <c r="G141" s="12">
        <v>11.922908939759621</v>
      </c>
      <c r="H141" s="12">
        <v>11.547876417408073</v>
      </c>
      <c r="I141" s="12">
        <v>11.125964829762584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16.399223800526965</v>
      </c>
      <c r="F142" s="13">
        <v>16.34440745356142</v>
      </c>
      <c r="G142" s="12">
        <v>16.326135337906234</v>
      </c>
      <c r="H142" s="12">
        <v>16.262182933113092</v>
      </c>
      <c r="I142" s="12">
        <v>16.179958412664767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67.599897319713705</v>
      </c>
      <c r="F143" s="13">
        <v>0</v>
      </c>
      <c r="G143" s="12">
        <v>74.798545076706958</v>
      </c>
      <c r="H143" s="12">
        <v>74.614749814826268</v>
      </c>
      <c r="I143" s="12">
        <v>74.712773954495972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10.514639613615879</v>
      </c>
      <c r="F144" s="13">
        <v>9.3899968417566004</v>
      </c>
      <c r="G144" s="12">
        <v>9.9600212603702083</v>
      </c>
      <c r="H144" s="12">
        <v>9.6673060183794366</v>
      </c>
      <c r="I144" s="12">
        <v>9.5517605281199209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89.295943194121236</v>
      </c>
      <c r="F145" s="13">
        <v>55.661905381418308</v>
      </c>
      <c r="G145" s="12">
        <v>86.660005509047338</v>
      </c>
      <c r="H145" s="12">
        <v>85.635727697720299</v>
      </c>
      <c r="I145" s="12">
        <v>83.634329076535536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9.064346007435562</v>
      </c>
      <c r="F146" s="13">
        <v>4.399182598975484</v>
      </c>
      <c r="G146" s="12">
        <v>7.6854454951075279</v>
      </c>
      <c r="H146" s="12">
        <v>7.9374273146192493</v>
      </c>
      <c r="I146" s="12">
        <v>7.5559548378584491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48.604247353050248</v>
      </c>
      <c r="F147" s="13">
        <v>38.162933697658289</v>
      </c>
      <c r="G147" s="12">
        <v>48.42367988819263</v>
      </c>
      <c r="H147" s="12">
        <v>47.509557097350921</v>
      </c>
      <c r="I147" s="12">
        <v>45.387889385273866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18.05142215934039</v>
      </c>
      <c r="F148" s="13">
        <v>17.905059276967364</v>
      </c>
      <c r="G148" s="12">
        <v>17.807484022052009</v>
      </c>
      <c r="H148" s="12">
        <v>17.709908767136653</v>
      </c>
      <c r="I148" s="12">
        <v>17.612333512221301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38.631075862803769</v>
      </c>
      <c r="F149" s="13">
        <v>31.673895488276436</v>
      </c>
      <c r="G149" s="12">
        <v>39.612149061941061</v>
      </c>
      <c r="H149" s="12">
        <v>37.365174960691135</v>
      </c>
      <c r="I149" s="12">
        <v>34.168775182856749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42.317730476054066</v>
      </c>
      <c r="F150" s="13">
        <v>32.229031160301489</v>
      </c>
      <c r="G150" s="12">
        <v>41.730794010371667</v>
      </c>
      <c r="H150" s="12">
        <v>41.188558003996221</v>
      </c>
      <c r="I150" s="12">
        <v>40.352853764779582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18.709138561677371</v>
      </c>
      <c r="F151" s="13">
        <v>0.58754068143198634</v>
      </c>
      <c r="G151" s="12">
        <v>20.58696466115607</v>
      </c>
      <c r="H151" s="12">
        <v>20.379597361827138</v>
      </c>
      <c r="I151" s="12">
        <v>15.160853662048904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86.109805743183372</v>
      </c>
      <c r="F152" s="13">
        <v>65.20927839307285</v>
      </c>
      <c r="G152" s="12">
        <v>86.050595087934084</v>
      </c>
      <c r="H152" s="12">
        <v>85.363417905885925</v>
      </c>
      <c r="I152" s="12">
        <v>84.277611242018551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8.421575471405248</v>
      </c>
      <c r="F153" s="13">
        <v>8.3499363605898917</v>
      </c>
      <c r="G153" s="12">
        <v>8.135019028143823</v>
      </c>
      <c r="H153" s="12">
        <v>7.9957207571139621</v>
      </c>
      <c r="I153" s="12">
        <v>7.9957207571139621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38.209672459049585</v>
      </c>
      <c r="F154" s="13">
        <v>37.389248803788725</v>
      </c>
      <c r="G154" s="12">
        <v>36.995829273195795</v>
      </c>
      <c r="H154" s="12">
        <v>36.578420746835008</v>
      </c>
      <c r="I154" s="12">
        <v>35.877942070413454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31.089907610699331</v>
      </c>
      <c r="F155" s="13">
        <v>0</v>
      </c>
      <c r="G155" s="12">
        <v>30.604496284539866</v>
      </c>
      <c r="H155" s="12">
        <v>29.393915811202902</v>
      </c>
      <c r="I155" s="12">
        <v>27.894446815819617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68.474858605078879</v>
      </c>
      <c r="F156" s="13">
        <v>67.322089447843965</v>
      </c>
      <c r="G156" s="12">
        <v>66.267546601434503</v>
      </c>
      <c r="H156" s="12">
        <v>64.991531224012874</v>
      </c>
      <c r="I156" s="12">
        <v>63.646942761675348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34.612501836454683</v>
      </c>
      <c r="F157" s="13">
        <v>34.587600755996803</v>
      </c>
      <c r="G157" s="12">
        <v>34.537798595081036</v>
      </c>
      <c r="H157" s="12">
        <v>34.413293192791635</v>
      </c>
      <c r="I157" s="12">
        <v>34.313688870960114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21.780060998649276</v>
      </c>
      <c r="F158" s="13">
        <v>7.2593500327877285</v>
      </c>
      <c r="G158" s="12">
        <v>27.044597947634951</v>
      </c>
      <c r="H158" s="12">
        <v>26.618287086983706</v>
      </c>
      <c r="I158" s="12">
        <v>18.964800598122181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32.192525935115846</v>
      </c>
      <c r="F159" s="13">
        <v>13.591033219540662</v>
      </c>
      <c r="G159" s="12">
        <v>31.820301876947909</v>
      </c>
      <c r="H159" s="12">
        <v>31.564600132641235</v>
      </c>
      <c r="I159" s="12">
        <v>24.621812265074023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10.488581628365527</v>
      </c>
      <c r="F160" s="13">
        <v>8.2289326095400579</v>
      </c>
      <c r="G160" s="12">
        <v>10.433016488558344</v>
      </c>
      <c r="H160" s="12">
        <v>10.395973062020222</v>
      </c>
      <c r="I160" s="12">
        <v>10.372159430674285</v>
      </c>
      <c r="J160" s="5" t="str">
        <f t="shared" si="2"/>
        <v>Normal</v>
      </c>
    </row>
  </sheetData>
  <autoFilter ref="A3:J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2023-02-17T15:02:25Z</dcterms:modified>
</cp:coreProperties>
</file>