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APESPA\Monitor ODS\ODS - Construção Indicadores\ODS 16\"/>
    </mc:Choice>
  </mc:AlternateContent>
  <xr:revisionPtr revIDLastSave="0" documentId="13_ncr:1_{3C4ABFC5-68D4-4F1A-8900-0D9313312D0D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Indica. 01" sheetId="1" r:id="rId1"/>
    <sheet name="Indica. 02" sheetId="2" r:id="rId2"/>
    <sheet name="Indica. 03" sheetId="3" r:id="rId3"/>
    <sheet name="Indica. 04" sheetId="4" r:id="rId4"/>
    <sheet name="Indica. 05" sheetId="5" r:id="rId5"/>
  </sheets>
  <definedNames>
    <definedName name="_xlnm._FilterDatabase" localSheetId="0" hidden="1">'Indica. 01'!$A$3:$J$160</definedName>
    <definedName name="_xlnm._FilterDatabase" localSheetId="1" hidden="1">'Indica. 02'!$A$3:$J$160</definedName>
    <definedName name="_xlnm._FilterDatabase" localSheetId="4" hidden="1">'Indica. 05'!$A$3:$J$160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5" l="1"/>
  <c r="M19" i="5"/>
  <c r="M18" i="5"/>
  <c r="M18" i="2"/>
  <c r="M19" i="2"/>
  <c r="M20" i="2" s="1"/>
  <c r="M17" i="2"/>
  <c r="M19" i="1"/>
  <c r="M18" i="1"/>
  <c r="M17" i="1"/>
  <c r="M20" i="5" l="1"/>
  <c r="M22" i="2"/>
  <c r="M21" i="2"/>
  <c r="M20" i="1"/>
  <c r="M22" i="5" l="1"/>
  <c r="M21" i="5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7" i="2"/>
  <c r="M22" i="1"/>
  <c r="M21" i="1"/>
  <c r="J18" i="5" l="1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7" i="5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7" i="1"/>
</calcChain>
</file>

<file path=xl/sharedStrings.xml><?xml version="1.0" encoding="utf-8"?>
<sst xmlns="http://schemas.openxmlformats.org/spreadsheetml/2006/main" count="1566" uniqueCount="191">
  <si>
    <t>Código IBGE 01</t>
  </si>
  <si>
    <t>Código IBGE 02</t>
  </si>
  <si>
    <t>R. Integ.</t>
  </si>
  <si>
    <t>Nome_Município</t>
  </si>
  <si>
    <t>Pará</t>
  </si>
  <si>
    <t>RI Araguaia</t>
  </si>
  <si>
    <t>RI Baixo Amazonas</t>
  </si>
  <si>
    <t>RI Carajás</t>
  </si>
  <si>
    <t>RI Guajará</t>
  </si>
  <si>
    <t>RI Guamá</t>
  </si>
  <si>
    <t>RI Lago de Tucuruí</t>
  </si>
  <si>
    <t>RI Marajó</t>
  </si>
  <si>
    <t>RI Rio Caeté</t>
  </si>
  <si>
    <t>RI Rio Capim</t>
  </si>
  <si>
    <t>RI Tapajós</t>
  </si>
  <si>
    <t>RI Tocantins</t>
  </si>
  <si>
    <t>RI Xingu</t>
  </si>
  <si>
    <t>Tocantins</t>
  </si>
  <si>
    <t>Abaetetuba</t>
  </si>
  <si>
    <t>Rio Capim</t>
  </si>
  <si>
    <t>Abel Figueiredo</t>
  </si>
  <si>
    <t>Acará</t>
  </si>
  <si>
    <t>Marajó</t>
  </si>
  <si>
    <t>Afuá</t>
  </si>
  <si>
    <t>Araguaia</t>
  </si>
  <si>
    <t>Água Azul do Norte</t>
  </si>
  <si>
    <t>Baixo Amazonas</t>
  </si>
  <si>
    <t>Alenquer</t>
  </si>
  <si>
    <t>Almeirim</t>
  </si>
  <si>
    <t>Xingu</t>
  </si>
  <si>
    <t>Altamira</t>
  </si>
  <si>
    <t>Anajás</t>
  </si>
  <si>
    <t>Guajará</t>
  </si>
  <si>
    <t>Ananindeua</t>
  </si>
  <si>
    <t>Anapu</t>
  </si>
  <si>
    <t>Rio Caeté</t>
  </si>
  <si>
    <t>Augusto Corrêa</t>
  </si>
  <si>
    <t>Aurora do Pará</t>
  </si>
  <si>
    <t>Tapajós</t>
  </si>
  <si>
    <t>Aveiro</t>
  </si>
  <si>
    <t>Bagre</t>
  </si>
  <si>
    <t>Baião</t>
  </si>
  <si>
    <t>Bannach</t>
  </si>
  <si>
    <t>Barcarena</t>
  </si>
  <si>
    <t>Belém</t>
  </si>
  <si>
    <t>Belterra</t>
  </si>
  <si>
    <t>Benevides</t>
  </si>
  <si>
    <t>Carajás</t>
  </si>
  <si>
    <t>Bom Jesus do Tocantins</t>
  </si>
  <si>
    <t>Bonito</t>
  </si>
  <si>
    <t>Bragança</t>
  </si>
  <si>
    <t>Brasil Novo</t>
  </si>
  <si>
    <t>Brejo Grande do Araguaia</t>
  </si>
  <si>
    <t>Lago de Tucuruí</t>
  </si>
  <si>
    <t>Breu Branco</t>
  </si>
  <si>
    <t>Breves</t>
  </si>
  <si>
    <t>Bujaru</t>
  </si>
  <si>
    <t>Cachoeira do Arari</t>
  </si>
  <si>
    <t>Cachoeira do Piriá</t>
  </si>
  <si>
    <t>Cametá</t>
  </si>
  <si>
    <t>Canaã dos Carajás</t>
  </si>
  <si>
    <t>Capanema</t>
  </si>
  <si>
    <t>Capitão Poço</t>
  </si>
  <si>
    <t>Guamá</t>
  </si>
  <si>
    <t>Castanhal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</si>
  <si>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</si>
  <si>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</si>
  <si>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</si>
  <si>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</si>
  <si>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</si>
  <si>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</si>
  <si>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</si>
  <si>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</si>
  <si>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</si>
  <si>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</si>
  <si>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</si>
  <si>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</si>
  <si>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</si>
  <si>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</si>
  <si>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</si>
  <si>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</si>
  <si>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</si>
  <si>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</si>
  <si>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</si>
  <si>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</si>
  <si>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</si>
  <si>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</si>
  <si>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</si>
  <si>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</si>
  <si>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</si>
  <si>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</si>
  <si>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</si>
  <si>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</si>
  <si>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</si>
  <si>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</si>
  <si>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</si>
  <si>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</si>
  <si>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</si>
  <si>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</si>
  <si>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</si>
  <si>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</si>
  <si>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</si>
  <si>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</si>
  <si>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</si>
  <si>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</si>
  <si>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</si>
  <si>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</si>
  <si>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</si>
  <si>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</si>
  <si>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</si>
  <si>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</si>
  <si>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</si>
  <si>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</si>
  <si>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</si>
  <si>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</si>
  <si>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</si>
  <si>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</si>
  <si>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</si>
  <si>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</si>
  <si>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Pau D'Arco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</si>
  <si>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</si>
  <si>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</si>
  <si>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</si>
  <si>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</si>
  <si>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</si>
  <si>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</si>
  <si>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</si>
  <si>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</si>
  <si>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</si>
  <si>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</si>
  <si>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</si>
  <si>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</si>
  <si>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</si>
  <si>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</si>
  <si>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</si>
  <si>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</si>
  <si>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</si>
  <si>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</si>
  <si>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</si>
  <si>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</si>
  <si>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</si>
  <si>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</si>
  <si>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</si>
  <si>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</si>
  <si>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</si>
  <si>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</si>
  <si>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</si>
  <si>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</si>
  <si>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</si>
  <si>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</si>
  <si>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</si>
  <si>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</si>
  <si>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</si>
  <si>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</si>
  <si>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</si>
  <si>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</si>
  <si>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Sapucaia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</si>
  <si>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</si>
  <si>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</si>
  <si>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</si>
  <si>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</si>
  <si>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</si>
  <si>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</si>
  <si>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</si>
  <si>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</si>
  <si>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</si>
  <si>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</si>
  <si>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</si>
  <si>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</si>
  <si>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</si>
  <si>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</si>
  <si>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</si>
  <si>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</si>
  <si>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Taxa de Homicídios por 100 mil habitantes</t>
  </si>
  <si>
    <t>Fonte: http://tabnet.datasus.gov.br/cgi/deftohtm.exe?sim/cnv/ext10pa.def</t>
  </si>
  <si>
    <t>Casos de violência por 100 mil habitantes</t>
  </si>
  <si>
    <t>Fonte: http://tabnet.datasus.gov.br/cgi/deftohtm.exe?sinannet/cnv/violepa.def</t>
  </si>
  <si>
    <t>Violência contra menores por parte de seus responsáveis por 100 mil habitantes</t>
  </si>
  <si>
    <t>Violência sexual contra menores de idade por 100 mil habitantes</t>
  </si>
  <si>
    <t>Obs.: Até a data de elaboração desta pesquisa, não foi possivel agregar a esse indicador pessoas entre 15 e 17 anos em função da não disponibilidade desta faixa na base do DATASUS. Essa base de dados informa a faixa de 15 a 19 anos, o que inclui maiores de idade.</t>
  </si>
  <si>
    <t>Fonte: https://bi.mte.gov.br/bgcaged/rais.php</t>
  </si>
  <si>
    <t>Taxa de cargos superiores em instituições públicas ocupados por mulheres</t>
  </si>
  <si>
    <t>Identificação</t>
  </si>
  <si>
    <t>Meta =</t>
  </si>
  <si>
    <t>Método de identificação de Outliers</t>
  </si>
  <si>
    <t>Média</t>
  </si>
  <si>
    <t>Quartil 1</t>
  </si>
  <si>
    <t>Quartil 3</t>
  </si>
  <si>
    <t>IQR</t>
  </si>
  <si>
    <t>Lim. Superior</t>
  </si>
  <si>
    <t>Lim.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</si>
</sst>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164" fontId="1" fillId="0" borderId="0" xfId="0" applyNumberFormat="1" applyFont="1"/>
    <xf numFmtId="0" fontId="1" fillId="0" borderId="0" xfId="0" applyFont="1" applyAlignment="1">
      <alignment vertical="center"/>
    </xf>
    <xf numFmtId="165" fontId="1" fillId="0" borderId="0" xfId="1" applyNumberFormat="1" applyFont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1" fillId="0" borderId="0" xfId="0" applyNumberFormat="1" applyFont="1"/>
    <xf numFmtId="164" fontId="1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0"/>
  <sheetViews>
    <sheetView workbookViewId="0">
      <selection activeCell="I4" sqref="I4:I160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9" t="s">
        <v>173</v>
      </c>
    </row>
    <row r="2" spans="1:13" x14ac:dyDescent="0.2">
      <c r="L2" s="1" t="s">
        <v>174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182</v>
      </c>
    </row>
    <row r="4" spans="1:13" x14ac:dyDescent="0.2">
      <c r="A4" s="2"/>
      <c r="B4" s="2"/>
      <c r="C4" s="2"/>
      <c r="D4" s="4" t="s">
        <v>4</v>
      </c>
      <c r="E4" s="10">
        <v>54.297257065905278</v>
      </c>
      <c r="F4" s="10">
        <v>53.112039021376454</v>
      </c>
      <c r="G4" s="10">
        <v>39.103240080346332</v>
      </c>
      <c r="H4" s="10">
        <v>32.219087041049931</v>
      </c>
      <c r="I4" s="11">
        <v>31.265395086214752</v>
      </c>
      <c r="L4" s="5" t="s">
        <v>183</v>
      </c>
      <c r="M4" s="15">
        <v>0</v>
      </c>
    </row>
    <row r="5" spans="1:13" x14ac:dyDescent="0.2">
      <c r="A5" s="2"/>
      <c r="B5" s="2"/>
      <c r="C5" s="2"/>
      <c r="D5" s="4" t="s">
        <v>5</v>
      </c>
      <c r="E5" s="10">
        <v>41.746378047939366</v>
      </c>
      <c r="F5" s="10">
        <v>46.423008605284338</v>
      </c>
      <c r="G5" s="10">
        <v>35.293162655598728</v>
      </c>
      <c r="H5" s="10">
        <v>42.412580544793073</v>
      </c>
      <c r="I5" s="11">
        <v>45.907940874683312</v>
      </c>
    </row>
    <row r="6" spans="1:13" x14ac:dyDescent="0.2">
      <c r="A6" s="2"/>
      <c r="B6" s="2"/>
      <c r="C6" s="2"/>
      <c r="D6" s="4" t="s">
        <v>6</v>
      </c>
      <c r="E6" s="10">
        <v>21.788518144839522</v>
      </c>
      <c r="F6" s="10">
        <v>16.98720387906198</v>
      </c>
      <c r="G6" s="10">
        <v>16.065167881004356</v>
      </c>
      <c r="H6" s="10">
        <v>14.217977693870845</v>
      </c>
      <c r="I6" s="11">
        <v>17.060797752239896</v>
      </c>
    </row>
    <row r="7" spans="1:13" x14ac:dyDescent="0.2">
      <c r="A7" s="2"/>
      <c r="B7" s="2"/>
      <c r="C7" s="2"/>
      <c r="D7" s="4" t="s">
        <v>7</v>
      </c>
      <c r="E7" s="10">
        <v>74.246064958557199</v>
      </c>
      <c r="F7" s="10">
        <v>68.612210602438921</v>
      </c>
      <c r="G7" s="10">
        <v>55.557580839196532</v>
      </c>
      <c r="H7" s="10">
        <v>46.514098509395417</v>
      </c>
      <c r="I7" s="11">
        <v>45.109698585195815</v>
      </c>
    </row>
    <row r="8" spans="1:13" x14ac:dyDescent="0.2">
      <c r="A8" s="2"/>
      <c r="B8" s="2"/>
      <c r="C8" s="2"/>
      <c r="D8" s="4" t="s">
        <v>8</v>
      </c>
      <c r="E8" s="10">
        <v>82.28971121454471</v>
      </c>
      <c r="F8" s="10">
        <v>79.486750408904669</v>
      </c>
      <c r="G8" s="10">
        <v>43.061089570639844</v>
      </c>
      <c r="H8" s="10">
        <v>29.501927607149671</v>
      </c>
      <c r="I8" s="11">
        <v>26.308448713728382</v>
      </c>
    </row>
    <row r="9" spans="1:13" x14ac:dyDescent="0.2">
      <c r="A9" s="2"/>
      <c r="B9" s="2"/>
      <c r="C9" s="2"/>
      <c r="D9" s="4" t="s">
        <v>9</v>
      </c>
      <c r="E9" s="10">
        <v>51.89813730171204</v>
      </c>
      <c r="F9" s="10">
        <v>68.025129968784185</v>
      </c>
      <c r="G9" s="10">
        <v>43.552562318380772</v>
      </c>
      <c r="H9" s="10">
        <v>31.705000678372762</v>
      </c>
      <c r="I9" s="11">
        <v>34.942281575373478</v>
      </c>
    </row>
    <row r="10" spans="1:13" x14ac:dyDescent="0.2">
      <c r="A10" s="2"/>
      <c r="B10" s="2"/>
      <c r="C10" s="2"/>
      <c r="D10" s="4" t="s">
        <v>10</v>
      </c>
      <c r="E10" s="10">
        <v>48.857650092152305</v>
      </c>
      <c r="F10" s="10">
        <v>39.810910096475901</v>
      </c>
      <c r="G10" s="10">
        <v>37.629262395902174</v>
      </c>
      <c r="H10" s="10">
        <v>33.656591353273512</v>
      </c>
      <c r="I10" s="11">
        <v>33.917648865248388</v>
      </c>
    </row>
    <row r="11" spans="1:13" x14ac:dyDescent="0.2">
      <c r="A11" s="2"/>
      <c r="B11" s="2"/>
      <c r="C11" s="2"/>
      <c r="D11" s="4" t="s">
        <v>11</v>
      </c>
      <c r="E11" s="10">
        <v>17.061523163171927</v>
      </c>
      <c r="F11" s="10">
        <v>16.118113535991746</v>
      </c>
      <c r="G11" s="10">
        <v>15.585434154892402</v>
      </c>
      <c r="H11" s="10">
        <v>15.068570274181743</v>
      </c>
      <c r="I11" s="11">
        <v>12.930216114650099</v>
      </c>
    </row>
    <row r="12" spans="1:13" x14ac:dyDescent="0.2">
      <c r="A12" s="2"/>
      <c r="B12" s="2"/>
      <c r="C12" s="2"/>
      <c r="D12" s="4" t="s">
        <v>12</v>
      </c>
      <c r="E12" s="10">
        <v>29.660708989159108</v>
      </c>
      <c r="F12" s="10">
        <v>32.956485874965786</v>
      </c>
      <c r="G12" s="10">
        <v>33.243601084429194</v>
      </c>
      <c r="H12" s="10">
        <v>31.068196585908296</v>
      </c>
      <c r="I12" s="11">
        <v>21.981862145542472</v>
      </c>
    </row>
    <row r="13" spans="1:13" x14ac:dyDescent="0.2">
      <c r="A13" s="2"/>
      <c r="B13" s="2"/>
      <c r="C13" s="2"/>
      <c r="D13" s="4" t="s">
        <v>13</v>
      </c>
      <c r="E13" s="10">
        <v>46.583782041138655</v>
      </c>
      <c r="F13" s="10">
        <v>48.751879130266474</v>
      </c>
      <c r="G13" s="10">
        <v>44.581288226657023</v>
      </c>
      <c r="H13" s="10">
        <v>46.486567940758775</v>
      </c>
      <c r="I13" s="11">
        <v>39.080017037762822</v>
      </c>
    </row>
    <row r="14" spans="1:13" x14ac:dyDescent="0.2">
      <c r="A14" s="2"/>
      <c r="B14" s="2"/>
      <c r="C14" s="2"/>
      <c r="D14" s="4" t="s">
        <v>14</v>
      </c>
      <c r="E14" s="10">
        <v>44.249567561044294</v>
      </c>
      <c r="F14" s="10">
        <v>43.474308659687061</v>
      </c>
      <c r="G14" s="10">
        <v>49.531611782233881</v>
      </c>
      <c r="H14" s="10">
        <v>42.624745815735956</v>
      </c>
      <c r="I14" s="11">
        <v>43.184780282840862</v>
      </c>
    </row>
    <row r="15" spans="1:13" x14ac:dyDescent="0.2">
      <c r="A15" s="2"/>
      <c r="B15" s="2"/>
      <c r="C15" s="2"/>
      <c r="D15" s="4" t="s">
        <v>15</v>
      </c>
      <c r="E15" s="10">
        <v>42.517478380786535</v>
      </c>
      <c r="F15" s="10">
        <v>39.843008827412959</v>
      </c>
      <c r="G15" s="10">
        <v>29.718144964631811</v>
      </c>
      <c r="H15" s="10">
        <v>26.371869375282344</v>
      </c>
      <c r="I15" s="11">
        <v>29.188694401374907</v>
      </c>
      <c r="L15" s="7" t="s">
        <v>184</v>
      </c>
    </row>
    <row r="16" spans="1:13" x14ac:dyDescent="0.2">
      <c r="A16" s="2"/>
      <c r="B16" s="2"/>
      <c r="C16" s="2"/>
      <c r="D16" s="4" t="s">
        <v>16</v>
      </c>
      <c r="E16" s="10">
        <v>84.959933973994168</v>
      </c>
      <c r="F16" s="10">
        <v>66.872059420601374</v>
      </c>
      <c r="G16" s="10">
        <v>78.686873455770098</v>
      </c>
      <c r="H16" s="10">
        <v>49.532938107167496</v>
      </c>
      <c r="I16" s="11">
        <v>54.633035288323917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1">
        <v>60.633720172121521</v>
      </c>
      <c r="F17" s="12">
        <v>50.546413124152224</v>
      </c>
      <c r="G17" s="11">
        <v>37.413283618054763</v>
      </c>
      <c r="H17" s="11">
        <v>18.858436007040481</v>
      </c>
      <c r="I17" s="11">
        <v>36.150811211737796</v>
      </c>
      <c r="J17" s="5" t="str">
        <f>IF(AND(I17&lt;$M$21,I17&gt;$M$22),"Normal","Outliers")</f>
        <v>Normal</v>
      </c>
      <c r="L17" s="1" t="s">
        <v>185</v>
      </c>
      <c r="M17" s="10">
        <f>AVERAGE(I17:I160)</f>
        <v>32.884996614113533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1">
        <v>55.317383487761028</v>
      </c>
      <c r="F18" s="12">
        <v>67.732321863993505</v>
      </c>
      <c r="G18" s="11">
        <v>0</v>
      </c>
      <c r="H18" s="11">
        <v>66.791343841838099</v>
      </c>
      <c r="I18" s="11">
        <v>145.96602972399148</v>
      </c>
      <c r="J18" s="5" t="str">
        <f t="shared" ref="J18:J81" si="0">IF(AND(I18&lt;$M$21,I18&gt;$M$22),"Normal","Outliers")</f>
        <v>Outliers</v>
      </c>
      <c r="L18" s="1" t="s">
        <v>186</v>
      </c>
      <c r="M18" s="10">
        <f>_xlfn.QUARTILE.EXC(I17:I160,1)</f>
        <v>13.993538082056148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1">
        <v>48.062703342206447</v>
      </c>
      <c r="F19" s="12">
        <v>45.034496424260986</v>
      </c>
      <c r="G19" s="11">
        <v>50.367865301937364</v>
      </c>
      <c r="H19" s="11">
        <v>43.111965366721158</v>
      </c>
      <c r="I19" s="11">
        <v>41.260045924225032</v>
      </c>
      <c r="J19" s="5" t="str">
        <f t="shared" si="0"/>
        <v>Normal</v>
      </c>
      <c r="L19" s="1" t="s">
        <v>187</v>
      </c>
      <c r="M19" s="10">
        <f>_xlfn.QUARTILE.EXC(I17:I160,3)</f>
        <v>41.682640088333549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1">
        <v>18.351510067114095</v>
      </c>
      <c r="F20" s="12">
        <v>12.865707742582918</v>
      </c>
      <c r="G20" s="11">
        <v>2.5498495588760264</v>
      </c>
      <c r="H20" s="11">
        <v>15.164151944802487</v>
      </c>
      <c r="I20" s="11">
        <v>22.550739163117012</v>
      </c>
      <c r="J20" s="5" t="str">
        <f t="shared" si="0"/>
        <v>Normal</v>
      </c>
      <c r="L20" s="1" t="s">
        <v>188</v>
      </c>
      <c r="M20" s="10">
        <f>M19-M18</f>
        <v>27.689102006277402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1">
        <v>11.243534967393749</v>
      </c>
      <c r="F21" s="12">
        <v>33.03843471238207</v>
      </c>
      <c r="G21" s="11">
        <v>3.6456434560699962</v>
      </c>
      <c r="H21" s="11">
        <v>18.106101756291871</v>
      </c>
      <c r="I21" s="11">
        <v>28.780084181746233</v>
      </c>
      <c r="J21" s="5" t="str">
        <f t="shared" si="0"/>
        <v>Normal</v>
      </c>
      <c r="L21" s="1" t="s">
        <v>189</v>
      </c>
      <c r="M21" s="10">
        <f>M17+1.5*M20</f>
        <v>74.418649623529632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1">
        <v>5.4302573942004857</v>
      </c>
      <c r="F22" s="12">
        <v>0</v>
      </c>
      <c r="G22" s="11">
        <v>3.5218088010001938</v>
      </c>
      <c r="H22" s="11">
        <v>5.2546766622293841</v>
      </c>
      <c r="I22" s="11">
        <v>8.712319219376198</v>
      </c>
      <c r="J22" s="5" t="str">
        <f t="shared" si="0"/>
        <v>Normal</v>
      </c>
      <c r="L22" s="1" t="s">
        <v>190</v>
      </c>
      <c r="M22" s="16">
        <f>M17-1.5*M20</f>
        <v>-8.6486563953025666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1">
        <v>24.100015062509414</v>
      </c>
      <c r="F23" s="12">
        <v>17.573662937144867</v>
      </c>
      <c r="G23" s="11">
        <v>20.522442757043596</v>
      </c>
      <c r="H23" s="11">
        <v>44.019251085808193</v>
      </c>
      <c r="I23" s="11">
        <v>41.123252261778873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1">
        <v>158.83699017364381</v>
      </c>
      <c r="F24" s="12">
        <v>92.760280931136535</v>
      </c>
      <c r="G24" s="11">
        <v>139.62336597029514</v>
      </c>
      <c r="H24" s="11">
        <v>69.84625201562487</v>
      </c>
      <c r="I24" s="11">
        <v>58.813501534265257</v>
      </c>
      <c r="J24" s="5" t="str">
        <f t="shared" si="0"/>
        <v>Normal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1">
        <v>14.051851331412914</v>
      </c>
      <c r="F25" s="12">
        <v>13.860494126615613</v>
      </c>
      <c r="G25" s="11">
        <v>34.156505106397518</v>
      </c>
      <c r="H25" s="11">
        <v>6.7367286445701966</v>
      </c>
      <c r="I25" s="11">
        <v>6.6465055996809683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1">
        <v>114.71601005315306</v>
      </c>
      <c r="F26" s="12">
        <v>111.49884124924368</v>
      </c>
      <c r="G26" s="11">
        <v>65.209442930429432</v>
      </c>
      <c r="H26" s="11">
        <v>44.253818992544076</v>
      </c>
      <c r="I26" s="11">
        <v>42.005144242334524</v>
      </c>
      <c r="J26" s="5" t="str">
        <f t="shared" si="0"/>
        <v>Normal</v>
      </c>
      <c r="M26" s="11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1">
        <v>55.35872453498672</v>
      </c>
      <c r="F27" s="12">
        <v>147.26998269577703</v>
      </c>
      <c r="G27" s="11">
        <v>103.97992111868054</v>
      </c>
      <c r="H27" s="11">
        <v>66.417310448491634</v>
      </c>
      <c r="I27" s="11">
        <v>143.28602620087338</v>
      </c>
      <c r="J27" s="5" t="str">
        <f t="shared" si="0"/>
        <v>Outliers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1">
        <v>26.825233603075961</v>
      </c>
      <c r="F28" s="12">
        <v>4.3940592319184457</v>
      </c>
      <c r="G28" s="11">
        <v>8.6960302621853121</v>
      </c>
      <c r="H28" s="11">
        <v>8.6075186675561106</v>
      </c>
      <c r="I28" s="11">
        <v>12.783092230010441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1">
        <v>26.254471464671326</v>
      </c>
      <c r="F29" s="12">
        <v>19.419989642672192</v>
      </c>
      <c r="G29" s="11">
        <v>19.146084625694044</v>
      </c>
      <c r="H29" s="11">
        <v>47.209895194032669</v>
      </c>
      <c r="I29" s="11">
        <v>12.422360248447205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1">
        <v>0</v>
      </c>
      <c r="F30" s="12">
        <v>0</v>
      </c>
      <c r="G30" s="11">
        <v>6.1020258725896994</v>
      </c>
      <c r="H30" s="11">
        <v>6.0960741282613995</v>
      </c>
      <c r="I30" s="11">
        <v>6.0897631082150898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1">
        <v>6.7096081588835208</v>
      </c>
      <c r="F31" s="12">
        <v>6.6646672664867204</v>
      </c>
      <c r="G31" s="11">
        <v>3.2601962638150814</v>
      </c>
      <c r="H31" s="11">
        <v>15.961691939345569</v>
      </c>
      <c r="I31" s="11">
        <v>3.1282259830450156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1">
        <v>17.34981565820863</v>
      </c>
      <c r="F32" s="12">
        <v>19.389865563598757</v>
      </c>
      <c r="G32" s="11">
        <v>25.291910803861235</v>
      </c>
      <c r="H32" s="11">
        <v>18.572401411502508</v>
      </c>
      <c r="I32" s="11">
        <v>8.0883245035790825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1">
        <v>62.5</v>
      </c>
      <c r="F33" s="12">
        <v>0</v>
      </c>
      <c r="G33" s="11">
        <v>60.864272671941571</v>
      </c>
      <c r="H33" s="11">
        <v>122.62415695892091</v>
      </c>
      <c r="I33" s="11">
        <v>30.873726458783576</v>
      </c>
      <c r="J33" s="5" t="str">
        <f t="shared" si="0"/>
        <v>Normal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1">
        <v>46.208433039029622</v>
      </c>
      <c r="F34" s="12">
        <v>47.426693051171767</v>
      </c>
      <c r="G34" s="11">
        <v>44.914982354828361</v>
      </c>
      <c r="H34" s="11">
        <v>46.446818392940081</v>
      </c>
      <c r="I34" s="11">
        <v>21.649540333866842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1">
        <v>70.165774388459482</v>
      </c>
      <c r="F35" s="12">
        <v>66.028058896220855</v>
      </c>
      <c r="G35" s="11">
        <v>35.103115401491884</v>
      </c>
      <c r="H35" s="11">
        <v>24.205793253185263</v>
      </c>
      <c r="I35" s="11">
        <v>19.38370441178423</v>
      </c>
      <c r="J35" s="5" t="str">
        <f t="shared" si="0"/>
        <v>Normal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1">
        <v>5.7974375326105863</v>
      </c>
      <c r="F36" s="12">
        <v>11.348161597821154</v>
      </c>
      <c r="G36" s="11">
        <v>28.197608842770133</v>
      </c>
      <c r="H36" s="11">
        <v>16.817086159538089</v>
      </c>
      <c r="I36" s="11">
        <v>11.145786892554614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1">
        <v>100.0163961305132</v>
      </c>
      <c r="F37" s="12">
        <v>92.39896902202986</v>
      </c>
      <c r="G37" s="11">
        <v>38.254937277842423</v>
      </c>
      <c r="H37" s="11">
        <v>17.250031363693388</v>
      </c>
      <c r="I37" s="11">
        <v>38.592158073479467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1">
        <v>18.163104680026642</v>
      </c>
      <c r="F38" s="12">
        <v>35.627338044059144</v>
      </c>
      <c r="G38" s="11">
        <v>53.00041222542842</v>
      </c>
      <c r="H38" s="11">
        <v>23.367215796237879</v>
      </c>
      <c r="I38" s="11">
        <v>34.774545033035821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1">
        <v>12.631047113805733</v>
      </c>
      <c r="F39" s="12">
        <v>24.940765681506424</v>
      </c>
      <c r="G39" s="11">
        <v>36.841458921773302</v>
      </c>
      <c r="H39" s="11">
        <v>24.198427102238355</v>
      </c>
      <c r="I39" s="11">
        <v>23.853539268889023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1">
        <v>33.820782065322426</v>
      </c>
      <c r="F40" s="12">
        <v>45.082096871144294</v>
      </c>
      <c r="G40" s="11">
        <v>37.592218410788966</v>
      </c>
      <c r="H40" s="11">
        <v>24.82275005042121</v>
      </c>
      <c r="I40" s="11">
        <v>13.833171946327292</v>
      </c>
      <c r="J40" s="5" t="str">
        <f t="shared" si="0"/>
        <v>Normal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1">
        <v>34.039076860235554</v>
      </c>
      <c r="F41" s="12">
        <v>78.999341672152724</v>
      </c>
      <c r="G41" s="11">
        <v>66.286623359406065</v>
      </c>
      <c r="H41" s="11">
        <v>53.393846359207103</v>
      </c>
      <c r="I41" s="11">
        <v>26.876301820869447</v>
      </c>
      <c r="J41" s="5" t="str">
        <f t="shared" si="0"/>
        <v>Normal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1">
        <v>27.847396268448897</v>
      </c>
      <c r="F42" s="12">
        <v>13.528138528138529</v>
      </c>
      <c r="G42" s="11">
        <v>0</v>
      </c>
      <c r="H42" s="11">
        <v>13.572204125950055</v>
      </c>
      <c r="I42" s="11">
        <v>27.184993883376379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1">
        <v>38.944449637037728</v>
      </c>
      <c r="F43" s="12">
        <v>40.161883283388427</v>
      </c>
      <c r="G43" s="11">
        <v>39.366502134875695</v>
      </c>
      <c r="H43" s="11">
        <v>20.792490940414663</v>
      </c>
      <c r="I43" s="11">
        <v>16.035686691837835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1">
        <v>31.032273564507086</v>
      </c>
      <c r="F44" s="12">
        <v>34.350433306180136</v>
      </c>
      <c r="G44" s="11">
        <v>30.184710957050079</v>
      </c>
      <c r="H44" s="11">
        <v>28.020135849348289</v>
      </c>
      <c r="I44" s="11">
        <v>19.179133103183734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1">
        <v>63.534644029508314</v>
      </c>
      <c r="F45" s="12">
        <v>72.835738068812432</v>
      </c>
      <c r="G45" s="11">
        <v>92.681587257998075</v>
      </c>
      <c r="H45" s="11">
        <v>64.566554524756171</v>
      </c>
      <c r="I45" s="11">
        <v>40.380926742268734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1">
        <v>56.25270445694504</v>
      </c>
      <c r="F46" s="12">
        <v>46.876331713969151</v>
      </c>
      <c r="G46" s="11">
        <v>54.697690074473009</v>
      </c>
      <c r="H46" s="11">
        <v>20.777925531914892</v>
      </c>
      <c r="I46" s="11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1">
        <v>57.668376483443105</v>
      </c>
      <c r="F47" s="12">
        <v>60.280909036108262</v>
      </c>
      <c r="G47" s="11">
        <v>76.696165191740405</v>
      </c>
      <c r="H47" s="11">
        <v>80.903811147389419</v>
      </c>
      <c r="I47" s="11">
        <v>28.322995439997737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1">
        <v>0.74571215510812827</v>
      </c>
      <c r="F48" s="12">
        <v>0.73319158296062759</v>
      </c>
      <c r="G48" s="11">
        <v>0</v>
      </c>
      <c r="H48" s="11">
        <v>2.1526362618753767</v>
      </c>
      <c r="I48" s="11">
        <v>19.884386495660944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1">
        <v>91.597968190523773</v>
      </c>
      <c r="F49" s="12">
        <v>72.122052704576973</v>
      </c>
      <c r="G49" s="11">
        <v>70.109208574895504</v>
      </c>
      <c r="H49" s="11">
        <v>52.489305304044301</v>
      </c>
      <c r="I49" s="11">
        <v>48.589622279620492</v>
      </c>
      <c r="J49" s="5" t="str">
        <f t="shared" si="0"/>
        <v>Normal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1">
        <v>38.719285182427399</v>
      </c>
      <c r="F50" s="12">
        <v>42.264194939955694</v>
      </c>
      <c r="G50" s="11">
        <v>46.358671244585452</v>
      </c>
      <c r="H50" s="11">
        <v>43.208365139491008</v>
      </c>
      <c r="I50" s="11">
        <v>37.234347253250846</v>
      </c>
      <c r="J50" s="5" t="str">
        <f t="shared" si="0"/>
        <v>Normal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1">
        <v>39.743371373417361</v>
      </c>
      <c r="F51" s="12">
        <v>42.451872496723823</v>
      </c>
      <c r="G51" s="11">
        <v>55.245566543284902</v>
      </c>
      <c r="H51" s="11">
        <v>55.121727147450621</v>
      </c>
      <c r="I51" s="11">
        <v>34.833623613530115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1">
        <v>78.359871551269379</v>
      </c>
      <c r="F52" s="12">
        <v>90.774304820115589</v>
      </c>
      <c r="G52" s="11">
        <v>50.798583615962706</v>
      </c>
      <c r="H52" s="11">
        <v>33.456169957343384</v>
      </c>
      <c r="I52" s="11">
        <v>37.439161362785477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1">
        <v>8.670770831526923</v>
      </c>
      <c r="F53" s="12">
        <v>0</v>
      </c>
      <c r="G53" s="11">
        <v>0</v>
      </c>
      <c r="H53" s="11">
        <v>0</v>
      </c>
      <c r="I53" s="11">
        <v>0</v>
      </c>
      <c r="J53" s="5" t="str">
        <f t="shared" si="0"/>
        <v>Normal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1">
        <v>17.008249000765371</v>
      </c>
      <c r="F54" s="12">
        <v>24.916943521594682</v>
      </c>
      <c r="G54" s="11">
        <v>49.648324369052546</v>
      </c>
      <c r="H54" s="11">
        <v>41.216717500618252</v>
      </c>
      <c r="I54" s="11">
        <v>16.427104722792606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1">
        <v>17.178072190848383</v>
      </c>
      <c r="F55" s="12">
        <v>20.949428080613401</v>
      </c>
      <c r="G55" s="11">
        <v>6.267758649506936</v>
      </c>
      <c r="H55" s="11">
        <v>12.502344189535538</v>
      </c>
      <c r="I55" s="11">
        <v>27.018601267795905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1">
        <v>27.782065133508258</v>
      </c>
      <c r="F56" s="12">
        <v>45.666270892318934</v>
      </c>
      <c r="G56" s="11">
        <v>39.017948256197847</v>
      </c>
      <c r="H56" s="11">
        <v>47.363902785589531</v>
      </c>
      <c r="I56" s="11">
        <v>52.576235541535226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1">
        <v>30.55067593370503</v>
      </c>
      <c r="F57" s="12">
        <v>37.939145610440853</v>
      </c>
      <c r="G57" s="11">
        <v>51.95576337860907</v>
      </c>
      <c r="H57" s="11">
        <v>58.135309933871085</v>
      </c>
      <c r="I57" s="11">
        <v>121.04813443463401</v>
      </c>
      <c r="J57" s="5" t="str">
        <f t="shared" si="0"/>
        <v>Outliers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1">
        <v>108.86380564945856</v>
      </c>
      <c r="F58" s="12">
        <v>105.47352059509271</v>
      </c>
      <c r="G58" s="11">
        <v>55.775559149980481</v>
      </c>
      <c r="H58" s="11">
        <v>72.845455564272115</v>
      </c>
      <c r="I58" s="11">
        <v>67.552353073632077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1">
        <v>2.9859659599880559</v>
      </c>
      <c r="F59" s="12">
        <v>0</v>
      </c>
      <c r="G59" s="11">
        <v>8.7087784486762665</v>
      </c>
      <c r="H59" s="11">
        <v>8.5728982111219061</v>
      </c>
      <c r="I59" s="11">
        <v>11.25809175344779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1">
        <v>7.1448985424406972</v>
      </c>
      <c r="F60" s="12">
        <v>7.0437416355568079</v>
      </c>
      <c r="G60" s="11">
        <v>0</v>
      </c>
      <c r="H60" s="11">
        <v>0</v>
      </c>
      <c r="I60" s="11">
        <v>20.303194369247429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1">
        <v>56.469621910213299</v>
      </c>
      <c r="F61" s="12">
        <v>48.052604957005563</v>
      </c>
      <c r="G61" s="11">
        <v>37.438226925572806</v>
      </c>
      <c r="H61" s="11">
        <v>49.280504632367432</v>
      </c>
      <c r="I61" s="11">
        <v>9.7340179592631344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1">
        <v>37.884658435363605</v>
      </c>
      <c r="F62" s="12">
        <v>30.531243639324241</v>
      </c>
      <c r="G62" s="11">
        <v>18.419598452753732</v>
      </c>
      <c r="H62" s="11">
        <v>31.42105872430502</v>
      </c>
      <c r="I62" s="11">
        <v>24.507401235173024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1">
        <v>63.845311929952572</v>
      </c>
      <c r="F63" s="12">
        <v>47.514402803349768</v>
      </c>
      <c r="G63" s="11">
        <v>44.36819687647894</v>
      </c>
      <c r="H63" s="11">
        <v>64.820271066588091</v>
      </c>
      <c r="I63" s="11">
        <v>55.769174322698049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1">
        <v>0</v>
      </c>
      <c r="F64" s="12">
        <v>13.663068725235687</v>
      </c>
      <c r="G64" s="11">
        <v>13.900472616068948</v>
      </c>
      <c r="H64" s="11">
        <v>0</v>
      </c>
      <c r="I64" s="11">
        <v>0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1">
        <v>30.385900941962927</v>
      </c>
      <c r="F65" s="12">
        <v>149.40239043824701</v>
      </c>
      <c r="G65" s="11">
        <v>93.577620173364863</v>
      </c>
      <c r="H65" s="11">
        <v>146.16321559074299</v>
      </c>
      <c r="I65" s="11">
        <v>125.34953234982162</v>
      </c>
      <c r="J65" s="5" t="str">
        <f t="shared" si="0"/>
        <v>Outliers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1">
        <v>74.912273784646928</v>
      </c>
      <c r="F66" s="12">
        <v>69.177555726364332</v>
      </c>
      <c r="G66" s="11">
        <v>49.873398296631635</v>
      </c>
      <c r="H66" s="11">
        <v>11.489410593236567</v>
      </c>
      <c r="I66" s="11">
        <v>30.586885872682089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1">
        <v>40.658670461475907</v>
      </c>
      <c r="F67" s="12">
        <v>45.161452191584914</v>
      </c>
      <c r="G67" s="11">
        <v>42.001235330450896</v>
      </c>
      <c r="H67" s="11">
        <v>21.907937976193374</v>
      </c>
      <c r="I67" s="11">
        <v>26.392821152646484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1">
        <v>6.1618091071538608</v>
      </c>
      <c r="F68" s="12">
        <v>12.124518808159801</v>
      </c>
      <c r="G68" s="11">
        <v>5.9923298178331734</v>
      </c>
      <c r="H68" s="11">
        <v>5.9250481410161457</v>
      </c>
      <c r="I68" s="11">
        <v>2.9302311952413045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1">
        <v>18.541572855137339</v>
      </c>
      <c r="F69" s="12">
        <v>54.421063543070389</v>
      </c>
      <c r="G69" s="11">
        <v>5.1537093823279303</v>
      </c>
      <c r="H69" s="11">
        <v>20.500730338518309</v>
      </c>
      <c r="I69" s="11">
        <v>28.036906764540959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1">
        <v>59.02219890481031</v>
      </c>
      <c r="F70" s="12">
        <v>60.941384010905303</v>
      </c>
      <c r="G70" s="11">
        <v>23.924208108711603</v>
      </c>
      <c r="H70" s="11">
        <v>30.141506440764005</v>
      </c>
      <c r="I70" s="11">
        <v>53.655688292013195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1">
        <v>43.905865823674041</v>
      </c>
      <c r="F71" s="12">
        <v>86.512674106756634</v>
      </c>
      <c r="G71" s="11">
        <v>34.155921782939117</v>
      </c>
      <c r="H71" s="11">
        <v>25.292976983390943</v>
      </c>
      <c r="I71" s="11">
        <v>16.654176034640685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1">
        <v>24.101418770184939</v>
      </c>
      <c r="F72" s="12">
        <v>28.820750940677286</v>
      </c>
      <c r="G72" s="11">
        <v>34.346556757685043</v>
      </c>
      <c r="H72" s="11">
        <v>35.047619047619051</v>
      </c>
      <c r="I72" s="11">
        <v>32.752716986750038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1">
        <v>28.415369557667415</v>
      </c>
      <c r="F73" s="12">
        <v>24.61235540241201</v>
      </c>
      <c r="G73" s="11">
        <v>30.721966205837173</v>
      </c>
      <c r="H73" s="11">
        <v>18.407731247123792</v>
      </c>
      <c r="I73" s="11">
        <v>15.319096786053494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1">
        <v>75.109365325862996</v>
      </c>
      <c r="F74" s="12">
        <v>67.262134385787917</v>
      </c>
      <c r="G74" s="11">
        <v>83.953104783351606</v>
      </c>
      <c r="H74" s="11">
        <v>65.091967059519703</v>
      </c>
      <c r="I74" s="11">
        <v>60.074255719364594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1">
        <v>32.796373106974052</v>
      </c>
      <c r="F75" s="12">
        <v>35.726373585047575</v>
      </c>
      <c r="G75" s="11">
        <v>22.527173402917267</v>
      </c>
      <c r="H75" s="11">
        <v>16.86814731515322</v>
      </c>
      <c r="I75" s="11">
        <v>22.455510020771346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1">
        <v>16.872755320943913</v>
      </c>
      <c r="F76" s="12">
        <v>16.872755320943913</v>
      </c>
      <c r="G76" s="11">
        <v>26.51432979005472</v>
      </c>
      <c r="H76" s="11">
        <v>36.155904259165517</v>
      </c>
      <c r="I76" s="11">
        <v>28.924723407332415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1">
        <v>24.336821611097591</v>
      </c>
      <c r="F77" s="12">
        <v>18.817250286535401</v>
      </c>
      <c r="G77" s="11">
        <v>37.190431916152477</v>
      </c>
      <c r="H77" s="11">
        <v>25.066007152167373</v>
      </c>
      <c r="I77" s="11">
        <v>23.133995406249483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1">
        <v>7.1016422547714155</v>
      </c>
      <c r="F78" s="12">
        <v>8.786110915864203</v>
      </c>
      <c r="G78" s="11">
        <v>8.6291700464249352</v>
      </c>
      <c r="H78" s="11">
        <v>5.0881953867028491</v>
      </c>
      <c r="I78" s="11">
        <v>6.6710028184986916</v>
      </c>
      <c r="J78" s="5" t="str">
        <f t="shared" si="0"/>
        <v>Normal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1">
        <v>10.661738574170162</v>
      </c>
      <c r="F79" s="12">
        <v>10.495749221565266</v>
      </c>
      <c r="G79" s="11">
        <v>0</v>
      </c>
      <c r="H79" s="11">
        <v>0</v>
      </c>
      <c r="I79" s="11">
        <v>10.127265975762077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1">
        <v>44.429254955570748</v>
      </c>
      <c r="F80" s="12">
        <v>56.823879399672428</v>
      </c>
      <c r="G80" s="11">
        <v>26.598397446553843</v>
      </c>
      <c r="H80" s="11">
        <v>85.993054407144044</v>
      </c>
      <c r="I80" s="11">
        <v>75.685280858205275</v>
      </c>
      <c r="J80" s="5" t="str">
        <f t="shared" si="0"/>
        <v>Outliers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1">
        <v>12.025012025012025</v>
      </c>
      <c r="F81" s="12">
        <v>35.198873636043643</v>
      </c>
      <c r="G81" s="11">
        <v>46.79457182966776</v>
      </c>
      <c r="H81" s="11">
        <v>0</v>
      </c>
      <c r="I81" s="11">
        <v>23.261223540358223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1">
        <v>101.9904710707895</v>
      </c>
      <c r="F82" s="12">
        <v>91.971238085544158</v>
      </c>
      <c r="G82" s="11">
        <v>71.595029873026206</v>
      </c>
      <c r="H82" s="11">
        <v>53.960259855682764</v>
      </c>
      <c r="I82" s="11">
        <v>51.448912620279216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1">
        <v>20.921231563164685</v>
      </c>
      <c r="F83" s="12">
        <v>13.592035067450475</v>
      </c>
      <c r="G83" s="11">
        <v>23.750551352084958</v>
      </c>
      <c r="H83" s="11">
        <v>10.163978858923974</v>
      </c>
      <c r="I83" s="11">
        <v>27.064515037721169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1">
        <v>32.645362544887369</v>
      </c>
      <c r="F84" s="12">
        <v>42.523033309709426</v>
      </c>
      <c r="G84" s="11">
        <v>63.523433088650478</v>
      </c>
      <c r="H84" s="11">
        <v>35.149384885764505</v>
      </c>
      <c r="I84" s="11">
        <v>24.507229632741659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1">
        <v>85.25082513413318</v>
      </c>
      <c r="F85" s="12">
        <v>100.52505006920764</v>
      </c>
      <c r="G85" s="11">
        <v>45.620091088115203</v>
      </c>
      <c r="H85" s="11">
        <v>32.913191457530758</v>
      </c>
      <c r="I85" s="11">
        <v>33.134038229316992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1">
        <v>78.109744190587776</v>
      </c>
      <c r="F86" s="12">
        <v>6.4075865825136971</v>
      </c>
      <c r="G86" s="11">
        <v>47.472861347596293</v>
      </c>
      <c r="H86" s="11">
        <v>31.274433150899139</v>
      </c>
      <c r="I86" s="11">
        <v>55.646582372399287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1">
        <v>0</v>
      </c>
      <c r="F87" s="12">
        <v>3.6476381542950942</v>
      </c>
      <c r="G87" s="11">
        <v>3.616113401316265</v>
      </c>
      <c r="H87" s="11">
        <v>7.1710290426676231</v>
      </c>
      <c r="I87" s="11">
        <v>10.668183919490771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1">
        <v>23.119859959705387</v>
      </c>
      <c r="F88" s="12">
        <v>35.788651743883392</v>
      </c>
      <c r="G88" s="11">
        <v>12.846865364850977</v>
      </c>
      <c r="H88" s="11">
        <v>47.573739295908659</v>
      </c>
      <c r="I88" s="11">
        <v>81.461290221512044</v>
      </c>
      <c r="J88" s="5" t="str">
        <f t="shared" si="1"/>
        <v>Outliers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1">
        <v>68.900720325712498</v>
      </c>
      <c r="F89" s="12">
        <v>64.207043018718821</v>
      </c>
      <c r="G89" s="11">
        <v>45.070285282724676</v>
      </c>
      <c r="H89" s="11">
        <v>39.672044432689766</v>
      </c>
      <c r="I89" s="11">
        <v>23.73859063987371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1">
        <v>19.174229835101624</v>
      </c>
      <c r="F90" s="12">
        <v>12.514078338130396</v>
      </c>
      <c r="G90" s="11">
        <v>18.652076597861228</v>
      </c>
      <c r="H90" s="11">
        <v>18.536826495304005</v>
      </c>
      <c r="I90" s="11">
        <v>18.425254882692542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1">
        <v>17.709772252328836</v>
      </c>
      <c r="F91" s="12">
        <v>6.9084628670120907</v>
      </c>
      <c r="G91" s="11">
        <v>8.6159360352908738</v>
      </c>
      <c r="H91" s="11">
        <v>12.035349540937382</v>
      </c>
      <c r="I91" s="11">
        <v>8.5779478117655135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1">
        <v>2.5490046136983509</v>
      </c>
      <c r="F92" s="12">
        <v>5.0272729557851346</v>
      </c>
      <c r="G92" s="11">
        <v>2.4783761679347691</v>
      </c>
      <c r="H92" s="11">
        <v>2.4446291497579815</v>
      </c>
      <c r="I92" s="11">
        <v>7.236937328122738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1">
        <v>76.963778921545043</v>
      </c>
      <c r="F93" s="12">
        <v>93.936405053778586</v>
      </c>
      <c r="G93" s="11">
        <v>74.878322725570953</v>
      </c>
      <c r="H93" s="11">
        <v>51.296399925387057</v>
      </c>
      <c r="I93" s="11">
        <v>41.823504809703053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1">
        <v>18.494544109487702</v>
      </c>
      <c r="F94" s="12">
        <v>0</v>
      </c>
      <c r="G94" s="11">
        <v>17.98776831754407</v>
      </c>
      <c r="H94" s="11">
        <v>0</v>
      </c>
      <c r="I94" s="11">
        <v>35.238151171668527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1">
        <v>20.077633516262882</v>
      </c>
      <c r="F95" s="12">
        <v>26.284662899198317</v>
      </c>
      <c r="G95" s="11">
        <v>19.527436047646944</v>
      </c>
      <c r="H95" s="11">
        <v>32.245582355217337</v>
      </c>
      <c r="I95" s="11">
        <v>12.782819890067749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1">
        <v>91.739459933788041</v>
      </c>
      <c r="F96" s="12">
        <v>116.46866992778943</v>
      </c>
      <c r="G96" s="11">
        <v>85.397096498719037</v>
      </c>
      <c r="H96" s="11">
        <v>97.02708996351781</v>
      </c>
      <c r="I96" s="11">
        <v>112.53832123869768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1">
        <v>54.199073195848349</v>
      </c>
      <c r="F97" s="12">
        <v>38.872952467762254</v>
      </c>
      <c r="G97" s="11">
        <v>30.295446462677329</v>
      </c>
      <c r="H97" s="11">
        <v>31.082446188515036</v>
      </c>
      <c r="I97" s="11">
        <v>33.126082968097037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1">
        <v>15.770694107674414</v>
      </c>
      <c r="F98" s="12">
        <v>11.54645523824186</v>
      </c>
      <c r="G98" s="11">
        <v>11.50814201047241</v>
      </c>
      <c r="H98" s="11">
        <v>15.294612472756473</v>
      </c>
      <c r="I98" s="11">
        <v>13.340194004535666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1">
        <v>9.4879660963344818</v>
      </c>
      <c r="F99" s="12">
        <v>3.1086794329768717</v>
      </c>
      <c r="G99" s="11">
        <v>21.530511811023622</v>
      </c>
      <c r="H99" s="11">
        <v>6.0882800608828003</v>
      </c>
      <c r="I99" s="11">
        <v>0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1">
        <v>21.103576352739246</v>
      </c>
      <c r="F100" s="12">
        <v>9.700665188470067</v>
      </c>
      <c r="G100" s="11">
        <v>16.416766991353835</v>
      </c>
      <c r="H100" s="11">
        <v>18.914829226113273</v>
      </c>
      <c r="I100" s="11">
        <v>16.016871104229789</v>
      </c>
      <c r="J100" s="5" t="str">
        <f t="shared" si="1"/>
        <v>Normal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1">
        <v>28.808481216870248</v>
      </c>
      <c r="F101" s="12">
        <v>45.144179222391514</v>
      </c>
      <c r="G101" s="11">
        <v>33.628516982401081</v>
      </c>
      <c r="H101" s="11">
        <v>44.540949835755242</v>
      </c>
      <c r="I101" s="11">
        <v>60.84407323413906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1">
        <v>53.25647692741456</v>
      </c>
      <c r="F102" s="12">
        <v>105.20127479191808</v>
      </c>
      <c r="G102" s="11">
        <v>48.732943469785575</v>
      </c>
      <c r="H102" s="11">
        <v>68.996550172491368</v>
      </c>
      <c r="I102" s="11">
        <v>94.587804085010788</v>
      </c>
      <c r="J102" s="5" t="str">
        <f t="shared" si="1"/>
        <v>Outliers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1">
        <v>79.770605609813941</v>
      </c>
      <c r="F103" s="12">
        <v>78.746860767036992</v>
      </c>
      <c r="G103" s="11">
        <v>54.500482119649519</v>
      </c>
      <c r="H103" s="11">
        <v>51.637955963151157</v>
      </c>
      <c r="I103" s="11">
        <v>32.579922622683767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1">
        <v>40.617384240454911</v>
      </c>
      <c r="F104" s="12">
        <v>26.329647182727751</v>
      </c>
      <c r="G104" s="11">
        <v>13.176966662274344</v>
      </c>
      <c r="H104" s="11">
        <v>39.567396465312584</v>
      </c>
      <c r="I104" s="11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1">
        <v>63.6213258684311</v>
      </c>
      <c r="F105" s="12">
        <v>69.789914462617659</v>
      </c>
      <c r="G105" s="11">
        <v>50.377833753148614</v>
      </c>
      <c r="H105" s="11">
        <v>52.400373789333031</v>
      </c>
      <c r="I105" s="11">
        <v>56.976121825307764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1">
        <v>47.935321907924646</v>
      </c>
      <c r="F106" s="12">
        <v>53.725811062588107</v>
      </c>
      <c r="G106" s="11">
        <v>49.934461019911367</v>
      </c>
      <c r="H106" s="11">
        <v>45.4170880623291</v>
      </c>
      <c r="I106" s="11">
        <v>44.792423681480159</v>
      </c>
      <c r="J106" s="5" t="str">
        <f t="shared" si="1"/>
        <v>Normal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1">
        <v>243.4001123385134</v>
      </c>
      <c r="F107" s="12">
        <v>17.995321216483713</v>
      </c>
      <c r="G107" s="11">
        <v>36.476381542950939</v>
      </c>
      <c r="H107" s="11">
        <v>18.484288354898336</v>
      </c>
      <c r="I107" s="11">
        <v>37.460198539052257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1">
        <v>25.445292620865139</v>
      </c>
      <c r="F108" s="12">
        <v>12.38696890870804</v>
      </c>
      <c r="G108" s="11">
        <v>37.142503404729482</v>
      </c>
      <c r="H108" s="11">
        <v>24.749412201460217</v>
      </c>
      <c r="I108" s="11">
        <v>61.850569025235025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1">
        <v>23.74920835972134</v>
      </c>
      <c r="F109" s="12">
        <v>23.107140106292846</v>
      </c>
      <c r="G109" s="11">
        <v>23.110700254217704</v>
      </c>
      <c r="H109" s="11">
        <v>0</v>
      </c>
      <c r="I109" s="11">
        <v>0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1">
        <v>13.28506426649839</v>
      </c>
      <c r="F110" s="12">
        <v>49.516389925065198</v>
      </c>
      <c r="G110" s="11">
        <v>29.049125298560455</v>
      </c>
      <c r="H110" s="11">
        <v>22.110616254461604</v>
      </c>
      <c r="I110" s="11">
        <v>21.65506573859242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1">
        <v>3.3091763460074786</v>
      </c>
      <c r="F111" s="12">
        <v>9.8013591217982228</v>
      </c>
      <c r="G111" s="11">
        <v>9.6518885528601768</v>
      </c>
      <c r="H111" s="11">
        <v>3.1696725728232273</v>
      </c>
      <c r="I111" s="11">
        <v>0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1">
        <v>33.155399356785253</v>
      </c>
      <c r="F112" s="12">
        <v>27.811405948368943</v>
      </c>
      <c r="G112" s="11">
        <v>24.176780619892657</v>
      </c>
      <c r="H112" s="11">
        <v>28.596393677019623</v>
      </c>
      <c r="I112" s="11">
        <v>32.89937491187667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1">
        <v>12.502813132954916</v>
      </c>
      <c r="F113" s="12">
        <v>9.8867961836966742</v>
      </c>
      <c r="G113" s="11">
        <v>17.017138689680323</v>
      </c>
      <c r="H113" s="11">
        <v>14.353723595129305</v>
      </c>
      <c r="I113" s="11">
        <v>35.330695308083662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1">
        <v>3.4403275191798257</v>
      </c>
      <c r="F114" s="12">
        <v>13.384193267750787</v>
      </c>
      <c r="G114" s="11">
        <v>3.3482890243085781</v>
      </c>
      <c r="H114" s="11">
        <v>3.3505327347048182</v>
      </c>
      <c r="I114" s="11">
        <v>16.76333523317799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1">
        <v>18.986140117714069</v>
      </c>
      <c r="F115" s="12">
        <v>18.532246108228318</v>
      </c>
      <c r="G115" s="11">
        <v>27.713625866050808</v>
      </c>
      <c r="H115" s="11">
        <v>27.631942525559545</v>
      </c>
      <c r="I115" s="11">
        <v>27.550739278170635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1">
        <v>0</v>
      </c>
      <c r="F116" s="12">
        <v>22.202486678507995</v>
      </c>
      <c r="G116" s="11">
        <v>22.045855379188712</v>
      </c>
      <c r="H116" s="11">
        <v>51.087432491607061</v>
      </c>
      <c r="I116" s="11">
        <v>14.499057561258519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1">
        <v>89.736127279782693</v>
      </c>
      <c r="F117" s="12">
        <v>92.860459302117931</v>
      </c>
      <c r="G117" s="11">
        <v>62.50958283699152</v>
      </c>
      <c r="H117" s="11">
        <v>77.136145296448234</v>
      </c>
      <c r="I117" s="11">
        <v>68.345573755299682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1">
        <v>56.481219994351882</v>
      </c>
      <c r="F118" s="12">
        <v>49.488617617947874</v>
      </c>
      <c r="G118" s="11">
        <v>49.469576210630457</v>
      </c>
      <c r="H118" s="11">
        <v>27.471018075929891</v>
      </c>
      <c r="I118" s="11">
        <v>76.889279437609844</v>
      </c>
      <c r="J118" s="5" t="str">
        <f t="shared" si="1"/>
        <v>Outliers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1">
        <v>37.309769268532158</v>
      </c>
      <c r="F119" s="12">
        <v>38.533418106853169</v>
      </c>
      <c r="G119" s="11">
        <v>32.469392822354223</v>
      </c>
      <c r="H119" s="11">
        <v>34.088972217487644</v>
      </c>
      <c r="I119" s="11">
        <v>37.564328913263964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1">
        <v>4.073900556087426</v>
      </c>
      <c r="F120" s="12">
        <v>8.0803183645435634</v>
      </c>
      <c r="G120" s="11">
        <v>7.919223916056227</v>
      </c>
      <c r="H120" s="11">
        <v>0</v>
      </c>
      <c r="I120" s="11">
        <v>1.9057420006479524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1">
        <v>32.854001870150874</v>
      </c>
      <c r="F121" s="12">
        <v>49.475559073817536</v>
      </c>
      <c r="G121" s="11">
        <v>51.628764597418566</v>
      </c>
      <c r="H121" s="11">
        <v>43.986119935487025</v>
      </c>
      <c r="I121" s="11">
        <v>31.58099310076766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1">
        <v>21.648770349844128</v>
      </c>
      <c r="F122" s="12">
        <v>21.345628415300546</v>
      </c>
      <c r="G122" s="11">
        <v>8.42034355001684</v>
      </c>
      <c r="H122" s="11">
        <v>12.461059190031152</v>
      </c>
      <c r="I122" s="11">
        <v>8.1994096425057386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1">
        <v>53.679484676947098</v>
      </c>
      <c r="F123" s="12">
        <v>62.789799072642971</v>
      </c>
      <c r="G123" s="11">
        <v>47.440580672707434</v>
      </c>
      <c r="H123" s="11">
        <v>46.622220150123546</v>
      </c>
      <c r="I123" s="11">
        <v>36.678740085278072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1">
        <v>0</v>
      </c>
      <c r="F124" s="12">
        <v>10.061374383740819</v>
      </c>
      <c r="G124" s="11">
        <v>0</v>
      </c>
      <c r="H124" s="11">
        <v>19.391118867558657</v>
      </c>
      <c r="I124" s="11">
        <v>9.5274390243902438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1">
        <v>75.541867627404258</v>
      </c>
      <c r="F125" s="12">
        <v>131.90720614802282</v>
      </c>
      <c r="G125" s="11">
        <v>52.259148882077945</v>
      </c>
      <c r="H125" s="11">
        <v>32.016927210212003</v>
      </c>
      <c r="I125" s="11">
        <v>61.765674755682447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1">
        <v>31.062331745703045</v>
      </c>
      <c r="F126" s="12">
        <v>40.298206729800526</v>
      </c>
      <c r="G126" s="11">
        <v>25.191455058444177</v>
      </c>
      <c r="H126" s="11">
        <v>25.197802751600058</v>
      </c>
      <c r="I126" s="11">
        <v>30.243459851807046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1">
        <v>62.353110460933372</v>
      </c>
      <c r="F127" s="12">
        <v>38.019199695846403</v>
      </c>
      <c r="G127" s="11">
        <v>27.97333209007413</v>
      </c>
      <c r="H127" s="11">
        <v>36.613272311212818</v>
      </c>
      <c r="I127" s="11">
        <v>49.451537493256609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1">
        <v>41.34623335814107</v>
      </c>
      <c r="F128" s="12">
        <v>76.845298281092013</v>
      </c>
      <c r="G128" s="11">
        <v>36.201279111861957</v>
      </c>
      <c r="H128" s="11">
        <v>24.004800960192039</v>
      </c>
      <c r="I128" s="11">
        <v>51.737175150236801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1">
        <v>22.610366853202194</v>
      </c>
      <c r="F129" s="12">
        <v>29.499768216106876</v>
      </c>
      <c r="G129" s="11">
        <v>31.586030734581211</v>
      </c>
      <c r="H129" s="11">
        <v>26.87485722732098</v>
      </c>
      <c r="I129" s="11">
        <v>14.474636489242712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1">
        <v>34.761830834756431</v>
      </c>
      <c r="F130" s="12">
        <v>28.083669511377192</v>
      </c>
      <c r="G130" s="11">
        <v>22.981788574111341</v>
      </c>
      <c r="H130" s="11">
        <v>15.661707126076742</v>
      </c>
      <c r="I130" s="11">
        <v>21.729330379874099</v>
      </c>
      <c r="J130" s="5" t="str">
        <f t="shared" si="1"/>
        <v>Normal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1">
        <v>45.969966288691388</v>
      </c>
      <c r="F131" s="12">
        <v>30.012004801920767</v>
      </c>
      <c r="G131" s="11">
        <v>0</v>
      </c>
      <c r="H131" s="11">
        <v>29.616466755516068</v>
      </c>
      <c r="I131" s="11">
        <v>44.143613890523838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1">
        <v>55.535591780732418</v>
      </c>
      <c r="F132" s="12">
        <v>45.105999097880016</v>
      </c>
      <c r="G132" s="11">
        <v>47.646274061368402</v>
      </c>
      <c r="H132" s="11">
        <v>28.197255467134532</v>
      </c>
      <c r="I132" s="11">
        <v>27.824151363383418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1">
        <v>79.71303308090873</v>
      </c>
      <c r="F133" s="12">
        <v>38.953811908736782</v>
      </c>
      <c r="G133" s="11">
        <v>27.70083102493075</v>
      </c>
      <c r="H133" s="11">
        <v>16.548072149594571</v>
      </c>
      <c r="I133" s="11">
        <v>16.477179106936891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1">
        <v>80.45375920189872</v>
      </c>
      <c r="F134" s="12">
        <v>43.378815363987698</v>
      </c>
      <c r="G134" s="11">
        <v>15.651289274954024</v>
      </c>
      <c r="H134" s="11">
        <v>11.649128256902108</v>
      </c>
      <c r="I134" s="11">
        <v>11.562921564848718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1">
        <v>9.6391736015165641</v>
      </c>
      <c r="F135" s="12">
        <v>43.97399252442127</v>
      </c>
      <c r="G135" s="11">
        <v>28.13467129325706</v>
      </c>
      <c r="H135" s="11">
        <v>28.003360403248394</v>
      </c>
      <c r="I135" s="11">
        <v>61.94827319188478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1">
        <v>25.639792958671858</v>
      </c>
      <c r="F136" s="12">
        <v>24.847110120789015</v>
      </c>
      <c r="G136" s="11">
        <v>26.463056794389832</v>
      </c>
      <c r="H136" s="11">
        <v>30.271382948129986</v>
      </c>
      <c r="I136" s="11">
        <v>36.100551085963517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1">
        <v>6.4708166170570731</v>
      </c>
      <c r="F137" s="12">
        <v>18.947767321417292</v>
      </c>
      <c r="G137" s="11">
        <v>12.59287243420224</v>
      </c>
      <c r="H137" s="11">
        <v>50.219711236660387</v>
      </c>
      <c r="I137" s="11">
        <v>75.103266992114158</v>
      </c>
      <c r="J137" s="5" t="str">
        <f t="shared" si="1"/>
        <v>Outliers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1">
        <v>37.208533156937321</v>
      </c>
      <c r="F138" s="12">
        <v>52.018726741626985</v>
      </c>
      <c r="G138" s="11">
        <v>8.0492614802591866</v>
      </c>
      <c r="H138" s="11">
        <v>16.191054442420562</v>
      </c>
      <c r="I138" s="11">
        <v>16.282667100871123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1">
        <v>33.500837520938028</v>
      </c>
      <c r="F139" s="12">
        <v>0</v>
      </c>
      <c r="G139" s="11">
        <v>81.44648965629581</v>
      </c>
      <c r="H139" s="11">
        <v>0</v>
      </c>
      <c r="I139" s="11">
        <v>0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1">
        <v>26.76778942672318</v>
      </c>
      <c r="F140" s="12">
        <v>26.267402153926977</v>
      </c>
      <c r="G140" s="11">
        <v>34.714688652636148</v>
      </c>
      <c r="H140" s="11">
        <v>25.81311306143521</v>
      </c>
      <c r="I140" s="11">
        <v>34.129692832764505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1">
        <v>58.754406580493537</v>
      </c>
      <c r="F141" s="12">
        <v>28.694404591104735</v>
      </c>
      <c r="G141" s="11">
        <v>50.014289797084878</v>
      </c>
      <c r="H141" s="11">
        <v>28.467724717101987</v>
      </c>
      <c r="I141" s="11">
        <v>56.717476072314781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1">
        <v>34.865072170699392</v>
      </c>
      <c r="F142" s="12">
        <v>46.289946509395143</v>
      </c>
      <c r="G142" s="11">
        <v>47.468890923269932</v>
      </c>
      <c r="H142" s="11">
        <v>30.185135497719344</v>
      </c>
      <c r="I142" s="11">
        <v>19.911063914515168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1">
        <v>11.581222977146387</v>
      </c>
      <c r="F143" s="12">
        <v>3.8021368008820953</v>
      </c>
      <c r="G143" s="11">
        <v>7.5075075075075075</v>
      </c>
      <c r="H143" s="11">
        <v>11.121821012827168</v>
      </c>
      <c r="I143" s="11">
        <v>32.964617976705007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1">
        <v>17.34304543877905</v>
      </c>
      <c r="F144" s="12">
        <v>17.096939647803044</v>
      </c>
      <c r="G144" s="11">
        <v>50.590219224283302</v>
      </c>
      <c r="H144" s="11">
        <v>16.641704110500914</v>
      </c>
      <c r="I144" s="11">
        <v>32.851511169513799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1">
        <v>52.830853218279479</v>
      </c>
      <c r="F145" s="12">
        <v>109.80657150097136</v>
      </c>
      <c r="G145" s="11">
        <v>171.55601303825699</v>
      </c>
      <c r="H145" s="11">
        <v>95.818815331010455</v>
      </c>
      <c r="I145" s="11">
        <v>70.765148164528981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1">
        <v>16.20614212786646</v>
      </c>
      <c r="F146" s="12">
        <v>11.913744489893174</v>
      </c>
      <c r="G146" s="11">
        <v>3.9410420115078426</v>
      </c>
      <c r="H146" s="11">
        <v>27.381185214159984</v>
      </c>
      <c r="I146" s="11">
        <v>11.649580615097856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1">
        <v>58.071447237250901</v>
      </c>
      <c r="F147" s="12">
        <v>50.162062046612135</v>
      </c>
      <c r="G147" s="11">
        <v>34.794383998344912</v>
      </c>
      <c r="H147" s="11">
        <v>28.448457818278595</v>
      </c>
      <c r="I147" s="11">
        <v>23.307097907739749</v>
      </c>
      <c r="J147" s="5" t="str">
        <f t="shared" si="2"/>
        <v>Normal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1">
        <v>52.636196157557677</v>
      </c>
      <c r="F148" s="12">
        <v>77.646449831766034</v>
      </c>
      <c r="G148" s="11">
        <v>59.726962457337876</v>
      </c>
      <c r="H148" s="11">
        <v>33.763822064657724</v>
      </c>
      <c r="I148" s="11">
        <v>33.41408403642135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1">
        <v>0</v>
      </c>
      <c r="F149" s="12">
        <v>10.741715451957678</v>
      </c>
      <c r="G149" s="11">
        <v>10.655868719697374</v>
      </c>
      <c r="H149" s="11">
        <v>5.2862504625469153</v>
      </c>
      <c r="I149" s="11">
        <v>5.2457640455332317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1">
        <v>79.404949034986799</v>
      </c>
      <c r="F150" s="12">
        <v>60.457568332962104</v>
      </c>
      <c r="G150" s="11">
        <v>92.991000362507293</v>
      </c>
      <c r="H150" s="11">
        <v>84.335467749492423</v>
      </c>
      <c r="I150" s="11">
        <v>43.340969599405611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1">
        <v>29.89238740534077</v>
      </c>
      <c r="F151" s="12">
        <v>16.310020876826723</v>
      </c>
      <c r="G151" s="11">
        <v>6.4601569818146576</v>
      </c>
      <c r="H151" s="11">
        <v>25.594266884217934</v>
      </c>
      <c r="I151" s="11">
        <v>12.678690291292909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1">
        <v>21.657913260057395</v>
      </c>
      <c r="F152" s="12">
        <v>5.317169139150316</v>
      </c>
      <c r="G152" s="11">
        <v>15.798620253831166</v>
      </c>
      <c r="H152" s="11">
        <v>10.434056761268781</v>
      </c>
      <c r="I152" s="11">
        <v>36.18693134822167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1">
        <v>44.146670821647454</v>
      </c>
      <c r="F153" s="12">
        <v>30.722752758647172</v>
      </c>
      <c r="G153" s="11">
        <v>40.401999898995001</v>
      </c>
      <c r="H153" s="11">
        <v>32.389874426948374</v>
      </c>
      <c r="I153" s="11">
        <v>34.431027274292319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1">
        <v>78.72163306670528</v>
      </c>
      <c r="F154" s="12">
        <v>57.067446588436709</v>
      </c>
      <c r="G154" s="11">
        <v>50.1500101179845</v>
      </c>
      <c r="H154" s="11">
        <v>64.267352185089976</v>
      </c>
      <c r="I154" s="11">
        <v>58.316538741906434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1">
        <v>31.290743155149936</v>
      </c>
      <c r="F155" s="12">
        <v>38.173237090505275</v>
      </c>
      <c r="G155" s="11">
        <v>25.333558520520182</v>
      </c>
      <c r="H155" s="11">
        <v>23.041095439508897</v>
      </c>
      <c r="I155" s="11">
        <v>11.238480557428636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1">
        <v>76.822269420217808</v>
      </c>
      <c r="F156" s="12">
        <v>37.348682909682097</v>
      </c>
      <c r="G156" s="11">
        <v>39.581317618084263</v>
      </c>
      <c r="H156" s="11">
        <v>50.621767359964785</v>
      </c>
      <c r="I156" s="11">
        <v>68.289459191540928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1">
        <v>38.302436034931823</v>
      </c>
      <c r="F157" s="12">
        <v>56.400518884773739</v>
      </c>
      <c r="G157" s="11">
        <v>50.292441232351081</v>
      </c>
      <c r="H157" s="11">
        <v>46.149302222550396</v>
      </c>
      <c r="I157" s="11">
        <v>29.277218664226897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1">
        <v>10.044362601489913</v>
      </c>
      <c r="F158" s="12">
        <v>13.104227751478321</v>
      </c>
      <c r="G158" s="11">
        <v>16.285849225607869</v>
      </c>
      <c r="H158" s="11">
        <v>16.194069731664264</v>
      </c>
      <c r="I158" s="11">
        <v>11.273412461952232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1">
        <v>54.351518445546574</v>
      </c>
      <c r="F159" s="12">
        <v>46.707146193367585</v>
      </c>
      <c r="G159" s="11">
        <v>39.645830580150651</v>
      </c>
      <c r="H159" s="11">
        <v>6.5449309509784666</v>
      </c>
      <c r="I159" s="11">
        <v>19.453991310550549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1">
        <v>32.16172754422238</v>
      </c>
      <c r="F160" s="12">
        <v>22.517451024544023</v>
      </c>
      <c r="G160" s="11">
        <v>13.407521619628612</v>
      </c>
      <c r="H160" s="11">
        <v>31.051767732777357</v>
      </c>
      <c r="I160" s="11">
        <v>19.816804650343492</v>
      </c>
      <c r="J160" s="5" t="str">
        <f t="shared" si="2"/>
        <v>Normal</v>
      </c>
    </row>
  </sheetData>
  <autoFilter ref="A3:J160" xr:uid="{00000000-0009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0"/>
  <sheetViews>
    <sheetView workbookViewId="0">
      <selection activeCell="L4" sqref="L4:M4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3" t="s">
        <v>175</v>
      </c>
    </row>
    <row r="2" spans="1:13" x14ac:dyDescent="0.2">
      <c r="L2" s="1" t="s">
        <v>176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182</v>
      </c>
    </row>
    <row r="4" spans="1:13" x14ac:dyDescent="0.2">
      <c r="A4" s="2"/>
      <c r="B4" s="2"/>
      <c r="C4" s="2"/>
      <c r="D4" s="4" t="s">
        <v>4</v>
      </c>
      <c r="E4" s="10">
        <v>62.344822463088342</v>
      </c>
      <c r="F4" s="10">
        <v>77.415565138891083</v>
      </c>
      <c r="G4" s="10">
        <v>114.53069222229955</v>
      </c>
      <c r="H4" s="10">
        <v>153.66819635693935</v>
      </c>
      <c r="I4" s="11">
        <v>77.556337575024187</v>
      </c>
      <c r="L4" s="5" t="s">
        <v>183</v>
      </c>
      <c r="M4" s="15">
        <v>0</v>
      </c>
    </row>
    <row r="5" spans="1:13" x14ac:dyDescent="0.2">
      <c r="A5" s="2"/>
      <c r="B5" s="2"/>
      <c r="C5" s="2"/>
      <c r="D5" s="4" t="s">
        <v>5</v>
      </c>
      <c r="E5" s="10">
        <v>14.701985312535166</v>
      </c>
      <c r="F5" s="10">
        <v>13.801434990760207</v>
      </c>
      <c r="G5" s="10">
        <v>36.88135497510067</v>
      </c>
      <c r="H5" s="10">
        <v>36.154986693921963</v>
      </c>
      <c r="I5" s="11">
        <v>20.384496134654157</v>
      </c>
    </row>
    <row r="6" spans="1:13" x14ac:dyDescent="0.2">
      <c r="A6" s="2"/>
      <c r="B6" s="2"/>
      <c r="C6" s="2"/>
      <c r="D6" s="4" t="s">
        <v>6</v>
      </c>
      <c r="E6" s="10">
        <v>16.792424812264855</v>
      </c>
      <c r="F6" s="10">
        <v>12.502582054989617</v>
      </c>
      <c r="G6" s="10">
        <v>93.285974838437056</v>
      </c>
      <c r="H6" s="10">
        <v>145.13067796951182</v>
      </c>
      <c r="I6" s="11">
        <v>81.971801700215124</v>
      </c>
    </row>
    <row r="7" spans="1:13" x14ac:dyDescent="0.2">
      <c r="A7" s="2"/>
      <c r="B7" s="2"/>
      <c r="C7" s="2"/>
      <c r="D7" s="4" t="s">
        <v>7</v>
      </c>
      <c r="E7" s="10">
        <v>49.047400487774155</v>
      </c>
      <c r="F7" s="10">
        <v>56.312397470684218</v>
      </c>
      <c r="G7" s="10">
        <v>133.13404542306151</v>
      </c>
      <c r="H7" s="10">
        <v>151.0272581230987</v>
      </c>
      <c r="I7" s="11">
        <v>95.168737140554185</v>
      </c>
    </row>
    <row r="8" spans="1:13" x14ac:dyDescent="0.2">
      <c r="A8" s="2"/>
      <c r="B8" s="2"/>
      <c r="C8" s="2"/>
      <c r="D8" s="4" t="s">
        <v>8</v>
      </c>
      <c r="E8" s="10">
        <v>98.637444022791314</v>
      </c>
      <c r="F8" s="10">
        <v>118.66782545483336</v>
      </c>
      <c r="G8" s="10">
        <v>158.21823574606464</v>
      </c>
      <c r="H8" s="10">
        <v>367.59845436517617</v>
      </c>
      <c r="I8" s="11">
        <v>158.68797959486753</v>
      </c>
    </row>
    <row r="9" spans="1:13" x14ac:dyDescent="0.2">
      <c r="A9" s="2"/>
      <c r="B9" s="2"/>
      <c r="C9" s="2"/>
      <c r="D9" s="4" t="s">
        <v>9</v>
      </c>
      <c r="E9" s="10">
        <v>28.024994142924506</v>
      </c>
      <c r="F9" s="10">
        <v>31.463443411686047</v>
      </c>
      <c r="G9" s="10">
        <v>80.615504423757784</v>
      </c>
      <c r="H9" s="10">
        <v>35.703829592762119</v>
      </c>
      <c r="I9" s="11">
        <v>18.815074694431871</v>
      </c>
    </row>
    <row r="10" spans="1:13" x14ac:dyDescent="0.2">
      <c r="A10" s="2"/>
      <c r="B10" s="2"/>
      <c r="C10" s="2"/>
      <c r="D10" s="4" t="s">
        <v>10</v>
      </c>
      <c r="E10" s="10">
        <v>202.68668701595854</v>
      </c>
      <c r="F10" s="10">
        <v>266.51854783149736</v>
      </c>
      <c r="G10" s="10">
        <v>206.72576028748759</v>
      </c>
      <c r="H10" s="10">
        <v>94.702684635417882</v>
      </c>
      <c r="I10" s="11">
        <v>26.584103164654145</v>
      </c>
    </row>
    <row r="11" spans="1:13" x14ac:dyDescent="0.2">
      <c r="A11" s="2"/>
      <c r="B11" s="2"/>
      <c r="C11" s="2"/>
      <c r="D11" s="4" t="s">
        <v>11</v>
      </c>
      <c r="E11" s="10">
        <v>14.993459749454118</v>
      </c>
      <c r="F11" s="10">
        <v>7.8045602384802146</v>
      </c>
      <c r="G11" s="10">
        <v>37.371524909043075</v>
      </c>
      <c r="H11" s="10">
        <v>10.928853165890056</v>
      </c>
      <c r="I11" s="11">
        <v>8.6747019503348763</v>
      </c>
    </row>
    <row r="12" spans="1:13" x14ac:dyDescent="0.2">
      <c r="A12" s="2"/>
      <c r="B12" s="2"/>
      <c r="C12" s="2"/>
      <c r="D12" s="4" t="s">
        <v>12</v>
      </c>
      <c r="E12" s="10">
        <v>15.910711444515812</v>
      </c>
      <c r="F12" s="10">
        <v>19.272798757289937</v>
      </c>
      <c r="G12" s="10">
        <v>66.869312526150679</v>
      </c>
      <c r="H12" s="10">
        <v>54.748224471509133</v>
      </c>
      <c r="I12" s="11">
        <v>53.733440800214929</v>
      </c>
    </row>
    <row r="13" spans="1:13" x14ac:dyDescent="0.2">
      <c r="A13" s="2"/>
      <c r="B13" s="2"/>
      <c r="C13" s="2"/>
      <c r="D13" s="4" t="s">
        <v>13</v>
      </c>
      <c r="E13" s="10">
        <v>27.506614157624728</v>
      </c>
      <c r="F13" s="10">
        <v>26.777151522295618</v>
      </c>
      <c r="G13" s="10">
        <v>34.370735116680734</v>
      </c>
      <c r="H13" s="10">
        <v>23.456525107722314</v>
      </c>
      <c r="I13" s="11">
        <v>14.760438089802506</v>
      </c>
    </row>
    <row r="14" spans="1:13" x14ac:dyDescent="0.2">
      <c r="A14" s="2"/>
      <c r="B14" s="2"/>
      <c r="C14" s="2"/>
      <c r="D14" s="4" t="s">
        <v>14</v>
      </c>
      <c r="E14" s="10">
        <v>37.008729232873407</v>
      </c>
      <c r="F14" s="10">
        <v>34.384225939934311</v>
      </c>
      <c r="G14" s="10">
        <v>41.669451181879289</v>
      </c>
      <c r="H14" s="10">
        <v>25.809479117785077</v>
      </c>
      <c r="I14" s="11">
        <v>24.510280701071835</v>
      </c>
    </row>
    <row r="15" spans="1:13" x14ac:dyDescent="0.2">
      <c r="A15" s="2"/>
      <c r="B15" s="2"/>
      <c r="C15" s="2"/>
      <c r="D15" s="4" t="s">
        <v>15</v>
      </c>
      <c r="E15" s="10">
        <v>63.961076172835398</v>
      </c>
      <c r="F15" s="10">
        <v>83.937558230921809</v>
      </c>
      <c r="G15" s="10">
        <v>109.52574394223177</v>
      </c>
      <c r="H15" s="10">
        <v>77.578234574821607</v>
      </c>
      <c r="I15" s="11">
        <v>53.006669032896831</v>
      </c>
      <c r="L15" s="7" t="s">
        <v>184</v>
      </c>
    </row>
    <row r="16" spans="1:13" x14ac:dyDescent="0.2">
      <c r="A16" s="2"/>
      <c r="B16" s="2"/>
      <c r="C16" s="2"/>
      <c r="D16" s="4" t="s">
        <v>16</v>
      </c>
      <c r="E16" s="10">
        <v>153.19759522929741</v>
      </c>
      <c r="F16" s="10">
        <v>261.91556606402202</v>
      </c>
      <c r="G16" s="10">
        <v>332.05860598334988</v>
      </c>
      <c r="H16" s="10">
        <v>227.9552491947656</v>
      </c>
      <c r="I16" s="11">
        <v>157.99976402632646</v>
      </c>
    </row>
    <row r="17" spans="1:13" x14ac:dyDescent="0.2">
      <c r="A17" s="5">
        <v>1500107</v>
      </c>
      <c r="B17" s="5">
        <v>150010</v>
      </c>
      <c r="C17" s="1" t="s">
        <v>17</v>
      </c>
      <c r="D17" s="6" t="s">
        <v>18</v>
      </c>
      <c r="E17" s="11">
        <v>36.510627200417261</v>
      </c>
      <c r="F17" s="12">
        <v>34.550712768407855</v>
      </c>
      <c r="G17" s="11">
        <v>19.023703534604117</v>
      </c>
      <c r="H17" s="11">
        <v>3.1430726678400807</v>
      </c>
      <c r="I17" s="11">
        <v>8.1027680302170921</v>
      </c>
      <c r="J17" s="5" t="str">
        <f>IF(AND(I17&lt;$M$21,I17&gt;$M$22),"Normal","Outliers")</f>
        <v>Normal</v>
      </c>
      <c r="L17" s="1" t="s">
        <v>185</v>
      </c>
      <c r="M17" s="10">
        <f>AVERAGE(I17:I160)</f>
        <v>29.193416328967732</v>
      </c>
    </row>
    <row r="18" spans="1:13" x14ac:dyDescent="0.2">
      <c r="A18" s="5">
        <v>1500131</v>
      </c>
      <c r="B18" s="5">
        <v>150013</v>
      </c>
      <c r="C18" s="1" t="s">
        <v>19</v>
      </c>
      <c r="D18" s="6" t="s">
        <v>20</v>
      </c>
      <c r="E18" s="11">
        <v>0</v>
      </c>
      <c r="F18" s="12">
        <v>0</v>
      </c>
      <c r="G18" s="11">
        <v>0</v>
      </c>
      <c r="H18" s="11">
        <v>0</v>
      </c>
      <c r="I18" s="11">
        <v>0</v>
      </c>
      <c r="J18" s="5" t="str">
        <f t="shared" ref="J18:J81" si="0">IF(AND(I18&lt;$M$21,I18&gt;$M$22),"Normal","Outliers")</f>
        <v>Normal</v>
      </c>
      <c r="L18" s="1" t="s">
        <v>186</v>
      </c>
      <c r="M18" s="10">
        <f>_xlfn.QUARTILE.EXC(I17:I160,1)</f>
        <v>0</v>
      </c>
    </row>
    <row r="19" spans="1:13" x14ac:dyDescent="0.2">
      <c r="A19" s="5">
        <v>1500206</v>
      </c>
      <c r="B19" s="5">
        <v>150020</v>
      </c>
      <c r="C19" s="1" t="s">
        <v>17</v>
      </c>
      <c r="D19" s="6" t="s">
        <v>21</v>
      </c>
      <c r="E19" s="11">
        <v>0</v>
      </c>
      <c r="F19" s="12">
        <v>7.2055194278817574</v>
      </c>
      <c r="G19" s="11">
        <v>21.586227986544586</v>
      </c>
      <c r="H19" s="11">
        <v>0</v>
      </c>
      <c r="I19" s="11">
        <v>5.3817451205510904</v>
      </c>
      <c r="J19" s="5" t="str">
        <f t="shared" si="0"/>
        <v>Normal</v>
      </c>
      <c r="L19" s="1" t="s">
        <v>187</v>
      </c>
      <c r="M19" s="10">
        <f>_xlfn.QUARTILE.EXC(I17:I160,3)</f>
        <v>30.188170477262116</v>
      </c>
    </row>
    <row r="20" spans="1:13" x14ac:dyDescent="0.2">
      <c r="A20" s="5">
        <v>1500305</v>
      </c>
      <c r="B20" s="5">
        <v>150030</v>
      </c>
      <c r="C20" s="1" t="s">
        <v>22</v>
      </c>
      <c r="D20" s="6" t="s">
        <v>23</v>
      </c>
      <c r="E20" s="11">
        <v>41.946308724832214</v>
      </c>
      <c r="F20" s="12">
        <v>36.023981679232179</v>
      </c>
      <c r="G20" s="11">
        <v>7.6495486766280782</v>
      </c>
      <c r="H20" s="11">
        <v>30.328303889604975</v>
      </c>
      <c r="I20" s="11">
        <v>15.033826108744675</v>
      </c>
      <c r="J20" s="5" t="str">
        <f t="shared" si="0"/>
        <v>Normal</v>
      </c>
      <c r="L20" s="1" t="s">
        <v>188</v>
      </c>
      <c r="M20" s="10">
        <f>M19-M18</f>
        <v>30.188170477262116</v>
      </c>
    </row>
    <row r="21" spans="1:13" x14ac:dyDescent="0.2">
      <c r="A21" s="5">
        <v>1500347</v>
      </c>
      <c r="B21" s="5">
        <v>150034</v>
      </c>
      <c r="C21" s="1" t="s">
        <v>24</v>
      </c>
      <c r="D21" s="6" t="s">
        <v>25</v>
      </c>
      <c r="E21" s="11">
        <v>3.7478449891312495</v>
      </c>
      <c r="F21" s="12">
        <v>7.3418743805293492</v>
      </c>
      <c r="G21" s="11">
        <v>7.2912869121399924</v>
      </c>
      <c r="H21" s="11">
        <v>28.969762810066996</v>
      </c>
      <c r="I21" s="11">
        <v>14.390042090873116</v>
      </c>
      <c r="J21" s="5" t="str">
        <f t="shared" si="0"/>
        <v>Normal</v>
      </c>
      <c r="L21" s="1" t="s">
        <v>189</v>
      </c>
      <c r="M21" s="10">
        <f>M17+1.5*M20</f>
        <v>74.4756720448609</v>
      </c>
    </row>
    <row r="22" spans="1:13" x14ac:dyDescent="0.2">
      <c r="A22" s="5">
        <v>1500404</v>
      </c>
      <c r="B22" s="5">
        <v>150040</v>
      </c>
      <c r="C22" s="1" t="s">
        <v>26</v>
      </c>
      <c r="D22" s="6" t="s">
        <v>27</v>
      </c>
      <c r="E22" s="11">
        <v>0</v>
      </c>
      <c r="F22" s="12">
        <v>0</v>
      </c>
      <c r="G22" s="11">
        <v>1.7609044005000969</v>
      </c>
      <c r="H22" s="11">
        <v>0</v>
      </c>
      <c r="I22" s="11">
        <v>0</v>
      </c>
      <c r="J22" s="5" t="str">
        <f t="shared" si="0"/>
        <v>Normal</v>
      </c>
      <c r="L22" s="1" t="s">
        <v>190</v>
      </c>
      <c r="M22" s="16">
        <f>M17-1.5*M20</f>
        <v>-16.088839386925439</v>
      </c>
    </row>
    <row r="23" spans="1:13" x14ac:dyDescent="0.2">
      <c r="A23" s="5">
        <v>1500503</v>
      </c>
      <c r="B23" s="5">
        <v>150050</v>
      </c>
      <c r="C23" s="1" t="s">
        <v>26</v>
      </c>
      <c r="D23" s="6" t="s">
        <v>28</v>
      </c>
      <c r="E23" s="11">
        <v>24.100015062509414</v>
      </c>
      <c r="F23" s="12">
        <v>0</v>
      </c>
      <c r="G23" s="11">
        <v>20.522442757043596</v>
      </c>
      <c r="H23" s="11">
        <v>8.8038502171616386</v>
      </c>
      <c r="I23" s="11">
        <v>2.9373751615556336</v>
      </c>
      <c r="J23" s="5" t="str">
        <f t="shared" si="0"/>
        <v>Normal</v>
      </c>
    </row>
    <row r="24" spans="1:13" x14ac:dyDescent="0.2">
      <c r="A24" s="5">
        <v>1500602</v>
      </c>
      <c r="B24" s="5">
        <v>150060</v>
      </c>
      <c r="C24" s="1" t="s">
        <v>29</v>
      </c>
      <c r="D24" s="6" t="s">
        <v>30</v>
      </c>
      <c r="E24" s="11">
        <v>461.25544039125947</v>
      </c>
      <c r="F24" s="12">
        <v>782.72008480939974</v>
      </c>
      <c r="G24" s="11">
        <v>1031.4676161055552</v>
      </c>
      <c r="H24" s="11">
        <v>712.25931067785359</v>
      </c>
      <c r="I24" s="11">
        <v>473.0651210364814</v>
      </c>
      <c r="J24" s="5" t="str">
        <f t="shared" si="0"/>
        <v>Outliers</v>
      </c>
    </row>
    <row r="25" spans="1:13" x14ac:dyDescent="0.2">
      <c r="A25" s="5">
        <v>1500701</v>
      </c>
      <c r="B25" s="5">
        <v>150070</v>
      </c>
      <c r="C25" s="1" t="s">
        <v>22</v>
      </c>
      <c r="D25" s="6" t="s">
        <v>31</v>
      </c>
      <c r="E25" s="11">
        <v>10.538888498559684</v>
      </c>
      <c r="F25" s="12">
        <v>0</v>
      </c>
      <c r="G25" s="11">
        <v>3.4156505106397512</v>
      </c>
      <c r="H25" s="11">
        <v>3.3683643222850983</v>
      </c>
      <c r="I25" s="11">
        <v>9.9697583995214512</v>
      </c>
      <c r="J25" s="5" t="str">
        <f t="shared" si="0"/>
        <v>Normal</v>
      </c>
    </row>
    <row r="26" spans="1:13" x14ac:dyDescent="0.2">
      <c r="A26" s="5">
        <v>1500800</v>
      </c>
      <c r="B26" s="5">
        <v>150080</v>
      </c>
      <c r="C26" s="1" t="s">
        <v>32</v>
      </c>
      <c r="D26" s="6" t="s">
        <v>33</v>
      </c>
      <c r="E26" s="11">
        <v>14.920832388670243</v>
      </c>
      <c r="F26" s="12">
        <v>48.709391398986995</v>
      </c>
      <c r="G26" s="11">
        <v>93.290966042088357</v>
      </c>
      <c r="H26" s="11">
        <v>71.328940317096354</v>
      </c>
      <c r="I26" s="11">
        <v>44.225680501841197</v>
      </c>
      <c r="J26" s="5" t="str">
        <f t="shared" si="0"/>
        <v>Normal</v>
      </c>
      <c r="M26" s="11"/>
    </row>
    <row r="27" spans="1:13" x14ac:dyDescent="0.2">
      <c r="A27" s="5">
        <v>1500859</v>
      </c>
      <c r="B27" s="5">
        <v>150085</v>
      </c>
      <c r="C27" s="1" t="s">
        <v>29</v>
      </c>
      <c r="D27" s="6" t="s">
        <v>34</v>
      </c>
      <c r="E27" s="11">
        <v>0</v>
      </c>
      <c r="F27" s="12">
        <v>25.772246971760982</v>
      </c>
      <c r="G27" s="11">
        <v>28.684116170670492</v>
      </c>
      <c r="H27" s="11">
        <v>6.9912958366833298</v>
      </c>
      <c r="I27" s="11">
        <v>10.23471615720524</v>
      </c>
      <c r="J27" s="5" t="str">
        <f t="shared" si="0"/>
        <v>Normal</v>
      </c>
    </row>
    <row r="28" spans="1:13" x14ac:dyDescent="0.2">
      <c r="A28" s="5">
        <v>1500909</v>
      </c>
      <c r="B28" s="5">
        <v>150090</v>
      </c>
      <c r="C28" s="1" t="s">
        <v>35</v>
      </c>
      <c r="D28" s="6" t="s">
        <v>36</v>
      </c>
      <c r="E28" s="11">
        <v>4.4708722671793266</v>
      </c>
      <c r="F28" s="12">
        <v>32.955444239388349</v>
      </c>
      <c r="G28" s="11">
        <v>82.612287490760465</v>
      </c>
      <c r="H28" s="11">
        <v>122.65714101267459</v>
      </c>
      <c r="I28" s="11">
        <v>38.349276690031317</v>
      </c>
      <c r="J28" s="5" t="str">
        <f t="shared" si="0"/>
        <v>Normal</v>
      </c>
    </row>
    <row r="29" spans="1:13" x14ac:dyDescent="0.2">
      <c r="A29" s="5">
        <v>1500958</v>
      </c>
      <c r="B29" s="5">
        <v>150095</v>
      </c>
      <c r="C29" s="1" t="s">
        <v>19</v>
      </c>
      <c r="D29" s="6" t="s">
        <v>37</v>
      </c>
      <c r="E29" s="11">
        <v>22.97266253158741</v>
      </c>
      <c r="F29" s="12">
        <v>74.443293630243403</v>
      </c>
      <c r="G29" s="11">
        <v>31.910141042823412</v>
      </c>
      <c r="H29" s="11">
        <v>22.03128442388191</v>
      </c>
      <c r="I29" s="11">
        <v>0</v>
      </c>
      <c r="J29" s="5" t="str">
        <f t="shared" si="0"/>
        <v>Normal</v>
      </c>
    </row>
    <row r="30" spans="1:13" x14ac:dyDescent="0.2">
      <c r="A30" s="5">
        <v>1501006</v>
      </c>
      <c r="B30" s="5">
        <v>150100</v>
      </c>
      <c r="C30" s="1" t="s">
        <v>38</v>
      </c>
      <c r="D30" s="6" t="s">
        <v>39</v>
      </c>
      <c r="E30" s="11">
        <v>12.541543864049665</v>
      </c>
      <c r="F30" s="12">
        <v>6.1083623480544862</v>
      </c>
      <c r="G30" s="11">
        <v>0</v>
      </c>
      <c r="H30" s="11">
        <v>0</v>
      </c>
      <c r="I30" s="11">
        <v>0</v>
      </c>
      <c r="J30" s="5" t="str">
        <f t="shared" si="0"/>
        <v>Normal</v>
      </c>
    </row>
    <row r="31" spans="1:13" x14ac:dyDescent="0.2">
      <c r="A31" s="5">
        <v>1501105</v>
      </c>
      <c r="B31" s="5">
        <v>150110</v>
      </c>
      <c r="C31" s="1" t="s">
        <v>22</v>
      </c>
      <c r="D31" s="6" t="s">
        <v>40</v>
      </c>
      <c r="E31" s="11">
        <v>57.031669350509937</v>
      </c>
      <c r="F31" s="12">
        <v>0</v>
      </c>
      <c r="G31" s="11">
        <v>277.11668242428192</v>
      </c>
      <c r="H31" s="11">
        <v>0</v>
      </c>
      <c r="I31" s="11">
        <v>6.2564519660900313</v>
      </c>
      <c r="J31" s="5" t="str">
        <f t="shared" si="0"/>
        <v>Normal</v>
      </c>
    </row>
    <row r="32" spans="1:13" x14ac:dyDescent="0.2">
      <c r="A32" s="5">
        <v>1501204</v>
      </c>
      <c r="B32" s="5">
        <v>150120</v>
      </c>
      <c r="C32" s="1" t="s">
        <v>17</v>
      </c>
      <c r="D32" s="6" t="s">
        <v>41</v>
      </c>
      <c r="E32" s="11">
        <v>101.93016699197571</v>
      </c>
      <c r="F32" s="12">
        <v>226.21509824198552</v>
      </c>
      <c r="G32" s="11">
        <v>122.24423555199596</v>
      </c>
      <c r="H32" s="11">
        <v>35.0812026661714</v>
      </c>
      <c r="I32" s="11">
        <v>32.35329801431633</v>
      </c>
      <c r="J32" s="5" t="str">
        <f t="shared" si="0"/>
        <v>Normal</v>
      </c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1">
        <v>0</v>
      </c>
      <c r="F33" s="12">
        <v>90.634441087613297</v>
      </c>
      <c r="G33" s="11">
        <v>152.16068167985392</v>
      </c>
      <c r="H33" s="11">
        <v>153.28019619865114</v>
      </c>
      <c r="I33" s="11">
        <v>185.24235875270145</v>
      </c>
      <c r="J33" s="5" t="str">
        <f t="shared" si="0"/>
        <v>Outliers</v>
      </c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1">
        <v>68.487498968561766</v>
      </c>
      <c r="F34" s="12">
        <v>143.09778075784584</v>
      </c>
      <c r="G34" s="11">
        <v>145.17163939685594</v>
      </c>
      <c r="H34" s="11">
        <v>75.574484164783868</v>
      </c>
      <c r="I34" s="11">
        <v>23.969133941066858</v>
      </c>
      <c r="J34" s="5" t="str">
        <f t="shared" si="0"/>
        <v>Normal</v>
      </c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1">
        <v>142.32841576147769</v>
      </c>
      <c r="F35" s="12">
        <v>159.92117017066334</v>
      </c>
      <c r="G35" s="11">
        <v>203.78564322774486</v>
      </c>
      <c r="H35" s="11">
        <v>526.79274573047815</v>
      </c>
      <c r="I35" s="11">
        <v>223.0453658342295</v>
      </c>
      <c r="J35" s="5" t="str">
        <f t="shared" si="0"/>
        <v>Outliers</v>
      </c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1">
        <v>0</v>
      </c>
      <c r="F36" s="12">
        <v>5.6740807989105768</v>
      </c>
      <c r="G36" s="11">
        <v>33.837130611324163</v>
      </c>
      <c r="H36" s="11">
        <v>11.211390773025393</v>
      </c>
      <c r="I36" s="11">
        <v>0</v>
      </c>
      <c r="J36" s="5" t="str">
        <f t="shared" si="0"/>
        <v>Normal</v>
      </c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1">
        <v>0</v>
      </c>
      <c r="F37" s="12">
        <v>4.8631036327384134</v>
      </c>
      <c r="G37" s="11">
        <v>7.9697785995505042</v>
      </c>
      <c r="H37" s="11">
        <v>6.2727386777066876</v>
      </c>
      <c r="I37" s="11">
        <v>3.0873726458783577</v>
      </c>
      <c r="J37" s="5" t="str">
        <f t="shared" si="0"/>
        <v>Normal</v>
      </c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1">
        <v>0</v>
      </c>
      <c r="F38" s="12">
        <v>29.689448370049281</v>
      </c>
      <c r="G38" s="11">
        <v>47.111477533714151</v>
      </c>
      <c r="H38" s="11">
        <v>23.367215796237879</v>
      </c>
      <c r="I38" s="11">
        <v>0</v>
      </c>
      <c r="J38" s="5" t="str">
        <f t="shared" si="0"/>
        <v>Normal</v>
      </c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1">
        <v>6.3155235569028667</v>
      </c>
      <c r="F39" s="12">
        <v>6.2351914203766059</v>
      </c>
      <c r="G39" s="11">
        <v>0</v>
      </c>
      <c r="H39" s="11">
        <v>0</v>
      </c>
      <c r="I39" s="11">
        <v>5.9633848172222557</v>
      </c>
      <c r="J39" s="5" t="str">
        <f t="shared" si="0"/>
        <v>Normal</v>
      </c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1">
        <v>32.210268633640403</v>
      </c>
      <c r="F40" s="12">
        <v>28.472903287038502</v>
      </c>
      <c r="G40" s="11">
        <v>41.508074495246149</v>
      </c>
      <c r="H40" s="11">
        <v>28.701304745799526</v>
      </c>
      <c r="I40" s="11">
        <v>74.545426599652629</v>
      </c>
      <c r="J40" s="5" t="str">
        <f t="shared" si="0"/>
        <v>Outliers</v>
      </c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1">
        <v>170.19538430117777</v>
      </c>
      <c r="F41" s="12">
        <v>276.49769585253455</v>
      </c>
      <c r="G41" s="11">
        <v>178.9738830703964</v>
      </c>
      <c r="H41" s="11">
        <v>20.022692384702662</v>
      </c>
      <c r="I41" s="11">
        <v>134.38150910434723</v>
      </c>
      <c r="J41" s="5" t="str">
        <f t="shared" si="0"/>
        <v>Outliers</v>
      </c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1">
        <v>0</v>
      </c>
      <c r="F42" s="12">
        <v>0</v>
      </c>
      <c r="G42" s="11">
        <v>0</v>
      </c>
      <c r="H42" s="11">
        <v>0</v>
      </c>
      <c r="I42" s="11">
        <v>0</v>
      </c>
      <c r="J42" s="5" t="str">
        <f t="shared" si="0"/>
        <v>Normal</v>
      </c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1">
        <v>0</v>
      </c>
      <c r="F43" s="12">
        <v>1.5446878185918624</v>
      </c>
      <c r="G43" s="11">
        <v>0</v>
      </c>
      <c r="H43" s="11">
        <v>1.4851779243153329</v>
      </c>
      <c r="I43" s="11">
        <v>0</v>
      </c>
      <c r="J43" s="5" t="str">
        <f t="shared" si="0"/>
        <v>Normal</v>
      </c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1">
        <v>2.0020821654520704</v>
      </c>
      <c r="F44" s="12">
        <v>18.647378080497788</v>
      </c>
      <c r="G44" s="11">
        <v>75.948627569351814</v>
      </c>
      <c r="H44" s="11">
        <v>28.020135849348289</v>
      </c>
      <c r="I44" s="11">
        <v>8.6306098964326807</v>
      </c>
      <c r="J44" s="5" t="str">
        <f t="shared" si="0"/>
        <v>Normal</v>
      </c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1">
        <v>14.118809784335179</v>
      </c>
      <c r="F45" s="12">
        <v>6.9367369589345174</v>
      </c>
      <c r="G45" s="11">
        <v>3.4326513799258547</v>
      </c>
      <c r="H45" s="11">
        <v>3.3982397118292726</v>
      </c>
      <c r="I45" s="11">
        <v>0</v>
      </c>
      <c r="J45" s="5" t="str">
        <f t="shared" si="0"/>
        <v>Normal</v>
      </c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1">
        <v>0</v>
      </c>
      <c r="F46" s="12">
        <v>4.2614847012699224</v>
      </c>
      <c r="G46" s="11">
        <v>0</v>
      </c>
      <c r="H46" s="11">
        <v>0</v>
      </c>
      <c r="I46" s="11">
        <v>0</v>
      </c>
      <c r="J46" s="5" t="str">
        <f t="shared" si="0"/>
        <v>Normal</v>
      </c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1">
        <v>0</v>
      </c>
      <c r="F47" s="12">
        <v>0</v>
      </c>
      <c r="G47" s="11">
        <v>0</v>
      </c>
      <c r="H47" s="11">
        <v>0</v>
      </c>
      <c r="I47" s="11">
        <v>0</v>
      </c>
      <c r="J47" s="5" t="str">
        <f t="shared" si="0"/>
        <v>Normal</v>
      </c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1">
        <v>2.2371364653243848</v>
      </c>
      <c r="F48" s="12">
        <v>27.861280152503848</v>
      </c>
      <c r="G48" s="11">
        <v>32.634708825875698</v>
      </c>
      <c r="H48" s="11">
        <v>12.915817571252262</v>
      </c>
      <c r="I48" s="11">
        <v>30.536736404050735</v>
      </c>
      <c r="J48" s="5" t="str">
        <f t="shared" si="0"/>
        <v>Normal</v>
      </c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1">
        <v>36.084048075054824</v>
      </c>
      <c r="F49" s="12">
        <v>61.026352288488212</v>
      </c>
      <c r="G49" s="11">
        <v>5.3930160442227315</v>
      </c>
      <c r="H49" s="11">
        <v>13.122326326011075</v>
      </c>
      <c r="I49" s="11">
        <v>97.179244559240985</v>
      </c>
      <c r="J49" s="5" t="str">
        <f t="shared" si="0"/>
        <v>Outliers</v>
      </c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1">
        <v>35.740878629932986</v>
      </c>
      <c r="F50" s="12">
        <v>24.775562551008512</v>
      </c>
      <c r="G50" s="11">
        <v>325.95940718849147</v>
      </c>
      <c r="H50" s="11">
        <v>234.76545059123447</v>
      </c>
      <c r="I50" s="11">
        <v>221.97399324053387</v>
      </c>
      <c r="J50" s="5" t="str">
        <f t="shared" si="0"/>
        <v>Outliers</v>
      </c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1">
        <v>0</v>
      </c>
      <c r="F51" s="12">
        <v>3.6914671736281588</v>
      </c>
      <c r="G51" s="11">
        <v>0</v>
      </c>
      <c r="H51" s="11">
        <v>0</v>
      </c>
      <c r="I51" s="11">
        <v>0</v>
      </c>
      <c r="J51" s="5" t="str">
        <f t="shared" si="0"/>
        <v>Normal</v>
      </c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1">
        <v>23.559177067701906</v>
      </c>
      <c r="F52" s="12">
        <v>49.42156595761849</v>
      </c>
      <c r="G52" s="11">
        <v>192.23777721334906</v>
      </c>
      <c r="H52" s="11">
        <v>56.580287427860135</v>
      </c>
      <c r="I52" s="11">
        <v>26.25603524143397</v>
      </c>
      <c r="J52" s="5" t="str">
        <f t="shared" si="0"/>
        <v>Normal</v>
      </c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1">
        <v>91.043093731032684</v>
      </c>
      <c r="F53" s="12">
        <v>38.327229367174859</v>
      </c>
      <c r="G53" s="11">
        <v>143.35708563477672</v>
      </c>
      <c r="H53" s="11">
        <v>70.987138800734925</v>
      </c>
      <c r="I53" s="11">
        <v>86.866597724922443</v>
      </c>
      <c r="J53" s="5" t="str">
        <f t="shared" si="0"/>
        <v>Outliers</v>
      </c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1">
        <v>34.016498001530742</v>
      </c>
      <c r="F54" s="12">
        <v>0</v>
      </c>
      <c r="G54" s="11">
        <v>0</v>
      </c>
      <c r="H54" s="11">
        <v>0</v>
      </c>
      <c r="I54" s="11">
        <v>24.640657084188913</v>
      </c>
      <c r="J54" s="5" t="str">
        <f t="shared" si="0"/>
        <v>Normal</v>
      </c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1">
        <v>105.21569216894633</v>
      </c>
      <c r="F55" s="12">
        <v>39.803913353165456</v>
      </c>
      <c r="G55" s="11">
        <v>0</v>
      </c>
      <c r="H55" s="11">
        <v>2.0837240315892562</v>
      </c>
      <c r="I55" s="11">
        <v>0</v>
      </c>
      <c r="J55" s="5" t="str">
        <f t="shared" si="0"/>
        <v>Normal</v>
      </c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1">
        <v>0</v>
      </c>
      <c r="F56" s="12">
        <v>6.0888361189758582</v>
      </c>
      <c r="G56" s="11">
        <v>6.0027612701842843</v>
      </c>
      <c r="H56" s="11">
        <v>0</v>
      </c>
      <c r="I56" s="11">
        <v>0</v>
      </c>
      <c r="J56" s="5" t="str">
        <f t="shared" si="0"/>
        <v>Normal</v>
      </c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1">
        <v>0</v>
      </c>
      <c r="F57" s="12">
        <v>0</v>
      </c>
      <c r="G57" s="11">
        <v>7.4222519112298677</v>
      </c>
      <c r="H57" s="11">
        <v>43.60148245040331</v>
      </c>
      <c r="I57" s="11">
        <v>14.240956992309885</v>
      </c>
      <c r="J57" s="5" t="str">
        <f t="shared" si="0"/>
        <v>Normal</v>
      </c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1">
        <v>11.4593479631009</v>
      </c>
      <c r="F58" s="12">
        <v>22.204951704230044</v>
      </c>
      <c r="G58" s="11">
        <v>50.19800323498243</v>
      </c>
      <c r="H58" s="11">
        <v>28.017482909335424</v>
      </c>
      <c r="I58" s="11">
        <v>22.517451024544023</v>
      </c>
      <c r="J58" s="5" t="str">
        <f t="shared" si="0"/>
        <v>Normal</v>
      </c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1">
        <v>5.9719319199761118</v>
      </c>
      <c r="F59" s="12">
        <v>0</v>
      </c>
      <c r="G59" s="11">
        <v>0</v>
      </c>
      <c r="H59" s="11">
        <v>0</v>
      </c>
      <c r="I59" s="11">
        <v>0</v>
      </c>
      <c r="J59" s="5" t="str">
        <f t="shared" si="0"/>
        <v>Normal</v>
      </c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1">
        <v>0</v>
      </c>
      <c r="F60" s="12">
        <v>0</v>
      </c>
      <c r="G60" s="11">
        <v>6.9478218578475648</v>
      </c>
      <c r="H60" s="11">
        <v>0</v>
      </c>
      <c r="I60" s="11">
        <v>0</v>
      </c>
      <c r="J60" s="5" t="str">
        <f t="shared" si="0"/>
        <v>Normal</v>
      </c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1">
        <v>53.902820914294516</v>
      </c>
      <c r="F61" s="12">
        <v>42.994436014162872</v>
      </c>
      <c r="G61" s="11">
        <v>29.950581540458245</v>
      </c>
      <c r="H61" s="11">
        <v>51.744529863985811</v>
      </c>
      <c r="I61" s="11">
        <v>4.8670089796315672</v>
      </c>
      <c r="J61" s="5" t="str">
        <f t="shared" si="0"/>
        <v>Normal</v>
      </c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1">
        <v>5.1660897866404918</v>
      </c>
      <c r="F62" s="12">
        <v>8.4809010109234002</v>
      </c>
      <c r="G62" s="11">
        <v>6.6980358010013559</v>
      </c>
      <c r="H62" s="11">
        <v>1.6537399328581586</v>
      </c>
      <c r="I62" s="11">
        <v>1.633826749011535</v>
      </c>
      <c r="J62" s="5" t="str">
        <f t="shared" si="0"/>
        <v>Normal</v>
      </c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1">
        <v>6.0805058980907214</v>
      </c>
      <c r="F63" s="12">
        <v>14.848250876046801</v>
      </c>
      <c r="G63" s="11">
        <v>14.789398958826313</v>
      </c>
      <c r="H63" s="11">
        <v>5.8927519151443724</v>
      </c>
      <c r="I63" s="11">
        <v>23.481757609557075</v>
      </c>
      <c r="J63" s="5" t="str">
        <f t="shared" si="0"/>
        <v>Normal</v>
      </c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1">
        <v>0</v>
      </c>
      <c r="F64" s="12">
        <v>0</v>
      </c>
      <c r="G64" s="11">
        <v>83.402835696413675</v>
      </c>
      <c r="H64" s="11">
        <v>0</v>
      </c>
      <c r="I64" s="11">
        <v>28.781119585551878</v>
      </c>
      <c r="J64" s="5" t="str">
        <f t="shared" si="0"/>
        <v>Normal</v>
      </c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1">
        <v>0</v>
      </c>
      <c r="F65" s="12">
        <v>0</v>
      </c>
      <c r="G65" s="11">
        <v>0</v>
      </c>
      <c r="H65" s="11">
        <v>4.8721071863581003</v>
      </c>
      <c r="I65" s="11">
        <v>62.674766174910808</v>
      </c>
      <c r="J65" s="5" t="str">
        <f t="shared" si="0"/>
        <v>Normal</v>
      </c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1">
        <v>7.8855025036470447</v>
      </c>
      <c r="F66" s="12">
        <v>11.529592621060722</v>
      </c>
      <c r="G66" s="11">
        <v>3.8364152535870484</v>
      </c>
      <c r="H66" s="11">
        <v>0</v>
      </c>
      <c r="I66" s="11">
        <v>0</v>
      </c>
      <c r="J66" s="5" t="str">
        <f t="shared" si="0"/>
        <v>Normal</v>
      </c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1">
        <v>10.164667615368977</v>
      </c>
      <c r="F67" s="12">
        <v>7.5269086985974862</v>
      </c>
      <c r="G67" s="11">
        <v>0</v>
      </c>
      <c r="H67" s="11">
        <v>0</v>
      </c>
      <c r="I67" s="11">
        <v>2.3993473775133163</v>
      </c>
      <c r="J67" s="5" t="str">
        <f t="shared" si="0"/>
        <v>Normal</v>
      </c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1">
        <v>0</v>
      </c>
      <c r="F68" s="12">
        <v>0</v>
      </c>
      <c r="G68" s="11">
        <v>0</v>
      </c>
      <c r="H68" s="11">
        <v>5.9250481410161457</v>
      </c>
      <c r="I68" s="11">
        <v>0</v>
      </c>
      <c r="J68" s="5" t="str">
        <f t="shared" si="0"/>
        <v>Normal</v>
      </c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1">
        <v>103.30304876433661</v>
      </c>
      <c r="F69" s="12">
        <v>57.012542759407069</v>
      </c>
      <c r="G69" s="11">
        <v>56.690803205607239</v>
      </c>
      <c r="H69" s="11">
        <v>28.188504215462675</v>
      </c>
      <c r="I69" s="11">
        <v>48.427384411479835</v>
      </c>
      <c r="J69" s="5" t="str">
        <f t="shared" si="0"/>
        <v>Normal</v>
      </c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1">
        <v>65.580221005344782</v>
      </c>
      <c r="F70" s="12">
        <v>12.829765054927432</v>
      </c>
      <c r="G70" s="11">
        <v>4.7848416217423209</v>
      </c>
      <c r="H70" s="11">
        <v>12.691160606637478</v>
      </c>
      <c r="I70" s="11">
        <v>4.7343254375305754</v>
      </c>
      <c r="J70" s="5" t="str">
        <f t="shared" si="0"/>
        <v>Normal</v>
      </c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1">
        <v>35.124692658939232</v>
      </c>
      <c r="F71" s="12">
        <v>0</v>
      </c>
      <c r="G71" s="11">
        <v>8.5389804457347793</v>
      </c>
      <c r="H71" s="11">
        <v>0</v>
      </c>
      <c r="I71" s="11">
        <v>8.3270880173203423</v>
      </c>
      <c r="J71" s="5" t="str">
        <f t="shared" si="0"/>
        <v>Normal</v>
      </c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1">
        <v>6.4270450053826504</v>
      </c>
      <c r="F72" s="12">
        <v>17.612681130413897</v>
      </c>
      <c r="G72" s="11">
        <v>1.56120712534932</v>
      </c>
      <c r="H72" s="11">
        <v>9.1428571428571423</v>
      </c>
      <c r="I72" s="11">
        <v>4.4662795891022782</v>
      </c>
      <c r="J72" s="5" t="str">
        <f t="shared" si="0"/>
        <v>Normal</v>
      </c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1">
        <v>18.94357970511161</v>
      </c>
      <c r="F73" s="12">
        <v>0</v>
      </c>
      <c r="G73" s="11">
        <v>129.03225806451613</v>
      </c>
      <c r="H73" s="11">
        <v>61.359104157079308</v>
      </c>
      <c r="I73" s="11">
        <v>21.44673550047489</v>
      </c>
      <c r="J73" s="5" t="str">
        <f t="shared" si="0"/>
        <v>Normal</v>
      </c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1">
        <v>5.0749571166123646</v>
      </c>
      <c r="F74" s="12">
        <v>6.9240432455958141</v>
      </c>
      <c r="G74" s="11">
        <v>2.9630507570594684</v>
      </c>
      <c r="H74" s="11">
        <v>0.98624192514423781</v>
      </c>
      <c r="I74" s="11">
        <v>3.9392954570075145</v>
      </c>
      <c r="J74" s="5" t="str">
        <f t="shared" si="0"/>
        <v>Normal</v>
      </c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1">
        <v>42.442365197260543</v>
      </c>
      <c r="F75" s="12">
        <v>45.128050844270618</v>
      </c>
      <c r="G75" s="11">
        <v>41.299817905348327</v>
      </c>
      <c r="H75" s="11">
        <v>22.490863086870959</v>
      </c>
      <c r="I75" s="11">
        <v>43.039727539811743</v>
      </c>
      <c r="J75" s="5" t="str">
        <f t="shared" si="0"/>
        <v>Normal</v>
      </c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1">
        <v>55.439053197387132</v>
      </c>
      <c r="F76" s="12">
        <v>84.363776604719547</v>
      </c>
      <c r="G76" s="11">
        <v>62.670234049220241</v>
      </c>
      <c r="H76" s="11">
        <v>33.745510641887826</v>
      </c>
      <c r="I76" s="11">
        <v>53.028659580109441</v>
      </c>
      <c r="J76" s="5" t="str">
        <f t="shared" si="0"/>
        <v>Normal</v>
      </c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1">
        <v>69.533776031707404</v>
      </c>
      <c r="F77" s="12">
        <v>73.558342029183848</v>
      </c>
      <c r="G77" s="11">
        <v>45.642802806187134</v>
      </c>
      <c r="H77" s="11">
        <v>88.566558604324726</v>
      </c>
      <c r="I77" s="11">
        <v>49.572847299106037</v>
      </c>
      <c r="J77" s="5" t="str">
        <f t="shared" si="0"/>
        <v>Normal</v>
      </c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1">
        <v>37.283621837549937</v>
      </c>
      <c r="F78" s="12">
        <v>31.62999929711113</v>
      </c>
      <c r="G78" s="11">
        <v>44.87168424140966</v>
      </c>
      <c r="H78" s="11">
        <v>8.4803256445047488</v>
      </c>
      <c r="I78" s="11">
        <v>111.73929720985306</v>
      </c>
      <c r="J78" s="5" t="str">
        <f t="shared" si="0"/>
        <v>Outliers</v>
      </c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1">
        <v>7.1078257161134415</v>
      </c>
      <c r="F79" s="12">
        <v>10.495749221565266</v>
      </c>
      <c r="G79" s="11">
        <v>0</v>
      </c>
      <c r="H79" s="11">
        <v>17.075336384126768</v>
      </c>
      <c r="I79" s="11">
        <v>6.7515106505080515</v>
      </c>
      <c r="J79" s="5" t="str">
        <f t="shared" si="0"/>
        <v>Normal</v>
      </c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1">
        <v>27.341079972658918</v>
      </c>
      <c r="F80" s="12">
        <v>6.6851622823144021</v>
      </c>
      <c r="G80" s="11">
        <v>16.623998404096152</v>
      </c>
      <c r="H80" s="11">
        <v>23.151976186538779</v>
      </c>
      <c r="I80" s="11">
        <v>3.2906643851393595</v>
      </c>
      <c r="J80" s="5" t="str">
        <f t="shared" si="0"/>
        <v>Normal</v>
      </c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1">
        <v>24.050024050024049</v>
      </c>
      <c r="F81" s="12">
        <v>58.664789393406082</v>
      </c>
      <c r="G81" s="11">
        <v>116.98642957416941</v>
      </c>
      <c r="H81" s="11">
        <v>58.322640849177645</v>
      </c>
      <c r="I81" s="11">
        <v>34.891835310537331</v>
      </c>
      <c r="J81" s="5" t="str">
        <f t="shared" si="0"/>
        <v>Normal</v>
      </c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1">
        <v>40.869827757608789</v>
      </c>
      <c r="F82" s="12">
        <v>49.802607184662257</v>
      </c>
      <c r="G82" s="11">
        <v>54.05424755413479</v>
      </c>
      <c r="H82" s="11">
        <v>44.437861057621092</v>
      </c>
      <c r="I82" s="11">
        <v>47.625006952555758</v>
      </c>
      <c r="J82" s="5" t="str">
        <f t="shared" ref="J82:J145" si="1">IF(AND(I82&lt;$M$21,I82&gt;$M$22),"Normal","Outliers")</f>
        <v>Normal</v>
      </c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1">
        <v>0</v>
      </c>
      <c r="F83" s="12">
        <v>0</v>
      </c>
      <c r="G83" s="11">
        <v>3.3929359074407084</v>
      </c>
      <c r="H83" s="11">
        <v>16.939964764873288</v>
      </c>
      <c r="I83" s="11">
        <v>30.447579417436312</v>
      </c>
      <c r="J83" s="5" t="str">
        <f t="shared" si="1"/>
        <v>Normal</v>
      </c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1">
        <v>36.272625049874861</v>
      </c>
      <c r="F84" s="12">
        <v>106.30758327427355</v>
      </c>
      <c r="G84" s="11">
        <v>98.814229249011845</v>
      </c>
      <c r="H84" s="11">
        <v>98.418277680140605</v>
      </c>
      <c r="I84" s="11">
        <v>14.004131218709519</v>
      </c>
      <c r="J84" s="5" t="str">
        <f t="shared" si="1"/>
        <v>Normal</v>
      </c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1">
        <v>3.1284706471241535</v>
      </c>
      <c r="F85" s="12">
        <v>2.3198088477509451</v>
      </c>
      <c r="G85" s="11">
        <v>0</v>
      </c>
      <c r="H85" s="11">
        <v>0</v>
      </c>
      <c r="I85" s="11">
        <v>0</v>
      </c>
      <c r="J85" s="5" t="str">
        <f t="shared" si="1"/>
        <v>Normal</v>
      </c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1">
        <v>6.5091453492156486</v>
      </c>
      <c r="F86" s="12">
        <v>0</v>
      </c>
      <c r="G86" s="11">
        <v>6.3297148463461728</v>
      </c>
      <c r="H86" s="11">
        <v>3.1274433150899141</v>
      </c>
      <c r="I86" s="11">
        <v>0</v>
      </c>
      <c r="J86" s="5" t="str">
        <f t="shared" si="1"/>
        <v>Normal</v>
      </c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1">
        <v>0</v>
      </c>
      <c r="F87" s="12">
        <v>0</v>
      </c>
      <c r="G87" s="11">
        <v>3.616113401316265</v>
      </c>
      <c r="H87" s="11">
        <v>0</v>
      </c>
      <c r="I87" s="11">
        <v>7.112122612993848</v>
      </c>
      <c r="J87" s="5" t="str">
        <f t="shared" si="1"/>
        <v>Normal</v>
      </c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1">
        <v>0</v>
      </c>
      <c r="F88" s="12">
        <v>6.5070275897969809</v>
      </c>
      <c r="G88" s="11">
        <v>3.2117163412127443</v>
      </c>
      <c r="H88" s="11">
        <v>15.857913098636219</v>
      </c>
      <c r="I88" s="11">
        <v>0</v>
      </c>
      <c r="J88" s="5" t="str">
        <f t="shared" si="1"/>
        <v>Normal</v>
      </c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1">
        <v>22.549326652051363</v>
      </c>
      <c r="F89" s="12">
        <v>6.1737541364152717</v>
      </c>
      <c r="G89" s="11">
        <v>31.671011279752477</v>
      </c>
      <c r="H89" s="11">
        <v>16.830564304777475</v>
      </c>
      <c r="I89" s="11">
        <v>8.3085067239557997</v>
      </c>
      <c r="J89" s="5" t="str">
        <f t="shared" si="1"/>
        <v>Normal</v>
      </c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1">
        <v>0</v>
      </c>
      <c r="F90" s="12">
        <v>0</v>
      </c>
      <c r="G90" s="11">
        <v>43.521512061676198</v>
      </c>
      <c r="H90" s="11">
        <v>12.357884330202667</v>
      </c>
      <c r="I90" s="11">
        <v>0</v>
      </c>
      <c r="J90" s="5" t="str">
        <f t="shared" si="1"/>
        <v>Normal</v>
      </c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1">
        <v>0</v>
      </c>
      <c r="F91" s="12">
        <v>0</v>
      </c>
      <c r="G91" s="11">
        <v>0</v>
      </c>
      <c r="H91" s="11">
        <v>0</v>
      </c>
      <c r="I91" s="11">
        <v>0</v>
      </c>
      <c r="J91" s="5" t="str">
        <f t="shared" si="1"/>
        <v>Normal</v>
      </c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1">
        <v>45.882083046570315</v>
      </c>
      <c r="F92" s="12">
        <v>0</v>
      </c>
      <c r="G92" s="11">
        <v>24.783761679347691</v>
      </c>
      <c r="H92" s="11">
        <v>0</v>
      </c>
      <c r="I92" s="11">
        <v>0</v>
      </c>
      <c r="J92" s="5" t="str">
        <f t="shared" si="1"/>
        <v>Normal</v>
      </c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1">
        <v>52.91259800856222</v>
      </c>
      <c r="F93" s="12">
        <v>309.99013667746937</v>
      </c>
      <c r="G93" s="11">
        <v>140.39685511044553</v>
      </c>
      <c r="H93" s="11">
        <v>60.623018093639239</v>
      </c>
      <c r="I93" s="11">
        <v>4.6470560899670064</v>
      </c>
      <c r="J93" s="5" t="str">
        <f t="shared" si="1"/>
        <v>Normal</v>
      </c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1">
        <v>18.494544109487702</v>
      </c>
      <c r="F94" s="12">
        <v>139.40238802351658</v>
      </c>
      <c r="G94" s="11">
        <v>215.85321981052886</v>
      </c>
      <c r="H94" s="11">
        <v>53.399786400854403</v>
      </c>
      <c r="I94" s="11">
        <v>41.111176366946616</v>
      </c>
      <c r="J94" s="5" t="str">
        <f t="shared" si="1"/>
        <v>Normal</v>
      </c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1">
        <v>0</v>
      </c>
      <c r="F95" s="12">
        <v>0</v>
      </c>
      <c r="G95" s="11">
        <v>0</v>
      </c>
      <c r="H95" s="11">
        <v>0</v>
      </c>
      <c r="I95" s="11">
        <v>0</v>
      </c>
      <c r="J95" s="5" t="str">
        <f t="shared" si="1"/>
        <v>Normal</v>
      </c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1">
        <v>171.51290335447328</v>
      </c>
      <c r="F96" s="12">
        <v>131.99782591816134</v>
      </c>
      <c r="G96" s="11">
        <v>205.72936883782316</v>
      </c>
      <c r="H96" s="11">
        <v>163.00551113870992</v>
      </c>
      <c r="I96" s="11">
        <v>108.65768947184603</v>
      </c>
      <c r="J96" s="5" t="str">
        <f t="shared" si="1"/>
        <v>Outliers</v>
      </c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1">
        <v>2.7099536597924176</v>
      </c>
      <c r="F97" s="12">
        <v>4.0213399104581651</v>
      </c>
      <c r="G97" s="11">
        <v>7.9031599467853892</v>
      </c>
      <c r="H97" s="11">
        <v>14.246121169736057</v>
      </c>
      <c r="I97" s="11">
        <v>6.3704005707878908</v>
      </c>
      <c r="J97" s="5" t="str">
        <f t="shared" si="1"/>
        <v>Normal</v>
      </c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1">
        <v>5.914010290377905</v>
      </c>
      <c r="F98" s="12">
        <v>0</v>
      </c>
      <c r="G98" s="11">
        <v>42.196520705065502</v>
      </c>
      <c r="H98" s="11">
        <v>21.030092150040147</v>
      </c>
      <c r="I98" s="11">
        <v>3.8114840012959048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1">
        <v>9.4879660963344818</v>
      </c>
      <c r="F99" s="12">
        <v>9.3260382989306141</v>
      </c>
      <c r="G99" s="11">
        <v>24.606299212598426</v>
      </c>
      <c r="H99" s="11">
        <v>12.176560121765601</v>
      </c>
      <c r="I99" s="11">
        <v>15.068410584051595</v>
      </c>
      <c r="J99" s="5" t="str">
        <f t="shared" si="1"/>
        <v>Normal</v>
      </c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1">
        <v>67.531444328765588</v>
      </c>
      <c r="F100" s="12">
        <v>90.077605321507761</v>
      </c>
      <c r="G100" s="11">
        <v>88.924154536499955</v>
      </c>
      <c r="H100" s="11">
        <v>124.29744920017293</v>
      </c>
      <c r="I100" s="11">
        <v>118.7917940230376</v>
      </c>
      <c r="J100" s="5" t="str">
        <f t="shared" si="1"/>
        <v>Outliers</v>
      </c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1">
        <v>23.046784973496194</v>
      </c>
      <c r="F101" s="12">
        <v>5.6430224027989393</v>
      </c>
      <c r="G101" s="11">
        <v>0</v>
      </c>
      <c r="H101" s="11">
        <v>5.5676187294694053</v>
      </c>
      <c r="I101" s="11">
        <v>11.062558769843465</v>
      </c>
      <c r="J101" s="5" t="str">
        <f t="shared" si="1"/>
        <v>Normal</v>
      </c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1">
        <v>9.3982018107202165</v>
      </c>
      <c r="F102" s="12">
        <v>55.694792536897793</v>
      </c>
      <c r="G102" s="11">
        <v>12.183235867446394</v>
      </c>
      <c r="H102" s="11">
        <v>20.998950052497378</v>
      </c>
      <c r="I102" s="11">
        <v>8.8676066329697605</v>
      </c>
      <c r="J102" s="5" t="str">
        <f t="shared" si="1"/>
        <v>Normal</v>
      </c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1">
        <v>8.6238492551150205</v>
      </c>
      <c r="F103" s="12">
        <v>68.105393095815771</v>
      </c>
      <c r="G103" s="11">
        <v>25.154068670607472</v>
      </c>
      <c r="H103" s="11">
        <v>37.179328293468828</v>
      </c>
      <c r="I103" s="11">
        <v>26.471187130930563</v>
      </c>
      <c r="J103" s="5" t="str">
        <f t="shared" si="1"/>
        <v>Normal</v>
      </c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1">
        <v>13.539128080151638</v>
      </c>
      <c r="F104" s="12">
        <v>52.659294365455501</v>
      </c>
      <c r="G104" s="11">
        <v>0</v>
      </c>
      <c r="H104" s="11">
        <v>0</v>
      </c>
      <c r="I104" s="11">
        <v>0</v>
      </c>
      <c r="J104" s="5" t="str">
        <f t="shared" si="1"/>
        <v>Normal</v>
      </c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1">
        <v>47.261556359405958</v>
      </c>
      <c r="F105" s="12">
        <v>29.526502272645935</v>
      </c>
      <c r="G105" s="11">
        <v>76.008661452118972</v>
      </c>
      <c r="H105" s="11">
        <v>69.867165052444037</v>
      </c>
      <c r="I105" s="11">
        <v>50.933199813532688</v>
      </c>
      <c r="J105" s="5" t="str">
        <f t="shared" si="1"/>
        <v>Normal</v>
      </c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1">
        <v>85.49289371207179</v>
      </c>
      <c r="F106" s="12">
        <v>93.65049634763065</v>
      </c>
      <c r="G106" s="11">
        <v>341.37886331881714</v>
      </c>
      <c r="H106" s="11">
        <v>415.30883619882383</v>
      </c>
      <c r="I106" s="11">
        <v>218.02026628638814</v>
      </c>
      <c r="J106" s="5" t="str">
        <f t="shared" si="1"/>
        <v>Outliers</v>
      </c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1">
        <v>0</v>
      </c>
      <c r="F107" s="12">
        <v>0</v>
      </c>
      <c r="G107" s="11">
        <v>54.714572314426405</v>
      </c>
      <c r="H107" s="11">
        <v>0</v>
      </c>
      <c r="I107" s="11">
        <v>0</v>
      </c>
      <c r="J107" s="5" t="str">
        <f t="shared" si="1"/>
        <v>Normal</v>
      </c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1">
        <v>0</v>
      </c>
      <c r="F108" s="12">
        <v>0</v>
      </c>
      <c r="G108" s="11">
        <v>0</v>
      </c>
      <c r="H108" s="11">
        <v>0</v>
      </c>
      <c r="I108" s="11">
        <v>0</v>
      </c>
      <c r="J108" s="5" t="str">
        <f t="shared" si="1"/>
        <v>Normal</v>
      </c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1">
        <v>0</v>
      </c>
      <c r="F109" s="12">
        <v>7.7023800354309477</v>
      </c>
      <c r="G109" s="11">
        <v>46.221400508435408</v>
      </c>
      <c r="H109" s="11">
        <v>7.7047538331150323</v>
      </c>
      <c r="I109" s="11">
        <v>15.413070283600494</v>
      </c>
      <c r="J109" s="5" t="str">
        <f t="shared" si="1"/>
        <v>Normal</v>
      </c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1">
        <v>46.497724932744362</v>
      </c>
      <c r="F110" s="12">
        <v>6.6021853233420265</v>
      </c>
      <c r="G110" s="11">
        <v>35.504486476018336</v>
      </c>
      <c r="H110" s="11">
        <v>12.634637859692347</v>
      </c>
      <c r="I110" s="11">
        <v>0</v>
      </c>
      <c r="J110" s="5" t="str">
        <f t="shared" si="1"/>
        <v>Normal</v>
      </c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1">
        <v>0</v>
      </c>
      <c r="F111" s="12">
        <v>0</v>
      </c>
      <c r="G111" s="11">
        <v>0</v>
      </c>
      <c r="H111" s="11">
        <v>3.1696725728232273</v>
      </c>
      <c r="I111" s="11">
        <v>15.621582778767143</v>
      </c>
      <c r="J111" s="5" t="str">
        <f t="shared" si="1"/>
        <v>Normal</v>
      </c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1">
        <v>0</v>
      </c>
      <c r="F112" s="12">
        <v>0</v>
      </c>
      <c r="G112" s="11">
        <v>1.6117853746595103</v>
      </c>
      <c r="H112" s="11">
        <v>0</v>
      </c>
      <c r="I112" s="11">
        <v>0</v>
      </c>
      <c r="J112" s="5" t="str">
        <f t="shared" si="1"/>
        <v>Normal</v>
      </c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1">
        <v>0</v>
      </c>
      <c r="F113" s="12">
        <v>24.716990459241682</v>
      </c>
      <c r="G113" s="11">
        <v>29.17223775373769</v>
      </c>
      <c r="H113" s="11">
        <v>47.845745317097673</v>
      </c>
      <c r="I113" s="11">
        <v>44.752214056905977</v>
      </c>
      <c r="J113" s="5" t="str">
        <f t="shared" si="1"/>
        <v>Normal</v>
      </c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1">
        <v>17.201637595899129</v>
      </c>
      <c r="F114" s="12">
        <v>3.3460483169376967</v>
      </c>
      <c r="G114" s="11">
        <v>3.3482890243085781</v>
      </c>
      <c r="H114" s="11">
        <v>0</v>
      </c>
      <c r="I114" s="11">
        <v>10.058001139906796</v>
      </c>
      <c r="J114" s="5" t="str">
        <f t="shared" si="1"/>
        <v>Normal</v>
      </c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1">
        <v>9.4930700588570343</v>
      </c>
      <c r="F115" s="12">
        <v>0</v>
      </c>
      <c r="G115" s="11">
        <v>0</v>
      </c>
      <c r="H115" s="11">
        <v>0</v>
      </c>
      <c r="I115" s="11">
        <v>0</v>
      </c>
      <c r="J115" s="5" t="str">
        <f t="shared" si="1"/>
        <v>Normal</v>
      </c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1">
        <v>37.772909269471931</v>
      </c>
      <c r="F116" s="12">
        <v>37.004144464179987</v>
      </c>
      <c r="G116" s="11">
        <v>0</v>
      </c>
      <c r="H116" s="11">
        <v>0</v>
      </c>
      <c r="I116" s="11">
        <v>14.499057561258519</v>
      </c>
      <c r="J116" s="5" t="str">
        <f t="shared" si="1"/>
        <v>Normal</v>
      </c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1">
        <v>6.06325184322856</v>
      </c>
      <c r="F117" s="12">
        <v>8.3336309630105827</v>
      </c>
      <c r="G117" s="11">
        <v>77.8421220234234</v>
      </c>
      <c r="H117" s="11">
        <v>81.811063193202671</v>
      </c>
      <c r="I117" s="11">
        <v>42.860783541459121</v>
      </c>
      <c r="J117" s="5" t="str">
        <f t="shared" si="1"/>
        <v>Normal</v>
      </c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1">
        <v>5.6481219994351886</v>
      </c>
      <c r="F118" s="12">
        <v>5.4987352908830971</v>
      </c>
      <c r="G118" s="11">
        <v>38.476337052712587</v>
      </c>
      <c r="H118" s="11">
        <v>43.953628921487834</v>
      </c>
      <c r="I118" s="11">
        <v>16.47627416520211</v>
      </c>
      <c r="J118" s="5" t="str">
        <f t="shared" si="1"/>
        <v>Normal</v>
      </c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1">
        <v>0</v>
      </c>
      <c r="F119" s="12">
        <v>0</v>
      </c>
      <c r="G119" s="11">
        <v>0</v>
      </c>
      <c r="H119" s="11">
        <v>3.7876635797208489</v>
      </c>
      <c r="I119" s="11">
        <v>0</v>
      </c>
      <c r="J119" s="5" t="str">
        <f t="shared" si="1"/>
        <v>Normal</v>
      </c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1">
        <v>34.628154726743119</v>
      </c>
      <c r="F120" s="12">
        <v>20.200795911358906</v>
      </c>
      <c r="G120" s="11">
        <v>29.697089685210852</v>
      </c>
      <c r="H120" s="11">
        <v>9.7087378640776709</v>
      </c>
      <c r="I120" s="11">
        <v>9.5287100032397625</v>
      </c>
      <c r="J120" s="5" t="str">
        <f t="shared" si="1"/>
        <v>Normal</v>
      </c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1">
        <v>5.0544618261770582</v>
      </c>
      <c r="F121" s="12">
        <v>0</v>
      </c>
      <c r="G121" s="11">
        <v>31.960663798401967</v>
      </c>
      <c r="H121" s="11">
        <v>14.662039978495674</v>
      </c>
      <c r="I121" s="11">
        <v>4.8586143231950247</v>
      </c>
      <c r="J121" s="5" t="str">
        <f t="shared" si="1"/>
        <v>Normal</v>
      </c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1">
        <v>0</v>
      </c>
      <c r="F122" s="12">
        <v>0</v>
      </c>
      <c r="G122" s="11">
        <v>8.42034355001684</v>
      </c>
      <c r="H122" s="11">
        <v>0</v>
      </c>
      <c r="I122" s="11">
        <v>0</v>
      </c>
      <c r="J122" s="5" t="str">
        <f t="shared" si="1"/>
        <v>Normal</v>
      </c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1">
        <v>0</v>
      </c>
      <c r="F123" s="12">
        <v>0</v>
      </c>
      <c r="G123" s="11">
        <v>0</v>
      </c>
      <c r="H123" s="11">
        <v>0</v>
      </c>
      <c r="I123" s="11">
        <v>0</v>
      </c>
      <c r="J123" s="5" t="str">
        <f t="shared" si="1"/>
        <v>Normal</v>
      </c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1">
        <v>10.15744032503809</v>
      </c>
      <c r="F124" s="12">
        <v>0</v>
      </c>
      <c r="G124" s="11">
        <v>0</v>
      </c>
      <c r="H124" s="11">
        <v>0</v>
      </c>
      <c r="I124" s="11">
        <v>0</v>
      </c>
      <c r="J124" s="5" t="str">
        <f t="shared" si="1"/>
        <v>Normal</v>
      </c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1">
        <v>5.8109128944157122</v>
      </c>
      <c r="F125" s="12">
        <v>2.8675479597396265</v>
      </c>
      <c r="G125" s="11">
        <v>24.010960297170943</v>
      </c>
      <c r="H125" s="11">
        <v>27.840806269749571</v>
      </c>
      <c r="I125" s="11">
        <v>1.3725705501262766</v>
      </c>
      <c r="J125" s="5" t="str">
        <f t="shared" si="1"/>
        <v>Normal</v>
      </c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1">
        <v>0</v>
      </c>
      <c r="F126" s="12">
        <v>25.186379206125331</v>
      </c>
      <c r="G126" s="11">
        <v>5.0382910116888358</v>
      </c>
      <c r="H126" s="11">
        <v>20.158242201280046</v>
      </c>
      <c r="I126" s="11">
        <v>15.121729925903523</v>
      </c>
      <c r="J126" s="5" t="str">
        <f t="shared" si="1"/>
        <v>Normal</v>
      </c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1">
        <v>4.7963931123794907</v>
      </c>
      <c r="F127" s="12">
        <v>0</v>
      </c>
      <c r="G127" s="11">
        <v>0</v>
      </c>
      <c r="H127" s="11">
        <v>4.5766590389016022</v>
      </c>
      <c r="I127" s="11">
        <v>13.486782952706349</v>
      </c>
      <c r="J127" s="5" t="str">
        <f t="shared" si="1"/>
        <v>Normal</v>
      </c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1">
        <v>0</v>
      </c>
      <c r="F128" s="12">
        <v>0</v>
      </c>
      <c r="G128" s="11">
        <v>0</v>
      </c>
      <c r="H128" s="11">
        <v>0</v>
      </c>
      <c r="I128" s="11">
        <v>0</v>
      </c>
      <c r="J128" s="5" t="str">
        <f t="shared" si="1"/>
        <v>Normal</v>
      </c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1">
        <v>7.0657396416256857</v>
      </c>
      <c r="F129" s="12">
        <v>25.285515613805895</v>
      </c>
      <c r="G129" s="11">
        <v>144.1970968317838</v>
      </c>
      <c r="H129" s="11">
        <v>103.46820032518576</v>
      </c>
      <c r="I129" s="11">
        <v>9.2111323113362733</v>
      </c>
      <c r="J129" s="5" t="str">
        <f t="shared" si="1"/>
        <v>Normal</v>
      </c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1">
        <v>11.474779110502123</v>
      </c>
      <c r="F130" s="12">
        <v>1.6519805594927757</v>
      </c>
      <c r="G130" s="11">
        <v>179.58626214341294</v>
      </c>
      <c r="H130" s="11">
        <v>314.86557034716782</v>
      </c>
      <c r="I130" s="11">
        <v>146.26758210930177</v>
      </c>
      <c r="J130" s="5" t="str">
        <f t="shared" si="1"/>
        <v>Outliers</v>
      </c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1">
        <v>0</v>
      </c>
      <c r="F131" s="12">
        <v>0</v>
      </c>
      <c r="G131" s="11">
        <v>0</v>
      </c>
      <c r="H131" s="11">
        <v>0</v>
      </c>
      <c r="I131" s="11">
        <v>0</v>
      </c>
      <c r="J131" s="5" t="str">
        <f t="shared" si="1"/>
        <v>Normal</v>
      </c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1">
        <v>6.5335990330273432</v>
      </c>
      <c r="F132" s="12">
        <v>0</v>
      </c>
      <c r="G132" s="11">
        <v>0</v>
      </c>
      <c r="H132" s="11">
        <v>3.1330283852371701</v>
      </c>
      <c r="I132" s="11">
        <v>0</v>
      </c>
      <c r="J132" s="5" t="str">
        <f t="shared" si="1"/>
        <v>Normal</v>
      </c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1">
        <v>0</v>
      </c>
      <c r="F133" s="12">
        <v>0</v>
      </c>
      <c r="G133" s="11">
        <v>0</v>
      </c>
      <c r="H133" s="11">
        <v>0</v>
      </c>
      <c r="I133" s="11">
        <v>0</v>
      </c>
      <c r="J133" s="5" t="str">
        <f t="shared" si="1"/>
        <v>Normal</v>
      </c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1">
        <v>36.204191640854418</v>
      </c>
      <c r="F134" s="12">
        <v>27.604700686173988</v>
      </c>
      <c r="G134" s="11">
        <v>0</v>
      </c>
      <c r="H134" s="11">
        <v>7.7660855046014055</v>
      </c>
      <c r="I134" s="11">
        <v>0</v>
      </c>
      <c r="J134" s="5" t="str">
        <f t="shared" si="1"/>
        <v>Normal</v>
      </c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1">
        <v>64.261157343443756</v>
      </c>
      <c r="F135" s="12">
        <v>72.242987718692092</v>
      </c>
      <c r="G135" s="11">
        <v>140.67335646628527</v>
      </c>
      <c r="H135" s="11">
        <v>49.783751827997136</v>
      </c>
      <c r="I135" s="11">
        <v>74.337927830261734</v>
      </c>
      <c r="J135" s="5" t="str">
        <f t="shared" si="1"/>
        <v>Normal</v>
      </c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1">
        <v>1.6024870599169911</v>
      </c>
      <c r="F136" s="12">
        <v>0</v>
      </c>
      <c r="G136" s="11">
        <v>0</v>
      </c>
      <c r="H136" s="11">
        <v>0</v>
      </c>
      <c r="I136" s="11">
        <v>4.4204756431792056</v>
      </c>
      <c r="J136" s="5" t="str">
        <f t="shared" si="1"/>
        <v>Normal</v>
      </c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1">
        <v>6.4708166170570731</v>
      </c>
      <c r="F137" s="12">
        <v>25.263689761889722</v>
      </c>
      <c r="G137" s="11">
        <v>44.075053519707843</v>
      </c>
      <c r="H137" s="11">
        <v>56.497175141242941</v>
      </c>
      <c r="I137" s="11">
        <v>0</v>
      </c>
      <c r="J137" s="5" t="str">
        <f t="shared" si="1"/>
        <v>Normal</v>
      </c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1">
        <v>66.148503390110804</v>
      </c>
      <c r="F138" s="12">
        <v>20.007202592933456</v>
      </c>
      <c r="G138" s="11">
        <v>84.517245542721454</v>
      </c>
      <c r="H138" s="11">
        <v>80.955272212102813</v>
      </c>
      <c r="I138" s="11">
        <v>28.494667426524465</v>
      </c>
      <c r="J138" s="5" t="str">
        <f t="shared" si="1"/>
        <v>Normal</v>
      </c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1">
        <v>0</v>
      </c>
      <c r="F139" s="12">
        <v>0</v>
      </c>
      <c r="G139" s="11">
        <v>0</v>
      </c>
      <c r="H139" s="11">
        <v>48.254785266205566</v>
      </c>
      <c r="I139" s="11">
        <v>47.664442326024783</v>
      </c>
      <c r="J139" s="5" t="str">
        <f t="shared" si="1"/>
        <v>Normal</v>
      </c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1">
        <v>13.38389471336159</v>
      </c>
      <c r="F140" s="12">
        <v>48.156903948866123</v>
      </c>
      <c r="G140" s="11">
        <v>52.072032978954212</v>
      </c>
      <c r="H140" s="11">
        <v>55.928411633109619</v>
      </c>
      <c r="I140" s="11">
        <v>0</v>
      </c>
      <c r="J140" s="5" t="str">
        <f t="shared" si="1"/>
        <v>Normal</v>
      </c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1">
        <v>0</v>
      </c>
      <c r="F141" s="12">
        <v>0</v>
      </c>
      <c r="G141" s="11">
        <v>0</v>
      </c>
      <c r="H141" s="11">
        <v>0</v>
      </c>
      <c r="I141" s="11">
        <v>0</v>
      </c>
      <c r="J141" s="5" t="str">
        <f t="shared" si="1"/>
        <v>Normal</v>
      </c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1">
        <v>0</v>
      </c>
      <c r="F142" s="12">
        <v>5.1433273899327938</v>
      </c>
      <c r="G142" s="11">
        <v>3.3906350659478521</v>
      </c>
      <c r="H142" s="11">
        <v>0</v>
      </c>
      <c r="I142" s="11">
        <v>0</v>
      </c>
      <c r="J142" s="5" t="str">
        <f t="shared" si="1"/>
        <v>Normal</v>
      </c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1">
        <v>15.441630636195184</v>
      </c>
      <c r="F143" s="12">
        <v>0</v>
      </c>
      <c r="G143" s="11">
        <v>0</v>
      </c>
      <c r="H143" s="11">
        <v>0</v>
      </c>
      <c r="I143" s="11">
        <v>0</v>
      </c>
      <c r="J143" s="5" t="str">
        <f t="shared" si="1"/>
        <v>Normal</v>
      </c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1">
        <v>173.43045438779052</v>
      </c>
      <c r="F144" s="12">
        <v>0</v>
      </c>
      <c r="G144" s="11">
        <v>0</v>
      </c>
      <c r="H144" s="11">
        <v>0</v>
      </c>
      <c r="I144" s="11">
        <v>0</v>
      </c>
      <c r="J144" s="5" t="str">
        <f t="shared" si="1"/>
        <v>Normal</v>
      </c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1">
        <v>0</v>
      </c>
      <c r="F145" s="12">
        <v>25.3399780386857</v>
      </c>
      <c r="G145" s="11">
        <v>8.5778006519128489</v>
      </c>
      <c r="H145" s="11">
        <v>0</v>
      </c>
      <c r="I145" s="11">
        <v>0</v>
      </c>
      <c r="J145" s="5" t="str">
        <f t="shared" si="1"/>
        <v>Normal</v>
      </c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1">
        <v>0</v>
      </c>
      <c r="F146" s="12">
        <v>0</v>
      </c>
      <c r="G146" s="11">
        <v>0</v>
      </c>
      <c r="H146" s="11">
        <v>0</v>
      </c>
      <c r="I146" s="11">
        <v>0</v>
      </c>
      <c r="J146" s="5" t="str">
        <f t="shared" ref="J146:J160" si="2">IF(AND(I146&lt;$M$21,I146&gt;$M$22),"Normal","Outliers")</f>
        <v>Normal</v>
      </c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1">
        <v>261.32151256762904</v>
      </c>
      <c r="F147" s="12">
        <v>286.50254668930393</v>
      </c>
      <c r="G147" s="11">
        <v>524.73692624530986</v>
      </c>
      <c r="H147" s="11">
        <v>447.83378759096621</v>
      </c>
      <c r="I147" s="11">
        <v>301.19941911540599</v>
      </c>
      <c r="J147" s="5" t="str">
        <f t="shared" si="2"/>
        <v>Outliers</v>
      </c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1">
        <v>70.181594876743574</v>
      </c>
      <c r="F148" s="12">
        <v>25.882149943922009</v>
      </c>
      <c r="G148" s="11">
        <v>34.129692832764505</v>
      </c>
      <c r="H148" s="11">
        <v>16.881911032328862</v>
      </c>
      <c r="I148" s="11">
        <v>41.767605045526686</v>
      </c>
      <c r="J148" s="5" t="str">
        <f t="shared" si="2"/>
        <v>Normal</v>
      </c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1">
        <v>10.954702305964835</v>
      </c>
      <c r="F149" s="12">
        <v>10.741715451957678</v>
      </c>
      <c r="G149" s="11">
        <v>10.655868719697374</v>
      </c>
      <c r="H149" s="11">
        <v>10.572500925093831</v>
      </c>
      <c r="I149" s="11">
        <v>0</v>
      </c>
      <c r="J149" s="5" t="str">
        <f t="shared" si="2"/>
        <v>Normal</v>
      </c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1">
        <v>6.4820366559172884</v>
      </c>
      <c r="F150" s="12">
        <v>11.136920482387756</v>
      </c>
      <c r="G150" s="11">
        <v>17.337305152331869</v>
      </c>
      <c r="H150" s="11">
        <v>20.302982976729659</v>
      </c>
      <c r="I150" s="11">
        <v>29.409943656739522</v>
      </c>
      <c r="J150" s="5" t="str">
        <f t="shared" si="2"/>
        <v>Normal</v>
      </c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1">
        <v>0</v>
      </c>
      <c r="F151" s="12">
        <v>32.620041753653446</v>
      </c>
      <c r="G151" s="11">
        <v>19.380470945443975</v>
      </c>
      <c r="H151" s="11">
        <v>28.793550244745177</v>
      </c>
      <c r="I151" s="11">
        <v>25.357380582585819</v>
      </c>
      <c r="J151" s="5" t="str">
        <f t="shared" si="2"/>
        <v>Normal</v>
      </c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1">
        <v>10.828956630028697</v>
      </c>
      <c r="F152" s="12">
        <v>0</v>
      </c>
      <c r="G152" s="11">
        <v>47.395860761493495</v>
      </c>
      <c r="H152" s="11">
        <v>20.868113522537563</v>
      </c>
      <c r="I152" s="11">
        <v>20.678246484698096</v>
      </c>
      <c r="J152" s="5" t="str">
        <f t="shared" si="2"/>
        <v>Normal</v>
      </c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1">
        <v>0</v>
      </c>
      <c r="F153" s="12">
        <v>15.361376379323586</v>
      </c>
      <c r="G153" s="11">
        <v>17.675874955810311</v>
      </c>
      <c r="H153" s="11">
        <v>12.457644010364762</v>
      </c>
      <c r="I153" s="11">
        <v>14.756154546125279</v>
      </c>
      <c r="J153" s="5" t="str">
        <f t="shared" si="2"/>
        <v>Normal</v>
      </c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1">
        <v>694.01715588693048</v>
      </c>
      <c r="F154" s="12">
        <v>910.40410885615438</v>
      </c>
      <c r="G154" s="11">
        <v>693.30189426266281</v>
      </c>
      <c r="H154" s="11">
        <v>279.64982977836445</v>
      </c>
      <c r="I154" s="11">
        <v>42.879807898460619</v>
      </c>
      <c r="J154" s="5" t="str">
        <f t="shared" si="2"/>
        <v>Normal</v>
      </c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1">
        <v>140.80834419817469</v>
      </c>
      <c r="F155" s="12">
        <v>46.848972792892837</v>
      </c>
      <c r="G155" s="11">
        <v>77.689579462928549</v>
      </c>
      <c r="H155" s="11">
        <v>23.041095439508897</v>
      </c>
      <c r="I155" s="11">
        <v>19.265966669877663</v>
      </c>
      <c r="J155" s="5" t="str">
        <f t="shared" si="2"/>
        <v>Normal</v>
      </c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1">
        <v>13.556871074156085</v>
      </c>
      <c r="F156" s="12">
        <v>4.3939626952567172</v>
      </c>
      <c r="G156" s="11">
        <v>13.19377253936142</v>
      </c>
      <c r="H156" s="11">
        <v>6.6028392208649729</v>
      </c>
      <c r="I156" s="11">
        <v>0</v>
      </c>
      <c r="J156" s="5" t="str">
        <f t="shared" si="2"/>
        <v>Normal</v>
      </c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1">
        <v>53.623410448904544</v>
      </c>
      <c r="F157" s="12">
        <v>16.920155665432123</v>
      </c>
      <c r="G157" s="11">
        <v>44.704392206534294</v>
      </c>
      <c r="H157" s="11">
        <v>25.843609244628219</v>
      </c>
      <c r="I157" s="11">
        <v>9.149130832570906</v>
      </c>
      <c r="J157" s="5" t="str">
        <f t="shared" si="2"/>
        <v>Normal</v>
      </c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1">
        <v>5.0221813007449567</v>
      </c>
      <c r="F158" s="12">
        <v>0</v>
      </c>
      <c r="G158" s="11">
        <v>3.2571698451215738</v>
      </c>
      <c r="H158" s="11">
        <v>0</v>
      </c>
      <c r="I158" s="11">
        <v>0</v>
      </c>
      <c r="J158" s="5" t="str">
        <f t="shared" si="2"/>
        <v>Normal</v>
      </c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1">
        <v>20.381819417079964</v>
      </c>
      <c r="F159" s="12">
        <v>20.017348368586109</v>
      </c>
      <c r="G159" s="11">
        <v>33.038192150125546</v>
      </c>
      <c r="H159" s="11">
        <v>13.089861901956933</v>
      </c>
      <c r="I159" s="11">
        <v>38.907982621101098</v>
      </c>
      <c r="J159" s="5" t="str">
        <f t="shared" si="2"/>
        <v>Normal</v>
      </c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1">
        <v>9.1890650126349644</v>
      </c>
      <c r="F160" s="12">
        <v>6.7552353073632068</v>
      </c>
      <c r="G160" s="11">
        <v>20.111282429442916</v>
      </c>
      <c r="H160" s="11">
        <v>42.141684780197842</v>
      </c>
      <c r="I160" s="11">
        <v>63.854148317773479</v>
      </c>
      <c r="J160" s="5" t="str">
        <f t="shared" si="2"/>
        <v>Normal</v>
      </c>
    </row>
  </sheetData>
  <autoFilter ref="A3:J160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0"/>
  <sheetViews>
    <sheetView workbookViewId="0">
      <selection activeCell="L6" sqref="L6:M6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3" x14ac:dyDescent="0.2">
      <c r="A1" s="14" t="s">
        <v>177</v>
      </c>
    </row>
    <row r="2" spans="1:13" x14ac:dyDescent="0.2">
      <c r="L2" s="1" t="s">
        <v>176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L3" s="7"/>
    </row>
    <row r="4" spans="1:13" x14ac:dyDescent="0.2">
      <c r="A4" s="2"/>
      <c r="B4" s="2"/>
      <c r="C4" s="2"/>
      <c r="D4" s="4" t="s">
        <v>4</v>
      </c>
      <c r="E4" s="10">
        <v>5.2380603176931206</v>
      </c>
      <c r="F4" s="10">
        <v>7.2430826512958859</v>
      </c>
      <c r="G4" s="10">
        <v>10.270824385924548</v>
      </c>
      <c r="H4" s="10">
        <v>9.6164404224265017</v>
      </c>
      <c r="I4" s="11">
        <v>6.1509416104277292</v>
      </c>
      <c r="J4" s="8"/>
      <c r="L4" s="7" t="s">
        <v>179</v>
      </c>
    </row>
    <row r="5" spans="1:13" x14ac:dyDescent="0.2">
      <c r="A5" s="2"/>
      <c r="B5" s="2"/>
      <c r="C5" s="2"/>
      <c r="D5" s="4" t="s">
        <v>5</v>
      </c>
      <c r="E5" s="10">
        <v>1.4520479321022388</v>
      </c>
      <c r="F5" s="10">
        <v>1.0754364927865099</v>
      </c>
      <c r="G5" s="10">
        <v>1.4117265062239492</v>
      </c>
      <c r="H5" s="10">
        <v>3.4764410282617275</v>
      </c>
      <c r="I5" s="11">
        <v>3.0833691632249987</v>
      </c>
      <c r="J5" s="8"/>
      <c r="L5" s="7"/>
    </row>
    <row r="6" spans="1:13" x14ac:dyDescent="0.2">
      <c r="A6" s="2"/>
      <c r="B6" s="2"/>
      <c r="C6" s="2"/>
      <c r="D6" s="4" t="s">
        <v>6</v>
      </c>
      <c r="E6" s="10">
        <v>0.69390185174648156</v>
      </c>
      <c r="F6" s="10">
        <v>1.2230786792924626</v>
      </c>
      <c r="G6" s="10">
        <v>6.480067716707639</v>
      </c>
      <c r="H6" s="10">
        <v>9.2550986875197001</v>
      </c>
      <c r="I6" s="11">
        <v>4.6650618853780967</v>
      </c>
      <c r="J6" s="8"/>
      <c r="L6" s="5" t="s">
        <v>183</v>
      </c>
      <c r="M6" s="15">
        <v>0</v>
      </c>
    </row>
    <row r="7" spans="1:13" x14ac:dyDescent="0.2">
      <c r="A7" s="2"/>
      <c r="B7" s="2"/>
      <c r="C7" s="2"/>
      <c r="D7" s="4" t="s">
        <v>7</v>
      </c>
      <c r="E7" s="10">
        <v>3.7498012605331916</v>
      </c>
      <c r="F7" s="10">
        <v>1.481905196596953</v>
      </c>
      <c r="G7" s="10">
        <v>9.7699682840581819</v>
      </c>
      <c r="H7" s="10">
        <v>5.4553572325834132</v>
      </c>
      <c r="I7" s="11">
        <v>2.8281942686643147</v>
      </c>
      <c r="J7" s="8"/>
    </row>
    <row r="8" spans="1:13" x14ac:dyDescent="0.2">
      <c r="A8" s="2"/>
      <c r="B8" s="2"/>
      <c r="C8" s="2"/>
      <c r="D8" s="4" t="s">
        <v>8</v>
      </c>
      <c r="E8" s="10">
        <v>12.077117215081058</v>
      </c>
      <c r="F8" s="10">
        <v>18.12855711080282</v>
      </c>
      <c r="G8" s="10">
        <v>24.478710668786963</v>
      </c>
      <c r="H8" s="10">
        <v>27.727375570629391</v>
      </c>
      <c r="I8" s="11">
        <v>16.745746249944364</v>
      </c>
      <c r="J8" s="8"/>
    </row>
    <row r="9" spans="1:13" x14ac:dyDescent="0.2">
      <c r="A9" s="2"/>
      <c r="B9" s="2"/>
      <c r="C9" s="2"/>
      <c r="D9" s="4" t="s">
        <v>9</v>
      </c>
      <c r="E9" s="10">
        <v>2.5207666689402992</v>
      </c>
      <c r="F9" s="10">
        <v>2.3306254379026705</v>
      </c>
      <c r="G9" s="10">
        <v>4.0379859103134486</v>
      </c>
      <c r="H9" s="10">
        <v>1.5709685020815332</v>
      </c>
      <c r="I9" s="11">
        <v>1.4146672702580354</v>
      </c>
      <c r="J9" s="8"/>
    </row>
    <row r="10" spans="1:13" x14ac:dyDescent="0.2">
      <c r="A10" s="2"/>
      <c r="B10" s="2"/>
      <c r="C10" s="2"/>
      <c r="D10" s="4" t="s">
        <v>10</v>
      </c>
      <c r="E10" s="10">
        <v>10.642260416112382</v>
      </c>
      <c r="F10" s="10">
        <v>9.2971586452847923</v>
      </c>
      <c r="G10" s="10">
        <v>6.5851209192828808</v>
      </c>
      <c r="H10" s="10">
        <v>2.7853730775122907</v>
      </c>
      <c r="I10" s="11">
        <v>0.45834660628714041</v>
      </c>
      <c r="J10" s="8"/>
    </row>
    <row r="11" spans="1:13" x14ac:dyDescent="0.2">
      <c r="A11" s="2"/>
      <c r="B11" s="2"/>
      <c r="C11" s="2"/>
      <c r="D11" s="4" t="s">
        <v>11</v>
      </c>
      <c r="E11" s="10">
        <v>0</v>
      </c>
      <c r="F11" s="10">
        <v>0.50899305903131831</v>
      </c>
      <c r="G11" s="10">
        <v>0.1675853134934667</v>
      </c>
      <c r="H11" s="10">
        <v>0.33117736866333503</v>
      </c>
      <c r="I11" s="11">
        <v>0</v>
      </c>
      <c r="J11" s="8"/>
    </row>
    <row r="12" spans="1:13" x14ac:dyDescent="0.2">
      <c r="A12" s="2"/>
      <c r="B12" s="2"/>
      <c r="C12" s="2"/>
      <c r="D12" s="4" t="s">
        <v>12</v>
      </c>
      <c r="E12" s="10">
        <v>0.58928560905614125</v>
      </c>
      <c r="F12" s="10">
        <v>1.1563679254373962</v>
      </c>
      <c r="G12" s="10">
        <v>0.95527589323072404</v>
      </c>
      <c r="H12" s="10">
        <v>0.37888044616961342</v>
      </c>
      <c r="I12" s="11">
        <v>1.3151541454598061</v>
      </c>
      <c r="J12" s="8"/>
    </row>
    <row r="13" spans="1:13" x14ac:dyDescent="0.2">
      <c r="A13" s="2"/>
      <c r="B13" s="2"/>
      <c r="C13" s="2"/>
      <c r="D13" s="4" t="s">
        <v>13</v>
      </c>
      <c r="E13" s="10">
        <v>1.7746202682338537</v>
      </c>
      <c r="F13" s="10">
        <v>1.1642239792302442</v>
      </c>
      <c r="G13" s="10">
        <v>0.14381060718276459</v>
      </c>
      <c r="H13" s="10">
        <v>0.42648227468586031</v>
      </c>
      <c r="I13" s="11">
        <v>0.28115120171052393</v>
      </c>
      <c r="J13" s="8"/>
    </row>
    <row r="14" spans="1:13" x14ac:dyDescent="0.2">
      <c r="A14" s="2"/>
      <c r="B14" s="2"/>
      <c r="C14" s="2"/>
      <c r="D14" s="4" t="s">
        <v>14</v>
      </c>
      <c r="E14" s="10">
        <v>2.8158815720664547</v>
      </c>
      <c r="F14" s="10">
        <v>3.1617679025226955</v>
      </c>
      <c r="G14" s="10">
        <v>1.5724321200709168</v>
      </c>
      <c r="H14" s="10">
        <v>0.39105271390583446</v>
      </c>
      <c r="I14" s="11">
        <v>0.77810414924037585</v>
      </c>
      <c r="J14" s="8"/>
    </row>
    <row r="15" spans="1:13" x14ac:dyDescent="0.2">
      <c r="A15" s="2"/>
      <c r="B15" s="2"/>
      <c r="C15" s="2"/>
      <c r="D15" s="4" t="s">
        <v>15</v>
      </c>
      <c r="E15" s="10">
        <v>2.4647813554079154</v>
      </c>
      <c r="F15" s="10">
        <v>4.7374309276497115</v>
      </c>
      <c r="G15" s="10">
        <v>5.272574106628225</v>
      </c>
      <c r="H15" s="10">
        <v>2.2469305745756261</v>
      </c>
      <c r="I15" s="11">
        <v>1.1675477760549962</v>
      </c>
      <c r="J15" s="8"/>
    </row>
    <row r="16" spans="1:13" x14ac:dyDescent="0.2">
      <c r="A16" s="2"/>
      <c r="B16" s="2"/>
      <c r="C16" s="2"/>
      <c r="D16" s="4" t="s">
        <v>16</v>
      </c>
      <c r="E16" s="10">
        <v>9.7097067398850481</v>
      </c>
      <c r="F16" s="10">
        <v>19.106302691600394</v>
      </c>
      <c r="G16" s="10">
        <v>27.540405709519536</v>
      </c>
      <c r="H16" s="10">
        <v>9.5953859160481532</v>
      </c>
      <c r="I16" s="11">
        <v>14.363614911484223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1">
        <v>3.9118529143304213</v>
      </c>
      <c r="F17" s="12">
        <v>1.9194840426893252</v>
      </c>
      <c r="G17" s="11">
        <v>0</v>
      </c>
      <c r="H17" s="11">
        <v>0</v>
      </c>
      <c r="I17" s="11">
        <v>0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1">
        <v>0</v>
      </c>
      <c r="F18" s="12">
        <v>0</v>
      </c>
      <c r="G18" s="11">
        <v>0</v>
      </c>
      <c r="H18" s="11">
        <v>0</v>
      </c>
      <c r="I18" s="11">
        <v>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1">
        <v>0</v>
      </c>
      <c r="F19" s="12">
        <v>0</v>
      </c>
      <c r="G19" s="11">
        <v>0</v>
      </c>
      <c r="H19" s="11">
        <v>0</v>
      </c>
      <c r="I19" s="11">
        <v>3.5878300803673939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1">
        <v>0</v>
      </c>
      <c r="F20" s="12">
        <v>5.1462830970331677</v>
      </c>
      <c r="G20" s="11">
        <v>0</v>
      </c>
      <c r="H20" s="11">
        <v>5.0547173149341624</v>
      </c>
      <c r="I20" s="11">
        <v>0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1">
        <v>0</v>
      </c>
      <c r="F21" s="12">
        <v>0</v>
      </c>
      <c r="G21" s="11">
        <v>0</v>
      </c>
      <c r="H21" s="11">
        <v>0</v>
      </c>
      <c r="I21" s="11">
        <v>7.1950210454365582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1">
        <v>0</v>
      </c>
      <c r="F22" s="12">
        <v>0</v>
      </c>
      <c r="G22" s="11">
        <v>0</v>
      </c>
      <c r="H22" s="11">
        <v>0</v>
      </c>
      <c r="I22" s="11">
        <v>0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1">
        <v>6.0250037656273534</v>
      </c>
      <c r="F23" s="12">
        <v>0</v>
      </c>
      <c r="G23" s="11">
        <v>0</v>
      </c>
      <c r="H23" s="11">
        <v>0</v>
      </c>
      <c r="I23" s="11">
        <v>0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1">
        <v>26.921523758244714</v>
      </c>
      <c r="F24" s="12">
        <v>55.656168558681919</v>
      </c>
      <c r="G24" s="11">
        <v>89.882541843377481</v>
      </c>
      <c r="H24" s="11">
        <v>31.905078081211357</v>
      </c>
      <c r="I24" s="11">
        <v>46.027957722468464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1">
        <v>0</v>
      </c>
      <c r="F25" s="12">
        <v>0</v>
      </c>
      <c r="G25" s="11">
        <v>0</v>
      </c>
      <c r="H25" s="11">
        <v>0</v>
      </c>
      <c r="I25" s="11">
        <v>0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1">
        <v>0.77510817603481785</v>
      </c>
      <c r="F26" s="12">
        <v>4.9470475639596172</v>
      </c>
      <c r="G26" s="11">
        <v>12.438795472278446</v>
      </c>
      <c r="H26" s="11">
        <v>1.6805247718687624</v>
      </c>
      <c r="I26" s="11">
        <v>4.256027830721119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1">
        <v>0</v>
      </c>
      <c r="F27" s="12">
        <v>0</v>
      </c>
      <c r="G27" s="11">
        <v>7.1710290426676231</v>
      </c>
      <c r="H27" s="11">
        <v>0</v>
      </c>
      <c r="I27" s="11">
        <v>0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1">
        <v>0</v>
      </c>
      <c r="F28" s="12">
        <v>0</v>
      </c>
      <c r="G28" s="11">
        <v>0</v>
      </c>
      <c r="H28" s="11">
        <v>0</v>
      </c>
      <c r="I28" s="11">
        <v>0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1">
        <v>0</v>
      </c>
      <c r="F29" s="12">
        <v>0</v>
      </c>
      <c r="G29" s="11">
        <v>0</v>
      </c>
      <c r="H29" s="11">
        <v>0</v>
      </c>
      <c r="I29" s="11">
        <v>0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1">
        <v>0</v>
      </c>
      <c r="F30" s="12">
        <v>0</v>
      </c>
      <c r="G30" s="11">
        <v>0</v>
      </c>
      <c r="H30" s="11">
        <v>0</v>
      </c>
      <c r="I30" s="11">
        <v>0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1">
        <v>0</v>
      </c>
      <c r="F31" s="12">
        <v>0</v>
      </c>
      <c r="G31" s="11">
        <v>0</v>
      </c>
      <c r="H31" s="11">
        <v>0</v>
      </c>
      <c r="I31" s="11">
        <v>0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1">
        <v>0</v>
      </c>
      <c r="F32" s="12">
        <v>2.1544295070665287</v>
      </c>
      <c r="G32" s="11">
        <v>8.4306369346204111</v>
      </c>
      <c r="H32" s="11">
        <v>0</v>
      </c>
      <c r="I32" s="11">
        <v>4.0441622517895413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1">
        <v>0</v>
      </c>
      <c r="F33" s="12">
        <v>0</v>
      </c>
      <c r="G33" s="11">
        <v>0</v>
      </c>
      <c r="H33" s="11">
        <v>0</v>
      </c>
      <c r="I33" s="11">
        <v>0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1">
        <v>4.1257529499133589</v>
      </c>
      <c r="F34" s="12">
        <v>14.718628877949858</v>
      </c>
      <c r="G34" s="11">
        <v>20.05133140840552</v>
      </c>
      <c r="H34" s="11">
        <v>0.78723421004983185</v>
      </c>
      <c r="I34" s="11">
        <v>0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1">
        <v>17.834087896576062</v>
      </c>
      <c r="F35" s="12">
        <v>25.374697455530338</v>
      </c>
      <c r="G35" s="11">
        <v>32.28950691511276</v>
      </c>
      <c r="H35" s="11">
        <v>41.076497641768931</v>
      </c>
      <c r="I35" s="11">
        <v>23.698570119886885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1">
        <v>0</v>
      </c>
      <c r="F36" s="12">
        <v>0</v>
      </c>
      <c r="G36" s="11">
        <v>0</v>
      </c>
      <c r="H36" s="11">
        <v>0</v>
      </c>
      <c r="I36" s="11">
        <v>0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1">
        <v>0</v>
      </c>
      <c r="F37" s="12">
        <v>0</v>
      </c>
      <c r="G37" s="11">
        <v>0</v>
      </c>
      <c r="H37" s="11">
        <v>0</v>
      </c>
      <c r="I37" s="11">
        <v>0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1">
        <v>0</v>
      </c>
      <c r="F38" s="12">
        <v>0</v>
      </c>
      <c r="G38" s="11">
        <v>0</v>
      </c>
      <c r="H38" s="11">
        <v>0</v>
      </c>
      <c r="I38" s="11">
        <v>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1">
        <v>0</v>
      </c>
      <c r="F39" s="12">
        <v>0</v>
      </c>
      <c r="G39" s="11">
        <v>0</v>
      </c>
      <c r="H39" s="11">
        <v>0</v>
      </c>
      <c r="I39" s="11">
        <v>0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1">
        <v>1.6105134316820202</v>
      </c>
      <c r="F40" s="12">
        <v>3.1636559207820558</v>
      </c>
      <c r="G40" s="11">
        <v>2.3495136506743104</v>
      </c>
      <c r="H40" s="11">
        <v>0</v>
      </c>
      <c r="I40" s="11">
        <v>2.3055286577212155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1">
        <v>13.615630744094222</v>
      </c>
      <c r="F41" s="12">
        <v>0</v>
      </c>
      <c r="G41" s="11">
        <v>0</v>
      </c>
      <c r="H41" s="11">
        <v>0</v>
      </c>
      <c r="I41" s="11">
        <v>6.7190754552173617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1">
        <v>0</v>
      </c>
      <c r="F42" s="12">
        <v>0</v>
      </c>
      <c r="G42" s="11">
        <v>0</v>
      </c>
      <c r="H42" s="11">
        <v>0</v>
      </c>
      <c r="I42" s="11">
        <v>0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1">
        <v>0</v>
      </c>
      <c r="F43" s="12">
        <v>0</v>
      </c>
      <c r="G43" s="11">
        <v>0</v>
      </c>
      <c r="H43" s="11">
        <v>0</v>
      </c>
      <c r="I43" s="11">
        <v>0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1">
        <v>0</v>
      </c>
      <c r="F44" s="12">
        <v>0</v>
      </c>
      <c r="G44" s="11">
        <v>0.97370035345322825</v>
      </c>
      <c r="H44" s="11">
        <v>0</v>
      </c>
      <c r="I44" s="11">
        <v>0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1">
        <v>0</v>
      </c>
      <c r="F45" s="12">
        <v>0</v>
      </c>
      <c r="G45" s="11">
        <v>0</v>
      </c>
      <c r="H45" s="11">
        <v>0</v>
      </c>
      <c r="I45" s="11">
        <v>0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1">
        <v>0</v>
      </c>
      <c r="F46" s="12">
        <v>0</v>
      </c>
      <c r="G46" s="11">
        <v>0</v>
      </c>
      <c r="H46" s="11">
        <v>0</v>
      </c>
      <c r="I46" s="11">
        <v>0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1">
        <v>0</v>
      </c>
      <c r="F47" s="12">
        <v>0</v>
      </c>
      <c r="G47" s="11">
        <v>0</v>
      </c>
      <c r="H47" s="11">
        <v>0</v>
      </c>
      <c r="I47" s="11">
        <v>0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1">
        <v>0</v>
      </c>
      <c r="F48" s="12">
        <v>2.9327663318425103</v>
      </c>
      <c r="G48" s="11">
        <v>2.9008630067445065</v>
      </c>
      <c r="H48" s="11">
        <v>0</v>
      </c>
      <c r="I48" s="11">
        <v>0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1">
        <v>0</v>
      </c>
      <c r="F49" s="12">
        <v>0</v>
      </c>
      <c r="G49" s="11">
        <v>0</v>
      </c>
      <c r="H49" s="11">
        <v>0</v>
      </c>
      <c r="I49" s="11">
        <v>0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1">
        <v>0</v>
      </c>
      <c r="F50" s="12">
        <v>0</v>
      </c>
      <c r="G50" s="11">
        <v>2.8974169527865907</v>
      </c>
      <c r="H50" s="11">
        <v>2.8805576759660672</v>
      </c>
      <c r="I50" s="11">
        <v>4.2962708369135596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1">
        <v>0</v>
      </c>
      <c r="F51" s="12">
        <v>0</v>
      </c>
      <c r="G51" s="11">
        <v>0</v>
      </c>
      <c r="H51" s="11">
        <v>0</v>
      </c>
      <c r="I51" s="11">
        <v>0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1">
        <v>1.0243120464218218</v>
      </c>
      <c r="F52" s="12">
        <v>3.0258101606705194</v>
      </c>
      <c r="G52" s="11">
        <v>10.458531920933499</v>
      </c>
      <c r="H52" s="11">
        <v>3.4440174956088776</v>
      </c>
      <c r="I52" s="11">
        <v>1.4586686245241094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1">
        <v>0</v>
      </c>
      <c r="F53" s="12">
        <v>4.2585810407972069</v>
      </c>
      <c r="G53" s="11">
        <v>0</v>
      </c>
      <c r="H53" s="11">
        <v>0</v>
      </c>
      <c r="I53" s="11">
        <v>0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1">
        <v>0</v>
      </c>
      <c r="F54" s="12">
        <v>0</v>
      </c>
      <c r="G54" s="11">
        <v>0</v>
      </c>
      <c r="H54" s="11">
        <v>0</v>
      </c>
      <c r="I54" s="11">
        <v>0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1">
        <v>15.030813166992335</v>
      </c>
      <c r="F55" s="12">
        <v>4.1898856161226794</v>
      </c>
      <c r="G55" s="11">
        <v>0</v>
      </c>
      <c r="H55" s="11">
        <v>0</v>
      </c>
      <c r="I55" s="11">
        <v>0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1">
        <v>0</v>
      </c>
      <c r="F56" s="12">
        <v>0</v>
      </c>
      <c r="G56" s="11">
        <v>0</v>
      </c>
      <c r="H56" s="11">
        <v>0</v>
      </c>
      <c r="I56" s="11">
        <v>0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1">
        <v>0</v>
      </c>
      <c r="F57" s="12">
        <v>0</v>
      </c>
      <c r="G57" s="11">
        <v>0</v>
      </c>
      <c r="H57" s="11">
        <v>0</v>
      </c>
      <c r="I57" s="11">
        <v>28.481913984619769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1">
        <v>0</v>
      </c>
      <c r="F58" s="12">
        <v>0</v>
      </c>
      <c r="G58" s="11">
        <v>0</v>
      </c>
      <c r="H58" s="11">
        <v>0</v>
      </c>
      <c r="I58" s="11">
        <v>0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1">
        <v>0</v>
      </c>
      <c r="F59" s="12">
        <v>0</v>
      </c>
      <c r="G59" s="11">
        <v>0</v>
      </c>
      <c r="H59" s="11">
        <v>0</v>
      </c>
      <c r="I59" s="11">
        <v>0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1">
        <v>0</v>
      </c>
      <c r="F60" s="12">
        <v>0</v>
      </c>
      <c r="G60" s="11">
        <v>0</v>
      </c>
      <c r="H60" s="11">
        <v>0</v>
      </c>
      <c r="I60" s="11">
        <v>0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1">
        <v>2.5668009959187863</v>
      </c>
      <c r="F61" s="12">
        <v>5.0581689428426904</v>
      </c>
      <c r="G61" s="11">
        <v>0</v>
      </c>
      <c r="H61" s="11">
        <v>0</v>
      </c>
      <c r="I61" s="11">
        <v>0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1">
        <v>0</v>
      </c>
      <c r="F62" s="12">
        <v>0</v>
      </c>
      <c r="G62" s="11">
        <v>0</v>
      </c>
      <c r="H62" s="11">
        <v>0</v>
      </c>
      <c r="I62" s="11">
        <v>0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1">
        <v>0</v>
      </c>
      <c r="F63" s="12">
        <v>0</v>
      </c>
      <c r="G63" s="11">
        <v>0</v>
      </c>
      <c r="H63" s="11">
        <v>0</v>
      </c>
      <c r="I63" s="11">
        <v>0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1">
        <v>0</v>
      </c>
      <c r="F64" s="12">
        <v>0</v>
      </c>
      <c r="G64" s="11">
        <v>13.900472616068948</v>
      </c>
      <c r="H64" s="11">
        <v>0</v>
      </c>
      <c r="I64" s="11">
        <v>0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1">
        <v>0</v>
      </c>
      <c r="F65" s="12">
        <v>0</v>
      </c>
      <c r="G65" s="11">
        <v>0</v>
      </c>
      <c r="H65" s="11">
        <v>0</v>
      </c>
      <c r="I65" s="11">
        <v>0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1">
        <v>0</v>
      </c>
      <c r="F66" s="12">
        <v>0</v>
      </c>
      <c r="G66" s="11">
        <v>0</v>
      </c>
      <c r="H66" s="11">
        <v>0</v>
      </c>
      <c r="I66" s="11">
        <v>0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1">
        <v>0</v>
      </c>
      <c r="F67" s="12">
        <v>0</v>
      </c>
      <c r="G67" s="11">
        <v>0</v>
      </c>
      <c r="H67" s="11">
        <v>0</v>
      </c>
      <c r="I67" s="11">
        <v>0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1">
        <v>0</v>
      </c>
      <c r="F68" s="12">
        <v>0</v>
      </c>
      <c r="G68" s="11">
        <v>0</v>
      </c>
      <c r="H68" s="11">
        <v>0</v>
      </c>
      <c r="I68" s="11">
        <v>0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1">
        <v>7.9463883664874313</v>
      </c>
      <c r="F69" s="12">
        <v>0</v>
      </c>
      <c r="G69" s="11">
        <v>0</v>
      </c>
      <c r="H69" s="11">
        <v>0</v>
      </c>
      <c r="I69" s="11">
        <v>0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1">
        <v>0</v>
      </c>
      <c r="F70" s="12">
        <v>0</v>
      </c>
      <c r="G70" s="11">
        <v>0</v>
      </c>
      <c r="H70" s="11">
        <v>0</v>
      </c>
      <c r="I70" s="11">
        <v>0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1">
        <v>0</v>
      </c>
      <c r="F71" s="12">
        <v>0</v>
      </c>
      <c r="G71" s="11">
        <v>0</v>
      </c>
      <c r="H71" s="11">
        <v>0</v>
      </c>
      <c r="I71" s="11">
        <v>0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1">
        <v>3.2135225026913252</v>
      </c>
      <c r="F72" s="12">
        <v>0</v>
      </c>
      <c r="G72" s="11">
        <v>0</v>
      </c>
      <c r="H72" s="11">
        <v>0</v>
      </c>
      <c r="I72" s="11">
        <v>0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1">
        <v>0</v>
      </c>
      <c r="F73" s="12">
        <v>0</v>
      </c>
      <c r="G73" s="11">
        <v>0</v>
      </c>
      <c r="H73" s="11">
        <v>6.1359104157079303</v>
      </c>
      <c r="I73" s="11">
        <v>0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1">
        <v>0</v>
      </c>
      <c r="F74" s="12">
        <v>2.9674471052553488</v>
      </c>
      <c r="G74" s="11">
        <v>0</v>
      </c>
      <c r="H74" s="11">
        <v>0</v>
      </c>
      <c r="I74" s="11">
        <v>0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1">
        <v>1.9291984180572972</v>
      </c>
      <c r="F75" s="12">
        <v>0</v>
      </c>
      <c r="G75" s="11">
        <v>0</v>
      </c>
      <c r="H75" s="11">
        <v>0</v>
      </c>
      <c r="I75" s="11">
        <v>1.8712925017309456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1">
        <v>0</v>
      </c>
      <c r="F76" s="12">
        <v>0</v>
      </c>
      <c r="G76" s="11">
        <v>0</v>
      </c>
      <c r="H76" s="11">
        <v>0</v>
      </c>
      <c r="I76" s="11">
        <v>0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1">
        <v>1.7383444007926849</v>
      </c>
      <c r="F77" s="12">
        <v>1.7106591169577638</v>
      </c>
      <c r="G77" s="11">
        <v>1.690474178006931</v>
      </c>
      <c r="H77" s="11">
        <v>1.671067143477825</v>
      </c>
      <c r="I77" s="11">
        <v>0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1">
        <v>0</v>
      </c>
      <c r="F78" s="12">
        <v>0</v>
      </c>
      <c r="G78" s="11">
        <v>1.7258340092849871</v>
      </c>
      <c r="H78" s="11">
        <v>0</v>
      </c>
      <c r="I78" s="11">
        <v>5.0032521138740176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1">
        <v>0</v>
      </c>
      <c r="F79" s="12">
        <v>0</v>
      </c>
      <c r="G79" s="11">
        <v>0</v>
      </c>
      <c r="H79" s="11">
        <v>0</v>
      </c>
      <c r="I79" s="11">
        <v>0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1">
        <v>0</v>
      </c>
      <c r="F80" s="12">
        <v>0</v>
      </c>
      <c r="G80" s="11">
        <v>0</v>
      </c>
      <c r="H80" s="11">
        <v>0</v>
      </c>
      <c r="I80" s="11">
        <v>0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1">
        <v>0</v>
      </c>
      <c r="F81" s="12">
        <v>23.465915757362431</v>
      </c>
      <c r="G81" s="11">
        <v>23.39728591483388</v>
      </c>
      <c r="H81" s="11">
        <v>0</v>
      </c>
      <c r="I81" s="11">
        <v>46.522447080716447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1">
        <v>4.0501631111143839</v>
      </c>
      <c r="F82" s="12">
        <v>2.1811360810800986</v>
      </c>
      <c r="G82" s="11">
        <v>6.0855775392072289</v>
      </c>
      <c r="H82" s="11">
        <v>1.4107257478609869</v>
      </c>
      <c r="I82" s="11">
        <v>2.4333945158240167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1">
        <v>0</v>
      </c>
      <c r="F83" s="12">
        <v>0</v>
      </c>
      <c r="G83" s="11">
        <v>0</v>
      </c>
      <c r="H83" s="11">
        <v>0</v>
      </c>
      <c r="I83" s="11">
        <v>0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1">
        <v>3.627262504987486</v>
      </c>
      <c r="F84" s="12">
        <v>14.174344436569807</v>
      </c>
      <c r="G84" s="11">
        <v>0</v>
      </c>
      <c r="H84" s="11">
        <v>0</v>
      </c>
      <c r="I84" s="11">
        <v>0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1">
        <v>0</v>
      </c>
      <c r="F85" s="12">
        <v>0</v>
      </c>
      <c r="G85" s="11">
        <v>0</v>
      </c>
      <c r="H85" s="11">
        <v>0</v>
      </c>
      <c r="I85" s="11">
        <v>0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1">
        <v>0</v>
      </c>
      <c r="F86" s="12">
        <v>0</v>
      </c>
      <c r="G86" s="11">
        <v>0</v>
      </c>
      <c r="H86" s="11">
        <v>0</v>
      </c>
      <c r="I86" s="11">
        <v>0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1">
        <v>0</v>
      </c>
      <c r="F87" s="12">
        <v>0</v>
      </c>
      <c r="G87" s="11">
        <v>0</v>
      </c>
      <c r="H87" s="11">
        <v>0</v>
      </c>
      <c r="I87" s="11">
        <v>0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1">
        <v>0</v>
      </c>
      <c r="F88" s="12">
        <v>0</v>
      </c>
      <c r="G88" s="11">
        <v>0</v>
      </c>
      <c r="H88" s="11">
        <v>0</v>
      </c>
      <c r="I88" s="11">
        <v>0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1">
        <v>0</v>
      </c>
      <c r="F89" s="12">
        <v>0</v>
      </c>
      <c r="G89" s="11">
        <v>0</v>
      </c>
      <c r="H89" s="11">
        <v>1.2021831646269625</v>
      </c>
      <c r="I89" s="11">
        <v>0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1">
        <v>0</v>
      </c>
      <c r="F90" s="11">
        <v>0</v>
      </c>
      <c r="G90" s="11">
        <v>12.434717731907487</v>
      </c>
      <c r="H90" s="11">
        <v>0</v>
      </c>
      <c r="I90" s="11">
        <v>0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1">
        <v>0</v>
      </c>
      <c r="F91" s="12">
        <v>0</v>
      </c>
      <c r="G91" s="11">
        <v>0</v>
      </c>
      <c r="H91" s="11">
        <v>0</v>
      </c>
      <c r="I91" s="11">
        <v>0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1">
        <v>0</v>
      </c>
      <c r="F92" s="12">
        <v>0</v>
      </c>
      <c r="G92" s="11">
        <v>0</v>
      </c>
      <c r="H92" s="11">
        <v>0</v>
      </c>
      <c r="I92" s="11">
        <v>0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1">
        <v>4.8102361825965652</v>
      </c>
      <c r="F93" s="12">
        <v>14.09046075806679</v>
      </c>
      <c r="G93" s="11">
        <v>4.6798951703481846</v>
      </c>
      <c r="H93" s="11">
        <v>0</v>
      </c>
      <c r="I93" s="11">
        <v>0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1">
        <v>0</v>
      </c>
      <c r="F94" s="12">
        <v>0</v>
      </c>
      <c r="G94" s="11">
        <v>35.97553663508814</v>
      </c>
      <c r="H94" s="11">
        <v>0</v>
      </c>
      <c r="I94" s="11">
        <v>0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1">
        <v>0</v>
      </c>
      <c r="F95" s="12">
        <v>0</v>
      </c>
      <c r="G95" s="11">
        <v>0</v>
      </c>
      <c r="H95" s="11">
        <v>0</v>
      </c>
      <c r="I95" s="11">
        <v>0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1">
        <v>11.966016513102788</v>
      </c>
      <c r="F96" s="12">
        <v>19.411444987964902</v>
      </c>
      <c r="G96" s="11">
        <v>15.526744817948918</v>
      </c>
      <c r="H96" s="11">
        <v>3.8810835985407124</v>
      </c>
      <c r="I96" s="11">
        <v>3.8806317668516432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1">
        <v>0</v>
      </c>
      <c r="F97" s="12">
        <v>0</v>
      </c>
      <c r="G97" s="11">
        <v>0</v>
      </c>
      <c r="H97" s="11">
        <v>0</v>
      </c>
      <c r="I97" s="11">
        <v>0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1">
        <v>0</v>
      </c>
      <c r="F98" s="12">
        <v>0</v>
      </c>
      <c r="G98" s="11">
        <v>5.754071005236205</v>
      </c>
      <c r="H98" s="11">
        <v>3.8236531181891182</v>
      </c>
      <c r="I98" s="11">
        <v>0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1">
        <v>0</v>
      </c>
      <c r="F99" s="12">
        <v>0</v>
      </c>
      <c r="G99" s="11">
        <v>0</v>
      </c>
      <c r="H99" s="11">
        <v>0</v>
      </c>
      <c r="I99" s="11">
        <v>0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1">
        <v>1.4069050901826163</v>
      </c>
      <c r="F100" s="12">
        <v>12.472283813747229</v>
      </c>
      <c r="G100" s="11">
        <v>1.3680639159461532</v>
      </c>
      <c r="H100" s="11">
        <v>8.1063553826199737</v>
      </c>
      <c r="I100" s="11">
        <v>0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1">
        <v>23.046784973496194</v>
      </c>
      <c r="F101" s="12">
        <v>0</v>
      </c>
      <c r="G101" s="11">
        <v>0</v>
      </c>
      <c r="H101" s="11">
        <v>0</v>
      </c>
      <c r="I101" s="11">
        <v>0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1">
        <v>0</v>
      </c>
      <c r="F102" s="12">
        <v>6.1883102818775333</v>
      </c>
      <c r="G102" s="11">
        <v>3.0458089668615984</v>
      </c>
      <c r="H102" s="11">
        <v>5.9997000149992505</v>
      </c>
      <c r="I102" s="11">
        <v>0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1">
        <v>0</v>
      </c>
      <c r="F103" s="12">
        <v>14.8980547397097</v>
      </c>
      <c r="G103" s="11">
        <v>0</v>
      </c>
      <c r="H103" s="11">
        <v>0</v>
      </c>
      <c r="I103" s="11">
        <v>0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1">
        <v>0</v>
      </c>
      <c r="F104" s="12">
        <v>0</v>
      </c>
      <c r="G104" s="11">
        <v>0</v>
      </c>
      <c r="H104" s="11">
        <v>0</v>
      </c>
      <c r="I104" s="11">
        <v>0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1">
        <v>0.90887608383472995</v>
      </c>
      <c r="F105" s="12">
        <v>0</v>
      </c>
      <c r="G105" s="11">
        <v>0</v>
      </c>
      <c r="H105" s="11">
        <v>0</v>
      </c>
      <c r="I105" s="11">
        <v>0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1">
        <v>5.4359643400739284</v>
      </c>
      <c r="F106" s="12">
        <v>1.9715893967922242</v>
      </c>
      <c r="G106" s="11">
        <v>24.006952413418926</v>
      </c>
      <c r="H106" s="11">
        <v>15.919391691950407</v>
      </c>
      <c r="I106" s="11">
        <v>5.9418521210126745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1">
        <v>0</v>
      </c>
      <c r="F107" s="12">
        <v>0</v>
      </c>
      <c r="G107" s="11">
        <v>0</v>
      </c>
      <c r="H107" s="11">
        <v>0</v>
      </c>
      <c r="I107" s="11">
        <v>0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1">
        <v>0</v>
      </c>
      <c r="F108" s="12">
        <v>0</v>
      </c>
      <c r="G108" s="11">
        <v>0</v>
      </c>
      <c r="H108" s="11">
        <v>0</v>
      </c>
      <c r="I108" s="11">
        <v>0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1">
        <v>0</v>
      </c>
      <c r="F109" s="12">
        <v>0</v>
      </c>
      <c r="G109" s="11">
        <v>0</v>
      </c>
      <c r="H109" s="11">
        <v>0</v>
      </c>
      <c r="I109" s="11">
        <v>0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1">
        <v>6.6425321332491949</v>
      </c>
      <c r="F110" s="12">
        <v>0</v>
      </c>
      <c r="G110" s="11">
        <v>0</v>
      </c>
      <c r="H110" s="11">
        <v>0</v>
      </c>
      <c r="I110" s="11">
        <v>0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1">
        <v>0</v>
      </c>
      <c r="F111" s="12">
        <v>0</v>
      </c>
      <c r="G111" s="11">
        <v>0</v>
      </c>
      <c r="H111" s="11">
        <v>0</v>
      </c>
      <c r="I111" s="11">
        <v>0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1">
        <v>0</v>
      </c>
      <c r="F112" s="12">
        <v>0</v>
      </c>
      <c r="G112" s="11">
        <v>0</v>
      </c>
      <c r="H112" s="11">
        <v>0</v>
      </c>
      <c r="I112" s="11">
        <v>0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1">
        <v>0</v>
      </c>
      <c r="F113" s="12">
        <v>4.9433980918483371</v>
      </c>
      <c r="G113" s="11">
        <v>0</v>
      </c>
      <c r="H113" s="11">
        <v>0</v>
      </c>
      <c r="I113" s="11">
        <v>2.3553796872055774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1">
        <v>0</v>
      </c>
      <c r="F114" s="12">
        <v>0</v>
      </c>
      <c r="G114" s="11">
        <v>0</v>
      </c>
      <c r="H114" s="11">
        <v>0</v>
      </c>
      <c r="I114" s="11">
        <v>0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1">
        <v>0</v>
      </c>
      <c r="F115" s="12">
        <v>0</v>
      </c>
      <c r="G115" s="11">
        <v>0</v>
      </c>
      <c r="H115" s="11">
        <v>0</v>
      </c>
      <c r="I115" s="11">
        <v>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1">
        <v>0</v>
      </c>
      <c r="F116" s="12">
        <v>0</v>
      </c>
      <c r="G116" s="11">
        <v>0</v>
      </c>
      <c r="H116" s="11">
        <v>0</v>
      </c>
      <c r="I116" s="11">
        <v>7.2495287806292596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1">
        <v>0</v>
      </c>
      <c r="F117" s="12">
        <v>0</v>
      </c>
      <c r="G117" s="11">
        <v>5.8971304563199549</v>
      </c>
      <c r="H117" s="11">
        <v>18.69967158701775</v>
      </c>
      <c r="I117" s="11">
        <v>4.6335982206982829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1">
        <v>0</v>
      </c>
      <c r="F118" s="12">
        <v>0</v>
      </c>
      <c r="G118" s="11">
        <v>0</v>
      </c>
      <c r="H118" s="11">
        <v>0</v>
      </c>
      <c r="I118" s="11">
        <v>0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1">
        <v>0</v>
      </c>
      <c r="F119" s="12">
        <v>0</v>
      </c>
      <c r="G119" s="11">
        <v>0</v>
      </c>
      <c r="H119" s="11">
        <v>0</v>
      </c>
      <c r="I119" s="11">
        <v>0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1">
        <v>8.1478011121748519</v>
      </c>
      <c r="F120" s="12">
        <v>0</v>
      </c>
      <c r="G120" s="11">
        <v>0</v>
      </c>
      <c r="H120" s="11">
        <v>0</v>
      </c>
      <c r="I120" s="11">
        <v>0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1">
        <v>0</v>
      </c>
      <c r="F121" s="12">
        <v>0</v>
      </c>
      <c r="G121" s="11">
        <v>0</v>
      </c>
      <c r="H121" s="11">
        <v>0</v>
      </c>
      <c r="I121" s="11">
        <v>0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1">
        <v>0</v>
      </c>
      <c r="F122" s="12">
        <v>0</v>
      </c>
      <c r="G122" s="11">
        <v>0</v>
      </c>
      <c r="H122" s="11">
        <v>0</v>
      </c>
      <c r="I122" s="11">
        <v>0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1">
        <v>0</v>
      </c>
      <c r="F123" s="12">
        <v>0</v>
      </c>
      <c r="G123" s="11">
        <v>0</v>
      </c>
      <c r="H123" s="11">
        <v>0</v>
      </c>
      <c r="I123" s="11">
        <v>0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1">
        <v>0</v>
      </c>
      <c r="F124" s="12">
        <v>0</v>
      </c>
      <c r="G124" s="11">
        <v>0</v>
      </c>
      <c r="H124" s="11">
        <v>0</v>
      </c>
      <c r="I124" s="11">
        <v>0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1">
        <v>0</v>
      </c>
      <c r="F125" s="12">
        <v>0</v>
      </c>
      <c r="G125" s="11">
        <v>0</v>
      </c>
      <c r="H125" s="11">
        <v>0</v>
      </c>
      <c r="I125" s="11">
        <v>0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1">
        <v>0</v>
      </c>
      <c r="F126" s="12">
        <v>0</v>
      </c>
      <c r="G126" s="11">
        <v>0</v>
      </c>
      <c r="H126" s="11">
        <v>0</v>
      </c>
      <c r="I126" s="11">
        <v>0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1">
        <v>0</v>
      </c>
      <c r="F127" s="12">
        <v>0</v>
      </c>
      <c r="G127" s="11">
        <v>0</v>
      </c>
      <c r="H127" s="11">
        <v>0</v>
      </c>
      <c r="I127" s="11">
        <v>17.98237727027513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1">
        <v>0</v>
      </c>
      <c r="F128" s="12">
        <v>0</v>
      </c>
      <c r="G128" s="11">
        <v>0</v>
      </c>
      <c r="H128" s="11">
        <v>0</v>
      </c>
      <c r="I128" s="11">
        <v>0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1">
        <v>1.4131479283251371</v>
      </c>
      <c r="F129" s="12">
        <v>2.8095017348673212</v>
      </c>
      <c r="G129" s="11">
        <v>0</v>
      </c>
      <c r="H129" s="11">
        <v>0</v>
      </c>
      <c r="I129" s="11">
        <v>0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1">
        <v>0.67498700650012489</v>
      </c>
      <c r="F130" s="12">
        <v>0</v>
      </c>
      <c r="G130" s="11">
        <v>13.132450613777911</v>
      </c>
      <c r="H130" s="11">
        <v>19.903419472722526</v>
      </c>
      <c r="I130" s="11">
        <v>10.378187644118972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1">
        <v>0</v>
      </c>
      <c r="F131" s="12">
        <v>0</v>
      </c>
      <c r="G131" s="11">
        <v>0</v>
      </c>
      <c r="H131" s="11">
        <v>0</v>
      </c>
      <c r="I131" s="11">
        <v>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1">
        <v>3.2667995165136716</v>
      </c>
      <c r="F132" s="12">
        <v>0</v>
      </c>
      <c r="G132" s="11">
        <v>0</v>
      </c>
      <c r="H132" s="11">
        <v>0</v>
      </c>
      <c r="I132" s="11">
        <v>0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1">
        <v>0</v>
      </c>
      <c r="F133" s="12">
        <v>0</v>
      </c>
      <c r="G133" s="11">
        <v>0</v>
      </c>
      <c r="H133" s="11">
        <v>0</v>
      </c>
      <c r="I133" s="11">
        <v>0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1">
        <v>12.068063880284807</v>
      </c>
      <c r="F134" s="12">
        <v>0</v>
      </c>
      <c r="G134" s="11">
        <v>0</v>
      </c>
      <c r="H134" s="11">
        <v>0</v>
      </c>
      <c r="I134" s="11">
        <v>0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1">
        <v>22.491405070205314</v>
      </c>
      <c r="F135" s="12">
        <v>3.1409994660300904</v>
      </c>
      <c r="G135" s="11">
        <v>9.3782237644190189</v>
      </c>
      <c r="H135" s="11">
        <v>0</v>
      </c>
      <c r="I135" s="11">
        <v>9.2922409787827167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1">
        <v>0</v>
      </c>
      <c r="F136" s="12">
        <v>0</v>
      </c>
      <c r="G136" s="11">
        <v>0</v>
      </c>
      <c r="H136" s="11">
        <v>0</v>
      </c>
      <c r="I136" s="11">
        <v>0.73674594052986764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1">
        <v>0</v>
      </c>
      <c r="F137" s="12">
        <v>6.3159224404724306</v>
      </c>
      <c r="G137" s="11">
        <v>0</v>
      </c>
      <c r="H137" s="11">
        <v>25.109855618330194</v>
      </c>
      <c r="I137" s="11">
        <v>0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1">
        <v>0</v>
      </c>
      <c r="F138" s="12">
        <v>0</v>
      </c>
      <c r="G138" s="11">
        <v>0</v>
      </c>
      <c r="H138" s="11">
        <v>0</v>
      </c>
      <c r="I138" s="11">
        <v>0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1">
        <v>0</v>
      </c>
      <c r="F139" s="12">
        <v>0</v>
      </c>
      <c r="G139" s="11">
        <v>0</v>
      </c>
      <c r="H139" s="11">
        <v>0</v>
      </c>
      <c r="I139" s="11">
        <v>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1">
        <v>0</v>
      </c>
      <c r="F140" s="12">
        <v>0</v>
      </c>
      <c r="G140" s="11">
        <v>0</v>
      </c>
      <c r="H140" s="11">
        <v>0</v>
      </c>
      <c r="I140" s="11">
        <v>0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1">
        <v>0</v>
      </c>
      <c r="F141" s="12">
        <v>0</v>
      </c>
      <c r="G141" s="11">
        <v>0</v>
      </c>
      <c r="H141" s="11">
        <v>0</v>
      </c>
      <c r="I141" s="11">
        <v>0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1">
        <v>0</v>
      </c>
      <c r="F142" s="12">
        <v>0</v>
      </c>
      <c r="G142" s="11">
        <v>0</v>
      </c>
      <c r="H142" s="11">
        <v>0</v>
      </c>
      <c r="I142" s="11">
        <v>0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1">
        <v>0</v>
      </c>
      <c r="F143" s="12">
        <v>0</v>
      </c>
      <c r="G143" s="11">
        <v>0</v>
      </c>
      <c r="H143" s="11">
        <v>0</v>
      </c>
      <c r="I143" s="11">
        <v>0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1">
        <v>0</v>
      </c>
      <c r="F144" s="12">
        <v>0</v>
      </c>
      <c r="G144" s="11">
        <v>0</v>
      </c>
      <c r="H144" s="11">
        <v>0</v>
      </c>
      <c r="I144" s="11">
        <v>0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1">
        <v>0</v>
      </c>
      <c r="F145" s="12">
        <v>0</v>
      </c>
      <c r="G145" s="11">
        <v>0</v>
      </c>
      <c r="H145" s="11">
        <v>0</v>
      </c>
      <c r="I145" s="11">
        <v>0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1">
        <v>0</v>
      </c>
      <c r="F146" s="12">
        <v>0</v>
      </c>
      <c r="G146" s="11">
        <v>0</v>
      </c>
      <c r="H146" s="11">
        <v>0</v>
      </c>
      <c r="I146" s="11">
        <v>0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1">
        <v>8.7107170855876337</v>
      </c>
      <c r="F147" s="12">
        <v>12.540515511653034</v>
      </c>
      <c r="G147" s="11">
        <v>10.344276323832272</v>
      </c>
      <c r="H147" s="11">
        <v>15.600767190668906</v>
      </c>
      <c r="I147" s="11">
        <v>5.3785610556322503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1">
        <v>0</v>
      </c>
      <c r="F148" s="12">
        <v>0</v>
      </c>
      <c r="G148" s="11">
        <v>0</v>
      </c>
      <c r="H148" s="11">
        <v>0</v>
      </c>
      <c r="I148" s="11">
        <v>0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1">
        <v>0</v>
      </c>
      <c r="F149" s="12">
        <v>0</v>
      </c>
      <c r="G149" s="11">
        <v>0</v>
      </c>
      <c r="H149" s="11">
        <v>0</v>
      </c>
      <c r="I149" s="11">
        <v>0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1">
        <v>0</v>
      </c>
      <c r="F150" s="12">
        <v>0</v>
      </c>
      <c r="G150" s="11">
        <v>0</v>
      </c>
      <c r="H150" s="11">
        <v>1.5617679212868969</v>
      </c>
      <c r="I150" s="11">
        <v>3.0957835428146865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1">
        <v>0</v>
      </c>
      <c r="F151" s="12">
        <v>6.5240083507306883</v>
      </c>
      <c r="G151" s="11">
        <v>0</v>
      </c>
      <c r="H151" s="11">
        <v>0</v>
      </c>
      <c r="I151" s="11">
        <v>0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1">
        <v>0</v>
      </c>
      <c r="F152" s="12">
        <v>0</v>
      </c>
      <c r="G152" s="11">
        <v>0</v>
      </c>
      <c r="H152" s="11">
        <v>0</v>
      </c>
      <c r="I152" s="11">
        <v>5.1695616211745241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1">
        <v>0</v>
      </c>
      <c r="F153" s="12">
        <v>0</v>
      </c>
      <c r="G153" s="11">
        <v>5.0502499873743751</v>
      </c>
      <c r="H153" s="11">
        <v>0</v>
      </c>
      <c r="I153" s="11">
        <v>7.3780772730626394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1">
        <v>38.003546997719788</v>
      </c>
      <c r="F154" s="12">
        <v>33.883796411884298</v>
      </c>
      <c r="G154" s="11">
        <v>18.476319517152184</v>
      </c>
      <c r="H154" s="11">
        <v>9.5532550545404025</v>
      </c>
      <c r="I154" s="11">
        <v>0.85759615796921229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1">
        <v>6.9534984789222083</v>
      </c>
      <c r="F155" s="12">
        <v>8.6757357023875628</v>
      </c>
      <c r="G155" s="11">
        <v>0</v>
      </c>
      <c r="H155" s="11">
        <v>0</v>
      </c>
      <c r="I155" s="11">
        <v>0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1">
        <v>4.518957024718695</v>
      </c>
      <c r="F156" s="12">
        <v>0</v>
      </c>
      <c r="G156" s="11">
        <v>0</v>
      </c>
      <c r="H156" s="11">
        <v>0</v>
      </c>
      <c r="I156" s="11">
        <v>0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1">
        <v>3.8302436034931819</v>
      </c>
      <c r="F157" s="12">
        <v>0</v>
      </c>
      <c r="G157" s="11">
        <v>3.7253660172111909</v>
      </c>
      <c r="H157" s="11">
        <v>0</v>
      </c>
      <c r="I157" s="11">
        <v>0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1">
        <v>1.6740604335816522</v>
      </c>
      <c r="F158" s="12">
        <v>0</v>
      </c>
      <c r="G158" s="11">
        <v>0</v>
      </c>
      <c r="H158" s="11">
        <v>0</v>
      </c>
      <c r="I158" s="11">
        <v>0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1">
        <v>0</v>
      </c>
      <c r="F159" s="12">
        <v>0</v>
      </c>
      <c r="G159" s="11">
        <v>0</v>
      </c>
      <c r="H159" s="11">
        <v>0</v>
      </c>
      <c r="I159" s="11">
        <v>0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1">
        <v>0</v>
      </c>
      <c r="F160" s="12">
        <v>0</v>
      </c>
      <c r="G160" s="11">
        <v>0</v>
      </c>
      <c r="H160" s="11">
        <v>4.4359668189681942</v>
      </c>
      <c r="I160" s="11">
        <v>0</v>
      </c>
      <c r="J160" s="8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0"/>
  <sheetViews>
    <sheetView workbookViewId="0">
      <selection activeCell="L6" sqref="L6:M6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10" width="9.140625" style="1"/>
    <col min="11" max="11" width="12.42578125" style="1" bestFit="1" customWidth="1"/>
    <col min="12" max="16384" width="9.140625" style="1"/>
  </cols>
  <sheetData>
    <row r="1" spans="1:13" x14ac:dyDescent="0.2">
      <c r="A1" s="13" t="s">
        <v>178</v>
      </c>
    </row>
    <row r="2" spans="1:13" x14ac:dyDescent="0.2">
      <c r="L2" s="1" t="s">
        <v>176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/>
      <c r="L3" s="7"/>
    </row>
    <row r="4" spans="1:13" x14ac:dyDescent="0.2">
      <c r="A4" s="2"/>
      <c r="B4" s="2"/>
      <c r="C4" s="2"/>
      <c r="D4" s="4" t="s">
        <v>4</v>
      </c>
      <c r="E4" s="10">
        <v>13.488005318059784</v>
      </c>
      <c r="F4" s="10">
        <v>16.346666339031266</v>
      </c>
      <c r="G4" s="10">
        <v>21.838528513927503</v>
      </c>
      <c r="H4" s="10">
        <v>19.404807670045372</v>
      </c>
      <c r="I4" s="11">
        <v>13.618320908696081</v>
      </c>
      <c r="J4" s="8"/>
      <c r="L4" s="7" t="s">
        <v>179</v>
      </c>
    </row>
    <row r="5" spans="1:13" x14ac:dyDescent="0.2">
      <c r="A5" s="2"/>
      <c r="B5" s="2"/>
      <c r="C5" s="2"/>
      <c r="D5" s="4" t="s">
        <v>5</v>
      </c>
      <c r="E5" s="10">
        <v>0.72602396605111941</v>
      </c>
      <c r="F5" s="10">
        <v>1.7923941546441831</v>
      </c>
      <c r="G5" s="10">
        <v>4.9410427717838221</v>
      </c>
      <c r="H5" s="10">
        <v>2.9549748740224682</v>
      </c>
      <c r="I5" s="11">
        <v>3.4259657369166647</v>
      </c>
      <c r="J5" s="8"/>
      <c r="L5" s="7"/>
    </row>
    <row r="6" spans="1:13" x14ac:dyDescent="0.2">
      <c r="A6" s="2"/>
      <c r="B6" s="2"/>
      <c r="C6" s="2"/>
      <c r="D6" s="4" t="s">
        <v>6</v>
      </c>
      <c r="E6" s="10">
        <v>2.9143877773352225</v>
      </c>
      <c r="F6" s="10">
        <v>3.6692360378773876</v>
      </c>
      <c r="G6" s="10">
        <v>13.230138254944764</v>
      </c>
      <c r="H6" s="10">
        <v>21.192834675769749</v>
      </c>
      <c r="I6" s="11">
        <v>15.461347962967407</v>
      </c>
      <c r="J6" s="8"/>
      <c r="L6" s="5" t="s">
        <v>183</v>
      </c>
      <c r="M6" s="15">
        <v>0</v>
      </c>
    </row>
    <row r="7" spans="1:13" x14ac:dyDescent="0.2">
      <c r="A7" s="2"/>
      <c r="B7" s="2"/>
      <c r="C7" s="2"/>
      <c r="D7" s="4" t="s">
        <v>7</v>
      </c>
      <c r="E7" s="10">
        <v>7.0496263698024002</v>
      </c>
      <c r="F7" s="10">
        <v>12.89257521039349</v>
      </c>
      <c r="G7" s="10">
        <v>26.830957675622471</v>
      </c>
      <c r="H7" s="10">
        <v>23.544173319570522</v>
      </c>
      <c r="I7" s="11">
        <v>23.049783289614165</v>
      </c>
      <c r="J7" s="8"/>
    </row>
    <row r="8" spans="1:13" x14ac:dyDescent="0.2">
      <c r="A8" s="2"/>
      <c r="B8" s="2"/>
      <c r="C8" s="2"/>
      <c r="D8" s="4" t="s">
        <v>8</v>
      </c>
      <c r="E8" s="10">
        <v>34.532289527532157</v>
      </c>
      <c r="F8" s="10">
        <v>35.897242120150501</v>
      </c>
      <c r="G8" s="10">
        <v>45.919917094001825</v>
      </c>
      <c r="H8" s="10">
        <v>44.984894125789118</v>
      </c>
      <c r="I8" s="11">
        <v>28.027091092012146</v>
      </c>
      <c r="J8" s="8"/>
    </row>
    <row r="9" spans="1:13" x14ac:dyDescent="0.2">
      <c r="A9" s="2"/>
      <c r="B9" s="2"/>
      <c r="C9" s="2"/>
      <c r="D9" s="4" t="s">
        <v>9</v>
      </c>
      <c r="E9" s="10">
        <v>3.1138882381027226</v>
      </c>
      <c r="F9" s="10">
        <v>7.2832044934458438</v>
      </c>
      <c r="G9" s="10">
        <v>22.497350071746357</v>
      </c>
      <c r="H9" s="10">
        <v>6.5695046450682302</v>
      </c>
      <c r="I9" s="11">
        <v>4.6684019918515167</v>
      </c>
      <c r="J9" s="8"/>
    </row>
    <row r="10" spans="1:13" x14ac:dyDescent="0.2">
      <c r="A10" s="2"/>
      <c r="B10" s="2"/>
      <c r="C10" s="2"/>
      <c r="D10" s="4" t="s">
        <v>10</v>
      </c>
      <c r="E10" s="10">
        <v>22.010129496959699</v>
      </c>
      <c r="F10" s="10">
        <v>30.03697408476625</v>
      </c>
      <c r="G10" s="10">
        <v>13.875790508488926</v>
      </c>
      <c r="H10" s="10">
        <v>7.8918903862848238</v>
      </c>
      <c r="I10" s="11">
        <v>2.7500796377228425</v>
      </c>
      <c r="J10" s="8"/>
    </row>
    <row r="11" spans="1:13" x14ac:dyDescent="0.2">
      <c r="A11" s="2"/>
      <c r="B11" s="2"/>
      <c r="C11" s="2"/>
      <c r="D11" s="4" t="s">
        <v>11</v>
      </c>
      <c r="E11" s="10">
        <v>2.9297565027668964</v>
      </c>
      <c r="F11" s="10">
        <v>1.6966435301043945</v>
      </c>
      <c r="G11" s="10">
        <v>5.5303153452844009</v>
      </c>
      <c r="H11" s="10">
        <v>2.6494189493066802</v>
      </c>
      <c r="I11" s="11">
        <v>2.9461251906797692</v>
      </c>
      <c r="J11" s="8"/>
    </row>
    <row r="12" spans="1:13" x14ac:dyDescent="0.2">
      <c r="A12" s="2"/>
      <c r="B12" s="2"/>
      <c r="C12" s="2"/>
      <c r="D12" s="4" t="s">
        <v>12</v>
      </c>
      <c r="E12" s="10">
        <v>4.1249992633929882</v>
      </c>
      <c r="F12" s="10">
        <v>5.2036556644682825</v>
      </c>
      <c r="G12" s="10">
        <v>4.2032139302151847</v>
      </c>
      <c r="H12" s="10">
        <v>6.2515273617986216</v>
      </c>
      <c r="I12" s="11">
        <v>5.6363749091134538</v>
      </c>
      <c r="J12" s="8"/>
    </row>
    <row r="13" spans="1:13" x14ac:dyDescent="0.2">
      <c r="A13" s="2"/>
      <c r="B13" s="2"/>
      <c r="C13" s="2"/>
      <c r="D13" s="4" t="s">
        <v>13</v>
      </c>
      <c r="E13" s="10">
        <v>2.3661603576451382</v>
      </c>
      <c r="F13" s="10">
        <v>1.4552799740378053</v>
      </c>
      <c r="G13" s="10">
        <v>1.7257272861931749</v>
      </c>
      <c r="H13" s="10">
        <v>3.4118581974868825</v>
      </c>
      <c r="I13" s="11">
        <v>2.5303608153947152</v>
      </c>
      <c r="J13" s="8"/>
    </row>
    <row r="14" spans="1:13" x14ac:dyDescent="0.2">
      <c r="A14" s="2"/>
      <c r="B14" s="2"/>
      <c r="C14" s="2"/>
      <c r="D14" s="4" t="s">
        <v>14</v>
      </c>
      <c r="E14" s="10">
        <v>4.4249567561044287</v>
      </c>
      <c r="F14" s="10">
        <v>2.7665469147073587</v>
      </c>
      <c r="G14" s="10">
        <v>5.5035124202482084</v>
      </c>
      <c r="H14" s="10">
        <v>1.9552635695291727</v>
      </c>
      <c r="I14" s="11">
        <v>4.6686248954422549</v>
      </c>
      <c r="J14" s="8"/>
    </row>
    <row r="15" spans="1:13" x14ac:dyDescent="0.2">
      <c r="A15" s="2"/>
      <c r="B15" s="2"/>
      <c r="C15" s="2"/>
      <c r="D15" s="4" t="s">
        <v>15</v>
      </c>
      <c r="E15" s="10">
        <v>8.0105394050757237</v>
      </c>
      <c r="F15" s="10">
        <v>14.33376537083759</v>
      </c>
      <c r="G15" s="10">
        <v>13.780591415051044</v>
      </c>
      <c r="H15" s="10">
        <v>8.1599057708272724</v>
      </c>
      <c r="I15" s="11">
        <v>4.3199267714034857</v>
      </c>
      <c r="J15" s="8"/>
    </row>
    <row r="16" spans="1:13" x14ac:dyDescent="0.2">
      <c r="A16" s="2"/>
      <c r="B16" s="2"/>
      <c r="C16" s="2"/>
      <c r="D16" s="4" t="s">
        <v>16</v>
      </c>
      <c r="E16" s="10">
        <v>18.070843099230508</v>
      </c>
      <c r="F16" s="10">
        <v>33.701395025461807</v>
      </c>
      <c r="G16" s="10">
        <v>35.933672211468348</v>
      </c>
      <c r="H16" s="10">
        <v>29.304827257120039</v>
      </c>
      <c r="I16" s="11">
        <v>26.931777959032917</v>
      </c>
      <c r="J16" s="8"/>
    </row>
    <row r="17" spans="1:10" x14ac:dyDescent="0.2">
      <c r="A17" s="5">
        <v>1500107</v>
      </c>
      <c r="B17" s="5">
        <v>150010</v>
      </c>
      <c r="C17" s="1" t="s">
        <v>17</v>
      </c>
      <c r="D17" s="6" t="s">
        <v>18</v>
      </c>
      <c r="E17" s="11">
        <v>5.8677793714956312</v>
      </c>
      <c r="F17" s="12">
        <v>7.6779361707573006</v>
      </c>
      <c r="G17" s="11">
        <v>6.9753579626881761</v>
      </c>
      <c r="H17" s="11">
        <v>2.5144581342720644</v>
      </c>
      <c r="I17" s="11">
        <v>3.7397390908694272</v>
      </c>
      <c r="J17" s="8"/>
    </row>
    <row r="18" spans="1:10" x14ac:dyDescent="0.2">
      <c r="A18" s="5">
        <v>1500131</v>
      </c>
      <c r="B18" s="5">
        <v>150013</v>
      </c>
      <c r="C18" s="1" t="s">
        <v>19</v>
      </c>
      <c r="D18" s="6" t="s">
        <v>20</v>
      </c>
      <c r="E18" s="11">
        <v>0</v>
      </c>
      <c r="F18" s="12">
        <v>0</v>
      </c>
      <c r="G18" s="11">
        <v>0</v>
      </c>
      <c r="H18" s="11">
        <v>0</v>
      </c>
      <c r="I18" s="11">
        <v>0</v>
      </c>
      <c r="J18" s="8"/>
    </row>
    <row r="19" spans="1:10" x14ac:dyDescent="0.2">
      <c r="A19" s="5">
        <v>1500206</v>
      </c>
      <c r="B19" s="5">
        <v>150020</v>
      </c>
      <c r="C19" s="1" t="s">
        <v>17</v>
      </c>
      <c r="D19" s="6" t="s">
        <v>21</v>
      </c>
      <c r="E19" s="11">
        <v>0</v>
      </c>
      <c r="F19" s="12">
        <v>3.6027597139408787</v>
      </c>
      <c r="G19" s="11">
        <v>12.591966325484341</v>
      </c>
      <c r="H19" s="11">
        <v>0</v>
      </c>
      <c r="I19" s="11">
        <v>1.793915040183697</v>
      </c>
      <c r="J19" s="8"/>
    </row>
    <row r="20" spans="1:10" x14ac:dyDescent="0.2">
      <c r="A20" s="5">
        <v>1500305</v>
      </c>
      <c r="B20" s="5">
        <v>150030</v>
      </c>
      <c r="C20" s="1" t="s">
        <v>22</v>
      </c>
      <c r="D20" s="6" t="s">
        <v>23</v>
      </c>
      <c r="E20" s="11">
        <v>7.8649328859060397</v>
      </c>
      <c r="F20" s="12">
        <v>10.292566194066335</v>
      </c>
      <c r="G20" s="11">
        <v>0</v>
      </c>
      <c r="H20" s="11">
        <v>5.0547173149341624</v>
      </c>
      <c r="I20" s="11">
        <v>2.5056376847907793</v>
      </c>
      <c r="J20" s="8"/>
    </row>
    <row r="21" spans="1:10" x14ac:dyDescent="0.2">
      <c r="A21" s="5">
        <v>1500347</v>
      </c>
      <c r="B21" s="5">
        <v>150034</v>
      </c>
      <c r="C21" s="1" t="s">
        <v>24</v>
      </c>
      <c r="D21" s="6" t="s">
        <v>25</v>
      </c>
      <c r="E21" s="11">
        <v>0</v>
      </c>
      <c r="F21" s="12">
        <v>0</v>
      </c>
      <c r="G21" s="11">
        <v>0</v>
      </c>
      <c r="H21" s="11">
        <v>0</v>
      </c>
      <c r="I21" s="11">
        <v>3.5975105227182791</v>
      </c>
      <c r="J21" s="8"/>
    </row>
    <row r="22" spans="1:10" x14ac:dyDescent="0.2">
      <c r="A22" s="5">
        <v>1500404</v>
      </c>
      <c r="B22" s="5">
        <v>150040</v>
      </c>
      <c r="C22" s="1" t="s">
        <v>26</v>
      </c>
      <c r="D22" s="6" t="s">
        <v>27</v>
      </c>
      <c r="E22" s="11">
        <v>0</v>
      </c>
      <c r="F22" s="12">
        <v>0</v>
      </c>
      <c r="G22" s="11">
        <v>0</v>
      </c>
      <c r="H22" s="11">
        <v>0</v>
      </c>
      <c r="I22" s="11">
        <v>0</v>
      </c>
      <c r="J22" s="8"/>
    </row>
    <row r="23" spans="1:10" x14ac:dyDescent="0.2">
      <c r="A23" s="5">
        <v>1500503</v>
      </c>
      <c r="B23" s="5">
        <v>150050</v>
      </c>
      <c r="C23" s="1" t="s">
        <v>26</v>
      </c>
      <c r="D23" s="6" t="s">
        <v>28</v>
      </c>
      <c r="E23" s="11">
        <v>0</v>
      </c>
      <c r="F23" s="12">
        <v>0</v>
      </c>
      <c r="G23" s="11">
        <v>0</v>
      </c>
      <c r="H23" s="11">
        <v>0</v>
      </c>
      <c r="I23" s="11">
        <v>0</v>
      </c>
      <c r="J23" s="8"/>
    </row>
    <row r="24" spans="1:10" x14ac:dyDescent="0.2">
      <c r="A24" s="5">
        <v>1500602</v>
      </c>
      <c r="B24" s="5">
        <v>150060</v>
      </c>
      <c r="C24" s="1" t="s">
        <v>29</v>
      </c>
      <c r="D24" s="6" t="s">
        <v>30</v>
      </c>
      <c r="E24" s="11">
        <v>60.124736393413201</v>
      </c>
      <c r="F24" s="12">
        <v>105.12831838862141</v>
      </c>
      <c r="G24" s="11">
        <v>117.80721503743652</v>
      </c>
      <c r="H24" s="11">
        <v>93.990635428433464</v>
      </c>
      <c r="I24" s="11">
        <v>87.794067507671329</v>
      </c>
      <c r="J24" s="8"/>
    </row>
    <row r="25" spans="1:10" x14ac:dyDescent="0.2">
      <c r="A25" s="5">
        <v>1500701</v>
      </c>
      <c r="B25" s="5">
        <v>150070</v>
      </c>
      <c r="C25" s="1" t="s">
        <v>22</v>
      </c>
      <c r="D25" s="6" t="s">
        <v>31</v>
      </c>
      <c r="E25" s="11">
        <v>7.025925665706457</v>
      </c>
      <c r="F25" s="12">
        <v>0</v>
      </c>
      <c r="G25" s="11">
        <v>0</v>
      </c>
      <c r="H25" s="11">
        <v>0</v>
      </c>
      <c r="I25" s="11">
        <v>0</v>
      </c>
      <c r="J25" s="8"/>
    </row>
    <row r="26" spans="1:10" x14ac:dyDescent="0.2">
      <c r="A26" s="5">
        <v>1500800</v>
      </c>
      <c r="B26" s="5">
        <v>150080</v>
      </c>
      <c r="C26" s="1" t="s">
        <v>32</v>
      </c>
      <c r="D26" s="6" t="s">
        <v>33</v>
      </c>
      <c r="E26" s="11">
        <v>0.19377704400870446</v>
      </c>
      <c r="F26" s="12">
        <v>0.19027106015229295</v>
      </c>
      <c r="G26" s="11">
        <v>1.5077327845185997</v>
      </c>
      <c r="H26" s="11">
        <v>0.18672497465208468</v>
      </c>
      <c r="I26" s="11">
        <v>0.37008937658444513</v>
      </c>
      <c r="J26" s="8"/>
    </row>
    <row r="27" spans="1:10" x14ac:dyDescent="0.2">
      <c r="A27" s="5">
        <v>1500859</v>
      </c>
      <c r="B27" s="5">
        <v>150085</v>
      </c>
      <c r="C27" s="1" t="s">
        <v>29</v>
      </c>
      <c r="D27" s="6" t="s">
        <v>34</v>
      </c>
      <c r="E27" s="11">
        <v>0</v>
      </c>
      <c r="F27" s="12">
        <v>0</v>
      </c>
      <c r="G27" s="11">
        <v>7.1710290426676231</v>
      </c>
      <c r="H27" s="11">
        <v>0</v>
      </c>
      <c r="I27" s="11">
        <v>0</v>
      </c>
      <c r="J27" s="8"/>
    </row>
    <row r="28" spans="1:10" x14ac:dyDescent="0.2">
      <c r="A28" s="5">
        <v>1500909</v>
      </c>
      <c r="B28" s="5">
        <v>150090</v>
      </c>
      <c r="C28" s="1" t="s">
        <v>35</v>
      </c>
      <c r="D28" s="6" t="s">
        <v>36</v>
      </c>
      <c r="E28" s="11">
        <v>4.4708722671793266</v>
      </c>
      <c r="F28" s="12">
        <v>13.182177695755341</v>
      </c>
      <c r="G28" s="11">
        <v>21.740075655463279</v>
      </c>
      <c r="H28" s="11">
        <v>34.430074670224442</v>
      </c>
      <c r="I28" s="11">
        <v>14.913607601678844</v>
      </c>
      <c r="J28" s="8"/>
    </row>
    <row r="29" spans="1:10" x14ac:dyDescent="0.2">
      <c r="A29" s="5">
        <v>1500958</v>
      </c>
      <c r="B29" s="5">
        <v>150095</v>
      </c>
      <c r="C29" s="1" t="s">
        <v>19</v>
      </c>
      <c r="D29" s="6" t="s">
        <v>37</v>
      </c>
      <c r="E29" s="11">
        <v>0</v>
      </c>
      <c r="F29" s="12">
        <v>0</v>
      </c>
      <c r="G29" s="11">
        <v>3.1910141042823406</v>
      </c>
      <c r="H29" s="11">
        <v>0</v>
      </c>
      <c r="I29" s="11">
        <v>0</v>
      </c>
      <c r="J29" s="8"/>
    </row>
    <row r="30" spans="1:10" x14ac:dyDescent="0.2">
      <c r="A30" s="5">
        <v>1501006</v>
      </c>
      <c r="B30" s="5">
        <v>150100</v>
      </c>
      <c r="C30" s="1" t="s">
        <v>38</v>
      </c>
      <c r="D30" s="6" t="s">
        <v>39</v>
      </c>
      <c r="E30" s="11">
        <v>0</v>
      </c>
      <c r="F30" s="12">
        <v>0</v>
      </c>
      <c r="G30" s="11">
        <v>0</v>
      </c>
      <c r="H30" s="11">
        <v>0</v>
      </c>
      <c r="I30" s="11">
        <v>0</v>
      </c>
      <c r="J30" s="8"/>
    </row>
    <row r="31" spans="1:10" x14ac:dyDescent="0.2">
      <c r="A31" s="5">
        <v>1501105</v>
      </c>
      <c r="B31" s="5">
        <v>150110</v>
      </c>
      <c r="C31" s="1" t="s">
        <v>22</v>
      </c>
      <c r="D31" s="6" t="s">
        <v>40</v>
      </c>
      <c r="E31" s="11">
        <v>16.774020397208805</v>
      </c>
      <c r="F31" s="12">
        <v>0</v>
      </c>
      <c r="G31" s="11">
        <v>32.601962638150816</v>
      </c>
      <c r="H31" s="11">
        <v>0</v>
      </c>
      <c r="I31" s="11">
        <v>6.2564519660900313</v>
      </c>
      <c r="J31" s="8"/>
    </row>
    <row r="32" spans="1:10" x14ac:dyDescent="0.2">
      <c r="A32" s="5">
        <v>1501204</v>
      </c>
      <c r="B32" s="5">
        <v>150120</v>
      </c>
      <c r="C32" s="1" t="s">
        <v>17</v>
      </c>
      <c r="D32" s="6" t="s">
        <v>41</v>
      </c>
      <c r="E32" s="11">
        <v>2.1687269572760788</v>
      </c>
      <c r="F32" s="12">
        <v>6.463288521199587</v>
      </c>
      <c r="G32" s="11">
        <v>0</v>
      </c>
      <c r="H32" s="11">
        <v>0</v>
      </c>
      <c r="I32" s="11">
        <v>2.0220811258947706</v>
      </c>
      <c r="J32" s="8"/>
    </row>
    <row r="33" spans="1:10" x14ac:dyDescent="0.2">
      <c r="A33" s="5">
        <v>1501253</v>
      </c>
      <c r="B33" s="5">
        <v>150125</v>
      </c>
      <c r="C33" s="1" t="s">
        <v>24</v>
      </c>
      <c r="D33" s="6" t="s">
        <v>42</v>
      </c>
      <c r="E33" s="11">
        <v>0</v>
      </c>
      <c r="F33" s="12">
        <v>0</v>
      </c>
      <c r="G33" s="11">
        <v>0</v>
      </c>
      <c r="H33" s="11">
        <v>0</v>
      </c>
      <c r="I33" s="11">
        <v>61.747452917567152</v>
      </c>
      <c r="J33" s="8"/>
    </row>
    <row r="34" spans="1:10" x14ac:dyDescent="0.2">
      <c r="A34" s="5">
        <v>1501303</v>
      </c>
      <c r="B34" s="5">
        <v>150130</v>
      </c>
      <c r="C34" s="1" t="s">
        <v>17</v>
      </c>
      <c r="D34" s="6" t="s">
        <v>43</v>
      </c>
      <c r="E34" s="11">
        <v>35.481475369254888</v>
      </c>
      <c r="F34" s="12">
        <v>58.87451551179943</v>
      </c>
      <c r="G34" s="11">
        <v>45.717035611164583</v>
      </c>
      <c r="H34" s="11">
        <v>29.12766577184378</v>
      </c>
      <c r="I34" s="11">
        <v>10.824770166933421</v>
      </c>
      <c r="J34" s="8"/>
    </row>
    <row r="35" spans="1:10" x14ac:dyDescent="0.2">
      <c r="A35" s="5">
        <v>1501402</v>
      </c>
      <c r="B35" s="5">
        <v>150140</v>
      </c>
      <c r="C35" s="1" t="s">
        <v>32</v>
      </c>
      <c r="D35" s="6" t="s">
        <v>44</v>
      </c>
      <c r="E35" s="11">
        <v>51.711969151847967</v>
      </c>
      <c r="F35" s="12">
        <v>53.643591172566786</v>
      </c>
      <c r="G35" s="11">
        <v>68.330491812064352</v>
      </c>
      <c r="H35" s="11">
        <v>67.549500180376512</v>
      </c>
      <c r="I35" s="11">
        <v>42.086536291339733</v>
      </c>
      <c r="J35" s="8"/>
    </row>
    <row r="36" spans="1:10" x14ac:dyDescent="0.2">
      <c r="A36" s="5">
        <v>1501451</v>
      </c>
      <c r="B36" s="5">
        <v>150145</v>
      </c>
      <c r="C36" s="1" t="s">
        <v>26</v>
      </c>
      <c r="D36" s="6" t="s">
        <v>45</v>
      </c>
      <c r="E36" s="11">
        <v>0</v>
      </c>
      <c r="F36" s="12">
        <v>0</v>
      </c>
      <c r="G36" s="11">
        <v>0</v>
      </c>
      <c r="H36" s="11">
        <v>0</v>
      </c>
      <c r="I36" s="11">
        <v>0</v>
      </c>
      <c r="J36" s="8"/>
    </row>
    <row r="37" spans="1:10" x14ac:dyDescent="0.2">
      <c r="A37" s="5">
        <v>1501501</v>
      </c>
      <c r="B37" s="5">
        <v>150150</v>
      </c>
      <c r="C37" s="1" t="s">
        <v>32</v>
      </c>
      <c r="D37" s="6" t="s">
        <v>46</v>
      </c>
      <c r="E37" s="11">
        <v>0</v>
      </c>
      <c r="F37" s="12">
        <v>0</v>
      </c>
      <c r="G37" s="11">
        <v>0</v>
      </c>
      <c r="H37" s="11">
        <v>0</v>
      </c>
      <c r="I37" s="11">
        <v>0</v>
      </c>
      <c r="J37" s="8"/>
    </row>
    <row r="38" spans="1:10" x14ac:dyDescent="0.2">
      <c r="A38" s="5">
        <v>1501576</v>
      </c>
      <c r="B38" s="5">
        <v>150157</v>
      </c>
      <c r="C38" s="1" t="s">
        <v>47</v>
      </c>
      <c r="D38" s="6" t="s">
        <v>48</v>
      </c>
      <c r="E38" s="11">
        <v>0</v>
      </c>
      <c r="F38" s="12">
        <v>17.813669022029572</v>
      </c>
      <c r="G38" s="11">
        <v>17.666804075142807</v>
      </c>
      <c r="H38" s="11">
        <v>5.8418039490594698</v>
      </c>
      <c r="I38" s="11">
        <v>0</v>
      </c>
      <c r="J38" s="8"/>
    </row>
    <row r="39" spans="1:10" x14ac:dyDescent="0.2">
      <c r="A39" s="5">
        <v>1501600</v>
      </c>
      <c r="B39" s="5">
        <v>150160</v>
      </c>
      <c r="C39" s="1" t="s">
        <v>35</v>
      </c>
      <c r="D39" s="6" t="s">
        <v>49</v>
      </c>
      <c r="E39" s="11">
        <v>6.3155235569028667</v>
      </c>
      <c r="F39" s="12">
        <v>0</v>
      </c>
      <c r="G39" s="11">
        <v>0</v>
      </c>
      <c r="H39" s="11">
        <v>0</v>
      </c>
      <c r="I39" s="11">
        <v>0</v>
      </c>
      <c r="J39" s="8"/>
    </row>
    <row r="40" spans="1:10" x14ac:dyDescent="0.2">
      <c r="A40" s="5">
        <v>1501709</v>
      </c>
      <c r="B40" s="5">
        <v>150170</v>
      </c>
      <c r="C40" s="1" t="s">
        <v>35</v>
      </c>
      <c r="D40" s="6" t="s">
        <v>50</v>
      </c>
      <c r="E40" s="11">
        <v>12.078850737615152</v>
      </c>
      <c r="F40" s="12">
        <v>11.863709702932709</v>
      </c>
      <c r="G40" s="11">
        <v>5.4821985182400574</v>
      </c>
      <c r="H40" s="11">
        <v>7.7571093907566286</v>
      </c>
      <c r="I40" s="11">
        <v>13.064662393753553</v>
      </c>
      <c r="J40" s="8"/>
    </row>
    <row r="41" spans="1:10" x14ac:dyDescent="0.2">
      <c r="A41" s="5">
        <v>1501725</v>
      </c>
      <c r="B41" s="5">
        <v>150172</v>
      </c>
      <c r="C41" s="1" t="s">
        <v>29</v>
      </c>
      <c r="D41" s="6" t="s">
        <v>51</v>
      </c>
      <c r="E41" s="11">
        <v>0</v>
      </c>
      <c r="F41" s="12">
        <v>0</v>
      </c>
      <c r="G41" s="11">
        <v>0</v>
      </c>
      <c r="H41" s="11">
        <v>0</v>
      </c>
      <c r="I41" s="11">
        <v>13.438150910434723</v>
      </c>
      <c r="J41" s="8"/>
    </row>
    <row r="42" spans="1:10" x14ac:dyDescent="0.2">
      <c r="A42" s="5">
        <v>1501758</v>
      </c>
      <c r="B42" s="5">
        <v>150175</v>
      </c>
      <c r="C42" s="1" t="s">
        <v>47</v>
      </c>
      <c r="D42" s="6" t="s">
        <v>52</v>
      </c>
      <c r="E42" s="11">
        <v>0</v>
      </c>
      <c r="F42" s="12">
        <v>0</v>
      </c>
      <c r="G42" s="11">
        <v>0</v>
      </c>
      <c r="H42" s="11">
        <v>0</v>
      </c>
      <c r="I42" s="11">
        <v>0</v>
      </c>
      <c r="J42" s="8"/>
    </row>
    <row r="43" spans="1:10" x14ac:dyDescent="0.2">
      <c r="A43" s="5">
        <v>1501782</v>
      </c>
      <c r="B43" s="5">
        <v>150178</v>
      </c>
      <c r="C43" s="1" t="s">
        <v>53</v>
      </c>
      <c r="D43" s="6" t="s">
        <v>54</v>
      </c>
      <c r="E43" s="11">
        <v>0</v>
      </c>
      <c r="F43" s="12">
        <v>0</v>
      </c>
      <c r="G43" s="11">
        <v>0</v>
      </c>
      <c r="H43" s="11">
        <v>0</v>
      </c>
      <c r="I43" s="11">
        <v>0</v>
      </c>
      <c r="J43" s="8"/>
    </row>
    <row r="44" spans="1:10" x14ac:dyDescent="0.2">
      <c r="A44" s="5">
        <v>1501808</v>
      </c>
      <c r="B44" s="5">
        <v>150180</v>
      </c>
      <c r="C44" s="1" t="s">
        <v>22</v>
      </c>
      <c r="D44" s="6" t="s">
        <v>55</v>
      </c>
      <c r="E44" s="11">
        <v>0</v>
      </c>
      <c r="F44" s="12">
        <v>2.9443228548154399</v>
      </c>
      <c r="G44" s="11">
        <v>10.710703887985511</v>
      </c>
      <c r="H44" s="11">
        <v>10.62832739113211</v>
      </c>
      <c r="I44" s="11">
        <v>1.9179133103183734</v>
      </c>
      <c r="J44" s="8"/>
    </row>
    <row r="45" spans="1:10" x14ac:dyDescent="0.2">
      <c r="A45" s="5">
        <v>1501907</v>
      </c>
      <c r="B45" s="5">
        <v>150190</v>
      </c>
      <c r="C45" s="1" t="s">
        <v>19</v>
      </c>
      <c r="D45" s="6" t="s">
        <v>56</v>
      </c>
      <c r="E45" s="11">
        <v>3.5297024460837947</v>
      </c>
      <c r="F45" s="12">
        <v>0</v>
      </c>
      <c r="G45" s="11">
        <v>3.4326513799258547</v>
      </c>
      <c r="H45" s="11">
        <v>0</v>
      </c>
      <c r="I45" s="11">
        <v>0</v>
      </c>
      <c r="J45" s="8"/>
    </row>
    <row r="46" spans="1:10" x14ac:dyDescent="0.2">
      <c r="A46" s="5">
        <v>1502004</v>
      </c>
      <c r="B46" s="5">
        <v>150200</v>
      </c>
      <c r="C46" s="1" t="s">
        <v>22</v>
      </c>
      <c r="D46" s="6" t="s">
        <v>57</v>
      </c>
      <c r="E46" s="11">
        <v>0</v>
      </c>
      <c r="F46" s="12">
        <v>4.2614847012699224</v>
      </c>
      <c r="G46" s="11">
        <v>0</v>
      </c>
      <c r="H46" s="11">
        <v>0</v>
      </c>
      <c r="I46" s="11">
        <v>0</v>
      </c>
      <c r="J46" s="8"/>
    </row>
    <row r="47" spans="1:10" x14ac:dyDescent="0.2">
      <c r="A47" s="5">
        <v>1501956</v>
      </c>
      <c r="B47" s="5">
        <v>150195</v>
      </c>
      <c r="C47" s="1" t="s">
        <v>35</v>
      </c>
      <c r="D47" s="6" t="s">
        <v>58</v>
      </c>
      <c r="E47" s="11">
        <v>0</v>
      </c>
      <c r="F47" s="12">
        <v>0</v>
      </c>
      <c r="G47" s="11">
        <v>0</v>
      </c>
      <c r="H47" s="11">
        <v>0</v>
      </c>
      <c r="I47" s="11">
        <v>0</v>
      </c>
      <c r="J47" s="8"/>
    </row>
    <row r="48" spans="1:10" x14ac:dyDescent="0.2">
      <c r="A48" s="5">
        <v>1502103</v>
      </c>
      <c r="B48" s="5">
        <v>150210</v>
      </c>
      <c r="C48" s="1" t="s">
        <v>17</v>
      </c>
      <c r="D48" s="6" t="s">
        <v>59</v>
      </c>
      <c r="E48" s="11">
        <v>0.74571215510812827</v>
      </c>
      <c r="F48" s="12">
        <v>14.663831659212553</v>
      </c>
      <c r="G48" s="11">
        <v>11.603452026978026</v>
      </c>
      <c r="H48" s="11">
        <v>5.7403633650010049</v>
      </c>
      <c r="I48" s="11">
        <v>6.3914099450338746</v>
      </c>
      <c r="J48" s="8"/>
    </row>
    <row r="49" spans="1:10" x14ac:dyDescent="0.2">
      <c r="A49" s="5">
        <v>1502152</v>
      </c>
      <c r="B49" s="5">
        <v>150215</v>
      </c>
      <c r="C49" s="1" t="s">
        <v>47</v>
      </c>
      <c r="D49" s="6" t="s">
        <v>60</v>
      </c>
      <c r="E49" s="11">
        <v>2.7756960057734474</v>
      </c>
      <c r="F49" s="12">
        <v>8.3217753120665741</v>
      </c>
      <c r="G49" s="11">
        <v>0</v>
      </c>
      <c r="H49" s="11">
        <v>5.2489305304044303</v>
      </c>
      <c r="I49" s="11">
        <v>23.016136869293916</v>
      </c>
      <c r="J49" s="8"/>
    </row>
    <row r="50" spans="1:10" x14ac:dyDescent="0.2">
      <c r="A50" s="5">
        <v>1502202</v>
      </c>
      <c r="B50" s="5">
        <v>150220</v>
      </c>
      <c r="C50" s="1" t="s">
        <v>35</v>
      </c>
      <c r="D50" s="6" t="s">
        <v>61</v>
      </c>
      <c r="E50" s="11">
        <v>0</v>
      </c>
      <c r="F50" s="12">
        <v>0</v>
      </c>
      <c r="G50" s="11">
        <v>0</v>
      </c>
      <c r="H50" s="11">
        <v>2.8805576759660672</v>
      </c>
      <c r="I50" s="11">
        <v>1.4320902789711865</v>
      </c>
      <c r="J50" s="8"/>
    </row>
    <row r="51" spans="1:10" x14ac:dyDescent="0.2">
      <c r="A51" s="5">
        <v>1502301</v>
      </c>
      <c r="B51" s="5">
        <v>150230</v>
      </c>
      <c r="C51" s="1" t="s">
        <v>19</v>
      </c>
      <c r="D51" s="6" t="s">
        <v>62</v>
      </c>
      <c r="E51" s="11">
        <v>0</v>
      </c>
      <c r="F51" s="12">
        <v>0</v>
      </c>
      <c r="G51" s="11">
        <v>0</v>
      </c>
      <c r="H51" s="11">
        <v>0</v>
      </c>
      <c r="I51" s="11">
        <v>0</v>
      </c>
      <c r="J51" s="8"/>
    </row>
    <row r="52" spans="1:10" x14ac:dyDescent="0.2">
      <c r="A52" s="5">
        <v>1502400</v>
      </c>
      <c r="B52" s="5">
        <v>150240</v>
      </c>
      <c r="C52" s="1" t="s">
        <v>63</v>
      </c>
      <c r="D52" s="6" t="s">
        <v>64</v>
      </c>
      <c r="E52" s="11">
        <v>5.6337162553200208</v>
      </c>
      <c r="F52" s="12">
        <v>16.13765419024277</v>
      </c>
      <c r="G52" s="11">
        <v>61.755140866464473</v>
      </c>
      <c r="H52" s="11">
        <v>12.792064983690118</v>
      </c>
      <c r="I52" s="11">
        <v>8.2657888723032862</v>
      </c>
      <c r="J52" s="8"/>
    </row>
    <row r="53" spans="1:10" x14ac:dyDescent="0.2">
      <c r="A53" s="5">
        <v>1502509</v>
      </c>
      <c r="B53" s="5">
        <v>150250</v>
      </c>
      <c r="C53" s="1" t="s">
        <v>22</v>
      </c>
      <c r="D53" s="6" t="s">
        <v>65</v>
      </c>
      <c r="E53" s="11">
        <v>4.3353854157634615</v>
      </c>
      <c r="F53" s="12">
        <v>0</v>
      </c>
      <c r="G53" s="11">
        <v>12.649154614833243</v>
      </c>
      <c r="H53" s="11">
        <v>0</v>
      </c>
      <c r="I53" s="11">
        <v>16.546018614270942</v>
      </c>
      <c r="J53" s="8"/>
    </row>
    <row r="54" spans="1:10" x14ac:dyDescent="0.2">
      <c r="A54" s="5">
        <v>1502608</v>
      </c>
      <c r="B54" s="5">
        <v>150260</v>
      </c>
      <c r="C54" s="1" t="s">
        <v>63</v>
      </c>
      <c r="D54" s="6" t="s">
        <v>66</v>
      </c>
      <c r="E54" s="11">
        <v>0</v>
      </c>
      <c r="F54" s="12">
        <v>0</v>
      </c>
      <c r="G54" s="11">
        <v>0</v>
      </c>
      <c r="H54" s="11">
        <v>0</v>
      </c>
      <c r="I54" s="11">
        <v>8.2135523613963031</v>
      </c>
      <c r="J54" s="8"/>
    </row>
    <row r="55" spans="1:10" x14ac:dyDescent="0.2">
      <c r="A55" s="5">
        <v>1502707</v>
      </c>
      <c r="B55" s="5">
        <v>150270</v>
      </c>
      <c r="C55" s="1" t="s">
        <v>24</v>
      </c>
      <c r="D55" s="6" t="s">
        <v>67</v>
      </c>
      <c r="E55" s="11">
        <v>6.4417770715681435</v>
      </c>
      <c r="F55" s="12">
        <v>6.2848284241840195</v>
      </c>
      <c r="G55" s="11">
        <v>0</v>
      </c>
      <c r="H55" s="11">
        <v>0</v>
      </c>
      <c r="I55" s="11">
        <v>0</v>
      </c>
      <c r="J55" s="8"/>
    </row>
    <row r="56" spans="1:10" x14ac:dyDescent="0.2">
      <c r="A56" s="5">
        <v>1502756</v>
      </c>
      <c r="B56" s="5">
        <v>150275</v>
      </c>
      <c r="C56" s="1" t="s">
        <v>19</v>
      </c>
      <c r="D56" s="6" t="s">
        <v>68</v>
      </c>
      <c r="E56" s="11">
        <v>0</v>
      </c>
      <c r="F56" s="12">
        <v>0</v>
      </c>
      <c r="G56" s="11">
        <v>0</v>
      </c>
      <c r="H56" s="11">
        <v>0</v>
      </c>
      <c r="I56" s="11">
        <v>0</v>
      </c>
      <c r="J56" s="8"/>
    </row>
    <row r="57" spans="1:10" x14ac:dyDescent="0.2">
      <c r="A57" s="5">
        <v>1502764</v>
      </c>
      <c r="B57" s="5">
        <v>150276</v>
      </c>
      <c r="C57" s="1" t="s">
        <v>24</v>
      </c>
      <c r="D57" s="6" t="s">
        <v>69</v>
      </c>
      <c r="E57" s="11">
        <v>0</v>
      </c>
      <c r="F57" s="12">
        <v>0</v>
      </c>
      <c r="G57" s="11">
        <v>0</v>
      </c>
      <c r="H57" s="11">
        <v>0</v>
      </c>
      <c r="I57" s="11">
        <v>0</v>
      </c>
      <c r="J57" s="8"/>
    </row>
    <row r="58" spans="1:10" x14ac:dyDescent="0.2">
      <c r="A58" s="5">
        <v>1502772</v>
      </c>
      <c r="B58" s="5">
        <v>150277</v>
      </c>
      <c r="C58" s="1" t="s">
        <v>47</v>
      </c>
      <c r="D58" s="6" t="s">
        <v>70</v>
      </c>
      <c r="E58" s="11">
        <v>5.7296739815504498</v>
      </c>
      <c r="F58" s="12">
        <v>0</v>
      </c>
      <c r="G58" s="11">
        <v>0</v>
      </c>
      <c r="H58" s="11">
        <v>5.603496581867085</v>
      </c>
      <c r="I58" s="11">
        <v>0</v>
      </c>
      <c r="J58" s="8"/>
    </row>
    <row r="59" spans="1:10" x14ac:dyDescent="0.2">
      <c r="A59" s="5">
        <v>1502806</v>
      </c>
      <c r="B59" s="5">
        <v>150280</v>
      </c>
      <c r="C59" s="1" t="s">
        <v>22</v>
      </c>
      <c r="D59" s="6" t="s">
        <v>71</v>
      </c>
      <c r="E59" s="11">
        <v>0</v>
      </c>
      <c r="F59" s="12">
        <v>0</v>
      </c>
      <c r="G59" s="11">
        <v>0</v>
      </c>
      <c r="H59" s="11">
        <v>0</v>
      </c>
      <c r="I59" s="11">
        <v>0</v>
      </c>
      <c r="J59" s="8"/>
    </row>
    <row r="60" spans="1:10" x14ac:dyDescent="0.2">
      <c r="A60" s="5">
        <v>1502855</v>
      </c>
      <c r="B60" s="5">
        <v>150285</v>
      </c>
      <c r="C60" s="1" t="s">
        <v>26</v>
      </c>
      <c r="D60" s="6" t="s">
        <v>72</v>
      </c>
      <c r="E60" s="11">
        <v>0</v>
      </c>
      <c r="F60" s="12">
        <v>0</v>
      </c>
      <c r="G60" s="11">
        <v>0</v>
      </c>
      <c r="H60" s="11">
        <v>0</v>
      </c>
      <c r="I60" s="11">
        <v>0</v>
      </c>
      <c r="J60" s="8"/>
    </row>
    <row r="61" spans="1:10" x14ac:dyDescent="0.2">
      <c r="A61" s="5">
        <v>1502905</v>
      </c>
      <c r="B61" s="5">
        <v>150290</v>
      </c>
      <c r="C61" s="1" t="s">
        <v>63</v>
      </c>
      <c r="D61" s="6" t="s">
        <v>73</v>
      </c>
      <c r="E61" s="11">
        <v>2.5668009959187863</v>
      </c>
      <c r="F61" s="12">
        <v>15.174506828528072</v>
      </c>
      <c r="G61" s="11">
        <v>0</v>
      </c>
      <c r="H61" s="11">
        <v>4.9280504632367439</v>
      </c>
      <c r="I61" s="11">
        <v>0</v>
      </c>
      <c r="J61" s="8"/>
    </row>
    <row r="62" spans="1:10" x14ac:dyDescent="0.2">
      <c r="A62" s="5">
        <v>1502939</v>
      </c>
      <c r="B62" s="5">
        <v>150293</v>
      </c>
      <c r="C62" s="1" t="s">
        <v>19</v>
      </c>
      <c r="D62" s="6" t="s">
        <v>74</v>
      </c>
      <c r="E62" s="11">
        <v>1.7220299288801639</v>
      </c>
      <c r="F62" s="12">
        <v>0</v>
      </c>
      <c r="G62" s="11">
        <v>1.674508950250339</v>
      </c>
      <c r="H62" s="11">
        <v>1.6537399328581586</v>
      </c>
      <c r="I62" s="11">
        <v>1.633826749011535</v>
      </c>
      <c r="J62" s="8"/>
    </row>
    <row r="63" spans="1:10" x14ac:dyDescent="0.2">
      <c r="A63" s="5">
        <v>1502954</v>
      </c>
      <c r="B63" s="5">
        <v>150295</v>
      </c>
      <c r="C63" s="1" t="s">
        <v>47</v>
      </c>
      <c r="D63" s="6" t="s">
        <v>75</v>
      </c>
      <c r="E63" s="11">
        <v>0</v>
      </c>
      <c r="F63" s="12">
        <v>2.9696501752093605</v>
      </c>
      <c r="G63" s="11">
        <v>5.9157595835305248</v>
      </c>
      <c r="H63" s="11">
        <v>0</v>
      </c>
      <c r="I63" s="11">
        <v>2.9352197011946344</v>
      </c>
      <c r="J63" s="8"/>
    </row>
    <row r="64" spans="1:10" x14ac:dyDescent="0.2">
      <c r="A64" s="5">
        <v>1503002</v>
      </c>
      <c r="B64" s="5">
        <v>150300</v>
      </c>
      <c r="C64" s="1" t="s">
        <v>26</v>
      </c>
      <c r="D64" s="6" t="s">
        <v>76</v>
      </c>
      <c r="E64" s="11">
        <v>0</v>
      </c>
      <c r="F64" s="12">
        <v>0</v>
      </c>
      <c r="G64" s="11">
        <v>13.900472616068948</v>
      </c>
      <c r="H64" s="11">
        <v>0</v>
      </c>
      <c r="I64" s="11">
        <v>0</v>
      </c>
      <c r="J64" s="8"/>
    </row>
    <row r="65" spans="1:10" x14ac:dyDescent="0.2">
      <c r="A65" s="5">
        <v>1503044</v>
      </c>
      <c r="B65" s="5">
        <v>150304</v>
      </c>
      <c r="C65" s="1" t="s">
        <v>24</v>
      </c>
      <c r="D65" s="6" t="s">
        <v>77</v>
      </c>
      <c r="E65" s="11">
        <v>0</v>
      </c>
      <c r="F65" s="12">
        <v>0</v>
      </c>
      <c r="G65" s="11">
        <v>0</v>
      </c>
      <c r="H65" s="11">
        <v>0</v>
      </c>
      <c r="I65" s="11">
        <v>9.6422717192170477</v>
      </c>
      <c r="J65" s="8"/>
    </row>
    <row r="66" spans="1:10" x14ac:dyDescent="0.2">
      <c r="A66" s="5">
        <v>1503077</v>
      </c>
      <c r="B66" s="5">
        <v>150307</v>
      </c>
      <c r="C66" s="1" t="s">
        <v>19</v>
      </c>
      <c r="D66" s="6" t="s">
        <v>78</v>
      </c>
      <c r="E66" s="11">
        <v>0</v>
      </c>
      <c r="F66" s="12">
        <v>0</v>
      </c>
      <c r="G66" s="11">
        <v>0</v>
      </c>
      <c r="H66" s="11">
        <v>0</v>
      </c>
      <c r="I66" s="11">
        <v>0</v>
      </c>
      <c r="J66" s="8"/>
    </row>
    <row r="67" spans="1:10" x14ac:dyDescent="0.2">
      <c r="A67" s="5">
        <v>1503093</v>
      </c>
      <c r="B67" s="5">
        <v>150309</v>
      </c>
      <c r="C67" s="1" t="s">
        <v>53</v>
      </c>
      <c r="D67" s="6" t="s">
        <v>79</v>
      </c>
      <c r="E67" s="11">
        <v>5.0823338076844884</v>
      </c>
      <c r="F67" s="12">
        <v>0</v>
      </c>
      <c r="G67" s="11">
        <v>0</v>
      </c>
      <c r="H67" s="11">
        <v>0</v>
      </c>
      <c r="I67" s="11">
        <v>0</v>
      </c>
      <c r="J67" s="8"/>
    </row>
    <row r="68" spans="1:10" x14ac:dyDescent="0.2">
      <c r="A68" s="5">
        <v>1503101</v>
      </c>
      <c r="B68" s="5">
        <v>150310</v>
      </c>
      <c r="C68" s="1" t="s">
        <v>22</v>
      </c>
      <c r="D68" s="6" t="s">
        <v>80</v>
      </c>
      <c r="E68" s="11">
        <v>0</v>
      </c>
      <c r="F68" s="12">
        <v>0</v>
      </c>
      <c r="G68" s="11">
        <v>0</v>
      </c>
      <c r="H68" s="11">
        <v>0</v>
      </c>
      <c r="I68" s="11">
        <v>0</v>
      </c>
      <c r="J68" s="8"/>
    </row>
    <row r="69" spans="1:10" x14ac:dyDescent="0.2">
      <c r="A69" s="5">
        <v>1503200</v>
      </c>
      <c r="B69" s="5">
        <v>150320</v>
      </c>
      <c r="C69" s="1" t="s">
        <v>63</v>
      </c>
      <c r="D69" s="6" t="s">
        <v>81</v>
      </c>
      <c r="E69" s="11">
        <v>5.2975922443249548</v>
      </c>
      <c r="F69" s="12">
        <v>2.5914792163366851</v>
      </c>
      <c r="G69" s="11">
        <v>7.7305640734918954</v>
      </c>
      <c r="H69" s="11">
        <v>0</v>
      </c>
      <c r="I69" s="11">
        <v>7.6464291176020796</v>
      </c>
      <c r="J69" s="8"/>
    </row>
    <row r="70" spans="1:10" x14ac:dyDescent="0.2">
      <c r="A70" s="5">
        <v>1503309</v>
      </c>
      <c r="B70" s="5">
        <v>150330</v>
      </c>
      <c r="C70" s="1" t="s">
        <v>17</v>
      </c>
      <c r="D70" s="6" t="s">
        <v>82</v>
      </c>
      <c r="E70" s="11">
        <v>0</v>
      </c>
      <c r="F70" s="12">
        <v>1.6037206318659289</v>
      </c>
      <c r="G70" s="11">
        <v>4.7848416217423209</v>
      </c>
      <c r="H70" s="11">
        <v>7.9319753791484233</v>
      </c>
      <c r="I70" s="11">
        <v>0</v>
      </c>
      <c r="J70" s="8"/>
    </row>
    <row r="71" spans="1:10" x14ac:dyDescent="0.2">
      <c r="A71" s="5">
        <v>1503408</v>
      </c>
      <c r="B71" s="5">
        <v>150340</v>
      </c>
      <c r="C71" s="1" t="s">
        <v>63</v>
      </c>
      <c r="D71" s="6" t="s">
        <v>83</v>
      </c>
      <c r="E71" s="11">
        <v>8.7811731647348079</v>
      </c>
      <c r="F71" s="12">
        <v>0</v>
      </c>
      <c r="G71" s="11">
        <v>0</v>
      </c>
      <c r="H71" s="11">
        <v>0</v>
      </c>
      <c r="I71" s="11">
        <v>0</v>
      </c>
      <c r="J71" s="8"/>
    </row>
    <row r="72" spans="1:10" x14ac:dyDescent="0.2">
      <c r="A72" s="5">
        <v>1503457</v>
      </c>
      <c r="B72" s="5">
        <v>150345</v>
      </c>
      <c r="C72" s="1" t="s">
        <v>19</v>
      </c>
      <c r="D72" s="6" t="s">
        <v>84</v>
      </c>
      <c r="E72" s="11">
        <v>3.2135225026913252</v>
      </c>
      <c r="F72" s="12">
        <v>1.6011528300376272</v>
      </c>
      <c r="G72" s="11">
        <v>0</v>
      </c>
      <c r="H72" s="11">
        <v>3.0476190476190474</v>
      </c>
      <c r="I72" s="11">
        <v>0</v>
      </c>
      <c r="J72" s="8"/>
    </row>
    <row r="73" spans="1:10" x14ac:dyDescent="0.2">
      <c r="A73" s="5">
        <v>1503507</v>
      </c>
      <c r="B73" s="5">
        <v>150350</v>
      </c>
      <c r="C73" s="1" t="s">
        <v>19</v>
      </c>
      <c r="D73" s="6" t="s">
        <v>85</v>
      </c>
      <c r="E73" s="11">
        <v>0</v>
      </c>
      <c r="F73" s="12">
        <v>0</v>
      </c>
      <c r="G73" s="11">
        <v>0</v>
      </c>
      <c r="H73" s="11">
        <v>0</v>
      </c>
      <c r="I73" s="11">
        <v>0</v>
      </c>
      <c r="J73" s="8"/>
    </row>
    <row r="74" spans="1:10" x14ac:dyDescent="0.2">
      <c r="A74" s="5">
        <v>1503606</v>
      </c>
      <c r="B74" s="5">
        <v>150360</v>
      </c>
      <c r="C74" s="1" t="s">
        <v>38</v>
      </c>
      <c r="D74" s="6" t="s">
        <v>86</v>
      </c>
      <c r="E74" s="11">
        <v>3.0449742699674189</v>
      </c>
      <c r="F74" s="12">
        <v>0</v>
      </c>
      <c r="G74" s="11">
        <v>0</v>
      </c>
      <c r="H74" s="11">
        <v>0</v>
      </c>
      <c r="I74" s="11">
        <v>0</v>
      </c>
      <c r="J74" s="8"/>
    </row>
    <row r="75" spans="1:10" x14ac:dyDescent="0.2">
      <c r="A75" s="5">
        <v>1503705</v>
      </c>
      <c r="B75" s="5">
        <v>150370</v>
      </c>
      <c r="C75" s="1" t="s">
        <v>53</v>
      </c>
      <c r="D75" s="6" t="s">
        <v>87</v>
      </c>
      <c r="E75" s="11">
        <v>15.433587344458378</v>
      </c>
      <c r="F75" s="12">
        <v>7.5213418073784357</v>
      </c>
      <c r="G75" s="11">
        <v>9.3863222512155282</v>
      </c>
      <c r="H75" s="11">
        <v>13.119670134008059</v>
      </c>
      <c r="I75" s="11">
        <v>16.84163251557851</v>
      </c>
      <c r="J75" s="8"/>
    </row>
    <row r="76" spans="1:10" x14ac:dyDescent="0.2">
      <c r="A76" s="5">
        <v>1503754</v>
      </c>
      <c r="B76" s="5">
        <v>150375</v>
      </c>
      <c r="C76" s="1" t="s">
        <v>38</v>
      </c>
      <c r="D76" s="6" t="s">
        <v>88</v>
      </c>
      <c r="E76" s="11">
        <v>0</v>
      </c>
      <c r="F76" s="12">
        <v>0</v>
      </c>
      <c r="G76" s="11">
        <v>4.8207872345554028</v>
      </c>
      <c r="H76" s="11">
        <v>0</v>
      </c>
      <c r="I76" s="11">
        <v>2.4103936172777014</v>
      </c>
      <c r="J76" s="8"/>
    </row>
    <row r="77" spans="1:10" x14ac:dyDescent="0.2">
      <c r="A77" s="5">
        <v>1503804</v>
      </c>
      <c r="B77" s="5">
        <v>150380</v>
      </c>
      <c r="C77" s="1" t="s">
        <v>53</v>
      </c>
      <c r="D77" s="6" t="s">
        <v>89</v>
      </c>
      <c r="E77" s="11">
        <v>5.2150332023780557</v>
      </c>
      <c r="F77" s="12">
        <v>3.4213182339155277</v>
      </c>
      <c r="G77" s="11">
        <v>0</v>
      </c>
      <c r="H77" s="11">
        <v>6.6842685739113001</v>
      </c>
      <c r="I77" s="11">
        <v>1.6524282433035347</v>
      </c>
      <c r="J77" s="8"/>
    </row>
    <row r="78" spans="1:10" x14ac:dyDescent="0.2">
      <c r="A78" s="5">
        <v>1503903</v>
      </c>
      <c r="B78" s="5">
        <v>150390</v>
      </c>
      <c r="C78" s="1" t="s">
        <v>26</v>
      </c>
      <c r="D78" s="6" t="s">
        <v>90</v>
      </c>
      <c r="E78" s="11">
        <v>7.1016422547714155</v>
      </c>
      <c r="F78" s="12">
        <v>5.2716665495185211</v>
      </c>
      <c r="G78" s="11">
        <v>10.355004055709921</v>
      </c>
      <c r="H78" s="11">
        <v>3.3921302578018997</v>
      </c>
      <c r="I78" s="11">
        <v>8.3387535231233638</v>
      </c>
      <c r="J78" s="8"/>
    </row>
    <row r="79" spans="1:10" x14ac:dyDescent="0.2">
      <c r="A79" s="5">
        <v>1504000</v>
      </c>
      <c r="B79" s="5">
        <v>150400</v>
      </c>
      <c r="C79" s="1" t="s">
        <v>17</v>
      </c>
      <c r="D79" s="6" t="s">
        <v>91</v>
      </c>
      <c r="E79" s="11">
        <v>0</v>
      </c>
      <c r="F79" s="12">
        <v>0</v>
      </c>
      <c r="G79" s="11">
        <v>0</v>
      </c>
      <c r="H79" s="11">
        <v>0</v>
      </c>
      <c r="I79" s="11">
        <v>0</v>
      </c>
      <c r="J79" s="8"/>
    </row>
    <row r="80" spans="1:10" x14ac:dyDescent="0.2">
      <c r="A80" s="5">
        <v>1504059</v>
      </c>
      <c r="B80" s="5">
        <v>150405</v>
      </c>
      <c r="C80" s="1" t="s">
        <v>19</v>
      </c>
      <c r="D80" s="6" t="s">
        <v>92</v>
      </c>
      <c r="E80" s="11">
        <v>6.8352699931647294</v>
      </c>
      <c r="F80" s="12">
        <v>0</v>
      </c>
      <c r="G80" s="11">
        <v>3.3247996808192304</v>
      </c>
      <c r="H80" s="11">
        <v>6.6148503390110793</v>
      </c>
      <c r="I80" s="11">
        <v>3.2906643851393595</v>
      </c>
      <c r="J80" s="8"/>
    </row>
    <row r="81" spans="1:10" x14ac:dyDescent="0.2">
      <c r="A81" s="5">
        <v>1504109</v>
      </c>
      <c r="B81" s="5">
        <v>150410</v>
      </c>
      <c r="C81" s="1" t="s">
        <v>63</v>
      </c>
      <c r="D81" s="6" t="s">
        <v>93</v>
      </c>
      <c r="E81" s="11">
        <v>0</v>
      </c>
      <c r="F81" s="12">
        <v>0</v>
      </c>
      <c r="G81" s="11">
        <v>35.095928872250816</v>
      </c>
      <c r="H81" s="11">
        <v>0</v>
      </c>
      <c r="I81" s="11">
        <v>0</v>
      </c>
      <c r="J81" s="8"/>
    </row>
    <row r="82" spans="1:10" x14ac:dyDescent="0.2">
      <c r="A82" s="5">
        <v>1504208</v>
      </c>
      <c r="B82" s="5">
        <v>150420</v>
      </c>
      <c r="C82" s="1" t="s">
        <v>47</v>
      </c>
      <c r="D82" s="6" t="s">
        <v>94</v>
      </c>
      <c r="E82" s="11">
        <v>7.3639329292988798</v>
      </c>
      <c r="F82" s="12">
        <v>18.176134009000823</v>
      </c>
      <c r="G82" s="11">
        <v>20.404583513812469</v>
      </c>
      <c r="H82" s="11">
        <v>16.576027537366599</v>
      </c>
      <c r="I82" s="11">
        <v>15.29562267089382</v>
      </c>
      <c r="J82" s="8"/>
    </row>
    <row r="83" spans="1:10" x14ac:dyDescent="0.2">
      <c r="A83" s="5">
        <v>1504307</v>
      </c>
      <c r="B83" s="5">
        <v>150430</v>
      </c>
      <c r="C83" s="1" t="s">
        <v>63</v>
      </c>
      <c r="D83" s="6" t="s">
        <v>95</v>
      </c>
      <c r="E83" s="11">
        <v>0</v>
      </c>
      <c r="F83" s="12">
        <v>0</v>
      </c>
      <c r="G83" s="11">
        <v>0</v>
      </c>
      <c r="H83" s="11">
        <v>3.3879929529746575</v>
      </c>
      <c r="I83" s="11">
        <v>0</v>
      </c>
      <c r="J83" s="8"/>
    </row>
    <row r="84" spans="1:10" x14ac:dyDescent="0.2">
      <c r="A84" s="5">
        <v>1504406</v>
      </c>
      <c r="B84" s="5">
        <v>150440</v>
      </c>
      <c r="C84" s="1" t="s">
        <v>63</v>
      </c>
      <c r="D84" s="6" t="s">
        <v>96</v>
      </c>
      <c r="E84" s="11">
        <v>0</v>
      </c>
      <c r="F84" s="12">
        <v>0</v>
      </c>
      <c r="G84" s="11">
        <v>14.11631846414455</v>
      </c>
      <c r="H84" s="11">
        <v>17.574692442882252</v>
      </c>
      <c r="I84" s="11">
        <v>3.5010328046773798</v>
      </c>
      <c r="J84" s="8"/>
    </row>
    <row r="85" spans="1:10" x14ac:dyDescent="0.2">
      <c r="A85" s="5">
        <v>1504422</v>
      </c>
      <c r="B85" s="5">
        <v>150442</v>
      </c>
      <c r="C85" s="1" t="s">
        <v>32</v>
      </c>
      <c r="D85" s="6" t="s">
        <v>97</v>
      </c>
      <c r="E85" s="11">
        <v>0</v>
      </c>
      <c r="F85" s="12">
        <v>0</v>
      </c>
      <c r="G85" s="11">
        <v>0</v>
      </c>
      <c r="H85" s="11">
        <v>0</v>
      </c>
      <c r="I85" s="11">
        <v>0</v>
      </c>
      <c r="J85" s="8"/>
    </row>
    <row r="86" spans="1:10" x14ac:dyDescent="0.2">
      <c r="A86" s="5">
        <v>1504455</v>
      </c>
      <c r="B86" s="5">
        <v>150445</v>
      </c>
      <c r="C86" s="1" t="s">
        <v>29</v>
      </c>
      <c r="D86" s="6" t="s">
        <v>98</v>
      </c>
      <c r="E86" s="11">
        <v>0</v>
      </c>
      <c r="F86" s="12">
        <v>0</v>
      </c>
      <c r="G86" s="11">
        <v>0</v>
      </c>
      <c r="H86" s="11">
        <v>0</v>
      </c>
      <c r="I86" s="11">
        <v>0</v>
      </c>
      <c r="J86" s="8"/>
    </row>
    <row r="87" spans="1:10" x14ac:dyDescent="0.2">
      <c r="A87" s="5">
        <v>1504505</v>
      </c>
      <c r="B87" s="5">
        <v>150450</v>
      </c>
      <c r="C87" s="1" t="s">
        <v>22</v>
      </c>
      <c r="D87" s="6" t="s">
        <v>99</v>
      </c>
      <c r="E87" s="11">
        <v>0</v>
      </c>
      <c r="F87" s="12">
        <v>0</v>
      </c>
      <c r="G87" s="11">
        <v>0</v>
      </c>
      <c r="H87" s="11">
        <v>0</v>
      </c>
      <c r="I87" s="11">
        <v>0</v>
      </c>
      <c r="J87" s="8"/>
    </row>
    <row r="88" spans="1:10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1">
        <v>0</v>
      </c>
      <c r="F88" s="12">
        <v>0</v>
      </c>
      <c r="G88" s="11">
        <v>0</v>
      </c>
      <c r="H88" s="11">
        <v>9.5147478591817318</v>
      </c>
      <c r="I88" s="11">
        <v>0</v>
      </c>
      <c r="J88" s="8"/>
    </row>
    <row r="89" spans="1:10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1">
        <v>6.2637018477920448</v>
      </c>
      <c r="F89" s="12">
        <v>0</v>
      </c>
      <c r="G89" s="11">
        <v>10.963042366068166</v>
      </c>
      <c r="H89" s="11">
        <v>1.2021831646269625</v>
      </c>
      <c r="I89" s="11">
        <v>0</v>
      </c>
      <c r="J89" s="8"/>
    </row>
    <row r="90" spans="1:10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8"/>
    </row>
    <row r="91" spans="1:10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1">
        <v>0</v>
      </c>
      <c r="F91" s="12">
        <v>0</v>
      </c>
      <c r="G91" s="11">
        <v>0</v>
      </c>
      <c r="H91" s="11">
        <v>0</v>
      </c>
      <c r="I91" s="11">
        <v>0</v>
      </c>
      <c r="J91" s="8"/>
    </row>
    <row r="92" spans="1:10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1">
        <v>0</v>
      </c>
      <c r="F92" s="12">
        <v>0</v>
      </c>
      <c r="G92" s="11">
        <v>0</v>
      </c>
      <c r="H92" s="11">
        <v>0</v>
      </c>
      <c r="I92" s="11">
        <v>0</v>
      </c>
      <c r="J92" s="8"/>
    </row>
    <row r="93" spans="1:10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1">
        <v>0</v>
      </c>
      <c r="F93" s="12">
        <v>0</v>
      </c>
      <c r="G93" s="11">
        <v>0</v>
      </c>
      <c r="H93" s="11">
        <v>0</v>
      </c>
      <c r="I93" s="11">
        <v>0</v>
      </c>
      <c r="J93" s="8"/>
    </row>
    <row r="94" spans="1:10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1">
        <v>0</v>
      </c>
      <c r="F94" s="12">
        <v>30.30486696163404</v>
      </c>
      <c r="G94" s="11">
        <v>29.979613862573448</v>
      </c>
      <c r="H94" s="11">
        <v>17.7999288002848</v>
      </c>
      <c r="I94" s="11">
        <v>0</v>
      </c>
      <c r="J94" s="8"/>
    </row>
    <row r="95" spans="1:10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1">
        <v>0</v>
      </c>
      <c r="F95" s="12">
        <v>0</v>
      </c>
      <c r="G95" s="11">
        <v>0</v>
      </c>
      <c r="H95" s="11">
        <v>0</v>
      </c>
      <c r="I95" s="11">
        <v>0</v>
      </c>
      <c r="J95" s="8"/>
    </row>
    <row r="96" spans="1:10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1">
        <v>23.932033026205577</v>
      </c>
      <c r="F96" s="12">
        <v>23.293733985557886</v>
      </c>
      <c r="G96" s="11">
        <v>42.698548249359519</v>
      </c>
      <c r="H96" s="11">
        <v>19.405417992703562</v>
      </c>
      <c r="I96" s="11">
        <v>42.686949435368078</v>
      </c>
      <c r="J96" s="8"/>
    </row>
    <row r="97" spans="1:10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1">
        <v>0</v>
      </c>
      <c r="F97" s="12">
        <v>0</v>
      </c>
      <c r="G97" s="11">
        <v>1.3171933244642315</v>
      </c>
      <c r="H97" s="11">
        <v>0</v>
      </c>
      <c r="I97" s="11">
        <v>0</v>
      </c>
      <c r="J97" s="8"/>
    </row>
    <row r="98" spans="1:10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1">
        <v>3.9426735269186035</v>
      </c>
      <c r="F98" s="12">
        <v>0</v>
      </c>
      <c r="G98" s="11">
        <v>11.50814201047241</v>
      </c>
      <c r="H98" s="11">
        <v>7.6473062363782365</v>
      </c>
      <c r="I98" s="11">
        <v>0</v>
      </c>
      <c r="J98" s="8"/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1">
        <v>6.3253107308896546</v>
      </c>
      <c r="F99" s="12">
        <v>6.2173588659537433</v>
      </c>
      <c r="G99" s="11">
        <v>18.454724409448819</v>
      </c>
      <c r="H99" s="11">
        <v>6.0882800608828003</v>
      </c>
      <c r="I99" s="11">
        <v>15.068410584051595</v>
      </c>
      <c r="J99" s="8"/>
    </row>
    <row r="100" spans="1:10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1">
        <v>18.289766172374012</v>
      </c>
      <c r="F100" s="12">
        <v>31.873614190687363</v>
      </c>
      <c r="G100" s="11">
        <v>8.2083834956769177</v>
      </c>
      <c r="H100" s="11">
        <v>9.4574146130566366</v>
      </c>
      <c r="I100" s="11">
        <v>5.3389570347432622</v>
      </c>
      <c r="J100" s="8"/>
    </row>
    <row r="101" spans="1:10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1">
        <v>0</v>
      </c>
      <c r="F101" s="12">
        <v>5.6430224027989393</v>
      </c>
      <c r="G101" s="11">
        <v>0</v>
      </c>
      <c r="H101" s="11">
        <v>0</v>
      </c>
      <c r="I101" s="11">
        <v>0</v>
      </c>
      <c r="J101" s="8"/>
    </row>
    <row r="102" spans="1:10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1">
        <v>3.1327339369067388</v>
      </c>
      <c r="F102" s="12">
        <v>9.2824654228162995</v>
      </c>
      <c r="G102" s="11">
        <v>3.0458089668615984</v>
      </c>
      <c r="H102" s="11">
        <v>0</v>
      </c>
      <c r="I102" s="11">
        <v>5.9117377553131742</v>
      </c>
      <c r="J102" s="8"/>
    </row>
    <row r="103" spans="1:10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1">
        <v>0</v>
      </c>
      <c r="F103" s="12">
        <v>8.5131741369769713</v>
      </c>
      <c r="G103" s="11">
        <v>0</v>
      </c>
      <c r="H103" s="11">
        <v>8.2620729541041857</v>
      </c>
      <c r="I103" s="11">
        <v>0</v>
      </c>
      <c r="J103" s="8"/>
    </row>
    <row r="104" spans="1:10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1">
        <v>0</v>
      </c>
      <c r="F104" s="12">
        <v>0</v>
      </c>
      <c r="G104" s="11">
        <v>0</v>
      </c>
      <c r="H104" s="11">
        <v>0</v>
      </c>
      <c r="I104" s="11">
        <v>0</v>
      </c>
      <c r="J104" s="8"/>
    </row>
    <row r="105" spans="1:10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1">
        <v>2.7266282515041897</v>
      </c>
      <c r="F105" s="12">
        <v>3.5789699724419317</v>
      </c>
      <c r="G105" s="11">
        <v>2.6514649343762429</v>
      </c>
      <c r="H105" s="11">
        <v>5.2400373789333026</v>
      </c>
      <c r="I105" s="11">
        <v>0.86327457311072364</v>
      </c>
      <c r="J105" s="8"/>
    </row>
    <row r="106" spans="1:10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1">
        <v>8.4010357982960731</v>
      </c>
      <c r="F106" s="12">
        <v>12.322433729951401</v>
      </c>
      <c r="G106" s="11">
        <v>56.176268647400292</v>
      </c>
      <c r="H106" s="11">
        <v>50.567479492077766</v>
      </c>
      <c r="I106" s="11">
        <v>49.363079159182213</v>
      </c>
      <c r="J106" s="8"/>
    </row>
    <row r="107" spans="1:10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1">
        <v>0</v>
      </c>
      <c r="F107" s="12">
        <v>0</v>
      </c>
      <c r="G107" s="11">
        <v>0</v>
      </c>
      <c r="H107" s="11">
        <v>0</v>
      </c>
      <c r="I107" s="11">
        <v>0</v>
      </c>
      <c r="J107" s="8"/>
    </row>
    <row r="108" spans="1:10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1">
        <v>0</v>
      </c>
      <c r="F108" s="12">
        <v>0</v>
      </c>
      <c r="G108" s="11">
        <v>0</v>
      </c>
      <c r="H108" s="11">
        <v>0</v>
      </c>
      <c r="I108" s="11">
        <v>0</v>
      </c>
      <c r="J108" s="8"/>
    </row>
    <row r="109" spans="1:10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1">
        <v>0</v>
      </c>
      <c r="F109" s="12">
        <v>7.7023800354309477</v>
      </c>
      <c r="G109" s="11">
        <v>15.407133502811803</v>
      </c>
      <c r="H109" s="11">
        <v>0</v>
      </c>
      <c r="I109" s="11">
        <v>0</v>
      </c>
      <c r="J109" s="8"/>
    </row>
    <row r="110" spans="1:10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1">
        <v>0</v>
      </c>
      <c r="F110" s="12">
        <v>0</v>
      </c>
      <c r="G110" s="11">
        <v>0</v>
      </c>
      <c r="H110" s="11">
        <v>0</v>
      </c>
      <c r="I110" s="11">
        <v>0</v>
      </c>
      <c r="J110" s="8"/>
    </row>
    <row r="111" spans="1:10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1">
        <v>0</v>
      </c>
      <c r="F111" s="12">
        <v>0</v>
      </c>
      <c r="G111" s="11">
        <v>0</v>
      </c>
      <c r="H111" s="11">
        <v>3.1696725728232273</v>
      </c>
      <c r="I111" s="11">
        <v>12.497266223013716</v>
      </c>
      <c r="J111" s="8"/>
    </row>
    <row r="112" spans="1:10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1">
        <v>0</v>
      </c>
      <c r="F112" s="12">
        <v>0</v>
      </c>
      <c r="G112" s="11">
        <v>1.6117853746595103</v>
      </c>
      <c r="H112" s="11">
        <v>0</v>
      </c>
      <c r="I112" s="11">
        <v>0</v>
      </c>
      <c r="J112" s="8"/>
    </row>
    <row r="113" spans="1:10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1">
        <v>0</v>
      </c>
      <c r="F113" s="12">
        <v>4.9433980918483371</v>
      </c>
      <c r="G113" s="11">
        <v>0</v>
      </c>
      <c r="H113" s="11">
        <v>0</v>
      </c>
      <c r="I113" s="11">
        <v>0</v>
      </c>
      <c r="J113" s="8"/>
    </row>
    <row r="114" spans="1:10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1">
        <v>0</v>
      </c>
      <c r="F114" s="12">
        <v>0</v>
      </c>
      <c r="G114" s="11">
        <v>3.3482890243085781</v>
      </c>
      <c r="H114" s="11">
        <v>0</v>
      </c>
      <c r="I114" s="11">
        <v>3.3526670466355988</v>
      </c>
      <c r="J114" s="8"/>
    </row>
    <row r="115" spans="1:10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1">
        <v>0</v>
      </c>
      <c r="F115" s="12">
        <v>0</v>
      </c>
      <c r="G115" s="11">
        <v>0</v>
      </c>
      <c r="H115" s="11">
        <v>0</v>
      </c>
      <c r="I115" s="11">
        <v>0</v>
      </c>
      <c r="J115" s="8"/>
    </row>
    <row r="116" spans="1:10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1">
        <v>15.109163707788774</v>
      </c>
      <c r="F116" s="12">
        <v>7.4008288928359969</v>
      </c>
      <c r="G116" s="11">
        <v>0</v>
      </c>
      <c r="H116" s="11">
        <v>0</v>
      </c>
      <c r="I116" s="11">
        <v>7.2495287806292596</v>
      </c>
      <c r="J116" s="8"/>
    </row>
    <row r="117" spans="1:10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1">
        <v>0</v>
      </c>
      <c r="F117" s="12">
        <v>1.1905187090015119</v>
      </c>
      <c r="G117" s="11">
        <v>24.767947916543811</v>
      </c>
      <c r="H117" s="11">
        <v>16.362212638640536</v>
      </c>
      <c r="I117" s="11">
        <v>9.2671964413965657</v>
      </c>
      <c r="J117" s="8"/>
    </row>
    <row r="118" spans="1:10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1">
        <v>0</v>
      </c>
      <c r="F118" s="12">
        <v>0</v>
      </c>
      <c r="G118" s="11">
        <v>0</v>
      </c>
      <c r="H118" s="11">
        <v>0</v>
      </c>
      <c r="I118" s="11">
        <v>0</v>
      </c>
      <c r="J118" s="8"/>
    </row>
    <row r="119" spans="1:10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1">
        <v>0</v>
      </c>
      <c r="F119" s="12">
        <v>0</v>
      </c>
      <c r="G119" s="11">
        <v>0</v>
      </c>
      <c r="H119" s="11">
        <v>0</v>
      </c>
      <c r="I119" s="11">
        <v>0</v>
      </c>
      <c r="J119" s="8"/>
    </row>
    <row r="120" spans="1:10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1">
        <v>4.073900556087426</v>
      </c>
      <c r="F120" s="12">
        <v>2.0200795911358909</v>
      </c>
      <c r="G120" s="11">
        <v>1.9798059790140567</v>
      </c>
      <c r="H120" s="11">
        <v>0</v>
      </c>
      <c r="I120" s="11">
        <v>0</v>
      </c>
      <c r="J120" s="8"/>
    </row>
    <row r="121" spans="1:10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1">
        <v>0</v>
      </c>
      <c r="F121" s="12">
        <v>0</v>
      </c>
      <c r="G121" s="11">
        <v>4.9170251997541481</v>
      </c>
      <c r="H121" s="11">
        <v>0</v>
      </c>
      <c r="I121" s="11">
        <v>2.4293071615975124</v>
      </c>
      <c r="J121" s="8"/>
    </row>
    <row r="122" spans="1:10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1">
        <v>0</v>
      </c>
      <c r="F122" s="12">
        <v>0</v>
      </c>
      <c r="G122" s="11">
        <v>8.42034355001684</v>
      </c>
      <c r="H122" s="11">
        <v>0</v>
      </c>
      <c r="I122" s="11">
        <v>0</v>
      </c>
      <c r="J122" s="8"/>
    </row>
    <row r="123" spans="1:10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1">
        <v>0</v>
      </c>
      <c r="F123" s="12">
        <v>0</v>
      </c>
      <c r="G123" s="11">
        <v>0</v>
      </c>
      <c r="H123" s="11">
        <v>0</v>
      </c>
      <c r="I123" s="11">
        <v>0</v>
      </c>
      <c r="J123" s="8"/>
    </row>
    <row r="124" spans="1:10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1">
        <v>0</v>
      </c>
      <c r="F124" s="12">
        <v>0</v>
      </c>
      <c r="G124" s="11">
        <v>0</v>
      </c>
      <c r="H124" s="11">
        <v>0</v>
      </c>
      <c r="I124" s="11">
        <v>0</v>
      </c>
      <c r="J124" s="8"/>
    </row>
    <row r="125" spans="1:10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1">
        <v>1.4527282236039281</v>
      </c>
      <c r="F125" s="12">
        <v>2.8675479597396265</v>
      </c>
      <c r="G125" s="11">
        <v>9.8868660047174473</v>
      </c>
      <c r="H125" s="11">
        <v>6.9602015674373927</v>
      </c>
      <c r="I125" s="11">
        <v>1.3725705501262766</v>
      </c>
      <c r="J125" s="8"/>
    </row>
    <row r="126" spans="1:10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1">
        <v>0</v>
      </c>
      <c r="F126" s="12">
        <v>5.0372758412250658</v>
      </c>
      <c r="G126" s="11">
        <v>0</v>
      </c>
      <c r="H126" s="11">
        <v>10.079121100640023</v>
      </c>
      <c r="I126" s="11">
        <v>5.0405766419678413</v>
      </c>
      <c r="J126" s="8"/>
    </row>
    <row r="127" spans="1:10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1">
        <v>0</v>
      </c>
      <c r="F127" s="12">
        <v>0</v>
      </c>
      <c r="G127" s="11">
        <v>0</v>
      </c>
      <c r="H127" s="11">
        <v>0</v>
      </c>
      <c r="I127" s="11">
        <v>4.4955943175687825</v>
      </c>
      <c r="J127" s="8"/>
    </row>
    <row r="128" spans="1:10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1">
        <v>0</v>
      </c>
      <c r="F128" s="12">
        <v>0</v>
      </c>
      <c r="G128" s="11">
        <v>0</v>
      </c>
      <c r="H128" s="11">
        <v>0</v>
      </c>
      <c r="I128" s="11">
        <v>0</v>
      </c>
      <c r="J128" s="8"/>
    </row>
    <row r="129" spans="1:10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1">
        <v>0</v>
      </c>
      <c r="F129" s="12">
        <v>1.4047508674336606</v>
      </c>
      <c r="G129" s="11">
        <v>4.1199170523366799</v>
      </c>
      <c r="H129" s="11">
        <v>1.3437428613660491</v>
      </c>
      <c r="I129" s="11">
        <v>0</v>
      </c>
      <c r="J129" s="8"/>
    </row>
    <row r="130" spans="1:10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1">
        <v>0.67498700650012489</v>
      </c>
      <c r="F130" s="12">
        <v>0.33039611189855517</v>
      </c>
      <c r="G130" s="11">
        <v>25.608278696866925</v>
      </c>
      <c r="H130" s="11">
        <v>47.311406943356829</v>
      </c>
      <c r="I130" s="11">
        <v>34.377746571144094</v>
      </c>
      <c r="J130" s="8"/>
    </row>
    <row r="131" spans="1:10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1">
        <v>0</v>
      </c>
      <c r="F131" s="12">
        <v>0</v>
      </c>
      <c r="G131" s="11">
        <v>0</v>
      </c>
      <c r="H131" s="11">
        <v>0</v>
      </c>
      <c r="I131" s="11">
        <v>0</v>
      </c>
      <c r="J131" s="8"/>
    </row>
    <row r="132" spans="1:10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1">
        <v>3.2667995165136716</v>
      </c>
      <c r="F132" s="12">
        <v>0</v>
      </c>
      <c r="G132" s="11">
        <v>0</v>
      </c>
      <c r="H132" s="11">
        <v>3.1330283852371701</v>
      </c>
      <c r="I132" s="11">
        <v>0</v>
      </c>
      <c r="J132" s="8"/>
    </row>
    <row r="133" spans="1:10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1">
        <v>0</v>
      </c>
      <c r="F133" s="12">
        <v>0</v>
      </c>
      <c r="G133" s="11">
        <v>0</v>
      </c>
      <c r="H133" s="11">
        <v>0</v>
      </c>
      <c r="I133" s="11">
        <v>0</v>
      </c>
      <c r="J133" s="8"/>
    </row>
    <row r="134" spans="1:10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1">
        <v>8.0453759201898709</v>
      </c>
      <c r="F134" s="12">
        <v>11.830586008360282</v>
      </c>
      <c r="G134" s="11">
        <v>0</v>
      </c>
      <c r="H134" s="11">
        <v>7.7660855046014055</v>
      </c>
      <c r="I134" s="11">
        <v>0</v>
      </c>
      <c r="J134" s="8"/>
    </row>
    <row r="135" spans="1:10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1">
        <v>9.6391736015165641</v>
      </c>
      <c r="F135" s="12">
        <v>21.986996262210635</v>
      </c>
      <c r="G135" s="11">
        <v>43.765044233955422</v>
      </c>
      <c r="H135" s="11">
        <v>9.3344534677494622</v>
      </c>
      <c r="I135" s="11">
        <v>24.77930927675391</v>
      </c>
      <c r="J135" s="8"/>
    </row>
    <row r="136" spans="1:10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1">
        <v>0</v>
      </c>
      <c r="F136" s="12">
        <v>0</v>
      </c>
      <c r="G136" s="11">
        <v>0</v>
      </c>
      <c r="H136" s="11">
        <v>0</v>
      </c>
      <c r="I136" s="11">
        <v>1.4734918810597353</v>
      </c>
      <c r="J136" s="8"/>
    </row>
    <row r="137" spans="1:10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1">
        <v>0</v>
      </c>
      <c r="F137" s="12">
        <v>6.3159224404724306</v>
      </c>
      <c r="G137" s="11">
        <v>0</v>
      </c>
      <c r="H137" s="11">
        <v>6.2774639045825484</v>
      </c>
      <c r="I137" s="11">
        <v>0</v>
      </c>
      <c r="J137" s="8"/>
    </row>
    <row r="138" spans="1:10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1">
        <v>24.805688771291553</v>
      </c>
      <c r="F138" s="12">
        <v>4.0014405185866915</v>
      </c>
      <c r="G138" s="11">
        <v>12.07389222038878</v>
      </c>
      <c r="H138" s="11">
        <v>12.143290831815422</v>
      </c>
      <c r="I138" s="11">
        <v>4.0706667752177808</v>
      </c>
      <c r="J138" s="8"/>
    </row>
    <row r="139" spans="1:10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1">
        <v>0</v>
      </c>
      <c r="F139" s="12">
        <v>0</v>
      </c>
      <c r="G139" s="11">
        <v>0</v>
      </c>
      <c r="H139" s="11">
        <v>32.169856844137044</v>
      </c>
      <c r="I139" s="11">
        <v>0</v>
      </c>
      <c r="J139" s="8"/>
    </row>
    <row r="140" spans="1:10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1">
        <v>4.4612982377871964</v>
      </c>
      <c r="F140" s="12">
        <v>13.133701076963488</v>
      </c>
      <c r="G140" s="11">
        <v>8.6786721631590371</v>
      </c>
      <c r="H140" s="11">
        <v>0</v>
      </c>
      <c r="I140" s="11">
        <v>0</v>
      </c>
      <c r="J140" s="8"/>
    </row>
    <row r="141" spans="1:10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1">
        <v>0</v>
      </c>
      <c r="F141" s="12">
        <v>0</v>
      </c>
      <c r="G141" s="11">
        <v>0</v>
      </c>
      <c r="H141" s="11">
        <v>0</v>
      </c>
      <c r="I141" s="11">
        <v>0</v>
      </c>
      <c r="J141" s="8"/>
    </row>
    <row r="142" spans="1:10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1">
        <v>0</v>
      </c>
      <c r="F142" s="12">
        <v>0</v>
      </c>
      <c r="G142" s="11">
        <v>0</v>
      </c>
      <c r="H142" s="11">
        <v>0</v>
      </c>
      <c r="I142" s="11">
        <v>0</v>
      </c>
      <c r="J142" s="8"/>
    </row>
    <row r="143" spans="1:10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1">
        <v>15.441630636195184</v>
      </c>
      <c r="F143" s="12">
        <v>0</v>
      </c>
      <c r="G143" s="11">
        <v>0</v>
      </c>
      <c r="H143" s="11">
        <v>0</v>
      </c>
      <c r="I143" s="11">
        <v>0</v>
      </c>
      <c r="J143" s="8"/>
    </row>
    <row r="144" spans="1:10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1">
        <v>0</v>
      </c>
      <c r="F144" s="12">
        <v>0</v>
      </c>
      <c r="G144" s="11">
        <v>0</v>
      </c>
      <c r="H144" s="11">
        <v>0</v>
      </c>
      <c r="I144" s="11">
        <v>0</v>
      </c>
      <c r="J144" s="8"/>
    </row>
    <row r="145" spans="1:10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1">
        <v>0</v>
      </c>
      <c r="F145" s="12">
        <v>0</v>
      </c>
      <c r="G145" s="11">
        <v>0</v>
      </c>
      <c r="H145" s="11">
        <v>0</v>
      </c>
      <c r="I145" s="11">
        <v>0</v>
      </c>
      <c r="J145" s="8"/>
    </row>
    <row r="146" spans="1:10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1">
        <v>0</v>
      </c>
      <c r="F146" s="12">
        <v>0</v>
      </c>
      <c r="G146" s="11">
        <v>0</v>
      </c>
      <c r="H146" s="11">
        <v>0</v>
      </c>
      <c r="I146" s="11">
        <v>0</v>
      </c>
      <c r="J146" s="8"/>
    </row>
    <row r="147" spans="1:10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1">
        <v>5.8071447237250897</v>
      </c>
      <c r="F147" s="12">
        <v>7.717240314863405</v>
      </c>
      <c r="G147" s="11">
        <v>11.284665080544297</v>
      </c>
      <c r="H147" s="11">
        <v>10.094614064550468</v>
      </c>
      <c r="I147" s="11">
        <v>5.3785610556322503</v>
      </c>
      <c r="J147" s="8"/>
    </row>
    <row r="148" spans="1:10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1">
        <v>0</v>
      </c>
      <c r="F148" s="12">
        <v>8.6273833146406709</v>
      </c>
      <c r="G148" s="11">
        <v>8.5324232081911262</v>
      </c>
      <c r="H148" s="11">
        <v>0</v>
      </c>
      <c r="I148" s="11">
        <v>16.707042018210675</v>
      </c>
      <c r="J148" s="8"/>
    </row>
    <row r="149" spans="1:10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1">
        <v>0</v>
      </c>
      <c r="F149" s="12">
        <v>0</v>
      </c>
      <c r="G149" s="11">
        <v>0</v>
      </c>
      <c r="H149" s="11">
        <v>0</v>
      </c>
      <c r="I149" s="11">
        <v>0</v>
      </c>
      <c r="J149" s="8"/>
    </row>
    <row r="150" spans="1:10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1">
        <v>4.8615274919379665</v>
      </c>
      <c r="F150" s="12">
        <v>3.181977280682216</v>
      </c>
      <c r="G150" s="11">
        <v>7.8805932510599392</v>
      </c>
      <c r="H150" s="11">
        <v>17.179447134155865</v>
      </c>
      <c r="I150" s="11">
        <v>23.218376571110145</v>
      </c>
      <c r="J150" s="8"/>
    </row>
    <row r="151" spans="1:10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1">
        <v>0</v>
      </c>
      <c r="F151" s="12">
        <v>3.2620041753653441</v>
      </c>
      <c r="G151" s="11">
        <v>3.2300784909073288</v>
      </c>
      <c r="H151" s="11">
        <v>9.5978500815817256</v>
      </c>
      <c r="I151" s="11">
        <v>6.3393451456464547</v>
      </c>
      <c r="J151" s="8"/>
    </row>
    <row r="152" spans="1:10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1">
        <v>0</v>
      </c>
      <c r="F152" s="12">
        <v>0</v>
      </c>
      <c r="G152" s="11">
        <v>0</v>
      </c>
      <c r="H152" s="11">
        <v>0</v>
      </c>
      <c r="I152" s="11">
        <v>0</v>
      </c>
      <c r="J152" s="8"/>
    </row>
    <row r="153" spans="1:10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1">
        <v>0</v>
      </c>
      <c r="F153" s="12">
        <v>2.5602293965539311</v>
      </c>
      <c r="G153" s="11">
        <v>7.5753749810615618</v>
      </c>
      <c r="H153" s="11">
        <v>0</v>
      </c>
      <c r="I153" s="11">
        <v>2.4593590910208798</v>
      </c>
      <c r="J153" s="8"/>
    </row>
    <row r="154" spans="1:10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1">
        <v>70.578015852908166</v>
      </c>
      <c r="F154" s="12">
        <v>102.54306808859721</v>
      </c>
      <c r="G154" s="11">
        <v>42.231587467776414</v>
      </c>
      <c r="H154" s="11">
        <v>17.369554644618912</v>
      </c>
      <c r="I154" s="11">
        <v>1.7151923159384246</v>
      </c>
      <c r="J154" s="8"/>
    </row>
    <row r="155" spans="1:10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1">
        <v>6.9534984789222083</v>
      </c>
      <c r="F155" s="12">
        <v>3.4702942809550255</v>
      </c>
      <c r="G155" s="11">
        <v>0</v>
      </c>
      <c r="H155" s="11">
        <v>3.2915850627869849</v>
      </c>
      <c r="I155" s="11">
        <v>0</v>
      </c>
      <c r="J155" s="8"/>
    </row>
    <row r="156" spans="1:10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1">
        <v>0</v>
      </c>
      <c r="F156" s="12">
        <v>0</v>
      </c>
      <c r="G156" s="11">
        <v>0</v>
      </c>
      <c r="H156" s="11">
        <v>0</v>
      </c>
      <c r="I156" s="11">
        <v>0</v>
      </c>
      <c r="J156" s="8"/>
    </row>
    <row r="157" spans="1:10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1">
        <v>1.915121801746591</v>
      </c>
      <c r="F157" s="12">
        <v>0</v>
      </c>
      <c r="G157" s="11">
        <v>0</v>
      </c>
      <c r="H157" s="11">
        <v>0</v>
      </c>
      <c r="I157" s="11">
        <v>0</v>
      </c>
      <c r="J157" s="8"/>
    </row>
    <row r="158" spans="1:10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1">
        <v>0</v>
      </c>
      <c r="F158" s="12">
        <v>0</v>
      </c>
      <c r="G158" s="11">
        <v>0</v>
      </c>
      <c r="H158" s="11">
        <v>0</v>
      </c>
      <c r="I158" s="11">
        <v>0</v>
      </c>
      <c r="J158" s="8"/>
    </row>
    <row r="159" spans="1:10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1">
        <v>0</v>
      </c>
      <c r="F159" s="12">
        <v>13.34489891239074</v>
      </c>
      <c r="G159" s="11">
        <v>0</v>
      </c>
      <c r="H159" s="11">
        <v>0</v>
      </c>
      <c r="I159" s="11">
        <v>0</v>
      </c>
      <c r="J159" s="8"/>
    </row>
    <row r="160" spans="1:10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1">
        <v>0</v>
      </c>
      <c r="F160" s="12">
        <v>2.251745102454402</v>
      </c>
      <c r="G160" s="11">
        <v>0</v>
      </c>
      <c r="H160" s="11">
        <v>4.4359668189681942</v>
      </c>
      <c r="I160" s="11">
        <v>2.2018671833714989</v>
      </c>
      <c r="J160" s="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M160"/>
  <sheetViews>
    <sheetView tabSelected="1" workbookViewId="0">
      <selection activeCell="D11" sqref="D11:I99"/>
    </sheetView>
  </sheetViews>
  <sheetFormatPr defaultRowHeight="12.75" x14ac:dyDescent="0.2"/>
  <cols>
    <col min="1" max="2" width="13.140625" style="1" bestFit="1" customWidth="1"/>
    <col min="3" max="3" width="12.28515625" style="1" bestFit="1" customWidth="1"/>
    <col min="4" max="4" width="19.85546875" style="1" bestFit="1" customWidth="1"/>
    <col min="5" max="8" width="9.85546875" style="1" bestFit="1" customWidth="1"/>
    <col min="9" max="9" width="9.140625" style="1"/>
    <col min="10" max="10" width="10.85546875" style="1" bestFit="1" customWidth="1"/>
    <col min="11" max="11" width="12.42578125" style="1" bestFit="1" customWidth="1"/>
    <col min="12" max="16384" width="9.140625" style="1"/>
  </cols>
  <sheetData>
    <row r="1" spans="1:13" x14ac:dyDescent="0.2">
      <c r="A1" s="13" t="s">
        <v>181</v>
      </c>
    </row>
    <row r="2" spans="1:13" x14ac:dyDescent="0.2">
      <c r="L2" s="1" t="s">
        <v>180</v>
      </c>
    </row>
    <row r="3" spans="1:13" x14ac:dyDescent="0.2">
      <c r="A3" s="2" t="s">
        <v>0</v>
      </c>
      <c r="B3" s="2" t="s">
        <v>1</v>
      </c>
      <c r="C3" s="2" t="s">
        <v>2</v>
      </c>
      <c r="D3" s="2" t="s">
        <v>3</v>
      </c>
      <c r="E3" s="3">
        <v>2017</v>
      </c>
      <c r="F3" s="3">
        <v>2018</v>
      </c>
      <c r="G3" s="3">
        <v>2019</v>
      </c>
      <c r="H3" s="3">
        <v>2020</v>
      </c>
      <c r="I3" s="3">
        <v>2021</v>
      </c>
      <c r="J3" s="3" t="s">
        <v>182</v>
      </c>
    </row>
    <row r="4" spans="1:13" hidden="1" x14ac:dyDescent="0.2">
      <c r="A4" s="2"/>
      <c r="B4" s="2"/>
      <c r="C4" s="2"/>
      <c r="D4" s="4" t="s">
        <v>4</v>
      </c>
      <c r="E4" s="10">
        <v>55.638612033960868</v>
      </c>
      <c r="F4" s="10">
        <v>55.063984230781259</v>
      </c>
      <c r="G4" s="10">
        <v>53.984339014279136</v>
      </c>
      <c r="H4" s="10">
        <v>55.775050716684959</v>
      </c>
      <c r="I4" s="11">
        <v>53.423687047589709</v>
      </c>
      <c r="L4" s="5" t="s">
        <v>183</v>
      </c>
      <c r="M4" s="15">
        <v>50</v>
      </c>
    </row>
    <row r="5" spans="1:13" hidden="1" x14ac:dyDescent="0.2">
      <c r="A5" s="2"/>
      <c r="B5" s="2"/>
      <c r="C5" s="2"/>
      <c r="D5" s="4" t="s">
        <v>5</v>
      </c>
      <c r="E5" s="10">
        <v>37.200000000000003</v>
      </c>
      <c r="F5" s="10">
        <v>39.483394833948338</v>
      </c>
      <c r="G5" s="10">
        <v>36.312849162011176</v>
      </c>
      <c r="H5" s="10">
        <v>43.478260869565219</v>
      </c>
      <c r="I5" s="11">
        <v>38.888888888888893</v>
      </c>
    </row>
    <row r="6" spans="1:13" hidden="1" x14ac:dyDescent="0.2">
      <c r="A6" s="2"/>
      <c r="B6" s="2"/>
      <c r="C6" s="2"/>
      <c r="D6" s="4" t="s">
        <v>6</v>
      </c>
      <c r="E6" s="10">
        <v>64.951221695157969</v>
      </c>
      <c r="F6" s="10">
        <v>63.943257317292158</v>
      </c>
      <c r="G6" s="10">
        <v>63.237352529494103</v>
      </c>
      <c r="H6" s="10">
        <v>64.43015659027273</v>
      </c>
      <c r="I6" s="11">
        <v>63.662640652420762</v>
      </c>
    </row>
    <row r="7" spans="1:13" hidden="1" x14ac:dyDescent="0.2">
      <c r="A7" s="2"/>
      <c r="B7" s="2"/>
      <c r="C7" s="2"/>
      <c r="D7" s="4" t="s">
        <v>7</v>
      </c>
      <c r="E7" s="10">
        <v>62.104657849338693</v>
      </c>
      <c r="F7" s="10">
        <v>59.825912286575154</v>
      </c>
      <c r="G7" s="10">
        <v>60.408614025400333</v>
      </c>
      <c r="H7" s="10">
        <v>61.680911680911677</v>
      </c>
      <c r="I7" s="11">
        <v>48.139847601972207</v>
      </c>
    </row>
    <row r="8" spans="1:13" hidden="1" x14ac:dyDescent="0.2">
      <c r="A8" s="2"/>
      <c r="B8" s="2"/>
      <c r="C8" s="2"/>
      <c r="D8" s="4" t="s">
        <v>8</v>
      </c>
      <c r="E8" s="10">
        <v>50.717568045245663</v>
      </c>
      <c r="F8" s="10">
        <v>51.193576388888886</v>
      </c>
      <c r="G8" s="10">
        <v>50.28056806373398</v>
      </c>
      <c r="H8" s="10">
        <v>50.841002856236116</v>
      </c>
      <c r="I8" s="11">
        <v>51.079525008996043</v>
      </c>
    </row>
    <row r="9" spans="1:13" hidden="1" x14ac:dyDescent="0.2">
      <c r="A9" s="2"/>
      <c r="B9" s="2"/>
      <c r="C9" s="2"/>
      <c r="D9" s="4" t="s">
        <v>9</v>
      </c>
      <c r="E9" s="10">
        <v>36.805555555555557</v>
      </c>
      <c r="F9" s="10">
        <v>37.142857142857146</v>
      </c>
      <c r="G9" s="10">
        <v>38.15789473684211</v>
      </c>
      <c r="H9" s="10">
        <v>34.594594594594597</v>
      </c>
      <c r="I9" s="11">
        <v>37.521815008726009</v>
      </c>
    </row>
    <row r="10" spans="1:13" hidden="1" x14ac:dyDescent="0.2">
      <c r="A10" s="2"/>
      <c r="B10" s="2"/>
      <c r="C10" s="2"/>
      <c r="D10" s="4" t="s">
        <v>10</v>
      </c>
      <c r="E10" s="10">
        <v>44.225352112676056</v>
      </c>
      <c r="F10" s="10">
        <v>42.894056847545222</v>
      </c>
      <c r="G10" s="10">
        <v>40.277777777777779</v>
      </c>
      <c r="H10" s="10">
        <v>49.361702127659576</v>
      </c>
      <c r="I10" s="11">
        <v>37.76223776223776</v>
      </c>
    </row>
    <row r="11" spans="1:13" x14ac:dyDescent="0.2">
      <c r="A11" s="2"/>
      <c r="B11" s="2"/>
      <c r="C11" s="2"/>
      <c r="D11" s="4" t="s">
        <v>11</v>
      </c>
      <c r="E11" s="10">
        <v>40.116279069767444</v>
      </c>
      <c r="F11" s="10">
        <v>39.313984168865431</v>
      </c>
      <c r="G11" s="10">
        <v>42.713567839195981</v>
      </c>
      <c r="H11" s="10">
        <v>45.783132530120483</v>
      </c>
      <c r="I11" s="11">
        <v>39.029535864978904</v>
      </c>
    </row>
    <row r="12" spans="1:13" hidden="1" x14ac:dyDescent="0.2">
      <c r="A12" s="2"/>
      <c r="B12" s="2"/>
      <c r="C12" s="2"/>
      <c r="D12" s="4" t="s">
        <v>12</v>
      </c>
      <c r="E12" s="10">
        <v>42.121212121212118</v>
      </c>
      <c r="F12" s="10">
        <v>41.899441340782126</v>
      </c>
      <c r="G12" s="10">
        <v>44.857768052516413</v>
      </c>
      <c r="H12" s="10">
        <v>61.06194690265486</v>
      </c>
      <c r="I12" s="11">
        <v>48.648648648648653</v>
      </c>
    </row>
    <row r="13" spans="1:13" hidden="1" x14ac:dyDescent="0.2">
      <c r="A13" s="2"/>
      <c r="B13" s="2"/>
      <c r="C13" s="2"/>
      <c r="D13" s="4" t="s">
        <v>13</v>
      </c>
      <c r="E13" s="10">
        <v>39.236111111111107</v>
      </c>
      <c r="F13" s="10">
        <v>40.347293156281921</v>
      </c>
      <c r="G13" s="10">
        <v>38.807429130009773</v>
      </c>
      <c r="H13" s="10">
        <v>39.0625</v>
      </c>
      <c r="I13" s="11">
        <v>44.871794871794876</v>
      </c>
    </row>
    <row r="14" spans="1:13" hidden="1" x14ac:dyDescent="0.2">
      <c r="A14" s="2"/>
      <c r="B14" s="2"/>
      <c r="C14" s="2"/>
      <c r="D14" s="4" t="s">
        <v>14</v>
      </c>
      <c r="E14" s="10">
        <v>40.689655172413794</v>
      </c>
      <c r="F14" s="10">
        <v>40.579710144927539</v>
      </c>
      <c r="G14" s="10">
        <v>39.849624060150376</v>
      </c>
      <c r="H14" s="10">
        <v>42.857142857142854</v>
      </c>
      <c r="I14" s="11">
        <v>38.036809815950924</v>
      </c>
    </row>
    <row r="15" spans="1:13" hidden="1" x14ac:dyDescent="0.2">
      <c r="A15" s="2"/>
      <c r="B15" s="2"/>
      <c r="C15" s="2"/>
      <c r="D15" s="4" t="s">
        <v>15</v>
      </c>
      <c r="E15" s="10">
        <v>38.265306122448976</v>
      </c>
      <c r="F15" s="10">
        <v>35.969868173258</v>
      </c>
      <c r="G15" s="10">
        <v>37.04347826086957</v>
      </c>
      <c r="H15" s="10">
        <v>30.62200956937799</v>
      </c>
      <c r="I15" s="11">
        <v>34.679334916864605</v>
      </c>
      <c r="L15" s="7" t="s">
        <v>184</v>
      </c>
    </row>
    <row r="16" spans="1:13" hidden="1" x14ac:dyDescent="0.2">
      <c r="A16" s="2"/>
      <c r="B16" s="2"/>
      <c r="C16" s="2"/>
      <c r="D16" s="4" t="s">
        <v>16</v>
      </c>
      <c r="E16" s="10">
        <v>46.287128712871286</v>
      </c>
      <c r="F16" s="10">
        <v>45.945945945945951</v>
      </c>
      <c r="G16" s="10">
        <v>47.326203208556151</v>
      </c>
      <c r="H16" s="10">
        <v>48.878923766816143</v>
      </c>
      <c r="I16" s="11">
        <v>45.63758389261745</v>
      </c>
    </row>
    <row r="17" spans="1:13" hidden="1" x14ac:dyDescent="0.2">
      <c r="A17" s="5">
        <v>1500107</v>
      </c>
      <c r="B17" s="5">
        <v>150010</v>
      </c>
      <c r="C17" s="1" t="s">
        <v>17</v>
      </c>
      <c r="D17" s="6" t="s">
        <v>18</v>
      </c>
      <c r="E17" s="11">
        <v>27.27272727272727</v>
      </c>
      <c r="F17" s="12">
        <v>18.75</v>
      </c>
      <c r="G17" s="11">
        <v>23.52941176470588</v>
      </c>
      <c r="H17" s="11">
        <v>100</v>
      </c>
      <c r="I17" s="11">
        <v>55.555555555555557</v>
      </c>
      <c r="J17" s="5" t="str">
        <f>IF(AND(I17&lt;$M$21,I17&gt;$M$22),"Normal","Outliers")</f>
        <v>Normal</v>
      </c>
      <c r="L17" s="1" t="s">
        <v>185</v>
      </c>
      <c r="M17" s="10">
        <f>AVERAGE(I17:I160)</f>
        <v>38.831443190165373</v>
      </c>
    </row>
    <row r="18" spans="1:13" hidden="1" x14ac:dyDescent="0.2">
      <c r="A18" s="5">
        <v>1500131</v>
      </c>
      <c r="B18" s="5">
        <v>150013</v>
      </c>
      <c r="C18" s="1" t="s">
        <v>19</v>
      </c>
      <c r="D18" s="6" t="s">
        <v>20</v>
      </c>
      <c r="E18" s="11">
        <v>50</v>
      </c>
      <c r="F18" s="12">
        <v>46.153846153846153</v>
      </c>
      <c r="G18" s="11">
        <v>66.666666666666657</v>
      </c>
      <c r="H18" s="11">
        <v>33.333333333333329</v>
      </c>
      <c r="I18" s="11">
        <v>0</v>
      </c>
      <c r="J18" s="5" t="str">
        <f t="shared" ref="J18:J81" si="0">IF(AND(I18&lt;$M$21,I18&gt;$M$22),"Normal","Outliers")</f>
        <v>Outliers</v>
      </c>
      <c r="L18" s="1" t="s">
        <v>186</v>
      </c>
      <c r="M18" s="10">
        <f>_xlfn.QUARTILE.EXC(I17:I160,1)</f>
        <v>30</v>
      </c>
    </row>
    <row r="19" spans="1:13" hidden="1" x14ac:dyDescent="0.2">
      <c r="A19" s="5">
        <v>1500206</v>
      </c>
      <c r="B19" s="5">
        <v>150020</v>
      </c>
      <c r="C19" s="1" t="s">
        <v>17</v>
      </c>
      <c r="D19" s="6" t="s">
        <v>21</v>
      </c>
      <c r="E19" s="11">
        <v>66.666666666666657</v>
      </c>
      <c r="F19" s="12">
        <v>70.588235294117652</v>
      </c>
      <c r="G19" s="11">
        <v>68.75</v>
      </c>
      <c r="H19" s="11">
        <v>100</v>
      </c>
      <c r="I19" s="11">
        <v>46.153846153846153</v>
      </c>
      <c r="J19" s="5" t="str">
        <f t="shared" si="0"/>
        <v>Normal</v>
      </c>
      <c r="L19" s="1" t="s">
        <v>187</v>
      </c>
      <c r="M19" s="10">
        <f>_xlfn.QUARTILE.EXC(I17:I160,3)</f>
        <v>50</v>
      </c>
    </row>
    <row r="20" spans="1:13" hidden="1" x14ac:dyDescent="0.2">
      <c r="A20" s="5">
        <v>1500305</v>
      </c>
      <c r="B20" s="5">
        <v>150030</v>
      </c>
      <c r="C20" s="1" t="s">
        <v>22</v>
      </c>
      <c r="D20" s="6" t="s">
        <v>23</v>
      </c>
      <c r="E20" s="11">
        <v>35.135135135135137</v>
      </c>
      <c r="F20" s="12">
        <v>46.511627906976742</v>
      </c>
      <c r="G20" s="11">
        <v>52.577319587628871</v>
      </c>
      <c r="H20" s="11">
        <v>39.130434782608695</v>
      </c>
      <c r="I20" s="11">
        <v>33.333333333333329</v>
      </c>
      <c r="J20" s="5" t="str">
        <f t="shared" si="0"/>
        <v>Normal</v>
      </c>
      <c r="L20" s="1" t="s">
        <v>188</v>
      </c>
      <c r="M20" s="10">
        <f>M19-M18</f>
        <v>20</v>
      </c>
    </row>
    <row r="21" spans="1:13" hidden="1" x14ac:dyDescent="0.2">
      <c r="A21" s="5">
        <v>1500347</v>
      </c>
      <c r="B21" s="5">
        <v>150034</v>
      </c>
      <c r="C21" s="1" t="s">
        <v>24</v>
      </c>
      <c r="D21" s="6" t="s">
        <v>25</v>
      </c>
      <c r="E21" s="11">
        <v>48.717948717948715</v>
      </c>
      <c r="F21" s="12">
        <v>58.064516129032263</v>
      </c>
      <c r="G21" s="11">
        <v>54.54545454545454</v>
      </c>
      <c r="H21" s="11">
        <v>62.5</v>
      </c>
      <c r="I21" s="11">
        <v>35.555555555555557</v>
      </c>
      <c r="J21" s="5" t="str">
        <f t="shared" si="0"/>
        <v>Normal</v>
      </c>
      <c r="L21" s="1" t="s">
        <v>189</v>
      </c>
      <c r="M21" s="10">
        <f>M17+1.5*M20</f>
        <v>68.831443190165373</v>
      </c>
    </row>
    <row r="22" spans="1:13" hidden="1" x14ac:dyDescent="0.2">
      <c r="A22" s="5">
        <v>1500404</v>
      </c>
      <c r="B22" s="5">
        <v>150040</v>
      </c>
      <c r="C22" s="1" t="s">
        <v>26</v>
      </c>
      <c r="D22" s="6" t="s">
        <v>27</v>
      </c>
      <c r="E22" s="11">
        <v>71.794871794871796</v>
      </c>
      <c r="F22" s="12">
        <v>58.333333333333336</v>
      </c>
      <c r="G22" s="11">
        <v>44.827586206896555</v>
      </c>
      <c r="H22" s="11">
        <v>50</v>
      </c>
      <c r="I22" s="11">
        <v>60</v>
      </c>
      <c r="J22" s="5" t="str">
        <f t="shared" si="0"/>
        <v>Normal</v>
      </c>
      <c r="L22" s="1" t="s">
        <v>190</v>
      </c>
      <c r="M22" s="16">
        <f>M17-1.5*M20</f>
        <v>8.8314431901653734</v>
      </c>
    </row>
    <row r="23" spans="1:13" hidden="1" x14ac:dyDescent="0.2">
      <c r="A23" s="5">
        <v>1500503</v>
      </c>
      <c r="B23" s="5">
        <v>150050</v>
      </c>
      <c r="C23" s="1" t="s">
        <v>26</v>
      </c>
      <c r="D23" s="6" t="s">
        <v>28</v>
      </c>
      <c r="E23" s="11">
        <v>35.135135135135137</v>
      </c>
      <c r="F23" s="12">
        <v>39.473684210526315</v>
      </c>
      <c r="G23" s="11">
        <v>39.473684210526315</v>
      </c>
      <c r="H23" s="11">
        <v>0</v>
      </c>
      <c r="I23" s="11">
        <v>26.086956521739129</v>
      </c>
      <c r="J23" s="5" t="str">
        <f t="shared" si="0"/>
        <v>Normal</v>
      </c>
    </row>
    <row r="24" spans="1:13" hidden="1" x14ac:dyDescent="0.2">
      <c r="A24" s="5">
        <v>1500602</v>
      </c>
      <c r="B24" s="5">
        <v>150060</v>
      </c>
      <c r="C24" s="1" t="s">
        <v>29</v>
      </c>
      <c r="D24" s="6" t="s">
        <v>30</v>
      </c>
      <c r="E24" s="11">
        <v>55.303030303030297</v>
      </c>
      <c r="F24" s="12">
        <v>49.324324324324323</v>
      </c>
      <c r="G24" s="11">
        <v>47.402597402597401</v>
      </c>
      <c r="H24" s="11">
        <v>40</v>
      </c>
      <c r="I24" s="11">
        <v>46.753246753246749</v>
      </c>
      <c r="J24" s="5" t="str">
        <f t="shared" si="0"/>
        <v>Normal</v>
      </c>
    </row>
    <row r="25" spans="1:13" hidden="1" x14ac:dyDescent="0.2">
      <c r="A25" s="5">
        <v>1500701</v>
      </c>
      <c r="B25" s="5">
        <v>150070</v>
      </c>
      <c r="C25" s="1" t="s">
        <v>22</v>
      </c>
      <c r="D25" s="6" t="s">
        <v>31</v>
      </c>
      <c r="E25" s="11">
        <v>30.76923076923077</v>
      </c>
      <c r="F25" s="12">
        <v>30.303030303030305</v>
      </c>
      <c r="G25" s="11">
        <v>22.222222222222221</v>
      </c>
      <c r="H25" s="11">
        <v>0</v>
      </c>
      <c r="I25" s="11">
        <v>23.913043478260871</v>
      </c>
      <c r="J25" s="5" t="str">
        <f t="shared" si="0"/>
        <v>Normal</v>
      </c>
    </row>
    <row r="26" spans="1:13" hidden="1" x14ac:dyDescent="0.2">
      <c r="A26" s="5">
        <v>1500800</v>
      </c>
      <c r="B26" s="5">
        <v>150080</v>
      </c>
      <c r="C26" s="1" t="s">
        <v>32</v>
      </c>
      <c r="D26" s="6" t="s">
        <v>33</v>
      </c>
      <c r="E26" s="11">
        <v>57.142857142857139</v>
      </c>
      <c r="F26" s="12">
        <v>50</v>
      </c>
      <c r="G26" s="11">
        <v>40</v>
      </c>
      <c r="H26" s="11">
        <v>62.5</v>
      </c>
      <c r="I26" s="11">
        <v>57.142857142857139</v>
      </c>
      <c r="J26" s="5" t="str">
        <f t="shared" si="0"/>
        <v>Normal</v>
      </c>
      <c r="M26" s="11"/>
    </row>
    <row r="27" spans="1:13" hidden="1" x14ac:dyDescent="0.2">
      <c r="A27" s="5">
        <v>1500859</v>
      </c>
      <c r="B27" s="5">
        <v>150085</v>
      </c>
      <c r="C27" s="1" t="s">
        <v>29</v>
      </c>
      <c r="D27" s="6" t="s">
        <v>34</v>
      </c>
      <c r="E27" s="11">
        <v>37.5</v>
      </c>
      <c r="F27" s="12">
        <v>50</v>
      </c>
      <c r="G27" s="11">
        <v>45.454545454545453</v>
      </c>
      <c r="H27" s="11">
        <v>100</v>
      </c>
      <c r="I27" s="11">
        <v>50</v>
      </c>
      <c r="J27" s="5" t="str">
        <f t="shared" si="0"/>
        <v>Normal</v>
      </c>
    </row>
    <row r="28" spans="1:13" hidden="1" x14ac:dyDescent="0.2">
      <c r="A28" s="5">
        <v>1500909</v>
      </c>
      <c r="B28" s="5">
        <v>150090</v>
      </c>
      <c r="C28" s="1" t="s">
        <v>35</v>
      </c>
      <c r="D28" s="6" t="s">
        <v>36</v>
      </c>
      <c r="E28" s="11">
        <v>26.829268292682929</v>
      </c>
      <c r="F28" s="12">
        <v>31.578947368421051</v>
      </c>
      <c r="G28" s="11">
        <v>28.125</v>
      </c>
      <c r="H28" s="11">
        <v>46.666666666666664</v>
      </c>
      <c r="I28" s="11">
        <v>44</v>
      </c>
      <c r="J28" s="5" t="str">
        <f t="shared" si="0"/>
        <v>Normal</v>
      </c>
    </row>
    <row r="29" spans="1:13" hidden="1" x14ac:dyDescent="0.2">
      <c r="A29" s="5">
        <v>1500958</v>
      </c>
      <c r="B29" s="5">
        <v>150095</v>
      </c>
      <c r="C29" s="1" t="s">
        <v>19</v>
      </c>
      <c r="D29" s="6" t="s">
        <v>37</v>
      </c>
      <c r="E29" s="11">
        <v>50</v>
      </c>
      <c r="F29" s="12">
        <v>66.666666666666657</v>
      </c>
      <c r="G29" s="11">
        <v>100</v>
      </c>
      <c r="H29" s="11">
        <v>0</v>
      </c>
      <c r="I29" s="11">
        <v>100</v>
      </c>
      <c r="J29" s="5" t="str">
        <f t="shared" si="0"/>
        <v>Outliers</v>
      </c>
    </row>
    <row r="30" spans="1:13" hidden="1" x14ac:dyDescent="0.2">
      <c r="A30" s="5">
        <v>1501006</v>
      </c>
      <c r="B30" s="5">
        <v>150100</v>
      </c>
      <c r="C30" s="1" t="s">
        <v>38</v>
      </c>
      <c r="D30" s="6" t="s">
        <v>39</v>
      </c>
      <c r="E30" s="11">
        <v>0</v>
      </c>
      <c r="F30" s="12">
        <v>0</v>
      </c>
      <c r="G30" s="11">
        <v>0</v>
      </c>
      <c r="H30" s="11">
        <v>0</v>
      </c>
      <c r="I30" s="11">
        <v>0</v>
      </c>
      <c r="J30" s="5" t="str">
        <f t="shared" si="0"/>
        <v>Outliers</v>
      </c>
    </row>
    <row r="31" spans="1:13" hidden="1" x14ac:dyDescent="0.2">
      <c r="A31" s="5">
        <v>1501105</v>
      </c>
      <c r="B31" s="5">
        <v>150110</v>
      </c>
      <c r="C31" s="1" t="s">
        <v>22</v>
      </c>
      <c r="D31" s="6" t="s">
        <v>40</v>
      </c>
      <c r="E31" s="11">
        <v>0</v>
      </c>
      <c r="F31" s="12">
        <v>0</v>
      </c>
      <c r="G31" s="11">
        <v>0</v>
      </c>
      <c r="H31" s="11">
        <v>6.666666666666667</v>
      </c>
      <c r="I31" s="11">
        <v>6.666666666666667</v>
      </c>
      <c r="J31" s="5" t="str">
        <f t="shared" si="0"/>
        <v>Outliers</v>
      </c>
    </row>
    <row r="32" spans="1:13" hidden="1" x14ac:dyDescent="0.2">
      <c r="A32" s="5">
        <v>1501204</v>
      </c>
      <c r="B32" s="5">
        <v>150120</v>
      </c>
      <c r="C32" s="1" t="s">
        <v>17</v>
      </c>
      <c r="D32" s="6" t="s">
        <v>41</v>
      </c>
      <c r="E32" s="11">
        <v>56.074766355140184</v>
      </c>
      <c r="F32" s="12">
        <v>43.678160919540232</v>
      </c>
      <c r="G32" s="11">
        <v>41.975308641975303</v>
      </c>
      <c r="H32" s="11">
        <v>42.307692307692307</v>
      </c>
      <c r="I32" s="11">
        <v>39.130434782608695</v>
      </c>
      <c r="J32" s="5" t="str">
        <f t="shared" si="0"/>
        <v>Normal</v>
      </c>
    </row>
    <row r="33" spans="1:10" hidden="1" x14ac:dyDescent="0.2">
      <c r="A33" s="5">
        <v>1501253</v>
      </c>
      <c r="B33" s="5">
        <v>150125</v>
      </c>
      <c r="C33" s="1" t="s">
        <v>24</v>
      </c>
      <c r="D33" s="6" t="s">
        <v>42</v>
      </c>
      <c r="E33" s="11">
        <v>0</v>
      </c>
      <c r="F33" s="12">
        <v>0</v>
      </c>
      <c r="G33" s="11">
        <v>0</v>
      </c>
      <c r="H33" s="11">
        <v>0</v>
      </c>
      <c r="I33" s="11">
        <v>0</v>
      </c>
      <c r="J33" s="5" t="str">
        <f t="shared" si="0"/>
        <v>Outliers</v>
      </c>
    </row>
    <row r="34" spans="1:10" hidden="1" x14ac:dyDescent="0.2">
      <c r="A34" s="5">
        <v>1501303</v>
      </c>
      <c r="B34" s="5">
        <v>150130</v>
      </c>
      <c r="C34" s="1" t="s">
        <v>17</v>
      </c>
      <c r="D34" s="6" t="s">
        <v>43</v>
      </c>
      <c r="E34" s="11">
        <v>42.364532019704434</v>
      </c>
      <c r="F34" s="12">
        <v>43.096234309623433</v>
      </c>
      <c r="G34" s="11">
        <v>45.147679324894511</v>
      </c>
      <c r="H34" s="11">
        <v>38.636363636363633</v>
      </c>
      <c r="I34" s="11">
        <v>49.074074074074076</v>
      </c>
      <c r="J34" s="5" t="str">
        <f t="shared" si="0"/>
        <v>Normal</v>
      </c>
    </row>
    <row r="35" spans="1:10" hidden="1" x14ac:dyDescent="0.2">
      <c r="A35" s="5">
        <v>1501402</v>
      </c>
      <c r="B35" s="5">
        <v>150140</v>
      </c>
      <c r="C35" s="1" t="s">
        <v>32</v>
      </c>
      <c r="D35" s="6" t="s">
        <v>44</v>
      </c>
      <c r="E35" s="11">
        <v>50.817438692098094</v>
      </c>
      <c r="F35" s="12">
        <v>51.319454625421493</v>
      </c>
      <c r="G35" s="11">
        <v>50.428310630529417</v>
      </c>
      <c r="H35" s="11">
        <v>50.961291976416298</v>
      </c>
      <c r="I35" s="11">
        <v>51.156174334140438</v>
      </c>
      <c r="J35" s="5" t="str">
        <f t="shared" si="0"/>
        <v>Normal</v>
      </c>
    </row>
    <row r="36" spans="1:10" hidden="1" x14ac:dyDescent="0.2">
      <c r="A36" s="5">
        <v>1501451</v>
      </c>
      <c r="B36" s="5">
        <v>150145</v>
      </c>
      <c r="C36" s="1" t="s">
        <v>26</v>
      </c>
      <c r="D36" s="6" t="s">
        <v>45</v>
      </c>
      <c r="E36" s="11">
        <v>19.444444444444446</v>
      </c>
      <c r="F36" s="12">
        <v>39.473684210526315</v>
      </c>
      <c r="G36" s="11">
        <v>65</v>
      </c>
      <c r="H36" s="11">
        <v>69.512195121951208</v>
      </c>
      <c r="I36" s="11">
        <v>23.333333333333332</v>
      </c>
      <c r="J36" s="5" t="str">
        <f t="shared" si="0"/>
        <v>Normal</v>
      </c>
    </row>
    <row r="37" spans="1:10" hidden="1" x14ac:dyDescent="0.2">
      <c r="A37" s="5">
        <v>1501501</v>
      </c>
      <c r="B37" s="5">
        <v>150150</v>
      </c>
      <c r="C37" s="1" t="s">
        <v>32</v>
      </c>
      <c r="D37" s="6" t="s">
        <v>46</v>
      </c>
      <c r="E37" s="11">
        <v>43.650793650793652</v>
      </c>
      <c r="F37" s="12">
        <v>43.703703703703702</v>
      </c>
      <c r="G37" s="11">
        <v>41.428571428571431</v>
      </c>
      <c r="H37" s="11">
        <v>38.461538461538467</v>
      </c>
      <c r="I37" s="11">
        <v>48.888888888888886</v>
      </c>
      <c r="J37" s="5" t="str">
        <f t="shared" si="0"/>
        <v>Normal</v>
      </c>
    </row>
    <row r="38" spans="1:10" hidden="1" x14ac:dyDescent="0.2">
      <c r="A38" s="5">
        <v>1501576</v>
      </c>
      <c r="B38" s="5">
        <v>150157</v>
      </c>
      <c r="C38" s="1" t="s">
        <v>47</v>
      </c>
      <c r="D38" s="6" t="s">
        <v>48</v>
      </c>
      <c r="E38" s="11">
        <v>40</v>
      </c>
      <c r="F38" s="12">
        <v>42.857142857142854</v>
      </c>
      <c r="G38" s="11">
        <v>33.333333333333329</v>
      </c>
      <c r="H38" s="11">
        <v>55.555555555555557</v>
      </c>
      <c r="I38" s="11">
        <v>22.222222222222221</v>
      </c>
      <c r="J38" s="5" t="str">
        <f t="shared" si="0"/>
        <v>Normal</v>
      </c>
    </row>
    <row r="39" spans="1:10" hidden="1" x14ac:dyDescent="0.2">
      <c r="A39" s="5">
        <v>1501600</v>
      </c>
      <c r="B39" s="5">
        <v>150160</v>
      </c>
      <c r="C39" s="1" t="s">
        <v>35</v>
      </c>
      <c r="D39" s="6" t="s">
        <v>49</v>
      </c>
      <c r="E39" s="11">
        <v>33.333333333333329</v>
      </c>
      <c r="F39" s="12">
        <v>13.333333333333334</v>
      </c>
      <c r="G39" s="11">
        <v>14.285714285714285</v>
      </c>
      <c r="H39" s="11">
        <v>18.181818181818183</v>
      </c>
      <c r="I39" s="11">
        <v>30</v>
      </c>
      <c r="J39" s="5" t="str">
        <f t="shared" si="0"/>
        <v>Normal</v>
      </c>
    </row>
    <row r="40" spans="1:10" hidden="1" x14ac:dyDescent="0.2">
      <c r="A40" s="5">
        <v>1501709</v>
      </c>
      <c r="B40" s="5">
        <v>150170</v>
      </c>
      <c r="C40" s="1" t="s">
        <v>35</v>
      </c>
      <c r="D40" s="6" t="s">
        <v>50</v>
      </c>
      <c r="E40" s="11">
        <v>61.904761904761905</v>
      </c>
      <c r="F40" s="12">
        <v>50</v>
      </c>
      <c r="G40" s="11">
        <v>65.116279069767444</v>
      </c>
      <c r="H40" s="11">
        <v>81.818181818181827</v>
      </c>
      <c r="I40" s="11">
        <v>62.637362637362635</v>
      </c>
      <c r="J40" s="5" t="str">
        <f t="shared" si="0"/>
        <v>Normal</v>
      </c>
    </row>
    <row r="41" spans="1:10" hidden="1" x14ac:dyDescent="0.2">
      <c r="A41" s="5">
        <v>1501725</v>
      </c>
      <c r="B41" s="5">
        <v>150172</v>
      </c>
      <c r="C41" s="1" t="s">
        <v>29</v>
      </c>
      <c r="D41" s="6" t="s">
        <v>51</v>
      </c>
      <c r="E41" s="11">
        <v>38.888888888888893</v>
      </c>
      <c r="F41" s="12">
        <v>41.379310344827587</v>
      </c>
      <c r="G41" s="11">
        <v>46.376811594202898</v>
      </c>
      <c r="H41" s="11">
        <v>60.465116279069761</v>
      </c>
      <c r="I41" s="11">
        <v>45.762711864406782</v>
      </c>
      <c r="J41" s="5" t="str">
        <f t="shared" si="0"/>
        <v>Normal</v>
      </c>
    </row>
    <row r="42" spans="1:10" hidden="1" x14ac:dyDescent="0.2">
      <c r="A42" s="5">
        <v>1501758</v>
      </c>
      <c r="B42" s="5">
        <v>150175</v>
      </c>
      <c r="C42" s="1" t="s">
        <v>47</v>
      </c>
      <c r="D42" s="6" t="s">
        <v>52</v>
      </c>
      <c r="E42" s="11">
        <v>35.714285714285715</v>
      </c>
      <c r="F42" s="12">
        <v>32</v>
      </c>
      <c r="G42" s="11">
        <v>32</v>
      </c>
      <c r="H42" s="11">
        <v>14.285714285714285</v>
      </c>
      <c r="I42" s="11">
        <v>33.333333333333329</v>
      </c>
      <c r="J42" s="5" t="str">
        <f t="shared" si="0"/>
        <v>Normal</v>
      </c>
    </row>
    <row r="43" spans="1:10" hidden="1" x14ac:dyDescent="0.2">
      <c r="A43" s="5">
        <v>1501782</v>
      </c>
      <c r="B43" s="5">
        <v>150178</v>
      </c>
      <c r="C43" s="1" t="s">
        <v>53</v>
      </c>
      <c r="D43" s="6" t="s">
        <v>54</v>
      </c>
      <c r="E43" s="11">
        <v>33.333333333333329</v>
      </c>
      <c r="F43" s="12">
        <v>40</v>
      </c>
      <c r="G43" s="11">
        <v>50</v>
      </c>
      <c r="H43" s="11">
        <v>57.692307692307686</v>
      </c>
      <c r="I43" s="11">
        <v>34.482758620689658</v>
      </c>
      <c r="J43" s="5" t="str">
        <f t="shared" si="0"/>
        <v>Normal</v>
      </c>
    </row>
    <row r="44" spans="1:10" hidden="1" x14ac:dyDescent="0.2">
      <c r="A44" s="5">
        <v>1501808</v>
      </c>
      <c r="B44" s="5">
        <v>150180</v>
      </c>
      <c r="C44" s="1" t="s">
        <v>22</v>
      </c>
      <c r="D44" s="6" t="s">
        <v>55</v>
      </c>
      <c r="E44" s="11">
        <v>66.666666666666657</v>
      </c>
      <c r="F44" s="12">
        <v>44.444444444444443</v>
      </c>
      <c r="G44" s="11">
        <v>61.904761904761905</v>
      </c>
      <c r="H44" s="11">
        <v>100</v>
      </c>
      <c r="I44" s="11">
        <v>69.565217391304344</v>
      </c>
      <c r="J44" s="5" t="str">
        <f t="shared" si="0"/>
        <v>Outliers</v>
      </c>
    </row>
    <row r="45" spans="1:10" hidden="1" x14ac:dyDescent="0.2">
      <c r="A45" s="5">
        <v>1501907</v>
      </c>
      <c r="B45" s="5">
        <v>150190</v>
      </c>
      <c r="C45" s="1" t="s">
        <v>19</v>
      </c>
      <c r="D45" s="6" t="s">
        <v>56</v>
      </c>
      <c r="E45" s="11">
        <v>38.410596026490069</v>
      </c>
      <c r="F45" s="12">
        <v>34.523809523809526</v>
      </c>
      <c r="G45" s="11">
        <v>26.829268292682929</v>
      </c>
      <c r="H45" s="11">
        <v>50</v>
      </c>
      <c r="I45" s="11">
        <v>44.61538461538462</v>
      </c>
      <c r="J45" s="5" t="str">
        <f t="shared" si="0"/>
        <v>Normal</v>
      </c>
    </row>
    <row r="46" spans="1:10" hidden="1" x14ac:dyDescent="0.2">
      <c r="A46" s="5">
        <v>1502004</v>
      </c>
      <c r="B46" s="5">
        <v>150200</v>
      </c>
      <c r="C46" s="1" t="s">
        <v>22</v>
      </c>
      <c r="D46" s="6" t="s">
        <v>57</v>
      </c>
      <c r="E46" s="11">
        <v>62.5</v>
      </c>
      <c r="F46" s="12">
        <v>71.428571428571431</v>
      </c>
      <c r="G46" s="11">
        <v>88.888888888888886</v>
      </c>
      <c r="H46" s="11">
        <v>50</v>
      </c>
      <c r="I46" s="11">
        <v>50</v>
      </c>
      <c r="J46" s="5" t="str">
        <f t="shared" si="0"/>
        <v>Normal</v>
      </c>
    </row>
    <row r="47" spans="1:10" hidden="1" x14ac:dyDescent="0.2">
      <c r="A47" s="5">
        <v>1501956</v>
      </c>
      <c r="B47" s="5">
        <v>150195</v>
      </c>
      <c r="C47" s="1" t="s">
        <v>35</v>
      </c>
      <c r="D47" s="6" t="s">
        <v>58</v>
      </c>
      <c r="E47" s="11">
        <v>0</v>
      </c>
      <c r="F47" s="12">
        <v>0</v>
      </c>
      <c r="G47" s="11">
        <v>0</v>
      </c>
      <c r="H47" s="11">
        <v>0</v>
      </c>
      <c r="I47" s="11">
        <v>0</v>
      </c>
      <c r="J47" s="5" t="str">
        <f t="shared" si="0"/>
        <v>Outliers</v>
      </c>
    </row>
    <row r="48" spans="1:10" hidden="1" x14ac:dyDescent="0.2">
      <c r="A48" s="5">
        <v>1502103</v>
      </c>
      <c r="B48" s="5">
        <v>150210</v>
      </c>
      <c r="C48" s="1" t="s">
        <v>17</v>
      </c>
      <c r="D48" s="6" t="s">
        <v>59</v>
      </c>
      <c r="E48" s="11">
        <v>20.300751879699249</v>
      </c>
      <c r="F48" s="12">
        <v>21.641791044776117</v>
      </c>
      <c r="G48" s="11">
        <v>25.373134328358208</v>
      </c>
      <c r="H48" s="11">
        <v>20.779220779220779</v>
      </c>
      <c r="I48" s="11">
        <v>27.672955974842768</v>
      </c>
      <c r="J48" s="5" t="str">
        <f t="shared" si="0"/>
        <v>Normal</v>
      </c>
    </row>
    <row r="49" spans="1:10" hidden="1" x14ac:dyDescent="0.2">
      <c r="A49" s="5">
        <v>1502152</v>
      </c>
      <c r="B49" s="5">
        <v>150215</v>
      </c>
      <c r="C49" s="1" t="s">
        <v>47</v>
      </c>
      <c r="D49" s="6" t="s">
        <v>60</v>
      </c>
      <c r="E49" s="11">
        <v>80.368098159509202</v>
      </c>
      <c r="F49" s="12">
        <v>79.737335834896811</v>
      </c>
      <c r="G49" s="11">
        <v>72.890733056708157</v>
      </c>
      <c r="H49" s="11">
        <v>73.873873873873876</v>
      </c>
      <c r="I49" s="11">
        <v>47.035573122529648</v>
      </c>
      <c r="J49" s="5" t="str">
        <f t="shared" si="0"/>
        <v>Normal</v>
      </c>
    </row>
    <row r="50" spans="1:10" hidden="1" x14ac:dyDescent="0.2">
      <c r="A50" s="5">
        <v>1502202</v>
      </c>
      <c r="B50" s="5">
        <v>150220</v>
      </c>
      <c r="C50" s="1" t="s">
        <v>35</v>
      </c>
      <c r="D50" s="6" t="s">
        <v>61</v>
      </c>
      <c r="E50" s="11">
        <v>33.333333333333329</v>
      </c>
      <c r="F50" s="12">
        <v>37.5</v>
      </c>
      <c r="G50" s="11">
        <v>30</v>
      </c>
      <c r="H50" s="11">
        <v>0</v>
      </c>
      <c r="I50" s="11">
        <v>33.333333333333329</v>
      </c>
      <c r="J50" s="5" t="str">
        <f t="shared" si="0"/>
        <v>Normal</v>
      </c>
    </row>
    <row r="51" spans="1:10" hidden="1" x14ac:dyDescent="0.2">
      <c r="A51" s="5">
        <v>1502301</v>
      </c>
      <c r="B51" s="5">
        <v>150230</v>
      </c>
      <c r="C51" s="1" t="s">
        <v>19</v>
      </c>
      <c r="D51" s="6" t="s">
        <v>62</v>
      </c>
      <c r="E51" s="11">
        <v>69.696969696969703</v>
      </c>
      <c r="F51" s="12">
        <v>55.555555555555557</v>
      </c>
      <c r="G51" s="11">
        <v>51.351351351351347</v>
      </c>
      <c r="H51" s="11">
        <v>51.282051282051277</v>
      </c>
      <c r="I51" s="11">
        <v>48.888888888888886</v>
      </c>
      <c r="J51" s="5" t="str">
        <f t="shared" si="0"/>
        <v>Normal</v>
      </c>
    </row>
    <row r="52" spans="1:10" hidden="1" x14ac:dyDescent="0.2">
      <c r="A52" s="5">
        <v>1502400</v>
      </c>
      <c r="B52" s="5">
        <v>150240</v>
      </c>
      <c r="C52" s="1" t="s">
        <v>63</v>
      </c>
      <c r="D52" s="6" t="s">
        <v>64</v>
      </c>
      <c r="E52" s="11">
        <v>45.098039215686278</v>
      </c>
      <c r="F52" s="12">
        <v>50</v>
      </c>
      <c r="G52" s="11">
        <v>46</v>
      </c>
      <c r="H52" s="11">
        <v>35.714285714285715</v>
      </c>
      <c r="I52" s="11">
        <v>33.75</v>
      </c>
      <c r="J52" s="5" t="str">
        <f t="shared" si="0"/>
        <v>Normal</v>
      </c>
    </row>
    <row r="53" spans="1:10" hidden="1" x14ac:dyDescent="0.2">
      <c r="A53" s="5">
        <v>1502509</v>
      </c>
      <c r="B53" s="5">
        <v>150250</v>
      </c>
      <c r="C53" s="1" t="s">
        <v>22</v>
      </c>
      <c r="D53" s="6" t="s">
        <v>65</v>
      </c>
      <c r="E53" s="11">
        <v>25</v>
      </c>
      <c r="F53" s="12">
        <v>31.25</v>
      </c>
      <c r="G53" s="11">
        <v>28.571428571428569</v>
      </c>
      <c r="H53" s="11">
        <v>50</v>
      </c>
      <c r="I53" s="11">
        <v>57.142857142857139</v>
      </c>
      <c r="J53" s="5" t="str">
        <f t="shared" si="0"/>
        <v>Normal</v>
      </c>
    </row>
    <row r="54" spans="1:10" hidden="1" x14ac:dyDescent="0.2">
      <c r="A54" s="5">
        <v>1502608</v>
      </c>
      <c r="B54" s="5">
        <v>150260</v>
      </c>
      <c r="C54" s="1" t="s">
        <v>63</v>
      </c>
      <c r="D54" s="6" t="s">
        <v>66</v>
      </c>
      <c r="E54" s="11">
        <v>41.379310344827587</v>
      </c>
      <c r="F54" s="12">
        <v>36.84210526315789</v>
      </c>
      <c r="G54" s="11">
        <v>35.294117647058826</v>
      </c>
      <c r="H54" s="11">
        <v>32.653061224489797</v>
      </c>
      <c r="I54" s="11">
        <v>51.612903225806448</v>
      </c>
      <c r="J54" s="5" t="str">
        <f t="shared" si="0"/>
        <v>Normal</v>
      </c>
    </row>
    <row r="55" spans="1:10" hidden="1" x14ac:dyDescent="0.2">
      <c r="A55" s="5">
        <v>1502707</v>
      </c>
      <c r="B55" s="5">
        <v>150270</v>
      </c>
      <c r="C55" s="1" t="s">
        <v>24</v>
      </c>
      <c r="D55" s="6" t="s">
        <v>67</v>
      </c>
      <c r="E55" s="11">
        <v>26.666666666666668</v>
      </c>
      <c r="F55" s="12">
        <v>58.333333333333336</v>
      </c>
      <c r="G55" s="11">
        <v>52.941176470588239</v>
      </c>
      <c r="H55" s="11">
        <v>0</v>
      </c>
      <c r="I55" s="11">
        <v>47.058823529411761</v>
      </c>
      <c r="J55" s="5" t="str">
        <f t="shared" si="0"/>
        <v>Normal</v>
      </c>
    </row>
    <row r="56" spans="1:10" hidden="1" x14ac:dyDescent="0.2">
      <c r="A56" s="5">
        <v>1502756</v>
      </c>
      <c r="B56" s="5">
        <v>150275</v>
      </c>
      <c r="C56" s="1" t="s">
        <v>19</v>
      </c>
      <c r="D56" s="6" t="s">
        <v>68</v>
      </c>
      <c r="E56" s="11">
        <v>38.095238095238095</v>
      </c>
      <c r="F56" s="12">
        <v>35</v>
      </c>
      <c r="G56" s="11">
        <v>29.411764705882355</v>
      </c>
      <c r="H56" s="11">
        <v>0</v>
      </c>
      <c r="I56" s="11">
        <v>41.935483870967744</v>
      </c>
      <c r="J56" s="5" t="str">
        <f t="shared" si="0"/>
        <v>Normal</v>
      </c>
    </row>
    <row r="57" spans="1:10" hidden="1" x14ac:dyDescent="0.2">
      <c r="A57" s="5">
        <v>1502764</v>
      </c>
      <c r="B57" s="5">
        <v>150276</v>
      </c>
      <c r="C57" s="1" t="s">
        <v>24</v>
      </c>
      <c r="D57" s="6" t="s">
        <v>69</v>
      </c>
      <c r="E57" s="11">
        <v>100</v>
      </c>
      <c r="F57" s="12">
        <v>37.5</v>
      </c>
      <c r="G57" s="11">
        <v>30</v>
      </c>
      <c r="H57" s="11">
        <v>66.666666666666657</v>
      </c>
      <c r="I57" s="11">
        <v>36.363636363636367</v>
      </c>
      <c r="J57" s="5" t="str">
        <f t="shared" si="0"/>
        <v>Normal</v>
      </c>
    </row>
    <row r="58" spans="1:10" hidden="1" x14ac:dyDescent="0.2">
      <c r="A58" s="5">
        <v>1502772</v>
      </c>
      <c r="B58" s="5">
        <v>150277</v>
      </c>
      <c r="C58" s="1" t="s">
        <v>47</v>
      </c>
      <c r="D58" s="6" t="s">
        <v>70</v>
      </c>
      <c r="E58" s="11">
        <v>46.666666666666664</v>
      </c>
      <c r="F58" s="12">
        <v>62.5</v>
      </c>
      <c r="G58" s="11">
        <v>62.5</v>
      </c>
      <c r="H58" s="11">
        <v>66.666666666666657</v>
      </c>
      <c r="I58" s="11">
        <v>66.666666666666657</v>
      </c>
      <c r="J58" s="5" t="str">
        <f t="shared" si="0"/>
        <v>Normal</v>
      </c>
    </row>
    <row r="59" spans="1:10" hidden="1" x14ac:dyDescent="0.2">
      <c r="A59" s="5">
        <v>1502806</v>
      </c>
      <c r="B59" s="5">
        <v>150280</v>
      </c>
      <c r="C59" s="1" t="s">
        <v>22</v>
      </c>
      <c r="D59" s="6" t="s">
        <v>71</v>
      </c>
      <c r="E59" s="11">
        <v>15.384615384615385</v>
      </c>
      <c r="F59" s="12">
        <v>23.076923076923077</v>
      </c>
      <c r="G59" s="11">
        <v>30</v>
      </c>
      <c r="H59" s="11">
        <v>60</v>
      </c>
      <c r="I59" s="11">
        <v>33.333333333333329</v>
      </c>
      <c r="J59" s="5" t="str">
        <f t="shared" si="0"/>
        <v>Normal</v>
      </c>
    </row>
    <row r="60" spans="1:10" hidden="1" x14ac:dyDescent="0.2">
      <c r="A60" s="5">
        <v>1502855</v>
      </c>
      <c r="B60" s="5">
        <v>150285</v>
      </c>
      <c r="C60" s="1" t="s">
        <v>26</v>
      </c>
      <c r="D60" s="6" t="s">
        <v>72</v>
      </c>
      <c r="E60" s="11">
        <v>33.333333333333329</v>
      </c>
      <c r="F60" s="12">
        <v>37.5</v>
      </c>
      <c r="G60" s="11">
        <v>44.444444444444443</v>
      </c>
      <c r="H60" s="11">
        <v>0</v>
      </c>
      <c r="I60" s="11">
        <v>33.333333333333329</v>
      </c>
      <c r="J60" s="5" t="str">
        <f t="shared" si="0"/>
        <v>Normal</v>
      </c>
    </row>
    <row r="61" spans="1:10" hidden="1" x14ac:dyDescent="0.2">
      <c r="A61" s="5">
        <v>1502905</v>
      </c>
      <c r="B61" s="5">
        <v>150290</v>
      </c>
      <c r="C61" s="1" t="s">
        <v>63</v>
      </c>
      <c r="D61" s="6" t="s">
        <v>73</v>
      </c>
      <c r="E61" s="11">
        <v>42.857142857142854</v>
      </c>
      <c r="F61" s="12">
        <v>42.857142857142854</v>
      </c>
      <c r="G61" s="11">
        <v>50</v>
      </c>
      <c r="H61" s="11">
        <v>50</v>
      </c>
      <c r="I61" s="11">
        <v>23.52941176470588</v>
      </c>
      <c r="J61" s="5" t="str">
        <f t="shared" si="0"/>
        <v>Normal</v>
      </c>
    </row>
    <row r="62" spans="1:10" hidden="1" x14ac:dyDescent="0.2">
      <c r="A62" s="5">
        <v>1502939</v>
      </c>
      <c r="B62" s="5">
        <v>150293</v>
      </c>
      <c r="C62" s="1" t="s">
        <v>19</v>
      </c>
      <c r="D62" s="6" t="s">
        <v>74</v>
      </c>
      <c r="E62" s="11">
        <v>30.612244897959183</v>
      </c>
      <c r="F62" s="12">
        <v>41.379310344827587</v>
      </c>
      <c r="G62" s="11">
        <v>39.837398373983739</v>
      </c>
      <c r="H62" s="11">
        <v>20</v>
      </c>
      <c r="I62" s="11">
        <v>42.346938775510203</v>
      </c>
      <c r="J62" s="5" t="str">
        <f t="shared" si="0"/>
        <v>Normal</v>
      </c>
    </row>
    <row r="63" spans="1:10" hidden="1" x14ac:dyDescent="0.2">
      <c r="A63" s="5">
        <v>1502954</v>
      </c>
      <c r="B63" s="5">
        <v>150295</v>
      </c>
      <c r="C63" s="1" t="s">
        <v>47</v>
      </c>
      <c r="D63" s="6" t="s">
        <v>75</v>
      </c>
      <c r="E63" s="11">
        <v>64.912280701754383</v>
      </c>
      <c r="F63" s="12">
        <v>63.754045307443363</v>
      </c>
      <c r="G63" s="11">
        <v>60</v>
      </c>
      <c r="H63" s="11">
        <v>68.571428571428569</v>
      </c>
      <c r="I63" s="11">
        <v>57.943925233644855</v>
      </c>
      <c r="J63" s="5" t="str">
        <f t="shared" si="0"/>
        <v>Normal</v>
      </c>
    </row>
    <row r="64" spans="1:10" hidden="1" x14ac:dyDescent="0.2">
      <c r="A64" s="5">
        <v>1503002</v>
      </c>
      <c r="B64" s="5">
        <v>150300</v>
      </c>
      <c r="C64" s="1" t="s">
        <v>26</v>
      </c>
      <c r="D64" s="6" t="s">
        <v>76</v>
      </c>
      <c r="E64" s="11">
        <v>30.76923076923077</v>
      </c>
      <c r="F64" s="12">
        <v>44.444444444444443</v>
      </c>
      <c r="G64" s="11">
        <v>66.666666666666657</v>
      </c>
      <c r="H64" s="11">
        <v>75</v>
      </c>
      <c r="I64" s="11">
        <v>55.555555555555557</v>
      </c>
      <c r="J64" s="5" t="str">
        <f t="shared" si="0"/>
        <v>Normal</v>
      </c>
    </row>
    <row r="65" spans="1:10" hidden="1" x14ac:dyDescent="0.2">
      <c r="A65" s="5">
        <v>1503044</v>
      </c>
      <c r="B65" s="5">
        <v>150304</v>
      </c>
      <c r="C65" s="1" t="s">
        <v>24</v>
      </c>
      <c r="D65" s="6" t="s">
        <v>77</v>
      </c>
      <c r="E65" s="11">
        <v>7.6923076923076925</v>
      </c>
      <c r="F65" s="12">
        <v>24</v>
      </c>
      <c r="G65" s="11">
        <v>19.35483870967742</v>
      </c>
      <c r="H65" s="11">
        <v>50</v>
      </c>
      <c r="I65" s="11">
        <v>52.941176470588239</v>
      </c>
      <c r="J65" s="5" t="str">
        <f t="shared" si="0"/>
        <v>Normal</v>
      </c>
    </row>
    <row r="66" spans="1:10" hidden="1" x14ac:dyDescent="0.2">
      <c r="A66" s="5">
        <v>1503077</v>
      </c>
      <c r="B66" s="5">
        <v>150307</v>
      </c>
      <c r="C66" s="1" t="s">
        <v>19</v>
      </c>
      <c r="D66" s="6" t="s">
        <v>78</v>
      </c>
      <c r="E66" s="11">
        <v>0</v>
      </c>
      <c r="F66" s="12">
        <v>0</v>
      </c>
      <c r="G66" s="11">
        <v>0</v>
      </c>
      <c r="H66" s="11">
        <v>0</v>
      </c>
      <c r="I66" s="11">
        <v>0</v>
      </c>
      <c r="J66" s="5" t="str">
        <f t="shared" si="0"/>
        <v>Outliers</v>
      </c>
    </row>
    <row r="67" spans="1:10" hidden="1" x14ac:dyDescent="0.2">
      <c r="A67" s="5">
        <v>1503093</v>
      </c>
      <c r="B67" s="5">
        <v>150309</v>
      </c>
      <c r="C67" s="1" t="s">
        <v>53</v>
      </c>
      <c r="D67" s="6" t="s">
        <v>79</v>
      </c>
      <c r="E67" s="11">
        <v>0</v>
      </c>
      <c r="F67" s="12">
        <v>0</v>
      </c>
      <c r="G67" s="11">
        <v>0</v>
      </c>
      <c r="H67" s="11">
        <v>0</v>
      </c>
      <c r="I67" s="11">
        <v>0</v>
      </c>
      <c r="J67" s="5" t="str">
        <f t="shared" si="0"/>
        <v>Outliers</v>
      </c>
    </row>
    <row r="68" spans="1:10" hidden="1" x14ac:dyDescent="0.2">
      <c r="A68" s="5">
        <v>1503101</v>
      </c>
      <c r="B68" s="5">
        <v>150310</v>
      </c>
      <c r="C68" s="1" t="s">
        <v>22</v>
      </c>
      <c r="D68" s="6" t="s">
        <v>80</v>
      </c>
      <c r="E68" s="11">
        <v>35.714285714285715</v>
      </c>
      <c r="F68" s="12">
        <v>33.333333333333329</v>
      </c>
      <c r="G68" s="11">
        <v>31.25</v>
      </c>
      <c r="H68" s="11">
        <v>0</v>
      </c>
      <c r="I68" s="11">
        <v>33.333333333333329</v>
      </c>
      <c r="J68" s="5" t="str">
        <f t="shared" si="0"/>
        <v>Normal</v>
      </c>
    </row>
    <row r="69" spans="1:10" hidden="1" x14ac:dyDescent="0.2">
      <c r="A69" s="5">
        <v>1503200</v>
      </c>
      <c r="B69" s="5">
        <v>150320</v>
      </c>
      <c r="C69" s="1" t="s">
        <v>63</v>
      </c>
      <c r="D69" s="6" t="s">
        <v>81</v>
      </c>
      <c r="E69" s="11">
        <v>36.363636363636367</v>
      </c>
      <c r="F69" s="12">
        <v>18.181818181818183</v>
      </c>
      <c r="G69" s="11">
        <v>27.27272727272727</v>
      </c>
      <c r="H69" s="11">
        <v>50</v>
      </c>
      <c r="I69" s="11">
        <v>46.153846153846153</v>
      </c>
      <c r="J69" s="5" t="str">
        <f t="shared" si="0"/>
        <v>Normal</v>
      </c>
    </row>
    <row r="70" spans="1:10" hidden="1" x14ac:dyDescent="0.2">
      <c r="A70" s="5">
        <v>1503309</v>
      </c>
      <c r="B70" s="5">
        <v>150330</v>
      </c>
      <c r="C70" s="1" t="s">
        <v>17</v>
      </c>
      <c r="D70" s="6" t="s">
        <v>82</v>
      </c>
      <c r="E70" s="11">
        <v>0</v>
      </c>
      <c r="F70" s="12">
        <v>11.111111111111111</v>
      </c>
      <c r="G70" s="11">
        <v>57.142857142857139</v>
      </c>
      <c r="H70" s="11">
        <v>50</v>
      </c>
      <c r="I70" s="11">
        <v>0</v>
      </c>
      <c r="J70" s="5" t="str">
        <f t="shared" si="0"/>
        <v>Outliers</v>
      </c>
    </row>
    <row r="71" spans="1:10" hidden="1" x14ac:dyDescent="0.2">
      <c r="A71" s="5">
        <v>1503408</v>
      </c>
      <c r="B71" s="5">
        <v>150340</v>
      </c>
      <c r="C71" s="1" t="s">
        <v>63</v>
      </c>
      <c r="D71" s="6" t="s">
        <v>83</v>
      </c>
      <c r="E71" s="11">
        <v>45.454545454545453</v>
      </c>
      <c r="F71" s="12">
        <v>46.153846153846153</v>
      </c>
      <c r="G71" s="11">
        <v>35.714285714285715</v>
      </c>
      <c r="H71" s="11">
        <v>35.714285714285715</v>
      </c>
      <c r="I71" s="11">
        <v>33.333333333333329</v>
      </c>
      <c r="J71" s="5" t="str">
        <f t="shared" si="0"/>
        <v>Normal</v>
      </c>
    </row>
    <row r="72" spans="1:10" hidden="1" x14ac:dyDescent="0.2">
      <c r="A72" s="5">
        <v>1503457</v>
      </c>
      <c r="B72" s="5">
        <v>150345</v>
      </c>
      <c r="C72" s="1" t="s">
        <v>19</v>
      </c>
      <c r="D72" s="6" t="s">
        <v>84</v>
      </c>
      <c r="E72" s="11">
        <v>28.019323671497588</v>
      </c>
      <c r="F72" s="12">
        <v>31.174089068825911</v>
      </c>
      <c r="G72" s="11">
        <v>28.205128205128204</v>
      </c>
      <c r="H72" s="11">
        <v>30.985915492957744</v>
      </c>
      <c r="I72" s="11">
        <v>38.554216867469883</v>
      </c>
      <c r="J72" s="5" t="str">
        <f t="shared" si="0"/>
        <v>Normal</v>
      </c>
    </row>
    <row r="73" spans="1:10" hidden="1" x14ac:dyDescent="0.2">
      <c r="A73" s="5">
        <v>1503507</v>
      </c>
      <c r="B73" s="5">
        <v>150350</v>
      </c>
      <c r="C73" s="1" t="s">
        <v>19</v>
      </c>
      <c r="D73" s="6" t="s">
        <v>85</v>
      </c>
      <c r="E73" s="11">
        <v>0</v>
      </c>
      <c r="F73" s="12">
        <v>0</v>
      </c>
      <c r="G73" s="11">
        <v>70</v>
      </c>
      <c r="H73" s="11">
        <v>33.333333333333329</v>
      </c>
      <c r="I73" s="11">
        <v>75</v>
      </c>
      <c r="J73" s="5" t="str">
        <f t="shared" si="0"/>
        <v>Outliers</v>
      </c>
    </row>
    <row r="74" spans="1:10" hidden="1" x14ac:dyDescent="0.2">
      <c r="A74" s="5">
        <v>1503606</v>
      </c>
      <c r="B74" s="5">
        <v>150360</v>
      </c>
      <c r="C74" s="1" t="s">
        <v>38</v>
      </c>
      <c r="D74" s="6" t="s">
        <v>86</v>
      </c>
      <c r="E74" s="11">
        <v>36.84210526315789</v>
      </c>
      <c r="F74" s="12">
        <v>35.294117647058826</v>
      </c>
      <c r="G74" s="11">
        <v>38.095238095238095</v>
      </c>
      <c r="H74" s="11">
        <v>47.619047619047613</v>
      </c>
      <c r="I74" s="11">
        <v>39.285714285714285</v>
      </c>
      <c r="J74" s="5" t="str">
        <f t="shared" si="0"/>
        <v>Normal</v>
      </c>
    </row>
    <row r="75" spans="1:10" hidden="1" x14ac:dyDescent="0.2">
      <c r="A75" s="5">
        <v>1503705</v>
      </c>
      <c r="B75" s="5">
        <v>150370</v>
      </c>
      <c r="C75" s="1" t="s">
        <v>53</v>
      </c>
      <c r="D75" s="6" t="s">
        <v>87</v>
      </c>
      <c r="E75" s="11">
        <v>44.444444444444443</v>
      </c>
      <c r="F75" s="12">
        <v>36.84210526315789</v>
      </c>
      <c r="G75" s="11">
        <v>43.75</v>
      </c>
      <c r="H75" s="11">
        <v>43.75</v>
      </c>
      <c r="I75" s="11">
        <v>33.333333333333329</v>
      </c>
      <c r="J75" s="5" t="str">
        <f t="shared" si="0"/>
        <v>Normal</v>
      </c>
    </row>
    <row r="76" spans="1:10" hidden="1" x14ac:dyDescent="0.2">
      <c r="A76" s="5">
        <v>1503754</v>
      </c>
      <c r="B76" s="5">
        <v>150375</v>
      </c>
      <c r="C76" s="1" t="s">
        <v>38</v>
      </c>
      <c r="D76" s="6" t="s">
        <v>88</v>
      </c>
      <c r="E76" s="11">
        <v>33.333333333333329</v>
      </c>
      <c r="F76" s="12">
        <v>38.297872340425535</v>
      </c>
      <c r="G76" s="11">
        <v>41.666666666666671</v>
      </c>
      <c r="H76" s="11">
        <v>0</v>
      </c>
      <c r="I76" s="11">
        <v>36.111111111111107</v>
      </c>
      <c r="J76" s="5" t="str">
        <f t="shared" si="0"/>
        <v>Normal</v>
      </c>
    </row>
    <row r="77" spans="1:10" hidden="1" x14ac:dyDescent="0.2">
      <c r="A77" s="5">
        <v>1503804</v>
      </c>
      <c r="B77" s="5">
        <v>150380</v>
      </c>
      <c r="C77" s="1" t="s">
        <v>53</v>
      </c>
      <c r="D77" s="6" t="s">
        <v>89</v>
      </c>
      <c r="E77" s="11">
        <v>52.173913043478258</v>
      </c>
      <c r="F77" s="12">
        <v>50</v>
      </c>
      <c r="G77" s="11">
        <v>44.444444444444443</v>
      </c>
      <c r="H77" s="11">
        <v>48.245614035087719</v>
      </c>
      <c r="I77" s="11">
        <v>30.612244897959183</v>
      </c>
      <c r="J77" s="5" t="str">
        <f t="shared" si="0"/>
        <v>Normal</v>
      </c>
    </row>
    <row r="78" spans="1:10" hidden="1" x14ac:dyDescent="0.2">
      <c r="A78" s="5">
        <v>1503903</v>
      </c>
      <c r="B78" s="5">
        <v>150390</v>
      </c>
      <c r="C78" s="1" t="s">
        <v>26</v>
      </c>
      <c r="D78" s="6" t="s">
        <v>90</v>
      </c>
      <c r="E78" s="11">
        <v>0</v>
      </c>
      <c r="F78" s="12">
        <v>35.483870967741936</v>
      </c>
      <c r="G78" s="11">
        <v>43.01075268817204</v>
      </c>
      <c r="H78" s="11">
        <v>46.666666666666664</v>
      </c>
      <c r="I78" s="11">
        <v>47.524752475247524</v>
      </c>
      <c r="J78" s="5" t="str">
        <f t="shared" si="0"/>
        <v>Normal</v>
      </c>
    </row>
    <row r="79" spans="1:10" hidden="1" x14ac:dyDescent="0.2">
      <c r="A79" s="5">
        <v>1504000</v>
      </c>
      <c r="B79" s="5">
        <v>150400</v>
      </c>
      <c r="C79" s="1" t="s">
        <v>17</v>
      </c>
      <c r="D79" s="6" t="s">
        <v>91</v>
      </c>
      <c r="E79" s="11">
        <v>0</v>
      </c>
      <c r="F79" s="12">
        <v>20</v>
      </c>
      <c r="G79" s="11">
        <v>27.450980392156865</v>
      </c>
      <c r="H79" s="11">
        <v>27.27272727272727</v>
      </c>
      <c r="I79" s="11">
        <v>31.372549019607842</v>
      </c>
      <c r="J79" s="5" t="str">
        <f t="shared" si="0"/>
        <v>Normal</v>
      </c>
    </row>
    <row r="80" spans="1:10" hidden="1" x14ac:dyDescent="0.2">
      <c r="A80" s="5">
        <v>1504059</v>
      </c>
      <c r="B80" s="5">
        <v>150405</v>
      </c>
      <c r="C80" s="1" t="s">
        <v>19</v>
      </c>
      <c r="D80" s="6" t="s">
        <v>92</v>
      </c>
      <c r="E80" s="11">
        <v>47.058823529411761</v>
      </c>
      <c r="F80" s="12">
        <v>55.555555555555557</v>
      </c>
      <c r="G80" s="11">
        <v>71.428571428571431</v>
      </c>
      <c r="H80" s="11">
        <v>50</v>
      </c>
      <c r="I80" s="11">
        <v>50</v>
      </c>
      <c r="J80" s="5" t="str">
        <f t="shared" si="0"/>
        <v>Normal</v>
      </c>
    </row>
    <row r="81" spans="1:10" hidden="1" x14ac:dyDescent="0.2">
      <c r="A81" s="5">
        <v>1504109</v>
      </c>
      <c r="B81" s="5">
        <v>150410</v>
      </c>
      <c r="C81" s="1" t="s">
        <v>63</v>
      </c>
      <c r="D81" s="6" t="s">
        <v>93</v>
      </c>
      <c r="E81" s="11">
        <v>14.285714285714285</v>
      </c>
      <c r="F81" s="12">
        <v>8.3333333333333321</v>
      </c>
      <c r="G81" s="11">
        <v>15.384615384615385</v>
      </c>
      <c r="H81" s="11">
        <v>0</v>
      </c>
      <c r="I81" s="11">
        <v>30</v>
      </c>
      <c r="J81" s="5" t="str">
        <f t="shared" si="0"/>
        <v>Normal</v>
      </c>
    </row>
    <row r="82" spans="1:10" hidden="1" x14ac:dyDescent="0.2">
      <c r="A82" s="5">
        <v>1504208</v>
      </c>
      <c r="B82" s="5">
        <v>150420</v>
      </c>
      <c r="C82" s="1" t="s">
        <v>47</v>
      </c>
      <c r="D82" s="6" t="s">
        <v>94</v>
      </c>
      <c r="E82" s="11">
        <v>36.220472440944881</v>
      </c>
      <c r="F82" s="12">
        <v>39.661016949152547</v>
      </c>
      <c r="G82" s="11">
        <v>35.97122302158273</v>
      </c>
      <c r="H82" s="11">
        <v>35.234899328859058</v>
      </c>
      <c r="I82" s="11">
        <v>39.144736842105267</v>
      </c>
      <c r="J82" s="5" t="str">
        <f t="shared" ref="J82:J145" si="1">IF(AND(I82&lt;$M$21,I82&gt;$M$22),"Normal","Outliers")</f>
        <v>Normal</v>
      </c>
    </row>
    <row r="83" spans="1:10" hidden="1" x14ac:dyDescent="0.2">
      <c r="A83" s="5">
        <v>1504307</v>
      </c>
      <c r="B83" s="5">
        <v>150430</v>
      </c>
      <c r="C83" s="1" t="s">
        <v>63</v>
      </c>
      <c r="D83" s="6" t="s">
        <v>95</v>
      </c>
      <c r="E83" s="11">
        <v>25</v>
      </c>
      <c r="F83" s="12">
        <v>25</v>
      </c>
      <c r="G83" s="11">
        <v>0</v>
      </c>
      <c r="H83" s="11">
        <v>16.666666666666664</v>
      </c>
      <c r="I83" s="11">
        <v>15</v>
      </c>
      <c r="J83" s="5" t="str">
        <f t="shared" si="1"/>
        <v>Normal</v>
      </c>
    </row>
    <row r="84" spans="1:10" hidden="1" x14ac:dyDescent="0.2">
      <c r="A84" s="5">
        <v>1504406</v>
      </c>
      <c r="B84" s="5">
        <v>150440</v>
      </c>
      <c r="C84" s="1" t="s">
        <v>63</v>
      </c>
      <c r="D84" s="6" t="s">
        <v>96</v>
      </c>
      <c r="E84" s="11">
        <v>27.27272727272727</v>
      </c>
      <c r="F84" s="12">
        <v>37.5</v>
      </c>
      <c r="G84" s="11">
        <v>37.5</v>
      </c>
      <c r="H84" s="11">
        <v>100</v>
      </c>
      <c r="I84" s="11">
        <v>35</v>
      </c>
      <c r="J84" s="5" t="str">
        <f t="shared" si="1"/>
        <v>Normal</v>
      </c>
    </row>
    <row r="85" spans="1:10" hidden="1" x14ac:dyDescent="0.2">
      <c r="A85" s="5">
        <v>1504422</v>
      </c>
      <c r="B85" s="5">
        <v>150442</v>
      </c>
      <c r="C85" s="1" t="s">
        <v>32</v>
      </c>
      <c r="D85" s="6" t="s">
        <v>97</v>
      </c>
      <c r="E85" s="11">
        <v>43.18181818181818</v>
      </c>
      <c r="F85" s="12">
        <v>37.5</v>
      </c>
      <c r="G85" s="11">
        <v>29.629629629629626</v>
      </c>
      <c r="H85" s="11">
        <v>30</v>
      </c>
      <c r="I85" s="11">
        <v>30</v>
      </c>
      <c r="J85" s="5" t="str">
        <f t="shared" si="1"/>
        <v>Normal</v>
      </c>
    </row>
    <row r="86" spans="1:10" hidden="1" x14ac:dyDescent="0.2">
      <c r="A86" s="5">
        <v>1504455</v>
      </c>
      <c r="B86" s="5">
        <v>150445</v>
      </c>
      <c r="C86" s="1" t="s">
        <v>29</v>
      </c>
      <c r="D86" s="6" t="s">
        <v>98</v>
      </c>
      <c r="E86" s="11">
        <v>18.181818181818183</v>
      </c>
      <c r="F86" s="12">
        <v>0</v>
      </c>
      <c r="G86" s="11">
        <v>10</v>
      </c>
      <c r="H86" s="11">
        <v>25</v>
      </c>
      <c r="I86" s="11">
        <v>20</v>
      </c>
      <c r="J86" s="5" t="str">
        <f t="shared" si="1"/>
        <v>Normal</v>
      </c>
    </row>
    <row r="87" spans="1:10" hidden="1" x14ac:dyDescent="0.2">
      <c r="A87" s="5">
        <v>1504505</v>
      </c>
      <c r="B87" s="5">
        <v>150450</v>
      </c>
      <c r="C87" s="1" t="s">
        <v>22</v>
      </c>
      <c r="D87" s="6" t="s">
        <v>99</v>
      </c>
      <c r="E87" s="11">
        <v>39.534883720930232</v>
      </c>
      <c r="F87" s="12">
        <v>43.18181818181818</v>
      </c>
      <c r="G87" s="11">
        <v>44.186046511627907</v>
      </c>
      <c r="H87" s="11">
        <v>36.84210526315789</v>
      </c>
      <c r="I87" s="11">
        <v>38.235294117647058</v>
      </c>
      <c r="J87" s="5" t="str">
        <f t="shared" si="1"/>
        <v>Normal</v>
      </c>
    </row>
    <row r="88" spans="1:10" hidden="1" x14ac:dyDescent="0.2">
      <c r="A88" s="5">
        <v>1504604</v>
      </c>
      <c r="B88" s="5">
        <v>150460</v>
      </c>
      <c r="C88" s="1" t="s">
        <v>17</v>
      </c>
      <c r="D88" s="6" t="s">
        <v>100</v>
      </c>
      <c r="E88" s="11">
        <v>60</v>
      </c>
      <c r="F88" s="12">
        <v>50</v>
      </c>
      <c r="G88" s="11">
        <v>0</v>
      </c>
      <c r="H88" s="11">
        <v>33.333333333333329</v>
      </c>
      <c r="I88" s="11">
        <v>33.333333333333329</v>
      </c>
      <c r="J88" s="5" t="str">
        <f t="shared" si="1"/>
        <v>Normal</v>
      </c>
    </row>
    <row r="89" spans="1:10" hidden="1" x14ac:dyDescent="0.2">
      <c r="A89" s="5">
        <v>1504703</v>
      </c>
      <c r="B89" s="5">
        <v>150470</v>
      </c>
      <c r="C89" s="1" t="s">
        <v>17</v>
      </c>
      <c r="D89" s="6" t="s">
        <v>101</v>
      </c>
      <c r="E89" s="11">
        <v>34.831460674157306</v>
      </c>
      <c r="F89" s="12">
        <v>8.3333333333333321</v>
      </c>
      <c r="G89" s="11">
        <v>13.636363636363635</v>
      </c>
      <c r="H89" s="11">
        <v>10.344827586206897</v>
      </c>
      <c r="I89" s="11">
        <v>12.903225806451612</v>
      </c>
      <c r="J89" s="5" t="str">
        <f t="shared" si="1"/>
        <v>Normal</v>
      </c>
    </row>
    <row r="90" spans="1:10" hidden="1" x14ac:dyDescent="0.2">
      <c r="A90" s="5">
        <v>1504752</v>
      </c>
      <c r="B90" s="5">
        <v>150475</v>
      </c>
      <c r="C90" s="1" t="s">
        <v>26</v>
      </c>
      <c r="D90" s="6" t="s">
        <v>102</v>
      </c>
      <c r="E90" s="11">
        <v>44.444444444444443</v>
      </c>
      <c r="F90" s="11">
        <v>33.333333333333329</v>
      </c>
      <c r="G90" s="11">
        <v>50</v>
      </c>
      <c r="H90" s="11">
        <v>50</v>
      </c>
      <c r="I90" s="11">
        <v>75</v>
      </c>
      <c r="J90" s="5" t="str">
        <f t="shared" si="1"/>
        <v>Outliers</v>
      </c>
    </row>
    <row r="91" spans="1:10" hidden="1" x14ac:dyDescent="0.2">
      <c r="A91" s="5">
        <v>1504802</v>
      </c>
      <c r="B91" s="5">
        <v>150480</v>
      </c>
      <c r="C91" s="1" t="s">
        <v>26</v>
      </c>
      <c r="D91" s="6" t="s">
        <v>103</v>
      </c>
      <c r="E91" s="11">
        <v>0</v>
      </c>
      <c r="F91" s="12">
        <v>0</v>
      </c>
      <c r="G91" s="11">
        <v>60</v>
      </c>
      <c r="H91" s="11">
        <v>75</v>
      </c>
      <c r="I91" s="11">
        <v>75</v>
      </c>
      <c r="J91" s="5" t="str">
        <f t="shared" si="1"/>
        <v>Outliers</v>
      </c>
    </row>
    <row r="92" spans="1:10" hidden="1" x14ac:dyDescent="0.2">
      <c r="A92" s="5">
        <v>1504901</v>
      </c>
      <c r="B92" s="5">
        <v>150490</v>
      </c>
      <c r="C92" s="1" t="s">
        <v>22</v>
      </c>
      <c r="D92" s="6" t="s">
        <v>104</v>
      </c>
      <c r="E92" s="11">
        <v>75</v>
      </c>
      <c r="F92" s="12">
        <v>60</v>
      </c>
      <c r="G92" s="11">
        <v>66.666666666666657</v>
      </c>
      <c r="H92" s="11">
        <v>64.285714285714292</v>
      </c>
      <c r="I92" s="11">
        <v>70</v>
      </c>
      <c r="J92" s="5" t="str">
        <f t="shared" si="1"/>
        <v>Outliers</v>
      </c>
    </row>
    <row r="93" spans="1:10" hidden="1" x14ac:dyDescent="0.2">
      <c r="A93" s="5">
        <v>1504950</v>
      </c>
      <c r="B93" s="5">
        <v>150495</v>
      </c>
      <c r="C93" s="1" t="s">
        <v>19</v>
      </c>
      <c r="D93" s="6" t="s">
        <v>105</v>
      </c>
      <c r="E93" s="11">
        <v>45.454545454545453</v>
      </c>
      <c r="F93" s="12">
        <v>47.619047619047613</v>
      </c>
      <c r="G93" s="11">
        <v>38.235294117647058</v>
      </c>
      <c r="H93" s="11">
        <v>0</v>
      </c>
      <c r="I93" s="11">
        <v>33.333333333333329</v>
      </c>
      <c r="J93" s="5" t="str">
        <f t="shared" si="1"/>
        <v>Normal</v>
      </c>
    </row>
    <row r="94" spans="1:10" hidden="1" x14ac:dyDescent="0.2">
      <c r="A94" s="5">
        <v>1504976</v>
      </c>
      <c r="B94" s="5">
        <v>150497</v>
      </c>
      <c r="C94" s="1" t="s">
        <v>53</v>
      </c>
      <c r="D94" s="6" t="s">
        <v>106</v>
      </c>
      <c r="E94" s="11">
        <v>16.666666666666664</v>
      </c>
      <c r="F94" s="12">
        <v>0</v>
      </c>
      <c r="G94" s="11">
        <v>16.666666666666664</v>
      </c>
      <c r="H94" s="11">
        <v>0</v>
      </c>
      <c r="I94" s="11">
        <v>20</v>
      </c>
      <c r="J94" s="5" t="str">
        <f t="shared" si="1"/>
        <v>Normal</v>
      </c>
    </row>
    <row r="95" spans="1:10" hidden="1" x14ac:dyDescent="0.2">
      <c r="A95" s="5">
        <v>1505007</v>
      </c>
      <c r="B95" s="5">
        <v>150500</v>
      </c>
      <c r="C95" s="1" t="s">
        <v>35</v>
      </c>
      <c r="D95" s="6" t="s">
        <v>107</v>
      </c>
      <c r="E95" s="11">
        <v>62.5</v>
      </c>
      <c r="F95" s="12">
        <v>61.53846153846154</v>
      </c>
      <c r="G95" s="11">
        <v>60</v>
      </c>
      <c r="H95" s="11">
        <v>56.25</v>
      </c>
      <c r="I95" s="11">
        <v>60.869565217391312</v>
      </c>
      <c r="J95" s="5" t="str">
        <f t="shared" si="1"/>
        <v>Normal</v>
      </c>
    </row>
    <row r="96" spans="1:10" hidden="1" x14ac:dyDescent="0.2">
      <c r="A96" s="5">
        <v>1505031</v>
      </c>
      <c r="B96" s="5">
        <v>150503</v>
      </c>
      <c r="C96" s="1" t="s">
        <v>38</v>
      </c>
      <c r="D96" s="6" t="s">
        <v>108</v>
      </c>
      <c r="E96" s="11">
        <v>48.780487804878049</v>
      </c>
      <c r="F96" s="12">
        <v>58.333333333333336</v>
      </c>
      <c r="G96" s="11">
        <v>45</v>
      </c>
      <c r="H96" s="11">
        <v>0</v>
      </c>
      <c r="I96" s="11">
        <v>41.666666666666671</v>
      </c>
      <c r="J96" s="5" t="str">
        <f t="shared" si="1"/>
        <v>Normal</v>
      </c>
    </row>
    <row r="97" spans="1:10" hidden="1" x14ac:dyDescent="0.2">
      <c r="A97" s="5">
        <v>1505064</v>
      </c>
      <c r="B97" s="5">
        <v>150506</v>
      </c>
      <c r="C97" s="1" t="s">
        <v>53</v>
      </c>
      <c r="D97" s="6" t="s">
        <v>109</v>
      </c>
      <c r="E97" s="11">
        <v>53.968253968253968</v>
      </c>
      <c r="F97" s="12">
        <v>59.45945945945946</v>
      </c>
      <c r="G97" s="11">
        <v>35.714285714285715</v>
      </c>
      <c r="H97" s="11">
        <v>52.631578947368418</v>
      </c>
      <c r="I97" s="11">
        <v>42.857142857142854</v>
      </c>
      <c r="J97" s="5" t="str">
        <f t="shared" si="1"/>
        <v>Normal</v>
      </c>
    </row>
    <row r="98" spans="1:10" hidden="1" x14ac:dyDescent="0.2">
      <c r="A98" s="5">
        <v>1505106</v>
      </c>
      <c r="B98" s="5">
        <v>150510</v>
      </c>
      <c r="C98" s="1" t="s">
        <v>26</v>
      </c>
      <c r="D98" s="6" t="s">
        <v>110</v>
      </c>
      <c r="E98" s="11">
        <v>25</v>
      </c>
      <c r="F98" s="12">
        <v>25</v>
      </c>
      <c r="G98" s="11">
        <v>35.185185185185183</v>
      </c>
      <c r="H98" s="11">
        <v>37.5</v>
      </c>
      <c r="I98" s="11">
        <v>30.952380952380953</v>
      </c>
      <c r="J98" s="5" t="str">
        <f t="shared" si="1"/>
        <v>Normal</v>
      </c>
    </row>
    <row r="99" spans="1:10" x14ac:dyDescent="0.2">
      <c r="A99" s="5">
        <v>1505205</v>
      </c>
      <c r="B99" s="5">
        <v>150520</v>
      </c>
      <c r="C99" s="1" t="s">
        <v>22</v>
      </c>
      <c r="D99" s="6" t="s">
        <v>111</v>
      </c>
      <c r="E99" s="11">
        <v>66.666666666666657</v>
      </c>
      <c r="F99" s="12">
        <v>47.058823529411761</v>
      </c>
      <c r="G99" s="11">
        <v>45.454545454545453</v>
      </c>
      <c r="H99" s="11">
        <v>100</v>
      </c>
      <c r="I99" s="11">
        <v>52.380952380952387</v>
      </c>
      <c r="J99" s="5" t="str">
        <f t="shared" si="1"/>
        <v>Normal</v>
      </c>
    </row>
    <row r="100" spans="1:10" hidden="1" x14ac:dyDescent="0.2">
      <c r="A100" s="5">
        <v>1505304</v>
      </c>
      <c r="B100" s="5">
        <v>150530</v>
      </c>
      <c r="C100" s="1" t="s">
        <v>26</v>
      </c>
      <c r="D100" s="6" t="s">
        <v>112</v>
      </c>
      <c r="E100" s="11">
        <v>34.482758620689658</v>
      </c>
      <c r="F100" s="12">
        <v>37.5</v>
      </c>
      <c r="G100" s="11">
        <v>52</v>
      </c>
      <c r="H100" s="11">
        <v>75.409836065573771</v>
      </c>
      <c r="I100" s="11">
        <v>0</v>
      </c>
      <c r="J100" s="5" t="str">
        <f t="shared" si="1"/>
        <v>Outliers</v>
      </c>
    </row>
    <row r="101" spans="1:10" hidden="1" x14ac:dyDescent="0.2">
      <c r="A101" s="5">
        <v>1505403</v>
      </c>
      <c r="B101" s="5">
        <v>150540</v>
      </c>
      <c r="C101" s="1" t="s">
        <v>19</v>
      </c>
      <c r="D101" s="6" t="s">
        <v>113</v>
      </c>
      <c r="E101" s="11">
        <v>0</v>
      </c>
      <c r="F101" s="12">
        <v>100</v>
      </c>
      <c r="G101" s="11">
        <v>0</v>
      </c>
      <c r="H101" s="11">
        <v>100</v>
      </c>
      <c r="I101" s="11">
        <v>100</v>
      </c>
      <c r="J101" s="5" t="str">
        <f t="shared" si="1"/>
        <v>Outliers</v>
      </c>
    </row>
    <row r="102" spans="1:10" hidden="1" x14ac:dyDescent="0.2">
      <c r="A102" s="5">
        <v>1505437</v>
      </c>
      <c r="B102" s="5">
        <v>150543</v>
      </c>
      <c r="C102" s="1" t="s">
        <v>24</v>
      </c>
      <c r="D102" s="6" t="s">
        <v>114</v>
      </c>
      <c r="E102" s="11">
        <v>0</v>
      </c>
      <c r="F102" s="12">
        <v>33.333333333333329</v>
      </c>
      <c r="G102" s="11">
        <v>0</v>
      </c>
      <c r="H102" s="11">
        <v>33.333333333333329</v>
      </c>
      <c r="I102" s="11">
        <v>14.285714285714285</v>
      </c>
      <c r="J102" s="5" t="str">
        <f t="shared" si="1"/>
        <v>Normal</v>
      </c>
    </row>
    <row r="103" spans="1:10" hidden="1" x14ac:dyDescent="0.2">
      <c r="A103" s="5">
        <v>1505486</v>
      </c>
      <c r="B103" s="5">
        <v>150548</v>
      </c>
      <c r="C103" s="1" t="s">
        <v>29</v>
      </c>
      <c r="D103" s="6" t="s">
        <v>115</v>
      </c>
      <c r="E103" s="11">
        <v>39.393939393939391</v>
      </c>
      <c r="F103" s="12">
        <v>39.393939393939391</v>
      </c>
      <c r="G103" s="11">
        <v>36.363636363636367</v>
      </c>
      <c r="H103" s="11">
        <v>30.76923076923077</v>
      </c>
      <c r="I103" s="11">
        <v>17.857142857142858</v>
      </c>
      <c r="J103" s="5" t="str">
        <f t="shared" si="1"/>
        <v>Normal</v>
      </c>
    </row>
    <row r="104" spans="1:10" hidden="1" x14ac:dyDescent="0.2">
      <c r="A104" s="5">
        <v>1505494</v>
      </c>
      <c r="B104" s="5">
        <v>150549</v>
      </c>
      <c r="C104" s="1" t="s">
        <v>47</v>
      </c>
      <c r="D104" s="6" t="s">
        <v>116</v>
      </c>
      <c r="E104" s="11">
        <v>59.11330049261084</v>
      </c>
      <c r="F104" s="12">
        <v>58.247422680412377</v>
      </c>
      <c r="G104" s="11">
        <v>58.333333333333336</v>
      </c>
      <c r="H104" s="11">
        <v>58.82352941176471</v>
      </c>
      <c r="I104" s="11">
        <v>57.948717948717956</v>
      </c>
      <c r="J104" s="5" t="str">
        <f t="shared" si="1"/>
        <v>Normal</v>
      </c>
    </row>
    <row r="105" spans="1:10" hidden="1" x14ac:dyDescent="0.2">
      <c r="A105" s="5">
        <v>1505502</v>
      </c>
      <c r="B105" s="5">
        <v>150550</v>
      </c>
      <c r="C105" s="1" t="s">
        <v>19</v>
      </c>
      <c r="D105" s="6" t="s">
        <v>117</v>
      </c>
      <c r="E105" s="11">
        <v>50</v>
      </c>
      <c r="F105" s="12">
        <v>54.621848739495796</v>
      </c>
      <c r="G105" s="11">
        <v>57.251908396946561</v>
      </c>
      <c r="H105" s="11">
        <v>58.333333333333336</v>
      </c>
      <c r="I105" s="11">
        <v>53.90625</v>
      </c>
      <c r="J105" s="5" t="str">
        <f t="shared" si="1"/>
        <v>Normal</v>
      </c>
    </row>
    <row r="106" spans="1:10" hidden="1" x14ac:dyDescent="0.2">
      <c r="A106" s="5">
        <v>1505536</v>
      </c>
      <c r="B106" s="5">
        <v>150553</v>
      </c>
      <c r="C106" s="1" t="s">
        <v>47</v>
      </c>
      <c r="D106" s="6" t="s">
        <v>118</v>
      </c>
      <c r="E106" s="11">
        <v>60.521932259855639</v>
      </c>
      <c r="F106" s="12">
        <v>57.438016528925615</v>
      </c>
      <c r="G106" s="11">
        <v>61.197110423116619</v>
      </c>
      <c r="H106" s="11">
        <v>60.636515912897828</v>
      </c>
      <c r="I106" s="11">
        <v>47.537227949599078</v>
      </c>
      <c r="J106" s="5" t="str">
        <f t="shared" si="1"/>
        <v>Normal</v>
      </c>
    </row>
    <row r="107" spans="1:10" hidden="1" x14ac:dyDescent="0.2">
      <c r="A107" s="5">
        <v>1505551</v>
      </c>
      <c r="B107" s="5">
        <v>150555</v>
      </c>
      <c r="C107" s="1" t="s">
        <v>24</v>
      </c>
      <c r="D107" s="6" t="s">
        <v>119</v>
      </c>
      <c r="E107" s="11">
        <v>10</v>
      </c>
      <c r="F107" s="12">
        <v>11.76470588235294</v>
      </c>
      <c r="G107" s="11">
        <v>12.5</v>
      </c>
      <c r="H107" s="11">
        <v>0</v>
      </c>
      <c r="I107" s="11">
        <v>33.333333333333329</v>
      </c>
      <c r="J107" s="5" t="str">
        <f t="shared" si="1"/>
        <v>Normal</v>
      </c>
    </row>
    <row r="108" spans="1:10" hidden="1" x14ac:dyDescent="0.2">
      <c r="A108" s="5">
        <v>1505601</v>
      </c>
      <c r="B108" s="5">
        <v>150560</v>
      </c>
      <c r="C108" s="1" t="s">
        <v>35</v>
      </c>
      <c r="D108" s="6" t="s">
        <v>120</v>
      </c>
      <c r="E108" s="11">
        <v>66.666666666666657</v>
      </c>
      <c r="F108" s="12">
        <v>55.555555555555557</v>
      </c>
      <c r="G108" s="11">
        <v>62.5</v>
      </c>
      <c r="H108" s="11">
        <v>66.666666666666657</v>
      </c>
      <c r="I108" s="11">
        <v>25</v>
      </c>
      <c r="J108" s="5" t="str">
        <f t="shared" si="1"/>
        <v>Normal</v>
      </c>
    </row>
    <row r="109" spans="1:10" hidden="1" x14ac:dyDescent="0.2">
      <c r="A109" s="5">
        <v>1505635</v>
      </c>
      <c r="B109" s="5">
        <v>150563</v>
      </c>
      <c r="C109" s="1" t="s">
        <v>47</v>
      </c>
      <c r="D109" s="6" t="s">
        <v>121</v>
      </c>
      <c r="E109" s="11">
        <v>47.727272727272727</v>
      </c>
      <c r="F109" s="12">
        <v>44.897959183673471</v>
      </c>
      <c r="G109" s="11">
        <v>43.39622641509434</v>
      </c>
      <c r="H109" s="11">
        <v>40.909090909090914</v>
      </c>
      <c r="I109" s="11">
        <v>44.285714285714285</v>
      </c>
      <c r="J109" s="5" t="str">
        <f t="shared" si="1"/>
        <v>Normal</v>
      </c>
    </row>
    <row r="110" spans="1:10" hidden="1" x14ac:dyDescent="0.2">
      <c r="A110" s="5">
        <v>1505650</v>
      </c>
      <c r="B110" s="5">
        <v>150565</v>
      </c>
      <c r="C110" s="1" t="s">
        <v>29</v>
      </c>
      <c r="D110" s="6" t="s">
        <v>122</v>
      </c>
      <c r="E110" s="11">
        <v>83.333333333333343</v>
      </c>
      <c r="F110" s="12">
        <v>83.333333333333343</v>
      </c>
      <c r="G110" s="11">
        <v>71.428571428571431</v>
      </c>
      <c r="H110" s="11">
        <v>85.714285714285708</v>
      </c>
      <c r="I110" s="11">
        <v>50</v>
      </c>
      <c r="J110" s="5" t="str">
        <f t="shared" si="1"/>
        <v>Normal</v>
      </c>
    </row>
    <row r="111" spans="1:10" hidden="1" x14ac:dyDescent="0.2">
      <c r="A111" s="5">
        <v>1505700</v>
      </c>
      <c r="B111" s="5">
        <v>150570</v>
      </c>
      <c r="C111" s="1" t="s">
        <v>22</v>
      </c>
      <c r="D111" s="6" t="s">
        <v>123</v>
      </c>
      <c r="E111" s="11">
        <v>71.15384615384616</v>
      </c>
      <c r="F111" s="12">
        <v>65.789473684210535</v>
      </c>
      <c r="G111" s="11">
        <v>51.162790697674424</v>
      </c>
      <c r="H111" s="11">
        <v>75</v>
      </c>
      <c r="I111" s="11">
        <v>42.138364779874216</v>
      </c>
      <c r="J111" s="5" t="str">
        <f t="shared" si="1"/>
        <v>Normal</v>
      </c>
    </row>
    <row r="112" spans="1:10" hidden="1" x14ac:dyDescent="0.2">
      <c r="A112" s="5">
        <v>1505809</v>
      </c>
      <c r="B112" s="5">
        <v>150580</v>
      </c>
      <c r="C112" s="1" t="s">
        <v>22</v>
      </c>
      <c r="D112" s="6" t="s">
        <v>124</v>
      </c>
      <c r="E112" s="11">
        <v>21.428571428571427</v>
      </c>
      <c r="F112" s="12">
        <v>0</v>
      </c>
      <c r="G112" s="11">
        <v>24.137931034482758</v>
      </c>
      <c r="H112" s="11">
        <v>66.666666666666657</v>
      </c>
      <c r="I112" s="11">
        <v>30.434782608695656</v>
      </c>
      <c r="J112" s="5" t="str">
        <f t="shared" si="1"/>
        <v>Normal</v>
      </c>
    </row>
    <row r="113" spans="1:10" hidden="1" x14ac:dyDescent="0.2">
      <c r="A113" s="5">
        <v>1505908</v>
      </c>
      <c r="B113" s="5">
        <v>150590</v>
      </c>
      <c r="C113" s="1" t="s">
        <v>29</v>
      </c>
      <c r="D113" s="6" t="s">
        <v>125</v>
      </c>
      <c r="E113" s="11">
        <v>50</v>
      </c>
      <c r="F113" s="12">
        <v>45.833333333333329</v>
      </c>
      <c r="G113" s="11">
        <v>55.882352941176471</v>
      </c>
      <c r="H113" s="11">
        <v>50</v>
      </c>
      <c r="I113" s="11">
        <v>51.724137931034484</v>
      </c>
      <c r="J113" s="5" t="str">
        <f t="shared" si="1"/>
        <v>Normal</v>
      </c>
    </row>
    <row r="114" spans="1:10" hidden="1" x14ac:dyDescent="0.2">
      <c r="A114" s="5">
        <v>1506005</v>
      </c>
      <c r="B114" s="5">
        <v>150600</v>
      </c>
      <c r="C114" s="1" t="s">
        <v>26</v>
      </c>
      <c r="D114" s="6" t="s">
        <v>126</v>
      </c>
      <c r="E114" s="11">
        <v>8.3333333333333321</v>
      </c>
      <c r="F114" s="12">
        <v>25</v>
      </c>
      <c r="G114" s="11">
        <v>7.6923076923076925</v>
      </c>
      <c r="H114" s="11">
        <v>11.111111111111111</v>
      </c>
      <c r="I114" s="11">
        <v>0</v>
      </c>
      <c r="J114" s="5" t="str">
        <f t="shared" si="1"/>
        <v>Outliers</v>
      </c>
    </row>
    <row r="115" spans="1:10" hidden="1" x14ac:dyDescent="0.2">
      <c r="A115" s="5">
        <v>1506104</v>
      </c>
      <c r="B115" s="5">
        <v>150610</v>
      </c>
      <c r="C115" s="1" t="s">
        <v>35</v>
      </c>
      <c r="D115" s="6" t="s">
        <v>127</v>
      </c>
      <c r="E115" s="11">
        <v>44.444444444444443</v>
      </c>
      <c r="F115" s="12">
        <v>58.333333333333336</v>
      </c>
      <c r="G115" s="11">
        <v>63.636363636363633</v>
      </c>
      <c r="H115" s="11">
        <v>100</v>
      </c>
      <c r="I115" s="11">
        <v>100</v>
      </c>
      <c r="J115" s="5" t="str">
        <f t="shared" si="1"/>
        <v>Outliers</v>
      </c>
    </row>
    <row r="116" spans="1:10" hidden="1" x14ac:dyDescent="0.2">
      <c r="A116" s="5">
        <v>1506112</v>
      </c>
      <c r="B116" s="5">
        <v>150611</v>
      </c>
      <c r="C116" s="1" t="s">
        <v>35</v>
      </c>
      <c r="D116" s="6" t="s">
        <v>128</v>
      </c>
      <c r="E116" s="11">
        <v>45.3125</v>
      </c>
      <c r="F116" s="12">
        <v>51.5625</v>
      </c>
      <c r="G116" s="11">
        <v>51.515151515151516</v>
      </c>
      <c r="H116" s="11">
        <v>64.15094339622641</v>
      </c>
      <c r="I116" s="11">
        <v>45.833333333333329</v>
      </c>
      <c r="J116" s="5" t="str">
        <f t="shared" si="1"/>
        <v>Normal</v>
      </c>
    </row>
    <row r="117" spans="1:10" hidden="1" x14ac:dyDescent="0.2">
      <c r="A117" s="5">
        <v>1506138</v>
      </c>
      <c r="B117" s="5">
        <v>150613</v>
      </c>
      <c r="C117" s="1" t="s">
        <v>24</v>
      </c>
      <c r="D117" s="6" t="s">
        <v>129</v>
      </c>
      <c r="E117" s="11">
        <v>66.666666666666657</v>
      </c>
      <c r="F117" s="12">
        <v>55.555555555555557</v>
      </c>
      <c r="G117" s="11">
        <v>42.105263157894733</v>
      </c>
      <c r="H117" s="11">
        <v>57.142857142857139</v>
      </c>
      <c r="I117" s="11">
        <v>42.857142857142854</v>
      </c>
      <c r="J117" s="5" t="str">
        <f t="shared" si="1"/>
        <v>Normal</v>
      </c>
    </row>
    <row r="118" spans="1:10" hidden="1" x14ac:dyDescent="0.2">
      <c r="A118" s="5">
        <v>1506161</v>
      </c>
      <c r="B118" s="5">
        <v>150616</v>
      </c>
      <c r="C118" s="1" t="s">
        <v>24</v>
      </c>
      <c r="D118" s="6" t="s">
        <v>130</v>
      </c>
      <c r="E118" s="11">
        <v>41.666666666666671</v>
      </c>
      <c r="F118" s="12">
        <v>28.571428571428569</v>
      </c>
      <c r="G118" s="11">
        <v>50</v>
      </c>
      <c r="H118" s="11">
        <v>25</v>
      </c>
      <c r="I118" s="11">
        <v>41.17647058823529</v>
      </c>
      <c r="J118" s="5" t="str">
        <f t="shared" si="1"/>
        <v>Normal</v>
      </c>
    </row>
    <row r="119" spans="1:10" hidden="1" x14ac:dyDescent="0.2">
      <c r="A119" s="5">
        <v>1506187</v>
      </c>
      <c r="B119" s="5">
        <v>150618</v>
      </c>
      <c r="C119" s="1" t="s">
        <v>19</v>
      </c>
      <c r="D119" s="6" t="s">
        <v>131</v>
      </c>
      <c r="E119" s="11">
        <v>61.53846153846154</v>
      </c>
      <c r="F119" s="12">
        <v>58.333333333333336</v>
      </c>
      <c r="G119" s="11">
        <v>60</v>
      </c>
      <c r="H119" s="11">
        <v>100</v>
      </c>
      <c r="I119" s="11">
        <v>40</v>
      </c>
      <c r="J119" s="5" t="str">
        <f t="shared" si="1"/>
        <v>Normal</v>
      </c>
    </row>
    <row r="120" spans="1:10" hidden="1" x14ac:dyDescent="0.2">
      <c r="A120" s="5">
        <v>1506195</v>
      </c>
      <c r="B120" s="5">
        <v>150619</v>
      </c>
      <c r="C120" s="1" t="s">
        <v>38</v>
      </c>
      <c r="D120" s="6" t="s">
        <v>132</v>
      </c>
      <c r="E120" s="11">
        <v>60</v>
      </c>
      <c r="F120" s="12">
        <v>42.857142857142854</v>
      </c>
      <c r="G120" s="11">
        <v>42.857142857142854</v>
      </c>
      <c r="H120" s="11">
        <v>40</v>
      </c>
      <c r="I120" s="11">
        <v>42.857142857142854</v>
      </c>
      <c r="J120" s="5" t="str">
        <f t="shared" si="1"/>
        <v>Normal</v>
      </c>
    </row>
    <row r="121" spans="1:10" hidden="1" x14ac:dyDescent="0.2">
      <c r="A121" s="5">
        <v>1506203</v>
      </c>
      <c r="B121" s="5">
        <v>150620</v>
      </c>
      <c r="C121" s="1" t="s">
        <v>35</v>
      </c>
      <c r="D121" s="6" t="s">
        <v>133</v>
      </c>
      <c r="E121" s="11">
        <v>40.625</v>
      </c>
      <c r="F121" s="12">
        <v>36.363636363636367</v>
      </c>
      <c r="G121" s="11">
        <v>38.888888888888893</v>
      </c>
      <c r="H121" s="11">
        <v>33.333333333333329</v>
      </c>
      <c r="I121" s="11">
        <v>53.571428571428569</v>
      </c>
      <c r="J121" s="5" t="str">
        <f t="shared" si="1"/>
        <v>Normal</v>
      </c>
    </row>
    <row r="122" spans="1:10" hidden="1" x14ac:dyDescent="0.2">
      <c r="A122" s="5">
        <v>1506302</v>
      </c>
      <c r="B122" s="5">
        <v>150630</v>
      </c>
      <c r="C122" s="1" t="s">
        <v>22</v>
      </c>
      <c r="D122" s="6" t="s">
        <v>134</v>
      </c>
      <c r="E122" s="11">
        <v>0</v>
      </c>
      <c r="F122" s="12">
        <v>0</v>
      </c>
      <c r="G122" s="11">
        <v>0</v>
      </c>
      <c r="H122" s="11">
        <v>0</v>
      </c>
      <c r="I122" s="11">
        <v>0</v>
      </c>
      <c r="J122" s="5" t="str">
        <f t="shared" si="1"/>
        <v>Outliers</v>
      </c>
    </row>
    <row r="123" spans="1:10" hidden="1" x14ac:dyDescent="0.2">
      <c r="A123" s="5">
        <v>1506351</v>
      </c>
      <c r="B123" s="5">
        <v>150635</v>
      </c>
      <c r="C123" s="1" t="s">
        <v>32</v>
      </c>
      <c r="D123" s="6" t="s">
        <v>135</v>
      </c>
      <c r="E123" s="11">
        <v>33.333333333333329</v>
      </c>
      <c r="F123" s="12">
        <v>29.411764705882355</v>
      </c>
      <c r="G123" s="11">
        <v>38.095238095238095</v>
      </c>
      <c r="H123" s="11">
        <v>0</v>
      </c>
      <c r="I123" s="11">
        <v>32.432432432432435</v>
      </c>
      <c r="J123" s="5" t="str">
        <f t="shared" si="1"/>
        <v>Normal</v>
      </c>
    </row>
    <row r="124" spans="1:10" hidden="1" x14ac:dyDescent="0.2">
      <c r="A124" s="5">
        <v>1506401</v>
      </c>
      <c r="B124" s="5">
        <v>150640</v>
      </c>
      <c r="C124" s="1" t="s">
        <v>22</v>
      </c>
      <c r="D124" s="6" t="s">
        <v>136</v>
      </c>
      <c r="E124" s="11">
        <v>44.444444444444443</v>
      </c>
      <c r="F124" s="12">
        <v>37.5</v>
      </c>
      <c r="G124" s="11">
        <v>42.857142857142854</v>
      </c>
      <c r="H124" s="11">
        <v>0</v>
      </c>
      <c r="I124" s="11">
        <v>50</v>
      </c>
      <c r="J124" s="5" t="str">
        <f t="shared" si="1"/>
        <v>Normal</v>
      </c>
    </row>
    <row r="125" spans="1:10" hidden="1" x14ac:dyDescent="0.2">
      <c r="A125" s="5">
        <v>1506500</v>
      </c>
      <c r="B125" s="5">
        <v>150650</v>
      </c>
      <c r="C125" s="1" t="s">
        <v>63</v>
      </c>
      <c r="D125" s="6" t="s">
        <v>137</v>
      </c>
      <c r="E125" s="11">
        <v>33.333333333333329</v>
      </c>
      <c r="F125" s="12">
        <v>28.571428571428569</v>
      </c>
      <c r="G125" s="11">
        <v>30</v>
      </c>
      <c r="H125" s="11">
        <v>42.857142857142854</v>
      </c>
      <c r="I125" s="11">
        <v>36.363636363636367</v>
      </c>
      <c r="J125" s="5" t="str">
        <f t="shared" si="1"/>
        <v>Normal</v>
      </c>
    </row>
    <row r="126" spans="1:10" hidden="1" x14ac:dyDescent="0.2">
      <c r="A126" s="5">
        <v>1506559</v>
      </c>
      <c r="B126" s="5">
        <v>150655</v>
      </c>
      <c r="C126" s="1" t="s">
        <v>35</v>
      </c>
      <c r="D126" s="6" t="s">
        <v>138</v>
      </c>
      <c r="E126" s="11">
        <v>31.111111111111111</v>
      </c>
      <c r="F126" s="12">
        <v>38.461538461538467</v>
      </c>
      <c r="G126" s="11">
        <v>38</v>
      </c>
      <c r="H126" s="11">
        <v>100</v>
      </c>
      <c r="I126" s="11">
        <v>31.707317073170731</v>
      </c>
      <c r="J126" s="5" t="str">
        <f t="shared" si="1"/>
        <v>Normal</v>
      </c>
    </row>
    <row r="127" spans="1:10" hidden="1" x14ac:dyDescent="0.2">
      <c r="A127" s="5">
        <v>1506583</v>
      </c>
      <c r="B127" s="5">
        <v>150658</v>
      </c>
      <c r="C127" s="1" t="s">
        <v>24</v>
      </c>
      <c r="D127" s="6" t="s">
        <v>139</v>
      </c>
      <c r="E127" s="11">
        <v>50</v>
      </c>
      <c r="F127" s="12">
        <v>25</v>
      </c>
      <c r="G127" s="11">
        <v>50</v>
      </c>
      <c r="H127" s="11">
        <v>100</v>
      </c>
      <c r="I127" s="11">
        <v>11.111111111111111</v>
      </c>
      <c r="J127" s="5" t="str">
        <f t="shared" si="1"/>
        <v>Normal</v>
      </c>
    </row>
    <row r="128" spans="1:10" hidden="1" x14ac:dyDescent="0.2">
      <c r="A128" s="5">
        <v>1506609</v>
      </c>
      <c r="B128" s="5">
        <v>150660</v>
      </c>
      <c r="C128" s="1" t="s">
        <v>63</v>
      </c>
      <c r="D128" s="6" t="s">
        <v>140</v>
      </c>
      <c r="E128" s="11">
        <v>47.058823529411761</v>
      </c>
      <c r="F128" s="12">
        <v>50.549450549450547</v>
      </c>
      <c r="G128" s="11">
        <v>46</v>
      </c>
      <c r="H128" s="11">
        <v>75</v>
      </c>
      <c r="I128" s="11">
        <v>35.416666666666671</v>
      </c>
      <c r="J128" s="5" t="str">
        <f t="shared" si="1"/>
        <v>Normal</v>
      </c>
    </row>
    <row r="129" spans="1:10" hidden="1" x14ac:dyDescent="0.2">
      <c r="A129" s="5">
        <v>1506708</v>
      </c>
      <c r="B129" s="5">
        <v>150670</v>
      </c>
      <c r="C129" s="1" t="s">
        <v>24</v>
      </c>
      <c r="D129" s="6" t="s">
        <v>141</v>
      </c>
      <c r="E129" s="11">
        <v>26.666666666666668</v>
      </c>
      <c r="F129" s="12">
        <v>29.411764705882355</v>
      </c>
      <c r="G129" s="11">
        <v>30</v>
      </c>
      <c r="H129" s="11">
        <v>10</v>
      </c>
      <c r="I129" s="11">
        <v>30.434782608695656</v>
      </c>
      <c r="J129" s="5" t="str">
        <f t="shared" si="1"/>
        <v>Normal</v>
      </c>
    </row>
    <row r="130" spans="1:10" hidden="1" x14ac:dyDescent="0.2">
      <c r="A130" s="5">
        <v>1506807</v>
      </c>
      <c r="B130" s="5">
        <v>150680</v>
      </c>
      <c r="C130" s="1" t="s">
        <v>26</v>
      </c>
      <c r="D130" s="6" t="s">
        <v>142</v>
      </c>
      <c r="E130" s="11">
        <v>65.503698967942285</v>
      </c>
      <c r="F130" s="12">
        <v>64.55649613544351</v>
      </c>
      <c r="G130" s="11">
        <v>63.932373199749527</v>
      </c>
      <c r="H130" s="11">
        <v>64.173186153681272</v>
      </c>
      <c r="I130" s="11">
        <v>63.977223893425005</v>
      </c>
      <c r="J130" s="5" t="str">
        <f t="shared" si="1"/>
        <v>Normal</v>
      </c>
    </row>
    <row r="131" spans="1:10" hidden="1" x14ac:dyDescent="0.2">
      <c r="A131" s="5">
        <v>1506906</v>
      </c>
      <c r="B131" s="5">
        <v>150690</v>
      </c>
      <c r="C131" s="1" t="s">
        <v>35</v>
      </c>
      <c r="D131" s="6" t="s">
        <v>143</v>
      </c>
      <c r="E131" s="11">
        <v>30.76923076923077</v>
      </c>
      <c r="F131" s="12">
        <v>18.181818181818183</v>
      </c>
      <c r="G131" s="11">
        <v>27.777777777777779</v>
      </c>
      <c r="H131" s="11">
        <v>20</v>
      </c>
      <c r="I131" s="11">
        <v>0</v>
      </c>
      <c r="J131" s="5" t="str">
        <f t="shared" si="1"/>
        <v>Outliers</v>
      </c>
    </row>
    <row r="132" spans="1:10" hidden="1" x14ac:dyDescent="0.2">
      <c r="A132" s="5">
        <v>1507003</v>
      </c>
      <c r="B132" s="5">
        <v>150700</v>
      </c>
      <c r="C132" s="1" t="s">
        <v>63</v>
      </c>
      <c r="D132" s="6" t="s">
        <v>144</v>
      </c>
      <c r="E132" s="11">
        <v>36.363636363636367</v>
      </c>
      <c r="F132" s="12">
        <v>16.666666666666664</v>
      </c>
      <c r="G132" s="11">
        <v>42.352941176470587</v>
      </c>
      <c r="H132" s="11">
        <v>24</v>
      </c>
      <c r="I132" s="11">
        <v>55.26315789473685</v>
      </c>
      <c r="J132" s="5" t="str">
        <f t="shared" si="1"/>
        <v>Normal</v>
      </c>
    </row>
    <row r="133" spans="1:10" hidden="1" x14ac:dyDescent="0.2">
      <c r="A133" s="5">
        <v>1507102</v>
      </c>
      <c r="B133" s="5">
        <v>150710</v>
      </c>
      <c r="C133" s="1" t="s">
        <v>63</v>
      </c>
      <c r="D133" s="6" t="s">
        <v>145</v>
      </c>
      <c r="E133" s="11">
        <v>7.8947368421052628</v>
      </c>
      <c r="F133" s="12">
        <v>6.5217391304347823</v>
      </c>
      <c r="G133" s="11">
        <v>12</v>
      </c>
      <c r="H133" s="11">
        <v>100</v>
      </c>
      <c r="I133" s="11">
        <v>25.806451612903224</v>
      </c>
      <c r="J133" s="5" t="str">
        <f t="shared" si="1"/>
        <v>Normal</v>
      </c>
    </row>
    <row r="134" spans="1:10" hidden="1" x14ac:dyDescent="0.2">
      <c r="A134" s="5">
        <v>1507151</v>
      </c>
      <c r="B134" s="5">
        <v>150715</v>
      </c>
      <c r="C134" s="1" t="s">
        <v>47</v>
      </c>
      <c r="D134" s="6" t="s">
        <v>146</v>
      </c>
      <c r="E134" s="11">
        <v>36</v>
      </c>
      <c r="F134" s="12">
        <v>38.461538461538467</v>
      </c>
      <c r="G134" s="11">
        <v>32</v>
      </c>
      <c r="H134" s="11">
        <v>30</v>
      </c>
      <c r="I134" s="11">
        <v>29.166666666666668</v>
      </c>
      <c r="J134" s="5" t="str">
        <f t="shared" si="1"/>
        <v>Normal</v>
      </c>
    </row>
    <row r="135" spans="1:10" hidden="1" x14ac:dyDescent="0.2">
      <c r="A135" s="5">
        <v>1507201</v>
      </c>
      <c r="B135" s="5">
        <v>150720</v>
      </c>
      <c r="C135" s="1" t="s">
        <v>63</v>
      </c>
      <c r="D135" s="6" t="s">
        <v>147</v>
      </c>
      <c r="E135" s="11">
        <v>28.571428571428569</v>
      </c>
      <c r="F135" s="12">
        <v>25</v>
      </c>
      <c r="G135" s="11">
        <v>26.315789473684209</v>
      </c>
      <c r="H135" s="11">
        <v>0</v>
      </c>
      <c r="I135" s="11">
        <v>31.578947368421051</v>
      </c>
      <c r="J135" s="5" t="str">
        <f t="shared" si="1"/>
        <v>Normal</v>
      </c>
    </row>
    <row r="136" spans="1:10" hidden="1" x14ac:dyDescent="0.2">
      <c r="A136" s="5">
        <v>1507300</v>
      </c>
      <c r="B136" s="5">
        <v>150730</v>
      </c>
      <c r="C136" s="1" t="s">
        <v>24</v>
      </c>
      <c r="D136" s="6" t="s">
        <v>148</v>
      </c>
      <c r="E136" s="11">
        <v>0</v>
      </c>
      <c r="F136" s="12">
        <v>0</v>
      </c>
      <c r="G136" s="11">
        <v>36.538461538461533</v>
      </c>
      <c r="H136" s="11">
        <v>100</v>
      </c>
      <c r="I136" s="11">
        <v>37.391304347826086</v>
      </c>
      <c r="J136" s="5" t="str">
        <f t="shared" si="1"/>
        <v>Normal</v>
      </c>
    </row>
    <row r="137" spans="1:10" hidden="1" x14ac:dyDescent="0.2">
      <c r="A137" s="5">
        <v>1507409</v>
      </c>
      <c r="B137" s="5">
        <v>150740</v>
      </c>
      <c r="C137" s="1" t="s">
        <v>63</v>
      </c>
      <c r="D137" s="6" t="s">
        <v>149</v>
      </c>
      <c r="E137" s="11">
        <v>33.333333333333329</v>
      </c>
      <c r="F137" s="12">
        <v>40</v>
      </c>
      <c r="G137" s="11">
        <v>20</v>
      </c>
      <c r="H137" s="11">
        <v>100</v>
      </c>
      <c r="I137" s="11">
        <v>33.333333333333329</v>
      </c>
      <c r="J137" s="5" t="str">
        <f t="shared" si="1"/>
        <v>Normal</v>
      </c>
    </row>
    <row r="138" spans="1:10" hidden="1" x14ac:dyDescent="0.2">
      <c r="A138" s="5">
        <v>1507458</v>
      </c>
      <c r="B138" s="5">
        <v>150745</v>
      </c>
      <c r="C138" s="1" t="s">
        <v>47</v>
      </c>
      <c r="D138" s="6" t="s">
        <v>150</v>
      </c>
      <c r="E138" s="11">
        <v>61.95652173913043</v>
      </c>
      <c r="F138" s="12">
        <v>67.142857142857139</v>
      </c>
      <c r="G138" s="11">
        <v>60.215053763440864</v>
      </c>
      <c r="H138" s="11">
        <v>74.468085106382972</v>
      </c>
      <c r="I138" s="11">
        <v>49.21875</v>
      </c>
      <c r="J138" s="5" t="str">
        <f t="shared" si="1"/>
        <v>Normal</v>
      </c>
    </row>
    <row r="139" spans="1:10" hidden="1" x14ac:dyDescent="0.2">
      <c r="A139" s="5">
        <v>1507466</v>
      </c>
      <c r="B139" s="5">
        <v>150746</v>
      </c>
      <c r="C139" s="1" t="s">
        <v>63</v>
      </c>
      <c r="D139" s="6" t="s">
        <v>151</v>
      </c>
      <c r="E139" s="11">
        <v>33.333333333333329</v>
      </c>
      <c r="F139" s="12">
        <v>33.333333333333329</v>
      </c>
      <c r="G139" s="11">
        <v>45.454545454545453</v>
      </c>
      <c r="H139" s="11">
        <v>44.444444444444443</v>
      </c>
      <c r="I139" s="11">
        <v>75</v>
      </c>
      <c r="J139" s="5" t="str">
        <f t="shared" si="1"/>
        <v>Outliers</v>
      </c>
    </row>
    <row r="140" spans="1:10" hidden="1" x14ac:dyDescent="0.2">
      <c r="A140" s="5">
        <v>1507474</v>
      </c>
      <c r="B140" s="5">
        <v>150747</v>
      </c>
      <c r="C140" s="1" t="s">
        <v>35</v>
      </c>
      <c r="D140" s="6" t="s">
        <v>152</v>
      </c>
      <c r="E140" s="11">
        <v>31.25</v>
      </c>
      <c r="F140" s="12">
        <v>15.384615384615385</v>
      </c>
      <c r="G140" s="11">
        <v>30.76923076923077</v>
      </c>
      <c r="H140" s="11">
        <v>0</v>
      </c>
      <c r="I140" s="11">
        <v>41.666666666666671</v>
      </c>
      <c r="J140" s="5" t="str">
        <f t="shared" si="1"/>
        <v>Normal</v>
      </c>
    </row>
    <row r="141" spans="1:10" hidden="1" x14ac:dyDescent="0.2">
      <c r="A141" s="5">
        <v>1507508</v>
      </c>
      <c r="B141" s="5">
        <v>150750</v>
      </c>
      <c r="C141" s="1" t="s">
        <v>47</v>
      </c>
      <c r="D141" s="6" t="s">
        <v>153</v>
      </c>
      <c r="E141" s="11">
        <v>28.571428571428569</v>
      </c>
      <c r="F141" s="12">
        <v>25</v>
      </c>
      <c r="G141" s="11">
        <v>25</v>
      </c>
      <c r="H141" s="11">
        <v>20</v>
      </c>
      <c r="I141" s="11">
        <v>0</v>
      </c>
      <c r="J141" s="5" t="str">
        <f t="shared" si="1"/>
        <v>Outliers</v>
      </c>
    </row>
    <row r="142" spans="1:10" hidden="1" x14ac:dyDescent="0.2">
      <c r="A142" s="5">
        <v>1507607</v>
      </c>
      <c r="B142" s="5">
        <v>150760</v>
      </c>
      <c r="C142" s="1" t="s">
        <v>63</v>
      </c>
      <c r="D142" s="6" t="s">
        <v>154</v>
      </c>
      <c r="E142" s="11">
        <v>42.857142857142854</v>
      </c>
      <c r="F142" s="12">
        <v>45.454545454545453</v>
      </c>
      <c r="G142" s="11">
        <v>43.661971830985912</v>
      </c>
      <c r="H142" s="11">
        <v>31.25</v>
      </c>
      <c r="I142" s="11">
        <v>42.222222222222221</v>
      </c>
      <c r="J142" s="5" t="str">
        <f t="shared" si="1"/>
        <v>Normal</v>
      </c>
    </row>
    <row r="143" spans="1:10" hidden="1" x14ac:dyDescent="0.2">
      <c r="A143" s="5">
        <v>1507706</v>
      </c>
      <c r="B143" s="5">
        <v>150770</v>
      </c>
      <c r="C143" s="1" t="s">
        <v>22</v>
      </c>
      <c r="D143" s="6" t="s">
        <v>155</v>
      </c>
      <c r="E143" s="11">
        <v>20</v>
      </c>
      <c r="F143" s="12">
        <v>20</v>
      </c>
      <c r="G143" s="11">
        <v>11.111111111111111</v>
      </c>
      <c r="H143" s="11">
        <v>0</v>
      </c>
      <c r="I143" s="11">
        <v>11.111111111111111</v>
      </c>
      <c r="J143" s="5" t="str">
        <f t="shared" si="1"/>
        <v>Normal</v>
      </c>
    </row>
    <row r="144" spans="1:10" hidden="1" x14ac:dyDescent="0.2">
      <c r="A144" s="5">
        <v>1507755</v>
      </c>
      <c r="B144" s="5">
        <v>150775</v>
      </c>
      <c r="C144" s="1" t="s">
        <v>24</v>
      </c>
      <c r="D144" s="6" t="s">
        <v>156</v>
      </c>
      <c r="E144" s="11">
        <v>50</v>
      </c>
      <c r="F144" s="12">
        <v>54.54545454545454</v>
      </c>
      <c r="G144" s="11">
        <v>33.333333333333329</v>
      </c>
      <c r="H144" s="11">
        <v>42.857142857142854</v>
      </c>
      <c r="I144" s="11">
        <v>25</v>
      </c>
      <c r="J144" s="5" t="str">
        <f t="shared" si="1"/>
        <v>Normal</v>
      </c>
    </row>
    <row r="145" spans="1:10" hidden="1" x14ac:dyDescent="0.2">
      <c r="A145" s="5">
        <v>1507805</v>
      </c>
      <c r="B145" s="5">
        <v>150780</v>
      </c>
      <c r="C145" s="1" t="s">
        <v>29</v>
      </c>
      <c r="D145" s="6" t="s">
        <v>157</v>
      </c>
      <c r="E145" s="11">
        <v>44.444444444444443</v>
      </c>
      <c r="F145" s="12">
        <v>58.82352941176471</v>
      </c>
      <c r="G145" s="11">
        <v>70.588235294117652</v>
      </c>
      <c r="H145" s="11">
        <v>0</v>
      </c>
      <c r="I145" s="11">
        <v>44.827586206896555</v>
      </c>
      <c r="J145" s="5" t="str">
        <f t="shared" si="1"/>
        <v>Normal</v>
      </c>
    </row>
    <row r="146" spans="1:10" hidden="1" x14ac:dyDescent="0.2">
      <c r="A146" s="5">
        <v>1507904</v>
      </c>
      <c r="B146" s="5">
        <v>150790</v>
      </c>
      <c r="C146" s="1" t="s">
        <v>22</v>
      </c>
      <c r="D146" s="6" t="s">
        <v>158</v>
      </c>
      <c r="E146" s="11">
        <v>40</v>
      </c>
      <c r="F146" s="12">
        <v>34.146341463414636</v>
      </c>
      <c r="G146" s="11">
        <v>36.585365853658537</v>
      </c>
      <c r="H146" s="11">
        <v>46.666666666666664</v>
      </c>
      <c r="I146" s="11">
        <v>52.173913043478258</v>
      </c>
      <c r="J146" s="5" t="str">
        <f t="shared" ref="J146:J160" si="2">IF(AND(I146&lt;$M$21,I146&gt;$M$22),"Normal","Outliers")</f>
        <v>Normal</v>
      </c>
    </row>
    <row r="147" spans="1:10" hidden="1" x14ac:dyDescent="0.2">
      <c r="A147" s="5">
        <v>1507953</v>
      </c>
      <c r="B147" s="5">
        <v>150795</v>
      </c>
      <c r="C147" s="1" t="s">
        <v>17</v>
      </c>
      <c r="D147" s="6" t="s">
        <v>159</v>
      </c>
      <c r="E147" s="11">
        <v>25</v>
      </c>
      <c r="F147" s="12">
        <v>20</v>
      </c>
      <c r="G147" s="11">
        <v>28.571428571428569</v>
      </c>
      <c r="H147" s="11">
        <v>42.857142857142854</v>
      </c>
      <c r="I147" s="11">
        <v>20</v>
      </c>
      <c r="J147" s="5" t="str">
        <f t="shared" si="2"/>
        <v>Normal</v>
      </c>
    </row>
    <row r="148" spans="1:10" hidden="1" x14ac:dyDescent="0.2">
      <c r="A148" s="5">
        <v>1507961</v>
      </c>
      <c r="B148" s="5">
        <v>150796</v>
      </c>
      <c r="C148" s="1" t="s">
        <v>63</v>
      </c>
      <c r="D148" s="6" t="s">
        <v>160</v>
      </c>
      <c r="E148" s="11">
        <v>22.222222222222221</v>
      </c>
      <c r="F148" s="12">
        <v>13.333333333333334</v>
      </c>
      <c r="G148" s="11">
        <v>35.714285714285715</v>
      </c>
      <c r="H148" s="11">
        <v>0</v>
      </c>
      <c r="I148" s="11">
        <v>0</v>
      </c>
      <c r="J148" s="5" t="str">
        <f t="shared" si="2"/>
        <v>Outliers</v>
      </c>
    </row>
    <row r="149" spans="1:10" hidden="1" x14ac:dyDescent="0.2">
      <c r="A149" s="5">
        <v>1507979</v>
      </c>
      <c r="B149" s="5">
        <v>150797</v>
      </c>
      <c r="C149" s="1" t="s">
        <v>26</v>
      </c>
      <c r="D149" s="6" t="s">
        <v>161</v>
      </c>
      <c r="E149" s="11">
        <v>57.142857142857139</v>
      </c>
      <c r="F149" s="12">
        <v>44.444444444444443</v>
      </c>
      <c r="G149" s="11">
        <v>44.444444444444443</v>
      </c>
      <c r="H149" s="11">
        <v>89.10891089108911</v>
      </c>
      <c r="I149" s="11">
        <v>82.5</v>
      </c>
      <c r="J149" s="5" t="str">
        <f t="shared" si="2"/>
        <v>Outliers</v>
      </c>
    </row>
    <row r="150" spans="1:10" hidden="1" x14ac:dyDescent="0.2">
      <c r="A150" s="5">
        <v>1508001</v>
      </c>
      <c r="B150" s="5">
        <v>150800</v>
      </c>
      <c r="C150" s="1" t="s">
        <v>19</v>
      </c>
      <c r="D150" s="6" t="s">
        <v>162</v>
      </c>
      <c r="E150" s="11">
        <v>43.877551020408163</v>
      </c>
      <c r="F150" s="12">
        <v>43.093922651933703</v>
      </c>
      <c r="G150" s="11">
        <v>42.696629213483142</v>
      </c>
      <c r="H150" s="11">
        <v>61.29032258064516</v>
      </c>
      <c r="I150" s="11">
        <v>50</v>
      </c>
      <c r="J150" s="5" t="str">
        <f t="shared" si="2"/>
        <v>Normal</v>
      </c>
    </row>
    <row r="151" spans="1:10" hidden="1" x14ac:dyDescent="0.2">
      <c r="A151" s="5">
        <v>1508035</v>
      </c>
      <c r="B151" s="5">
        <v>150803</v>
      </c>
      <c r="C151" s="1" t="s">
        <v>35</v>
      </c>
      <c r="D151" s="6" t="s">
        <v>163</v>
      </c>
      <c r="E151" s="11">
        <v>45.454545454545453</v>
      </c>
      <c r="F151" s="12">
        <v>36.363636363636367</v>
      </c>
      <c r="G151" s="11">
        <v>30</v>
      </c>
      <c r="H151" s="11">
        <v>0</v>
      </c>
      <c r="I151" s="11">
        <v>25</v>
      </c>
      <c r="J151" s="5" t="str">
        <f t="shared" si="2"/>
        <v>Normal</v>
      </c>
    </row>
    <row r="152" spans="1:10" hidden="1" x14ac:dyDescent="0.2">
      <c r="A152" s="5">
        <v>1508050</v>
      </c>
      <c r="B152" s="5">
        <v>150805</v>
      </c>
      <c r="C152" s="1" t="s">
        <v>38</v>
      </c>
      <c r="D152" s="6" t="s">
        <v>164</v>
      </c>
      <c r="E152" s="11">
        <v>41.666666666666671</v>
      </c>
      <c r="F152" s="12">
        <v>39.130434782608695</v>
      </c>
      <c r="G152" s="11">
        <v>36.111111111111107</v>
      </c>
      <c r="H152" s="11">
        <v>40</v>
      </c>
      <c r="I152" s="11">
        <v>37.5</v>
      </c>
      <c r="J152" s="5" t="str">
        <f t="shared" si="2"/>
        <v>Normal</v>
      </c>
    </row>
    <row r="153" spans="1:10" hidden="1" x14ac:dyDescent="0.2">
      <c r="A153" s="5">
        <v>1508084</v>
      </c>
      <c r="B153" s="5">
        <v>150808</v>
      </c>
      <c r="C153" s="1" t="s">
        <v>24</v>
      </c>
      <c r="D153" s="6" t="s">
        <v>165</v>
      </c>
      <c r="E153" s="11">
        <v>50</v>
      </c>
      <c r="F153" s="12">
        <v>40</v>
      </c>
      <c r="G153" s="11">
        <v>33.333333333333329</v>
      </c>
      <c r="H153" s="11">
        <v>57.142857142857139</v>
      </c>
      <c r="I153" s="11">
        <v>42.857142857142854</v>
      </c>
      <c r="J153" s="5" t="str">
        <f t="shared" si="2"/>
        <v>Normal</v>
      </c>
    </row>
    <row r="154" spans="1:10" hidden="1" x14ac:dyDescent="0.2">
      <c r="A154" s="5">
        <v>1508100</v>
      </c>
      <c r="B154" s="5">
        <v>150810</v>
      </c>
      <c r="C154" s="1" t="s">
        <v>53</v>
      </c>
      <c r="D154" s="6" t="s">
        <v>166</v>
      </c>
      <c r="E154" s="11">
        <v>39.473684210526315</v>
      </c>
      <c r="F154" s="12">
        <v>40</v>
      </c>
      <c r="G154" s="11">
        <v>39.937106918238996</v>
      </c>
      <c r="H154" s="11">
        <v>50</v>
      </c>
      <c r="I154" s="11">
        <v>47.435897435897431</v>
      </c>
      <c r="J154" s="5" t="str">
        <f t="shared" si="2"/>
        <v>Normal</v>
      </c>
    </row>
    <row r="155" spans="1:10" hidden="1" x14ac:dyDescent="0.2">
      <c r="A155" s="5">
        <v>1508126</v>
      </c>
      <c r="B155" s="5">
        <v>150812</v>
      </c>
      <c r="C155" s="1" t="s">
        <v>19</v>
      </c>
      <c r="D155" s="6" t="s">
        <v>167</v>
      </c>
      <c r="E155" s="11">
        <v>35</v>
      </c>
      <c r="F155" s="12">
        <v>31.578947368421051</v>
      </c>
      <c r="G155" s="11">
        <v>38.888888888888893</v>
      </c>
      <c r="H155" s="11">
        <v>36.363636363636367</v>
      </c>
      <c r="I155" s="11">
        <v>57.142857142857139</v>
      </c>
      <c r="J155" s="5" t="str">
        <f t="shared" si="2"/>
        <v>Normal</v>
      </c>
    </row>
    <row r="156" spans="1:10" hidden="1" x14ac:dyDescent="0.2">
      <c r="A156" s="5">
        <v>1508159</v>
      </c>
      <c r="B156" s="5">
        <v>150815</v>
      </c>
      <c r="C156" s="1" t="s">
        <v>29</v>
      </c>
      <c r="D156" s="6" t="s">
        <v>168</v>
      </c>
      <c r="E156" s="11">
        <v>33.333333333333329</v>
      </c>
      <c r="F156" s="12">
        <v>21.428571428571427</v>
      </c>
      <c r="G156" s="11">
        <v>28.571428571428569</v>
      </c>
      <c r="H156" s="11">
        <v>33.333333333333329</v>
      </c>
      <c r="I156" s="11">
        <v>25</v>
      </c>
      <c r="J156" s="5" t="str">
        <f t="shared" si="2"/>
        <v>Normal</v>
      </c>
    </row>
    <row r="157" spans="1:10" hidden="1" x14ac:dyDescent="0.2">
      <c r="A157" s="5">
        <v>1508209</v>
      </c>
      <c r="B157" s="5">
        <v>150820</v>
      </c>
      <c r="C157" s="1" t="s">
        <v>63</v>
      </c>
      <c r="D157" s="6" t="s">
        <v>169</v>
      </c>
      <c r="E157" s="11">
        <v>44.444444444444443</v>
      </c>
      <c r="F157" s="12">
        <v>38.235294117647058</v>
      </c>
      <c r="G157" s="11">
        <v>35.9375</v>
      </c>
      <c r="H157" s="11">
        <v>45.454545454545453</v>
      </c>
      <c r="I157" s="11">
        <v>38.383838383838381</v>
      </c>
      <c r="J157" s="5" t="str">
        <f t="shared" si="2"/>
        <v>Normal</v>
      </c>
    </row>
    <row r="158" spans="1:10" hidden="1" x14ac:dyDescent="0.2">
      <c r="A158" s="5">
        <v>1508308</v>
      </c>
      <c r="B158" s="5">
        <v>150830</v>
      </c>
      <c r="C158" s="1" t="s">
        <v>35</v>
      </c>
      <c r="D158" s="6" t="s">
        <v>170</v>
      </c>
      <c r="E158" s="11">
        <v>53.846153846153847</v>
      </c>
      <c r="F158" s="12">
        <v>51.666666666666671</v>
      </c>
      <c r="G158" s="11">
        <v>40.229885057471265</v>
      </c>
      <c r="H158" s="11">
        <v>56.36363636363636</v>
      </c>
      <c r="I158" s="11">
        <v>48</v>
      </c>
      <c r="J158" s="5" t="str">
        <f t="shared" si="2"/>
        <v>Normal</v>
      </c>
    </row>
    <row r="159" spans="1:10" hidden="1" x14ac:dyDescent="0.2">
      <c r="A159" s="5">
        <v>1508357</v>
      </c>
      <c r="B159" s="5">
        <v>150835</v>
      </c>
      <c r="C159" s="1" t="s">
        <v>29</v>
      </c>
      <c r="D159" s="6" t="s">
        <v>171</v>
      </c>
      <c r="E159" s="11">
        <v>42.857142857142854</v>
      </c>
      <c r="F159" s="12">
        <v>48.387096774193552</v>
      </c>
      <c r="G159" s="11">
        <v>56.000000000000007</v>
      </c>
      <c r="H159" s="11">
        <v>92.857142857142861</v>
      </c>
      <c r="I159" s="11">
        <v>63.414634146341463</v>
      </c>
      <c r="J159" s="5" t="str">
        <f t="shared" si="2"/>
        <v>Normal</v>
      </c>
    </row>
    <row r="160" spans="1:10" hidden="1" x14ac:dyDescent="0.2">
      <c r="A160" s="5">
        <v>1508407</v>
      </c>
      <c r="B160" s="5">
        <v>150840</v>
      </c>
      <c r="C160" s="1" t="s">
        <v>24</v>
      </c>
      <c r="D160" s="6" t="s">
        <v>172</v>
      </c>
      <c r="E160" s="11">
        <v>36.363636363636367</v>
      </c>
      <c r="F160" s="12">
        <v>37.931034482758619</v>
      </c>
      <c r="G160" s="11">
        <v>33.333333333333329</v>
      </c>
      <c r="H160" s="11">
        <v>62.5</v>
      </c>
      <c r="I160" s="11">
        <v>44.444444444444443</v>
      </c>
      <c r="J160" s="5" t="str">
        <f t="shared" si="2"/>
        <v>Normal</v>
      </c>
    </row>
  </sheetData>
  <autoFilter ref="A3:J160" xr:uid="{00000000-0009-0000-0000-000004000000}">
    <filterColumn colId="3">
      <filters>
        <filter val="Oeiras do Pará"/>
        <filter val="RI Marajó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Indica. 01</vt:lpstr>
      <vt:lpstr>Indica. 02</vt:lpstr>
      <vt:lpstr>Indica. 03</vt:lpstr>
      <vt:lpstr>Indica. 04</vt:lpstr>
      <vt:lpstr>Indica. 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Chaves</dc:creator>
  <cp:lastModifiedBy>Marcelo Santos Chaves</cp:lastModifiedBy>
  <dcterms:created xsi:type="dcterms:W3CDTF">2022-12-13T13:41:51Z</dcterms:created>
  <dcterms:modified xsi:type="dcterms:W3CDTF">2023-03-02T23:14:24Z</dcterms:modified>
</cp:coreProperties>
</file>