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 activeTab="2"/>
  </bookViews>
  <sheets>
    <sheet name="Indica. 01" sheetId="1" r:id="rId1"/>
    <sheet name="Indica. 02" sheetId="2" r:id="rId2"/>
    <sheet name="Indica. 03" sheetId="3" r:id="rId3"/>
  </sheets>
  <definedNames>
    <definedName name="_xlnm._FilterDatabase" localSheetId="0" hidden="1">'Indica. 01'!$A$3:$I$160</definedName>
    <definedName name="_xlnm._FilterDatabase" localSheetId="1" hidden="1">'Indica. 02'!$A$3:$J$160</definedName>
    <definedName name="_xlnm._FilterDatabase" localSheetId="2" hidden="1">'Indica. 03'!$A$3:$I$160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1" i="3" l="1"/>
  <c r="L17" i="3" l="1"/>
  <c r="L19" i="3"/>
  <c r="L18" i="3"/>
  <c r="M17" i="2"/>
  <c r="L17" i="1"/>
  <c r="L19" i="1"/>
  <c r="L18" i="1"/>
  <c r="M19" i="2"/>
  <c r="M18" i="2"/>
  <c r="L20" i="3" l="1"/>
  <c r="L20" i="1"/>
  <c r="M20" i="2"/>
  <c r="L22" i="3" l="1"/>
  <c r="L21" i="3"/>
  <c r="L22" i="1"/>
  <c r="L21" i="1"/>
  <c r="I17" i="1" s="1"/>
  <c r="M22" i="2"/>
  <c r="M21" i="2"/>
  <c r="I17" i="3" l="1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7" i="2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</calcChain>
</file>

<file path=xl/sharedStrings.xml><?xml version="1.0" encoding="utf-8"?>
<sst xmlns="http://schemas.openxmlformats.org/spreadsheetml/2006/main" count="951" uniqueCount="189">
  <si>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</si>
  <si>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</si>
  <si>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</si>
  <si>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</si>
  <si>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</si>
  <si>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</si>
  <si>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</si>
  <si>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</si>
  <si>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</si>
  <si>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</si>
  <si>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</si>
  <si>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</si>
  <si>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</si>
  <si>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</si>
  <si>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</si>
  <si>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</si>
  <si>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</si>
  <si>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</si>
  <si>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</si>
  <si>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</si>
  <si>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</si>
  <si>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</si>
  <si>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</si>
  <si>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</si>
  <si>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</si>
  <si>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</si>
  <si>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</si>
  <si>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</si>
  <si>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</si>
  <si>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</si>
  <si>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</si>
  <si>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</si>
  <si>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</si>
  <si>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</si>
  <si>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</si>
  <si>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</si>
  <si>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</si>
  <si>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</si>
  <si>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</si>
  <si>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</si>
  <si>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</si>
  <si>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</si>
  <si>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</si>
  <si>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</si>
  <si>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</si>
  <si>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</si>
  <si>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</si>
  <si>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</si>
  <si>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</si>
  <si>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</si>
  <si>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</si>
  <si>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</si>
  <si>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</si>
  <si>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</si>
  <si>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</si>
  <si>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</si>
  <si>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</si>
  <si>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</si>
  <si>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</si>
  <si>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</si>
  <si>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</si>
  <si>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</si>
  <si>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</si>
  <si>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</si>
  <si>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</si>
  <si>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</si>
  <si>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</si>
  <si>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</si>
  <si>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</si>
  <si>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</si>
  <si>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</si>
  <si>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</si>
  <si>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</si>
  <si>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</si>
  <si>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</si>
  <si>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</si>
  <si>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</si>
  <si>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</si>
  <si>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</si>
  <si>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</si>
  <si>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</si>
  <si>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</si>
  <si>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</si>
  <si>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</si>
  <si>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</si>
  <si>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</si>
  <si>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</si>
  <si>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</si>
  <si>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</si>
  <si>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</si>
  <si>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</si>
  <si>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</si>
  <si>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</si>
  <si>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</si>
  <si>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</si>
  <si>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</si>
  <si>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</si>
  <si>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</si>
  <si>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</si>
  <si>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</si>
  <si>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</si>
  <si>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</si>
  <si>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</si>
  <si>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</si>
  <si>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</si>
  <si>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</si>
  <si>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</si>
  <si>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</si>
  <si>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</si>
  <si>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</si>
  <si>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</si>
  <si>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</si>
  <si>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</si>
  <si>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</si>
  <si>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</si>
  <si>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</si>
  <si>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</si>
  <si>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</si>
  <si>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</si>
  <si>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</si>
  <si>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</si>
  <si>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</si>
  <si>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</si>
  <si>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</si>
  <si>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</si>
  <si>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</si>
  <si>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</si>
  <si>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</si>
  <si>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</si>
  <si>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</si>
  <si>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</si>
  <si>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</si>
  <si>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</si>
  <si>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</si>
  <si>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</si>
  <si>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</si>
  <si>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</si>
  <si>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</si>
  <si>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</si>
  <si>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</si>
  <si>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</si>
  <si>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</si>
  <si>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</si>
  <si>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</si>
  <si>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</si>
  <si>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</si>
  <si>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</si>
  <si>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</si>
  <si>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</si>
  <si>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</si>
  <si>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</si>
  <si>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</si>
  <si>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</si>
  <si>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</si>
  <si>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</si>
  <si>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</si>
  <si>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</si>
  <si>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</si>
  <si>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</si>
  <si>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</si>
  <si>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</si>
  <si>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</si>
  <si>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</si>
  <si>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</si>
  <si>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</si>
  <si>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</si>
  <si>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</si>
  <si>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</si>
  <si>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</si>
  <si>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</si>
  <si>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</si>
  <si>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</si>
  <si>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</si>
  <si>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Gasto público municipal total como Percentual do PIB</t>
  </si>
  <si>
    <t>Taxa de acesso à banda larga fixa</t>
  </si>
  <si>
    <t>Gasto público municipal per capita com gestão ambiental, ciência e tecnologia</t>
  </si>
  <si>
    <t>Fonte: https://siconfi.tesouro.gov.br/siconfi/index.jsf</t>
  </si>
  <si>
    <t>Obs.: valores zero significam que o municipio não encaminhou suas informações contábeis para a Secretaria do Tesouro Nacional, até a data de execução da pesquisa.</t>
  </si>
  <si>
    <t>Fonte: https://dados.gov.br/dados/conjuntos-dados/densidade_banda_larga</t>
  </si>
  <si>
    <t>Obs.: Os valores das RI's correspodem a média dos municipios que as compõe.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</si>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</sst>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165" fontId="1" fillId="0" borderId="0" xfId="1" applyNumberFormat="1" applyFont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vertical="center"/>
    </xf>
    <xf numFmtId="166" fontId="1" fillId="0" borderId="0" xfId="0" applyNumberFormat="1" applyFont="1"/>
    <xf numFmtId="166" fontId="1" fillId="0" borderId="0" xfId="0" applyNumberFormat="1" applyFont="1" applyAlignment="1">
      <alignment horizontal="center"/>
    </xf>
    <xf numFmtId="166" fontId="1" fillId="0" borderId="0" xfId="1" applyNumberFormat="1" applyFont="1"/>
    <xf numFmtId="164" fontId="1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"/>
  <sheetViews>
    <sheetView workbookViewId="0">
      <selection activeCell="L9" sqref="L9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10.85546875" style="1" bestFit="1" customWidth="1"/>
    <col min="10" max="10" width="9.140625" style="1"/>
    <col min="11" max="11" width="12.42578125" style="1" bestFit="1" customWidth="1"/>
    <col min="12" max="16384" width="9.140625" style="1"/>
  </cols>
  <sheetData>
    <row r="1" spans="1:14" x14ac:dyDescent="0.2">
      <c r="A1" s="11" t="s">
        <v>173</v>
      </c>
      <c r="N1" s="1" t="s">
        <v>176</v>
      </c>
    </row>
    <row r="2" spans="1:14" x14ac:dyDescent="0.2">
      <c r="N2" s="7"/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 t="s">
        <v>180</v>
      </c>
      <c r="N3" s="7" t="s">
        <v>177</v>
      </c>
    </row>
    <row r="4" spans="1:14" x14ac:dyDescent="0.2">
      <c r="A4" s="2"/>
      <c r="B4" s="2"/>
      <c r="C4" s="2"/>
      <c r="D4" s="4" t="s">
        <v>4</v>
      </c>
      <c r="E4" s="8">
        <v>11.53419145821629</v>
      </c>
      <c r="F4" s="8">
        <v>11.864859085436729</v>
      </c>
      <c r="G4" s="8">
        <v>11.486707248951515</v>
      </c>
      <c r="H4" s="8">
        <v>10.210792967363485</v>
      </c>
      <c r="K4" s="5" t="s">
        <v>181</v>
      </c>
      <c r="L4" s="9">
        <v>36.235745496230436</v>
      </c>
    </row>
    <row r="5" spans="1:14" x14ac:dyDescent="0.2">
      <c r="A5" s="2"/>
      <c r="B5" s="2"/>
      <c r="C5" s="2"/>
      <c r="D5" s="4" t="s">
        <v>5</v>
      </c>
      <c r="E5" s="8">
        <v>12.600424506321422</v>
      </c>
      <c r="F5" s="8">
        <v>13.407878392610991</v>
      </c>
      <c r="G5" s="8">
        <v>13.104132884306372</v>
      </c>
      <c r="H5" s="8">
        <v>12.834852323275502</v>
      </c>
    </row>
    <row r="6" spans="1:14" x14ac:dyDescent="0.2">
      <c r="A6" s="2"/>
      <c r="B6" s="2"/>
      <c r="C6" s="2"/>
      <c r="D6" s="4" t="s">
        <v>6</v>
      </c>
      <c r="E6" s="8">
        <v>13.869776522519489</v>
      </c>
      <c r="F6" s="8">
        <v>14.762638319475169</v>
      </c>
      <c r="G6" s="8">
        <v>13.71725158857679</v>
      </c>
      <c r="H6" s="8">
        <v>13.808004836737059</v>
      </c>
    </row>
    <row r="7" spans="1:14" x14ac:dyDescent="0.2">
      <c r="A7" s="2"/>
      <c r="B7" s="2"/>
      <c r="C7" s="2"/>
      <c r="D7" s="4" t="s">
        <v>7</v>
      </c>
      <c r="E7" s="8">
        <v>7.1385140428132239</v>
      </c>
      <c r="F7" s="8">
        <v>8.2537533888937951</v>
      </c>
      <c r="G7" s="8">
        <v>7.1093143919812887</v>
      </c>
      <c r="H7" s="8">
        <v>5.3664051215336777</v>
      </c>
    </row>
    <row r="8" spans="1:14" x14ac:dyDescent="0.2">
      <c r="A8" s="2"/>
      <c r="B8" s="2"/>
      <c r="C8" s="2"/>
      <c r="D8" s="4" t="s">
        <v>8</v>
      </c>
      <c r="E8" s="8">
        <v>10.084402591549233</v>
      </c>
      <c r="F8" s="8">
        <v>9.6688778576544205</v>
      </c>
      <c r="G8" s="8">
        <v>9.9458424117028397</v>
      </c>
      <c r="H8" s="8">
        <v>9.4855489861444635</v>
      </c>
    </row>
    <row r="9" spans="1:14" x14ac:dyDescent="0.2">
      <c r="A9" s="2"/>
      <c r="B9" s="2"/>
      <c r="C9" s="2"/>
      <c r="D9" s="4" t="s">
        <v>9</v>
      </c>
      <c r="E9" s="8">
        <v>14.649514273604714</v>
      </c>
      <c r="F9" s="8">
        <v>15.654428439026875</v>
      </c>
      <c r="G9" s="8">
        <v>16.200755778388459</v>
      </c>
      <c r="H9" s="8">
        <v>16.473977033998295</v>
      </c>
    </row>
    <row r="10" spans="1:14" x14ac:dyDescent="0.2">
      <c r="A10" s="2"/>
      <c r="B10" s="2"/>
      <c r="C10" s="2"/>
      <c r="D10" s="4" t="s">
        <v>10</v>
      </c>
      <c r="E10" s="8">
        <v>9.7557399315687778</v>
      </c>
      <c r="F10" s="8">
        <v>8.1483038647354533</v>
      </c>
      <c r="G10" s="8">
        <v>10.991875114258045</v>
      </c>
      <c r="H10" s="8">
        <v>13.359574478998489</v>
      </c>
    </row>
    <row r="11" spans="1:14" x14ac:dyDescent="0.2">
      <c r="A11" s="2"/>
      <c r="B11" s="2"/>
      <c r="C11" s="2"/>
      <c r="D11" s="4" t="s">
        <v>11</v>
      </c>
      <c r="E11" s="8">
        <v>23.687611804052715</v>
      </c>
      <c r="F11" s="8">
        <v>24.601026400896441</v>
      </c>
      <c r="G11" s="8">
        <v>25.502718205683205</v>
      </c>
      <c r="H11" s="8">
        <v>24.609245780692127</v>
      </c>
    </row>
    <row r="12" spans="1:14" x14ac:dyDescent="0.2">
      <c r="A12" s="2"/>
      <c r="B12" s="2"/>
      <c r="C12" s="2"/>
      <c r="D12" s="4" t="s">
        <v>12</v>
      </c>
      <c r="E12" s="8">
        <v>19.147730077818121</v>
      </c>
      <c r="F12" s="8">
        <v>20.892718660235577</v>
      </c>
      <c r="G12" s="8">
        <v>20.624629740282483</v>
      </c>
      <c r="H12" s="8">
        <v>19.618454066450898</v>
      </c>
    </row>
    <row r="13" spans="1:14" x14ac:dyDescent="0.2">
      <c r="A13" s="2"/>
      <c r="B13" s="2"/>
      <c r="C13" s="2"/>
      <c r="D13" s="4" t="s">
        <v>13</v>
      </c>
      <c r="E13" s="8">
        <v>15.396381043626228</v>
      </c>
      <c r="F13" s="8">
        <v>16.498939925773133</v>
      </c>
      <c r="G13" s="8">
        <v>14.891845768751416</v>
      </c>
      <c r="H13" s="8">
        <v>14.045707835571841</v>
      </c>
    </row>
    <row r="14" spans="1:14" x14ac:dyDescent="0.2">
      <c r="A14" s="2"/>
      <c r="B14" s="2"/>
      <c r="C14" s="2"/>
      <c r="D14" s="4" t="s">
        <v>14</v>
      </c>
      <c r="E14" s="8">
        <v>15.422022774605384</v>
      </c>
      <c r="F14" s="8">
        <v>16.598218944292736</v>
      </c>
      <c r="G14" s="8">
        <v>15.183857790141362</v>
      </c>
      <c r="H14" s="8">
        <v>14.491827726654579</v>
      </c>
    </row>
    <row r="15" spans="1:14" x14ac:dyDescent="0.2">
      <c r="A15" s="2"/>
      <c r="B15" s="2"/>
      <c r="C15" s="2"/>
      <c r="D15" s="4" t="s">
        <v>15</v>
      </c>
      <c r="E15" s="8">
        <v>12.791035705192627</v>
      </c>
      <c r="F15" s="8">
        <v>13.920601165255885</v>
      </c>
      <c r="G15" s="8">
        <v>14.386299450832091</v>
      </c>
      <c r="H15" s="8">
        <v>11.559099845412266</v>
      </c>
      <c r="K15" s="7" t="s">
        <v>182</v>
      </c>
    </row>
    <row r="16" spans="1:14" x14ac:dyDescent="0.2">
      <c r="A16" s="2"/>
      <c r="B16" s="2"/>
      <c r="C16" s="2"/>
      <c r="D16" s="4" t="s">
        <v>16</v>
      </c>
      <c r="E16" s="8">
        <v>11.476757625980587</v>
      </c>
      <c r="F16" s="8">
        <v>10.20683906550558</v>
      </c>
      <c r="G16" s="8">
        <v>11.044726104085207</v>
      </c>
      <c r="H16" s="8">
        <v>11.70817705900596</v>
      </c>
    </row>
    <row r="17" spans="1:12" x14ac:dyDescent="0.2">
      <c r="A17" s="5">
        <v>1500107</v>
      </c>
      <c r="B17" s="5">
        <v>150010</v>
      </c>
      <c r="C17" s="1" t="s">
        <v>17</v>
      </c>
      <c r="D17" s="6" t="s">
        <v>18</v>
      </c>
      <c r="E17" s="9">
        <v>18.101179097853432</v>
      </c>
      <c r="F17" s="10">
        <v>18.339342488754326</v>
      </c>
      <c r="G17" s="9">
        <v>17.927931471322012</v>
      </c>
      <c r="H17" s="9">
        <v>14.564193612004519</v>
      </c>
      <c r="I17" s="5" t="str">
        <f>IF(AND(H17&lt;$L$21,H17&gt;$L$22),"Normal","Outliers")</f>
        <v>Normal</v>
      </c>
      <c r="K17" s="1" t="s">
        <v>183</v>
      </c>
      <c r="L17" s="8">
        <f>AVERAGE(H17:H160)</f>
        <v>20.032638908788655</v>
      </c>
    </row>
    <row r="18" spans="1:12" x14ac:dyDescent="0.2">
      <c r="A18" s="5">
        <v>1500131</v>
      </c>
      <c r="B18" s="5">
        <v>150013</v>
      </c>
      <c r="C18" s="1" t="s">
        <v>19</v>
      </c>
      <c r="D18" s="6" t="s">
        <v>20</v>
      </c>
      <c r="E18" s="9">
        <v>26.8560514770884</v>
      </c>
      <c r="F18" s="10">
        <v>28.967088776726168</v>
      </c>
      <c r="G18" s="9">
        <v>26.483326360792002</v>
      </c>
      <c r="H18" s="9">
        <v>37.775982566525222</v>
      </c>
      <c r="I18" s="5" t="str">
        <f t="shared" ref="I18:I81" si="0">IF(AND(H18&lt;$L$21,H18&gt;$L$22),"Normal","Outliers")</f>
        <v>Normal</v>
      </c>
      <c r="K18" s="1" t="s">
        <v>184</v>
      </c>
      <c r="L18" s="8">
        <f>_xlfn.QUARTILE.EXC(H17:H160,1)</f>
        <v>13.990437764132844</v>
      </c>
    </row>
    <row r="19" spans="1:12" x14ac:dyDescent="0.2">
      <c r="A19" s="5">
        <v>1500206</v>
      </c>
      <c r="B19" s="5">
        <v>150020</v>
      </c>
      <c r="C19" s="1" t="s">
        <v>17</v>
      </c>
      <c r="D19" s="6" t="s">
        <v>21</v>
      </c>
      <c r="E19" s="9">
        <v>13.128918532831863</v>
      </c>
      <c r="F19" s="10">
        <v>13.740691873911345</v>
      </c>
      <c r="G19" s="9">
        <v>18.489723679785058</v>
      </c>
      <c r="H19" s="9">
        <v>16.244789643308316</v>
      </c>
      <c r="I19" s="5" t="str">
        <f t="shared" si="0"/>
        <v>Normal</v>
      </c>
      <c r="K19" s="1" t="s">
        <v>185</v>
      </c>
      <c r="L19" s="8">
        <f>_xlfn.QUARTILE.EXC(H17:H160,3)</f>
        <v>26.03647667562063</v>
      </c>
    </row>
    <row r="20" spans="1:12" x14ac:dyDescent="0.2">
      <c r="A20" s="5">
        <v>1500305</v>
      </c>
      <c r="B20" s="5">
        <v>150030</v>
      </c>
      <c r="C20" s="1" t="s">
        <v>22</v>
      </c>
      <c r="D20" s="6" t="s">
        <v>23</v>
      </c>
      <c r="E20" s="9">
        <v>24.404596076409216</v>
      </c>
      <c r="F20" s="10">
        <v>28.625574019754279</v>
      </c>
      <c r="G20" s="9">
        <v>27.924215727127784</v>
      </c>
      <c r="H20" s="9">
        <v>24.402022784111136</v>
      </c>
      <c r="I20" s="5" t="str">
        <f t="shared" si="0"/>
        <v>Normal</v>
      </c>
      <c r="K20" s="1" t="s">
        <v>186</v>
      </c>
      <c r="L20" s="8">
        <f>L19-L18</f>
        <v>12.046038911487786</v>
      </c>
    </row>
    <row r="21" spans="1:12" x14ac:dyDescent="0.2">
      <c r="A21" s="5">
        <v>1500347</v>
      </c>
      <c r="B21" s="5">
        <v>150034</v>
      </c>
      <c r="C21" s="1" t="s">
        <v>24</v>
      </c>
      <c r="D21" s="6" t="s">
        <v>25</v>
      </c>
      <c r="E21" s="9">
        <v>12.478374517999887</v>
      </c>
      <c r="F21" s="10">
        <v>13.604460428205087</v>
      </c>
      <c r="G21" s="9">
        <v>13.760912263334271</v>
      </c>
      <c r="H21" s="9">
        <v>13.252957966409271</v>
      </c>
      <c r="I21" s="5" t="str">
        <f t="shared" si="0"/>
        <v>Normal</v>
      </c>
      <c r="K21" s="1" t="s">
        <v>187</v>
      </c>
      <c r="L21" s="8">
        <f>L17+1.5*L20</f>
        <v>38.101697276020332</v>
      </c>
    </row>
    <row r="22" spans="1:12" x14ac:dyDescent="0.2">
      <c r="A22" s="5">
        <v>1500404</v>
      </c>
      <c r="B22" s="5">
        <v>150040</v>
      </c>
      <c r="C22" s="1" t="s">
        <v>26</v>
      </c>
      <c r="D22" s="6" t="s">
        <v>27</v>
      </c>
      <c r="E22" s="9">
        <v>16.385261564199293</v>
      </c>
      <c r="F22" s="10">
        <v>16.05945563453302</v>
      </c>
      <c r="G22" s="9">
        <v>16.29702637428619</v>
      </c>
      <c r="H22" s="9">
        <v>16.091073396432115</v>
      </c>
      <c r="I22" s="5" t="str">
        <f t="shared" si="0"/>
        <v>Normal</v>
      </c>
      <c r="K22" s="1" t="s">
        <v>188</v>
      </c>
      <c r="L22" s="15">
        <f>L17-1.5*L20</f>
        <v>1.9635805415569756</v>
      </c>
    </row>
    <row r="23" spans="1:12" x14ac:dyDescent="0.2">
      <c r="A23" s="5">
        <v>1500503</v>
      </c>
      <c r="B23" s="5">
        <v>150050</v>
      </c>
      <c r="C23" s="1" t="s">
        <v>26</v>
      </c>
      <c r="D23" s="6" t="s">
        <v>28</v>
      </c>
      <c r="E23" s="9">
        <v>14.770636819792028</v>
      </c>
      <c r="F23" s="10">
        <v>17.310114598559032</v>
      </c>
      <c r="G23" s="9">
        <v>20.787957283820504</v>
      </c>
      <c r="H23" s="9">
        <v>19.518690165778604</v>
      </c>
      <c r="I23" s="5" t="str">
        <f t="shared" si="0"/>
        <v>Normal</v>
      </c>
    </row>
    <row r="24" spans="1:12" x14ac:dyDescent="0.2">
      <c r="A24" s="5">
        <v>1500602</v>
      </c>
      <c r="B24" s="5">
        <v>150060</v>
      </c>
      <c r="C24" s="1" t="s">
        <v>29</v>
      </c>
      <c r="D24" s="6" t="s">
        <v>30</v>
      </c>
      <c r="E24" s="9">
        <v>12.860619928286161</v>
      </c>
      <c r="F24" s="10">
        <v>11.846696881276197</v>
      </c>
      <c r="G24" s="9">
        <v>12.30417673778989</v>
      </c>
      <c r="H24" s="9">
        <v>14.796925839202485</v>
      </c>
      <c r="I24" s="5" t="str">
        <f t="shared" si="0"/>
        <v>Normal</v>
      </c>
    </row>
    <row r="25" spans="1:12" x14ac:dyDescent="0.2">
      <c r="A25" s="5">
        <v>1500701</v>
      </c>
      <c r="B25" s="5">
        <v>150070</v>
      </c>
      <c r="C25" s="1" t="s">
        <v>22</v>
      </c>
      <c r="D25" s="6" t="s">
        <v>31</v>
      </c>
      <c r="E25" s="9">
        <v>31.736054422666111</v>
      </c>
      <c r="F25" s="10">
        <v>33.088555161578348</v>
      </c>
      <c r="G25" s="9">
        <v>32.927711298970586</v>
      </c>
      <c r="H25" s="9">
        <v>33.226586534845694</v>
      </c>
      <c r="I25" s="5" t="str">
        <f t="shared" si="0"/>
        <v>Normal</v>
      </c>
    </row>
    <row r="26" spans="1:12" x14ac:dyDescent="0.2">
      <c r="A26" s="5">
        <v>1500800</v>
      </c>
      <c r="B26" s="5">
        <v>150080</v>
      </c>
      <c r="C26" s="1" t="s">
        <v>32</v>
      </c>
      <c r="D26" s="6" t="s">
        <v>33</v>
      </c>
      <c r="E26" s="9">
        <v>9.5796119133824753</v>
      </c>
      <c r="F26" s="10">
        <v>9.6800998273838914</v>
      </c>
      <c r="G26" s="9">
        <v>8.9421667573724921</v>
      </c>
      <c r="H26" s="9">
        <v>10.907016841223447</v>
      </c>
      <c r="I26" s="5" t="str">
        <f t="shared" si="0"/>
        <v>Normal</v>
      </c>
      <c r="L26" s="9"/>
    </row>
    <row r="27" spans="1:12" x14ac:dyDescent="0.2">
      <c r="A27" s="5">
        <v>1500859</v>
      </c>
      <c r="B27" s="5">
        <v>150085</v>
      </c>
      <c r="C27" s="1" t="s">
        <v>29</v>
      </c>
      <c r="D27" s="6" t="s">
        <v>34</v>
      </c>
      <c r="E27" s="9">
        <v>20.87308541770355</v>
      </c>
      <c r="F27" s="10">
        <v>23.792237580087669</v>
      </c>
      <c r="G27" s="9">
        <v>20.54844620047021</v>
      </c>
      <c r="H27" s="9">
        <v>15.709153300625211</v>
      </c>
      <c r="I27" s="5" t="str">
        <f t="shared" si="0"/>
        <v>Normal</v>
      </c>
    </row>
    <row r="28" spans="1:12" x14ac:dyDescent="0.2">
      <c r="A28" s="5">
        <v>1500909</v>
      </c>
      <c r="B28" s="5">
        <v>150090</v>
      </c>
      <c r="C28" s="1" t="s">
        <v>35</v>
      </c>
      <c r="D28" s="6" t="s">
        <v>36</v>
      </c>
      <c r="E28" s="9">
        <v>28.146579200014781</v>
      </c>
      <c r="F28" s="10">
        <v>31.800955331622333</v>
      </c>
      <c r="G28" s="9">
        <v>32.090480414104711</v>
      </c>
      <c r="H28" s="9">
        <v>29.63281525042083</v>
      </c>
      <c r="I28" s="5" t="str">
        <f t="shared" si="0"/>
        <v>Normal</v>
      </c>
    </row>
    <row r="29" spans="1:12" x14ac:dyDescent="0.2">
      <c r="A29" s="5">
        <v>1500958</v>
      </c>
      <c r="B29" s="5">
        <v>150095</v>
      </c>
      <c r="C29" s="1" t="s">
        <v>19</v>
      </c>
      <c r="D29" s="6" t="s">
        <v>37</v>
      </c>
      <c r="E29" s="9">
        <v>18.858241380435821</v>
      </c>
      <c r="F29" s="10">
        <v>21.004005496851839</v>
      </c>
      <c r="G29" s="9">
        <v>25.38470391724416</v>
      </c>
      <c r="H29" s="9">
        <v>24.796030265990851</v>
      </c>
      <c r="I29" s="5" t="str">
        <f t="shared" si="0"/>
        <v>Normal</v>
      </c>
    </row>
    <row r="30" spans="1:12" x14ac:dyDescent="0.2">
      <c r="A30" s="5">
        <v>1501006</v>
      </c>
      <c r="B30" s="5">
        <v>150100</v>
      </c>
      <c r="C30" s="1" t="s">
        <v>38</v>
      </c>
      <c r="D30" s="6" t="s">
        <v>39</v>
      </c>
      <c r="E30" s="9">
        <v>25.189169457655264</v>
      </c>
      <c r="F30" s="10">
        <v>33.107312098903776</v>
      </c>
      <c r="G30" s="9">
        <v>32.940378731302509</v>
      </c>
      <c r="H30" s="9">
        <v>35.048401615192319</v>
      </c>
      <c r="I30" s="5" t="str">
        <f t="shared" si="0"/>
        <v>Normal</v>
      </c>
    </row>
    <row r="31" spans="1:12" x14ac:dyDescent="0.2">
      <c r="A31" s="5">
        <v>1501105</v>
      </c>
      <c r="B31" s="5">
        <v>150110</v>
      </c>
      <c r="C31" s="1" t="s">
        <v>22</v>
      </c>
      <c r="D31" s="6" t="s">
        <v>40</v>
      </c>
      <c r="E31" s="9">
        <v>28.295800999880466</v>
      </c>
      <c r="F31" s="10">
        <v>27.530254866785498</v>
      </c>
      <c r="G31" s="9">
        <v>27.535475989416192</v>
      </c>
      <c r="H31" s="9">
        <v>27.570361373445852</v>
      </c>
      <c r="I31" s="5" t="str">
        <f t="shared" si="0"/>
        <v>Normal</v>
      </c>
    </row>
    <row r="32" spans="1:12" x14ac:dyDescent="0.2">
      <c r="A32" s="5">
        <v>1501204</v>
      </c>
      <c r="B32" s="5">
        <v>150120</v>
      </c>
      <c r="C32" s="1" t="s">
        <v>17</v>
      </c>
      <c r="D32" s="6" t="s">
        <v>41</v>
      </c>
      <c r="E32" s="9">
        <v>23.42777277505612</v>
      </c>
      <c r="F32" s="10">
        <v>24.824818917082407</v>
      </c>
      <c r="G32" s="9">
        <v>15.691135361949687</v>
      </c>
      <c r="H32" s="9">
        <v>8.0740007585675908</v>
      </c>
      <c r="I32" s="5" t="str">
        <f t="shared" si="0"/>
        <v>Normal</v>
      </c>
    </row>
    <row r="33" spans="1:9" x14ac:dyDescent="0.2">
      <c r="A33" s="5">
        <v>1501253</v>
      </c>
      <c r="B33" s="5">
        <v>150125</v>
      </c>
      <c r="C33" s="1" t="s">
        <v>24</v>
      </c>
      <c r="D33" s="6" t="s">
        <v>42</v>
      </c>
      <c r="E33" s="9">
        <v>22.621235648613396</v>
      </c>
      <c r="F33" s="10">
        <v>28.403332901015567</v>
      </c>
      <c r="G33" s="9">
        <v>26.990909814044961</v>
      </c>
      <c r="H33" s="9">
        <v>26.810352924810459</v>
      </c>
      <c r="I33" s="5" t="str">
        <f t="shared" si="0"/>
        <v>Normal</v>
      </c>
    </row>
    <row r="34" spans="1:9" x14ac:dyDescent="0.2">
      <c r="A34" s="5">
        <v>1501303</v>
      </c>
      <c r="B34" s="5">
        <v>150130</v>
      </c>
      <c r="C34" s="1" t="s">
        <v>17</v>
      </c>
      <c r="D34" s="6" t="s">
        <v>43</v>
      </c>
      <c r="E34" s="9">
        <v>7.4654785841271361</v>
      </c>
      <c r="F34" s="10">
        <v>8.0648622954875506</v>
      </c>
      <c r="G34" s="9">
        <v>8.1621061676437812</v>
      </c>
      <c r="H34" s="9">
        <v>6.3168608161822526</v>
      </c>
      <c r="I34" s="5" t="str">
        <f t="shared" si="0"/>
        <v>Normal</v>
      </c>
    </row>
    <row r="35" spans="1:9" x14ac:dyDescent="0.2">
      <c r="A35" s="5">
        <v>1501402</v>
      </c>
      <c r="B35" s="5">
        <v>150140</v>
      </c>
      <c r="C35" s="1" t="s">
        <v>32</v>
      </c>
      <c r="D35" s="6" t="s">
        <v>44</v>
      </c>
      <c r="E35" s="9">
        <v>9.8501848607493123</v>
      </c>
      <c r="F35" s="10">
        <v>9.5082668659779461</v>
      </c>
      <c r="G35" s="9">
        <v>10.024670917313962</v>
      </c>
      <c r="H35" s="9">
        <v>8.8006904928864582</v>
      </c>
      <c r="I35" s="5" t="str">
        <f t="shared" si="0"/>
        <v>Normal</v>
      </c>
    </row>
    <row r="36" spans="1:9" x14ac:dyDescent="0.2">
      <c r="A36" s="5">
        <v>1501451</v>
      </c>
      <c r="B36" s="5">
        <v>150145</v>
      </c>
      <c r="C36" s="1" t="s">
        <v>26</v>
      </c>
      <c r="D36" s="6" t="s">
        <v>45</v>
      </c>
      <c r="E36" s="9">
        <v>25.327902441358567</v>
      </c>
      <c r="F36" s="10">
        <v>26.291899040186976</v>
      </c>
      <c r="G36" s="9">
        <v>27.737677628643493</v>
      </c>
      <c r="H36" s="9">
        <v>26.061126266090739</v>
      </c>
      <c r="I36" s="5" t="str">
        <f t="shared" si="0"/>
        <v>Normal</v>
      </c>
    </row>
    <row r="37" spans="1:9" x14ac:dyDescent="0.2">
      <c r="A37" s="5">
        <v>1501501</v>
      </c>
      <c r="B37" s="5">
        <v>150150</v>
      </c>
      <c r="C37" s="1" t="s">
        <v>32</v>
      </c>
      <c r="D37" s="6" t="s">
        <v>46</v>
      </c>
      <c r="E37" s="9">
        <v>9.1791913919054018</v>
      </c>
      <c r="F37" s="10">
        <v>7.8245166338549295</v>
      </c>
      <c r="G37" s="9">
        <v>8.7254902803538421</v>
      </c>
      <c r="H37" s="9">
        <v>9.1313745283717243</v>
      </c>
      <c r="I37" s="5" t="str">
        <f t="shared" si="0"/>
        <v>Normal</v>
      </c>
    </row>
    <row r="38" spans="1:9" x14ac:dyDescent="0.2">
      <c r="A38" s="5">
        <v>1501576</v>
      </c>
      <c r="B38" s="5">
        <v>150157</v>
      </c>
      <c r="C38" s="1" t="s">
        <v>47</v>
      </c>
      <c r="D38" s="6" t="s">
        <v>48</v>
      </c>
      <c r="E38" s="9">
        <v>23.278449855774106</v>
      </c>
      <c r="F38" s="10">
        <v>20.93037756723178</v>
      </c>
      <c r="G38" s="9">
        <v>25.858611425105988</v>
      </c>
      <c r="H38" s="9">
        <v>27.144891134794431</v>
      </c>
      <c r="I38" s="5" t="str">
        <f t="shared" si="0"/>
        <v>Normal</v>
      </c>
    </row>
    <row r="39" spans="1:9" x14ac:dyDescent="0.2">
      <c r="A39" s="5">
        <v>1501600</v>
      </c>
      <c r="B39" s="5">
        <v>150160</v>
      </c>
      <c r="C39" s="1" t="s">
        <v>35</v>
      </c>
      <c r="D39" s="6" t="s">
        <v>49</v>
      </c>
      <c r="E39" s="9">
        <v>21.166136024820226</v>
      </c>
      <c r="F39" s="10">
        <v>20.889974889585243</v>
      </c>
      <c r="G39" s="9">
        <v>20.972453882838611</v>
      </c>
      <c r="H39" s="9">
        <v>19.486196822785676</v>
      </c>
      <c r="I39" s="5" t="str">
        <f t="shared" si="0"/>
        <v>Normal</v>
      </c>
    </row>
    <row r="40" spans="1:9" x14ac:dyDescent="0.2">
      <c r="A40" s="5">
        <v>1501709</v>
      </c>
      <c r="B40" s="5">
        <v>150170</v>
      </c>
      <c r="C40" s="1" t="s">
        <v>35</v>
      </c>
      <c r="D40" s="6" t="s">
        <v>50</v>
      </c>
      <c r="E40" s="9">
        <v>14.235390677848104</v>
      </c>
      <c r="F40" s="10">
        <v>16.227875324700641</v>
      </c>
      <c r="G40" s="9">
        <v>16.718591795890429</v>
      </c>
      <c r="H40" s="9">
        <v>15.722930393474597</v>
      </c>
      <c r="I40" s="5" t="str">
        <f t="shared" si="0"/>
        <v>Normal</v>
      </c>
    </row>
    <row r="41" spans="1:9" x14ac:dyDescent="0.2">
      <c r="A41" s="5">
        <v>1501725</v>
      </c>
      <c r="B41" s="5">
        <v>150172</v>
      </c>
      <c r="C41" s="1" t="s">
        <v>29</v>
      </c>
      <c r="D41" s="6" t="s">
        <v>51</v>
      </c>
      <c r="E41" s="9">
        <v>19.712122238494921</v>
      </c>
      <c r="F41" s="10">
        <v>19.206662079083625</v>
      </c>
      <c r="G41" s="9">
        <v>17.77247921704793</v>
      </c>
      <c r="H41" s="9">
        <v>17.281890496880916</v>
      </c>
      <c r="I41" s="5" t="str">
        <f t="shared" si="0"/>
        <v>Normal</v>
      </c>
    </row>
    <row r="42" spans="1:9" x14ac:dyDescent="0.2">
      <c r="A42" s="5">
        <v>1501758</v>
      </c>
      <c r="B42" s="5">
        <v>150175</v>
      </c>
      <c r="C42" s="1" t="s">
        <v>47</v>
      </c>
      <c r="D42" s="6" t="s">
        <v>52</v>
      </c>
      <c r="E42" s="9">
        <v>29.50686334814608</v>
      </c>
      <c r="F42" s="10">
        <v>34.785418815955673</v>
      </c>
      <c r="G42" s="9">
        <v>33.09075680010514</v>
      </c>
      <c r="H42" s="9">
        <v>33.012608131897899</v>
      </c>
      <c r="I42" s="5" t="str">
        <f t="shared" si="0"/>
        <v>Normal</v>
      </c>
    </row>
    <row r="43" spans="1:9" x14ac:dyDescent="0.2">
      <c r="A43" s="5">
        <v>1501782</v>
      </c>
      <c r="B43" s="5">
        <v>150178</v>
      </c>
      <c r="C43" s="1" t="s">
        <v>53</v>
      </c>
      <c r="D43" s="6" t="s">
        <v>54</v>
      </c>
      <c r="E43" s="9">
        <v>19.245569785230902</v>
      </c>
      <c r="F43" s="10">
        <v>22.114642531732358</v>
      </c>
      <c r="G43" s="9">
        <v>19.78547458542878</v>
      </c>
      <c r="H43" s="9">
        <v>17.797942655121357</v>
      </c>
      <c r="I43" s="5" t="str">
        <f t="shared" si="0"/>
        <v>Normal</v>
      </c>
    </row>
    <row r="44" spans="1:9" x14ac:dyDescent="0.2">
      <c r="A44" s="5">
        <v>1501808</v>
      </c>
      <c r="B44" s="5">
        <v>150180</v>
      </c>
      <c r="C44" s="1" t="s">
        <v>22</v>
      </c>
      <c r="D44" s="6" t="s">
        <v>55</v>
      </c>
      <c r="E44" s="9">
        <v>28.637472358899764</v>
      </c>
      <c r="F44" s="10">
        <v>27.374308631379645</v>
      </c>
      <c r="G44" s="9">
        <v>29.707257439408409</v>
      </c>
      <c r="H44" s="9">
        <v>19.338603212841928</v>
      </c>
      <c r="I44" s="5" t="str">
        <f t="shared" si="0"/>
        <v>Normal</v>
      </c>
    </row>
    <row r="45" spans="1:9" x14ac:dyDescent="0.2">
      <c r="A45" s="5">
        <v>1501907</v>
      </c>
      <c r="B45" s="5">
        <v>150190</v>
      </c>
      <c r="C45" s="1" t="s">
        <v>19</v>
      </c>
      <c r="D45" s="6" t="s">
        <v>56</v>
      </c>
      <c r="E45" s="9">
        <v>10.767194429055987</v>
      </c>
      <c r="F45" s="10">
        <v>12.744538880303233</v>
      </c>
      <c r="G45" s="9">
        <v>13.980234618722834</v>
      </c>
      <c r="H45" s="9">
        <v>13.022556732208415</v>
      </c>
      <c r="I45" s="5" t="str">
        <f t="shared" si="0"/>
        <v>Normal</v>
      </c>
    </row>
    <row r="46" spans="1:9" x14ac:dyDescent="0.2">
      <c r="A46" s="5">
        <v>1502004</v>
      </c>
      <c r="B46" s="5">
        <v>150200</v>
      </c>
      <c r="C46" s="1" t="s">
        <v>22</v>
      </c>
      <c r="D46" s="6" t="s">
        <v>57</v>
      </c>
      <c r="E46" s="9">
        <v>0</v>
      </c>
      <c r="F46" s="10">
        <v>21.168912927864394</v>
      </c>
      <c r="G46" s="9">
        <v>19.946929308283007</v>
      </c>
      <c r="H46" s="9">
        <v>22.395401901686871</v>
      </c>
      <c r="I46" s="5" t="str">
        <f t="shared" si="0"/>
        <v>Normal</v>
      </c>
    </row>
    <row r="47" spans="1:9" x14ac:dyDescent="0.2">
      <c r="A47" s="5">
        <v>1501956</v>
      </c>
      <c r="B47" s="5">
        <v>150195</v>
      </c>
      <c r="C47" s="1" t="s">
        <v>35</v>
      </c>
      <c r="D47" s="6" t="s">
        <v>58</v>
      </c>
      <c r="E47" s="9">
        <v>29.575844681013198</v>
      </c>
      <c r="F47" s="10">
        <v>36.777878682991286</v>
      </c>
      <c r="G47" s="9">
        <v>32.509432545487869</v>
      </c>
      <c r="H47" s="9">
        <v>32.034324780459762</v>
      </c>
      <c r="I47" s="5" t="str">
        <f t="shared" si="0"/>
        <v>Normal</v>
      </c>
    </row>
    <row r="48" spans="1:9" x14ac:dyDescent="0.2">
      <c r="A48" s="5">
        <v>1502103</v>
      </c>
      <c r="B48" s="5">
        <v>150210</v>
      </c>
      <c r="C48" s="1" t="s">
        <v>17</v>
      </c>
      <c r="D48" s="6" t="s">
        <v>59</v>
      </c>
      <c r="E48" s="9">
        <v>19.630782891413798</v>
      </c>
      <c r="F48" s="10">
        <v>22.773148023081806</v>
      </c>
      <c r="G48" s="9">
        <v>22.548615150689784</v>
      </c>
      <c r="H48" s="9">
        <v>22.036952636674048</v>
      </c>
      <c r="I48" s="5" t="str">
        <f t="shared" si="0"/>
        <v>Normal</v>
      </c>
    </row>
    <row r="49" spans="1:9" x14ac:dyDescent="0.2">
      <c r="A49" s="5">
        <v>1502152</v>
      </c>
      <c r="B49" s="5">
        <v>150215</v>
      </c>
      <c r="C49" s="1" t="s">
        <v>47</v>
      </c>
      <c r="D49" s="6" t="s">
        <v>60</v>
      </c>
      <c r="E49" s="9">
        <v>6.9184765307073004</v>
      </c>
      <c r="F49" s="10">
        <v>5.0546101415226703</v>
      </c>
      <c r="G49" s="9">
        <v>4.6963878631916849</v>
      </c>
      <c r="H49" s="9">
        <v>3.5588848178894872</v>
      </c>
      <c r="I49" s="5" t="str">
        <f t="shared" si="0"/>
        <v>Normal</v>
      </c>
    </row>
    <row r="50" spans="1:9" x14ac:dyDescent="0.2">
      <c r="A50" s="5">
        <v>1502202</v>
      </c>
      <c r="B50" s="5">
        <v>150220</v>
      </c>
      <c r="C50" s="1" t="s">
        <v>35</v>
      </c>
      <c r="D50" s="6" t="s">
        <v>61</v>
      </c>
      <c r="E50" s="9">
        <v>12.784913138267012</v>
      </c>
      <c r="F50" s="10">
        <v>13.850899825886772</v>
      </c>
      <c r="G50" s="9">
        <v>12.890524034180274</v>
      </c>
      <c r="H50" s="9">
        <v>11.710752005971873</v>
      </c>
      <c r="I50" s="5" t="str">
        <f t="shared" si="0"/>
        <v>Normal</v>
      </c>
    </row>
    <row r="51" spans="1:9" x14ac:dyDescent="0.2">
      <c r="A51" s="5">
        <v>1502301</v>
      </c>
      <c r="B51" s="5">
        <v>150230</v>
      </c>
      <c r="C51" s="1" t="s">
        <v>19</v>
      </c>
      <c r="D51" s="6" t="s">
        <v>62</v>
      </c>
      <c r="E51" s="9">
        <v>18.303785670534257</v>
      </c>
      <c r="F51" s="10">
        <v>20.041798016597401</v>
      </c>
      <c r="G51" s="9">
        <v>14.032262659712739</v>
      </c>
      <c r="H51" s="9">
        <v>14.555847612575739</v>
      </c>
      <c r="I51" s="5" t="str">
        <f t="shared" si="0"/>
        <v>Normal</v>
      </c>
    </row>
    <row r="52" spans="1:9" x14ac:dyDescent="0.2">
      <c r="A52" s="5">
        <v>1502400</v>
      </c>
      <c r="B52" s="5">
        <v>150240</v>
      </c>
      <c r="C52" s="1" t="s">
        <v>63</v>
      </c>
      <c r="D52" s="6" t="s">
        <v>64</v>
      </c>
      <c r="E52" s="9">
        <v>9.6995373153154851</v>
      </c>
      <c r="F52" s="10">
        <v>10.337002646162121</v>
      </c>
      <c r="G52" s="9">
        <v>11.326496820452471</v>
      </c>
      <c r="H52" s="9">
        <v>11.075120472237362</v>
      </c>
      <c r="I52" s="5" t="str">
        <f t="shared" si="0"/>
        <v>Normal</v>
      </c>
    </row>
    <row r="53" spans="1:9" x14ac:dyDescent="0.2">
      <c r="A53" s="5">
        <v>1502509</v>
      </c>
      <c r="B53" s="5">
        <v>150250</v>
      </c>
      <c r="C53" s="1" t="s">
        <v>22</v>
      </c>
      <c r="D53" s="6" t="s">
        <v>65</v>
      </c>
      <c r="E53" s="9">
        <v>28.135621882867611</v>
      </c>
      <c r="F53" s="10">
        <v>27.429956870726681</v>
      </c>
      <c r="G53" s="9">
        <v>27.053096067229699</v>
      </c>
      <c r="H53" s="9">
        <v>27.856884732348952</v>
      </c>
      <c r="I53" s="5" t="str">
        <f t="shared" si="0"/>
        <v>Normal</v>
      </c>
    </row>
    <row r="54" spans="1:9" x14ac:dyDescent="0.2">
      <c r="A54" s="5">
        <v>1502608</v>
      </c>
      <c r="B54" s="5">
        <v>150260</v>
      </c>
      <c r="C54" s="1" t="s">
        <v>63</v>
      </c>
      <c r="D54" s="6" t="s">
        <v>66</v>
      </c>
      <c r="E54" s="9">
        <v>33.105906549330413</v>
      </c>
      <c r="F54" s="10">
        <v>32.373831459883142</v>
      </c>
      <c r="G54" s="9">
        <v>31.748008320070966</v>
      </c>
      <c r="H54" s="9">
        <v>20.320592403512354</v>
      </c>
      <c r="I54" s="5" t="str">
        <f t="shared" si="0"/>
        <v>Normal</v>
      </c>
    </row>
    <row r="55" spans="1:9" x14ac:dyDescent="0.2">
      <c r="A55" s="5">
        <v>1502707</v>
      </c>
      <c r="B55" s="5">
        <v>150270</v>
      </c>
      <c r="C55" s="1" t="s">
        <v>24</v>
      </c>
      <c r="D55" s="6" t="s">
        <v>67</v>
      </c>
      <c r="E55" s="9">
        <v>16.094970894041754</v>
      </c>
      <c r="F55" s="10">
        <v>19.440862044397143</v>
      </c>
      <c r="G55" s="9">
        <v>19.596799554516611</v>
      </c>
      <c r="H55" s="9">
        <v>18.011709028594218</v>
      </c>
      <c r="I55" s="5" t="str">
        <f t="shared" si="0"/>
        <v>Normal</v>
      </c>
    </row>
    <row r="56" spans="1:9" x14ac:dyDescent="0.2">
      <c r="A56" s="5">
        <v>1502756</v>
      </c>
      <c r="B56" s="5">
        <v>150275</v>
      </c>
      <c r="C56" s="1" t="s">
        <v>19</v>
      </c>
      <c r="D56" s="6" t="s">
        <v>68</v>
      </c>
      <c r="E56" s="9">
        <v>26.780370771850553</v>
      </c>
      <c r="F56" s="10">
        <v>28.17198734128149</v>
      </c>
      <c r="G56" s="9">
        <v>27.889848289142627</v>
      </c>
      <c r="H56" s="9">
        <v>26.828971157960009</v>
      </c>
      <c r="I56" s="5" t="str">
        <f t="shared" si="0"/>
        <v>Normal</v>
      </c>
    </row>
    <row r="57" spans="1:9" x14ac:dyDescent="0.2">
      <c r="A57" s="5">
        <v>1502764</v>
      </c>
      <c r="B57" s="5">
        <v>150276</v>
      </c>
      <c r="C57" s="1" t="s">
        <v>24</v>
      </c>
      <c r="D57" s="6" t="s">
        <v>69</v>
      </c>
      <c r="E57" s="9">
        <v>13.70993766587427</v>
      </c>
      <c r="F57" s="10">
        <v>14.460030310267665</v>
      </c>
      <c r="G57" s="9">
        <v>14.460399432823298</v>
      </c>
      <c r="H57" s="9">
        <v>12.844102481283162</v>
      </c>
      <c r="I57" s="5" t="str">
        <f t="shared" si="0"/>
        <v>Normal</v>
      </c>
    </row>
    <row r="58" spans="1:9" x14ac:dyDescent="0.2">
      <c r="A58" s="5">
        <v>1502772</v>
      </c>
      <c r="B58" s="5">
        <v>150277</v>
      </c>
      <c r="C58" s="1" t="s">
        <v>47</v>
      </c>
      <c r="D58" s="6" t="s">
        <v>70</v>
      </c>
      <c r="E58" s="9">
        <v>7.4206852807594688</v>
      </c>
      <c r="F58" s="10">
        <v>10.464409311262852</v>
      </c>
      <c r="G58" s="9">
        <v>10.414556586718565</v>
      </c>
      <c r="H58" s="9">
        <v>14.457785279176791</v>
      </c>
      <c r="I58" s="5" t="str">
        <f t="shared" si="0"/>
        <v>Normal</v>
      </c>
    </row>
    <row r="59" spans="1:9" x14ac:dyDescent="0.2">
      <c r="A59" s="5">
        <v>1502806</v>
      </c>
      <c r="B59" s="5">
        <v>150280</v>
      </c>
      <c r="C59" s="1" t="s">
        <v>22</v>
      </c>
      <c r="D59" s="6" t="s">
        <v>71</v>
      </c>
      <c r="E59" s="9">
        <v>11.177051722062702</v>
      </c>
      <c r="F59" s="10">
        <v>15.488760270055742</v>
      </c>
      <c r="G59" s="9">
        <v>34.018232875056057</v>
      </c>
      <c r="H59" s="9">
        <v>29.194703394212823</v>
      </c>
      <c r="I59" s="5" t="str">
        <f t="shared" si="0"/>
        <v>Normal</v>
      </c>
    </row>
    <row r="60" spans="1:9" x14ac:dyDescent="0.2">
      <c r="A60" s="5">
        <v>1502855</v>
      </c>
      <c r="B60" s="5">
        <v>150285</v>
      </c>
      <c r="C60" s="1" t="s">
        <v>26</v>
      </c>
      <c r="D60" s="6" t="s">
        <v>72</v>
      </c>
      <c r="E60" s="9">
        <v>28.241768498622548</v>
      </c>
      <c r="F60" s="10">
        <v>27.731082208984013</v>
      </c>
      <c r="G60" s="9">
        <v>27.312118314872684</v>
      </c>
      <c r="H60" s="9">
        <v>24.058173029604959</v>
      </c>
      <c r="I60" s="5" t="str">
        <f t="shared" si="0"/>
        <v>Normal</v>
      </c>
    </row>
    <row r="61" spans="1:9" x14ac:dyDescent="0.2">
      <c r="A61" s="5">
        <v>1502905</v>
      </c>
      <c r="B61" s="5">
        <v>150290</v>
      </c>
      <c r="C61" s="1" t="s">
        <v>63</v>
      </c>
      <c r="D61" s="6" t="s">
        <v>73</v>
      </c>
      <c r="E61" s="9">
        <v>22.726480600977229</v>
      </c>
      <c r="F61" s="10">
        <v>23.279946199540852</v>
      </c>
      <c r="G61" s="9">
        <v>24.746890249214886</v>
      </c>
      <c r="H61" s="9">
        <v>23.352115605939066</v>
      </c>
      <c r="I61" s="5" t="str">
        <f t="shared" si="0"/>
        <v>Normal</v>
      </c>
    </row>
    <row r="62" spans="1:9" x14ac:dyDescent="0.2">
      <c r="A62" s="5">
        <v>1502939</v>
      </c>
      <c r="B62" s="5">
        <v>150293</v>
      </c>
      <c r="C62" s="1" t="s">
        <v>19</v>
      </c>
      <c r="D62" s="6" t="s">
        <v>74</v>
      </c>
      <c r="E62" s="9">
        <v>18.145964296191149</v>
      </c>
      <c r="F62" s="10">
        <v>17.613304101560686</v>
      </c>
      <c r="G62" s="9">
        <v>14.448681946752338</v>
      </c>
      <c r="H62" s="9">
        <v>17.189772432795461</v>
      </c>
      <c r="I62" s="5" t="str">
        <f t="shared" si="0"/>
        <v>Normal</v>
      </c>
    </row>
    <row r="63" spans="1:9" x14ac:dyDescent="0.2">
      <c r="A63" s="5">
        <v>1502954</v>
      </c>
      <c r="B63" s="5">
        <v>150295</v>
      </c>
      <c r="C63" s="1" t="s">
        <v>47</v>
      </c>
      <c r="D63" s="6" t="s">
        <v>75</v>
      </c>
      <c r="E63" s="9">
        <v>19.256569621656634</v>
      </c>
      <c r="F63" s="10">
        <v>18.644840192555677</v>
      </c>
      <c r="G63" s="9">
        <v>17.520788704592828</v>
      </c>
      <c r="H63" s="9">
        <v>15.428477395021567</v>
      </c>
      <c r="I63" s="5" t="str">
        <f t="shared" si="0"/>
        <v>Normal</v>
      </c>
    </row>
    <row r="64" spans="1:9" x14ac:dyDescent="0.2">
      <c r="A64" s="5">
        <v>1503002</v>
      </c>
      <c r="B64" s="5">
        <v>150300</v>
      </c>
      <c r="C64" s="1" t="s">
        <v>26</v>
      </c>
      <c r="D64" s="6" t="s">
        <v>76</v>
      </c>
      <c r="E64" s="9">
        <v>0</v>
      </c>
      <c r="F64" s="9">
        <v>0</v>
      </c>
      <c r="G64" s="9">
        <v>0</v>
      </c>
      <c r="H64" s="9">
        <v>0</v>
      </c>
      <c r="I64" s="5" t="str">
        <f t="shared" si="0"/>
        <v>Outliers</v>
      </c>
    </row>
    <row r="65" spans="1:9" x14ac:dyDescent="0.2">
      <c r="A65" s="5">
        <v>1503044</v>
      </c>
      <c r="B65" s="5">
        <v>150304</v>
      </c>
      <c r="C65" s="1" t="s">
        <v>24</v>
      </c>
      <c r="D65" s="6" t="s">
        <v>77</v>
      </c>
      <c r="E65" s="9">
        <v>19.880618137368156</v>
      </c>
      <c r="F65" s="10">
        <v>14.53257992251134</v>
      </c>
      <c r="G65" s="9">
        <v>19.067944681523212</v>
      </c>
      <c r="H65" s="9">
        <v>14.088283191225795</v>
      </c>
      <c r="I65" s="5" t="str">
        <f t="shared" si="0"/>
        <v>Normal</v>
      </c>
    </row>
    <row r="66" spans="1:9" x14ac:dyDescent="0.2">
      <c r="A66" s="5">
        <v>1503077</v>
      </c>
      <c r="B66" s="5">
        <v>150307</v>
      </c>
      <c r="C66" s="1" t="s">
        <v>19</v>
      </c>
      <c r="D66" s="6" t="s">
        <v>78</v>
      </c>
      <c r="E66" s="9">
        <v>25.671920424640732</v>
      </c>
      <c r="F66" s="10">
        <v>30.973870010016778</v>
      </c>
      <c r="G66" s="9">
        <v>30.000152173861256</v>
      </c>
      <c r="H66" s="9">
        <v>25.962527904210305</v>
      </c>
      <c r="I66" s="5" t="str">
        <f t="shared" si="0"/>
        <v>Normal</v>
      </c>
    </row>
    <row r="67" spans="1:9" x14ac:dyDescent="0.2">
      <c r="A67" s="5">
        <v>1503093</v>
      </c>
      <c r="B67" s="5">
        <v>150309</v>
      </c>
      <c r="C67" s="1" t="s">
        <v>53</v>
      </c>
      <c r="D67" s="6" t="s">
        <v>79</v>
      </c>
      <c r="E67" s="9">
        <v>22.218551885857373</v>
      </c>
      <c r="F67" s="10">
        <v>26.865511708220318</v>
      </c>
      <c r="G67" s="9">
        <v>26.124201417578107</v>
      </c>
      <c r="H67" s="9">
        <v>29.243778028093281</v>
      </c>
      <c r="I67" s="5" t="str">
        <f t="shared" si="0"/>
        <v>Normal</v>
      </c>
    </row>
    <row r="68" spans="1:9" x14ac:dyDescent="0.2">
      <c r="A68" s="5">
        <v>1503101</v>
      </c>
      <c r="B68" s="5">
        <v>150310</v>
      </c>
      <c r="C68" s="1" t="s">
        <v>22</v>
      </c>
      <c r="D68" s="6" t="s">
        <v>80</v>
      </c>
      <c r="E68" s="9">
        <v>39.511660889581357</v>
      </c>
      <c r="F68" s="10">
        <v>31.864518806520735</v>
      </c>
      <c r="G68" s="9">
        <v>7.1995846620328621</v>
      </c>
      <c r="H68" s="9">
        <v>33.068028083533996</v>
      </c>
      <c r="I68" s="5" t="str">
        <f t="shared" si="0"/>
        <v>Normal</v>
      </c>
    </row>
    <row r="69" spans="1:9" x14ac:dyDescent="0.2">
      <c r="A69" s="5">
        <v>1503200</v>
      </c>
      <c r="B69" s="5">
        <v>150320</v>
      </c>
      <c r="C69" s="1" t="s">
        <v>63</v>
      </c>
      <c r="D69" s="6" t="s">
        <v>81</v>
      </c>
      <c r="E69" s="9">
        <v>19.975736262153241</v>
      </c>
      <c r="F69" s="10">
        <v>18.499355048922077</v>
      </c>
      <c r="G69" s="9">
        <v>16.503353764368107</v>
      </c>
      <c r="H69" s="9">
        <v>18.85915852047556</v>
      </c>
      <c r="I69" s="5" t="str">
        <f t="shared" si="0"/>
        <v>Normal</v>
      </c>
    </row>
    <row r="70" spans="1:9" x14ac:dyDescent="0.2">
      <c r="A70" s="5">
        <v>1503309</v>
      </c>
      <c r="B70" s="5">
        <v>150330</v>
      </c>
      <c r="C70" s="1" t="s">
        <v>17</v>
      </c>
      <c r="D70" s="6" t="s">
        <v>82</v>
      </c>
      <c r="E70" s="9">
        <v>3.5625231916906959</v>
      </c>
      <c r="F70" s="10">
        <v>24.79926416814541</v>
      </c>
      <c r="G70" s="9">
        <v>26.925356204080114</v>
      </c>
      <c r="H70" s="9">
        <v>23.901322387821917</v>
      </c>
      <c r="I70" s="5" t="str">
        <f t="shared" si="0"/>
        <v>Normal</v>
      </c>
    </row>
    <row r="71" spans="1:9" x14ac:dyDescent="0.2">
      <c r="A71" s="5">
        <v>1503408</v>
      </c>
      <c r="B71" s="5">
        <v>150340</v>
      </c>
      <c r="C71" s="1" t="s">
        <v>63</v>
      </c>
      <c r="D71" s="6" t="s">
        <v>83</v>
      </c>
      <c r="E71" s="9">
        <v>20.045218917774427</v>
      </c>
      <c r="F71" s="10">
        <v>24.272396466147487</v>
      </c>
      <c r="G71" s="9">
        <v>19.75430879254035</v>
      </c>
      <c r="H71" s="9">
        <v>17.854050933622609</v>
      </c>
      <c r="I71" s="5" t="str">
        <f t="shared" si="0"/>
        <v>Normal</v>
      </c>
    </row>
    <row r="72" spans="1:9" x14ac:dyDescent="0.2">
      <c r="A72" s="5">
        <v>1503457</v>
      </c>
      <c r="B72" s="5">
        <v>150345</v>
      </c>
      <c r="C72" s="1" t="s">
        <v>19</v>
      </c>
      <c r="D72" s="6" t="s">
        <v>84</v>
      </c>
      <c r="E72" s="9">
        <v>18.721762471485018</v>
      </c>
      <c r="F72" s="10">
        <v>21.662225026021549</v>
      </c>
      <c r="G72" s="9">
        <v>20.131535170093322</v>
      </c>
      <c r="H72" s="9">
        <v>18.63968245987332</v>
      </c>
      <c r="I72" s="5" t="str">
        <f t="shared" si="0"/>
        <v>Normal</v>
      </c>
    </row>
    <row r="73" spans="1:9" x14ac:dyDescent="0.2">
      <c r="A73" s="5">
        <v>1503507</v>
      </c>
      <c r="B73" s="5">
        <v>150350</v>
      </c>
      <c r="C73" s="1" t="s">
        <v>19</v>
      </c>
      <c r="D73" s="6" t="s">
        <v>85</v>
      </c>
      <c r="E73" s="9">
        <v>25.615366059381305</v>
      </c>
      <c r="F73" s="10">
        <v>24.064724139701049</v>
      </c>
      <c r="G73" s="9">
        <v>25.359455754750211</v>
      </c>
      <c r="H73" s="9">
        <v>24.236536365278475</v>
      </c>
      <c r="I73" s="5" t="str">
        <f t="shared" si="0"/>
        <v>Normal</v>
      </c>
    </row>
    <row r="74" spans="1:9" x14ac:dyDescent="0.2">
      <c r="A74" s="5">
        <v>1503606</v>
      </c>
      <c r="B74" s="5">
        <v>150360</v>
      </c>
      <c r="C74" s="1" t="s">
        <v>38</v>
      </c>
      <c r="D74" s="6" t="s">
        <v>86</v>
      </c>
      <c r="E74" s="9">
        <v>13.862742734560976</v>
      </c>
      <c r="F74" s="10">
        <v>14.651153303694574</v>
      </c>
      <c r="G74" s="9">
        <v>14.037259354939961</v>
      </c>
      <c r="H74" s="9">
        <v>11.634335660831358</v>
      </c>
      <c r="I74" s="5" t="str">
        <f t="shared" si="0"/>
        <v>Normal</v>
      </c>
    </row>
    <row r="75" spans="1:9" x14ac:dyDescent="0.2">
      <c r="A75" s="5">
        <v>1503705</v>
      </c>
      <c r="B75" s="5">
        <v>150370</v>
      </c>
      <c r="C75" s="1" t="s">
        <v>53</v>
      </c>
      <c r="D75" s="6" t="s">
        <v>87</v>
      </c>
      <c r="E75" s="9">
        <v>18.217971165227503</v>
      </c>
      <c r="F75" s="10">
        <v>20.854343977457091</v>
      </c>
      <c r="G75" s="9">
        <v>18.942331702147062</v>
      </c>
      <c r="H75" s="9">
        <v>18.5379151909328</v>
      </c>
      <c r="I75" s="5" t="str">
        <f t="shared" si="0"/>
        <v>Normal</v>
      </c>
    </row>
    <row r="76" spans="1:9" x14ac:dyDescent="0.2">
      <c r="A76" s="5">
        <v>1503754</v>
      </c>
      <c r="B76" s="5">
        <v>150375</v>
      </c>
      <c r="C76" s="1" t="s">
        <v>38</v>
      </c>
      <c r="D76" s="6" t="s">
        <v>88</v>
      </c>
      <c r="E76" s="9">
        <v>24.579219645803789</v>
      </c>
      <c r="F76" s="10">
        <v>19.752892987753746</v>
      </c>
      <c r="G76" s="9">
        <v>16.38622861727271</v>
      </c>
      <c r="H76" s="9">
        <v>19.513964027691024</v>
      </c>
      <c r="I76" s="5" t="str">
        <f t="shared" si="0"/>
        <v>Normal</v>
      </c>
    </row>
    <row r="77" spans="1:9" x14ac:dyDescent="0.2">
      <c r="A77" s="5">
        <v>1503804</v>
      </c>
      <c r="B77" s="5">
        <v>150380</v>
      </c>
      <c r="C77" s="1" t="s">
        <v>53</v>
      </c>
      <c r="D77" s="6" t="s">
        <v>89</v>
      </c>
      <c r="E77" s="9">
        <v>15.921963454717075</v>
      </c>
      <c r="F77" s="10">
        <v>19.380435600308125</v>
      </c>
      <c r="G77" s="9">
        <v>20.52810059274411</v>
      </c>
      <c r="H77" s="9">
        <v>23.769689613223139</v>
      </c>
      <c r="I77" s="5" t="str">
        <f t="shared" si="0"/>
        <v>Normal</v>
      </c>
    </row>
    <row r="78" spans="1:9" x14ac:dyDescent="0.2">
      <c r="A78" s="5">
        <v>1503903</v>
      </c>
      <c r="B78" s="5">
        <v>150390</v>
      </c>
      <c r="C78" s="1" t="s">
        <v>26</v>
      </c>
      <c r="D78" s="6" t="s">
        <v>90</v>
      </c>
      <c r="E78" s="9">
        <v>12.971693145056518</v>
      </c>
      <c r="F78" s="10">
        <v>14.696227598252356</v>
      </c>
      <c r="G78" s="9">
        <v>12.866883537504032</v>
      </c>
      <c r="H78" s="9">
        <v>14.266120804465576</v>
      </c>
      <c r="I78" s="5" t="str">
        <f t="shared" si="0"/>
        <v>Normal</v>
      </c>
    </row>
    <row r="79" spans="1:9" x14ac:dyDescent="0.2">
      <c r="A79" s="5">
        <v>1504000</v>
      </c>
      <c r="B79" s="5">
        <v>150400</v>
      </c>
      <c r="C79" s="1" t="s">
        <v>17</v>
      </c>
      <c r="D79" s="6" t="s">
        <v>91</v>
      </c>
      <c r="E79" s="9">
        <v>11.436006843962879</v>
      </c>
      <c r="F79" s="10">
        <v>13.511124213079878</v>
      </c>
      <c r="G79" s="9">
        <v>13.957657487045905</v>
      </c>
      <c r="H79" s="9">
        <v>12.839346598880875</v>
      </c>
      <c r="I79" s="5" t="str">
        <f t="shared" si="0"/>
        <v>Normal</v>
      </c>
    </row>
    <row r="80" spans="1:9" x14ac:dyDescent="0.2">
      <c r="A80" s="5">
        <v>1504059</v>
      </c>
      <c r="B80" s="5">
        <v>150405</v>
      </c>
      <c r="C80" s="1" t="s">
        <v>19</v>
      </c>
      <c r="D80" s="6" t="s">
        <v>92</v>
      </c>
      <c r="E80" s="9">
        <v>24.83386161999859</v>
      </c>
      <c r="F80" s="10">
        <v>25.794099794224746</v>
      </c>
      <c r="G80" s="9">
        <v>26.963087663213809</v>
      </c>
      <c r="H80" s="9">
        <v>24.898047226601914</v>
      </c>
      <c r="I80" s="5" t="str">
        <f t="shared" si="0"/>
        <v>Normal</v>
      </c>
    </row>
    <row r="81" spans="1:9" x14ac:dyDescent="0.2">
      <c r="A81" s="5">
        <v>1504109</v>
      </c>
      <c r="B81" s="5">
        <v>150410</v>
      </c>
      <c r="C81" s="1" t="s">
        <v>63</v>
      </c>
      <c r="D81" s="6" t="s">
        <v>93</v>
      </c>
      <c r="E81" s="9">
        <v>24.840926270860546</v>
      </c>
      <c r="F81" s="10">
        <v>24.456588128499487</v>
      </c>
      <c r="G81" s="9">
        <v>24.880685573565991</v>
      </c>
      <c r="H81" s="9">
        <v>25.015193231323906</v>
      </c>
      <c r="I81" s="5" t="str">
        <f t="shared" si="0"/>
        <v>Normal</v>
      </c>
    </row>
    <row r="82" spans="1:9" x14ac:dyDescent="0.2">
      <c r="A82" s="5">
        <v>1504208</v>
      </c>
      <c r="B82" s="5">
        <v>150420</v>
      </c>
      <c r="C82" s="1" t="s">
        <v>47</v>
      </c>
      <c r="D82" s="6" t="s">
        <v>94</v>
      </c>
      <c r="E82" s="9">
        <v>7.9876463149494192</v>
      </c>
      <c r="F82" s="10">
        <v>9.4023405848155122</v>
      </c>
      <c r="G82" s="9">
        <v>7.6639416366664284</v>
      </c>
      <c r="H82" s="9">
        <v>6.8612462817408364</v>
      </c>
      <c r="I82" s="5" t="str">
        <f t="shared" ref="I82:I145" si="1">IF(AND(H82&lt;$L$21,H82&gt;$L$22),"Normal","Outliers")</f>
        <v>Normal</v>
      </c>
    </row>
    <row r="83" spans="1:9" x14ac:dyDescent="0.2">
      <c r="A83" s="5">
        <v>1504307</v>
      </c>
      <c r="B83" s="5">
        <v>150430</v>
      </c>
      <c r="C83" s="1" t="s">
        <v>63</v>
      </c>
      <c r="D83" s="6" t="s">
        <v>95</v>
      </c>
      <c r="E83" s="9">
        <v>26.410065893967722</v>
      </c>
      <c r="F83" s="10">
        <v>25.389566585808449</v>
      </c>
      <c r="G83" s="9">
        <v>26.288416031778024</v>
      </c>
      <c r="H83" s="9">
        <v>26.909868474618737</v>
      </c>
      <c r="I83" s="5" t="str">
        <f t="shared" si="1"/>
        <v>Normal</v>
      </c>
    </row>
    <row r="84" spans="1:9" x14ac:dyDescent="0.2">
      <c r="A84" s="5">
        <v>1504406</v>
      </c>
      <c r="B84" s="5">
        <v>150440</v>
      </c>
      <c r="C84" s="1" t="s">
        <v>63</v>
      </c>
      <c r="D84" s="6" t="s">
        <v>96</v>
      </c>
      <c r="E84" s="9">
        <v>24.715293745801802</v>
      </c>
      <c r="F84" s="10">
        <v>22.990479532473227</v>
      </c>
      <c r="G84" s="9">
        <v>24.752106817701559</v>
      </c>
      <c r="H84" s="9">
        <v>21.057382530327331</v>
      </c>
      <c r="I84" s="5" t="str">
        <f t="shared" si="1"/>
        <v>Normal</v>
      </c>
    </row>
    <row r="85" spans="1:9" x14ac:dyDescent="0.2">
      <c r="A85" s="5">
        <v>1504422</v>
      </c>
      <c r="B85" s="5">
        <v>150442</v>
      </c>
      <c r="C85" s="1" t="s">
        <v>32</v>
      </c>
      <c r="D85" s="6" t="s">
        <v>97</v>
      </c>
      <c r="E85" s="9">
        <v>15.741547363309415</v>
      </c>
      <c r="F85" s="10">
        <v>12.774296790953832</v>
      </c>
      <c r="G85" s="9">
        <v>12.709272138784558</v>
      </c>
      <c r="H85" s="9">
        <v>13.334178250661857</v>
      </c>
      <c r="I85" s="5" t="str">
        <f t="shared" si="1"/>
        <v>Normal</v>
      </c>
    </row>
    <row r="86" spans="1:9" x14ac:dyDescent="0.2">
      <c r="A86" s="5">
        <v>1504455</v>
      </c>
      <c r="B86" s="5">
        <v>150445</v>
      </c>
      <c r="C86" s="1" t="s">
        <v>29</v>
      </c>
      <c r="D86" s="6" t="s">
        <v>98</v>
      </c>
      <c r="E86" s="9">
        <v>10.213903899199483</v>
      </c>
      <c r="F86" s="10">
        <v>10.046625493191039</v>
      </c>
      <c r="G86" s="9">
        <v>9.8316173369766791</v>
      </c>
      <c r="H86" s="9">
        <v>7.8327095248147236</v>
      </c>
      <c r="I86" s="5" t="str">
        <f t="shared" si="1"/>
        <v>Normal</v>
      </c>
    </row>
    <row r="87" spans="1:9" x14ac:dyDescent="0.2">
      <c r="A87" s="5">
        <v>1504505</v>
      </c>
      <c r="B87" s="5">
        <v>150450</v>
      </c>
      <c r="C87" s="1" t="s">
        <v>22</v>
      </c>
      <c r="D87" s="6" t="s">
        <v>99</v>
      </c>
      <c r="E87" s="9">
        <v>38.238972865443507</v>
      </c>
      <c r="F87" s="10">
        <v>40.698442185214518</v>
      </c>
      <c r="G87" s="9">
        <v>41.386270951725677</v>
      </c>
      <c r="H87" s="9">
        <v>41.913971326055268</v>
      </c>
      <c r="I87" s="5" t="str">
        <f t="shared" si="1"/>
        <v>Outliers</v>
      </c>
    </row>
    <row r="88" spans="1:9" x14ac:dyDescent="0.2">
      <c r="A88" s="5">
        <v>1504604</v>
      </c>
      <c r="B88" s="5">
        <v>150460</v>
      </c>
      <c r="C88" s="1" t="s">
        <v>17</v>
      </c>
      <c r="D88" s="6" t="s">
        <v>100</v>
      </c>
      <c r="E88" s="9">
        <v>20.75870413077476</v>
      </c>
      <c r="F88" s="10">
        <v>29.876674267771669</v>
      </c>
      <c r="G88" s="9">
        <v>21.618100867207481</v>
      </c>
      <c r="H88" s="9">
        <v>16.464837185964079</v>
      </c>
      <c r="I88" s="5" t="str">
        <f t="shared" si="1"/>
        <v>Normal</v>
      </c>
    </row>
    <row r="89" spans="1:9" x14ac:dyDescent="0.2">
      <c r="A89" s="5">
        <v>1504703</v>
      </c>
      <c r="B89" s="5">
        <v>150470</v>
      </c>
      <c r="C89" s="1" t="s">
        <v>17</v>
      </c>
      <c r="D89" s="6" t="s">
        <v>101</v>
      </c>
      <c r="E89" s="9">
        <v>17.571983269338499</v>
      </c>
      <c r="F89" s="10">
        <v>8.0335616152013021</v>
      </c>
      <c r="G89" s="9">
        <v>17.874721383964474</v>
      </c>
      <c r="H89" s="9">
        <v>13.783892259813097</v>
      </c>
      <c r="I89" s="5" t="str">
        <f t="shared" si="1"/>
        <v>Normal</v>
      </c>
    </row>
    <row r="90" spans="1:9" x14ac:dyDescent="0.2">
      <c r="A90" s="5">
        <v>1504752</v>
      </c>
      <c r="B90" s="5">
        <v>150475</v>
      </c>
      <c r="C90" s="1" t="s">
        <v>26</v>
      </c>
      <c r="D90" s="6" t="s">
        <v>102</v>
      </c>
      <c r="E90" s="9">
        <v>25.325397289360609</v>
      </c>
      <c r="F90" s="10">
        <v>24.765705744974351</v>
      </c>
      <c r="G90" s="9">
        <v>24.702535733698724</v>
      </c>
      <c r="H90" s="9">
        <v>23.651679152347633</v>
      </c>
      <c r="I90" s="5" t="str">
        <f t="shared" si="1"/>
        <v>Normal</v>
      </c>
    </row>
    <row r="91" spans="1:9" x14ac:dyDescent="0.2">
      <c r="A91" s="5">
        <v>1504802</v>
      </c>
      <c r="B91" s="5">
        <v>150480</v>
      </c>
      <c r="C91" s="1" t="s">
        <v>26</v>
      </c>
      <c r="D91" s="6" t="s">
        <v>103</v>
      </c>
      <c r="E91" s="9">
        <v>18.026325793317412</v>
      </c>
      <c r="F91" s="10">
        <v>18.025307838576236</v>
      </c>
      <c r="G91" s="9">
        <v>20.995197844932008</v>
      </c>
      <c r="H91" s="9">
        <v>19.106295559323083</v>
      </c>
      <c r="I91" s="5" t="str">
        <f t="shared" si="1"/>
        <v>Normal</v>
      </c>
    </row>
    <row r="92" spans="1:9" x14ac:dyDescent="0.2">
      <c r="A92" s="5">
        <v>1504901</v>
      </c>
      <c r="B92" s="5">
        <v>150490</v>
      </c>
      <c r="C92" s="1" t="s">
        <v>22</v>
      </c>
      <c r="D92" s="6" t="s">
        <v>104</v>
      </c>
      <c r="E92" s="9">
        <v>25.673945959324858</v>
      </c>
      <c r="F92" s="10">
        <v>24.708516140287244</v>
      </c>
      <c r="G92" s="9">
        <v>24.738417263403495</v>
      </c>
      <c r="H92" s="9">
        <v>23.786088028857648</v>
      </c>
      <c r="I92" s="5" t="str">
        <f t="shared" si="1"/>
        <v>Normal</v>
      </c>
    </row>
    <row r="93" spans="1:9" x14ac:dyDescent="0.2">
      <c r="A93" s="5">
        <v>1504950</v>
      </c>
      <c r="B93" s="5">
        <v>150495</v>
      </c>
      <c r="C93" s="1" t="s">
        <v>19</v>
      </c>
      <c r="D93" s="6" t="s">
        <v>105</v>
      </c>
      <c r="E93" s="9">
        <v>20.781107243146657</v>
      </c>
      <c r="F93" s="10">
        <v>23.587208832455552</v>
      </c>
      <c r="G93" s="9">
        <v>24.385852769360394</v>
      </c>
      <c r="H93" s="9">
        <v>21.98042261944083</v>
      </c>
      <c r="I93" s="5" t="str">
        <f t="shared" si="1"/>
        <v>Normal</v>
      </c>
    </row>
    <row r="94" spans="1:9" x14ac:dyDescent="0.2">
      <c r="A94" s="5">
        <v>1504976</v>
      </c>
      <c r="B94" s="5">
        <v>150497</v>
      </c>
      <c r="C94" s="1" t="s">
        <v>53</v>
      </c>
      <c r="D94" s="6" t="s">
        <v>106</v>
      </c>
      <c r="E94" s="9">
        <v>28.628576322320491</v>
      </c>
      <c r="F94" s="10">
        <v>32.579679431724564</v>
      </c>
      <c r="G94" s="9">
        <v>28.567563035957289</v>
      </c>
      <c r="H94" s="9">
        <v>27.929522054259216</v>
      </c>
      <c r="I94" s="5" t="str">
        <f t="shared" si="1"/>
        <v>Normal</v>
      </c>
    </row>
    <row r="95" spans="1:9" x14ac:dyDescent="0.2">
      <c r="A95" s="5">
        <v>1505007</v>
      </c>
      <c r="B95" s="5">
        <v>150500</v>
      </c>
      <c r="C95" s="1" t="s">
        <v>35</v>
      </c>
      <c r="D95" s="6" t="s">
        <v>107</v>
      </c>
      <c r="E95" s="9">
        <v>21.980368657247983</v>
      </c>
      <c r="F95" s="10">
        <v>23.927572487469774</v>
      </c>
      <c r="G95" s="9">
        <v>27.109858660124125</v>
      </c>
      <c r="H95" s="9">
        <v>24.224563777445283</v>
      </c>
      <c r="I95" s="5" t="str">
        <f t="shared" si="1"/>
        <v>Normal</v>
      </c>
    </row>
    <row r="96" spans="1:9" x14ac:dyDescent="0.2">
      <c r="A96" s="5">
        <v>1505031</v>
      </c>
      <c r="B96" s="5">
        <v>150503</v>
      </c>
      <c r="C96" s="1" t="s">
        <v>38</v>
      </c>
      <c r="D96" s="6" t="s">
        <v>108</v>
      </c>
      <c r="E96" s="9">
        <v>12.43292761128261</v>
      </c>
      <c r="F96" s="10">
        <v>13.932268541171739</v>
      </c>
      <c r="G96" s="9">
        <v>11.41161261657169</v>
      </c>
      <c r="H96" s="9">
        <v>11.628589492125021</v>
      </c>
      <c r="I96" s="5" t="str">
        <f t="shared" si="1"/>
        <v>Normal</v>
      </c>
    </row>
    <row r="97" spans="1:9" x14ac:dyDescent="0.2">
      <c r="A97" s="5">
        <v>1505064</v>
      </c>
      <c r="B97" s="5">
        <v>150506</v>
      </c>
      <c r="C97" s="1" t="s">
        <v>53</v>
      </c>
      <c r="D97" s="6" t="s">
        <v>109</v>
      </c>
      <c r="E97" s="9">
        <v>19.751208347245299</v>
      </c>
      <c r="F97" s="10">
        <v>19.647355529735879</v>
      </c>
      <c r="G97" s="9">
        <v>20.896792498194134</v>
      </c>
      <c r="H97" s="9">
        <v>21.480901091312276</v>
      </c>
      <c r="I97" s="5" t="str">
        <f t="shared" si="1"/>
        <v>Normal</v>
      </c>
    </row>
    <row r="98" spans="1:9" x14ac:dyDescent="0.2">
      <c r="A98" s="5">
        <v>1505106</v>
      </c>
      <c r="B98" s="5">
        <v>150510</v>
      </c>
      <c r="C98" s="1" t="s">
        <v>26</v>
      </c>
      <c r="D98" s="6" t="s">
        <v>110</v>
      </c>
      <c r="E98" s="9">
        <v>16.163606289039024</v>
      </c>
      <c r="F98" s="10">
        <v>15.351545736452433</v>
      </c>
      <c r="G98" s="9">
        <v>10.727440544696808</v>
      </c>
      <c r="H98" s="9">
        <v>12.985698175900485</v>
      </c>
      <c r="I98" s="5" t="str">
        <f t="shared" si="1"/>
        <v>Normal</v>
      </c>
    </row>
    <row r="99" spans="1:9" x14ac:dyDescent="0.2">
      <c r="A99" s="5">
        <v>1505205</v>
      </c>
      <c r="B99" s="5">
        <v>150520</v>
      </c>
      <c r="C99" s="1" t="s">
        <v>22</v>
      </c>
      <c r="D99" s="6" t="s">
        <v>111</v>
      </c>
      <c r="E99" s="9">
        <v>16.343559431538786</v>
      </c>
      <c r="F99" s="10">
        <v>20.106444397634043</v>
      </c>
      <c r="G99" s="9">
        <v>23.012019903291836</v>
      </c>
      <c r="H99" s="9">
        <v>19.505778004516145</v>
      </c>
      <c r="I99" s="5" t="str">
        <f t="shared" si="1"/>
        <v>Normal</v>
      </c>
    </row>
    <row r="100" spans="1:9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9">
        <v>12.374512831888641</v>
      </c>
      <c r="F100" s="10">
        <v>14.633557976927086</v>
      </c>
      <c r="G100" s="9">
        <v>10.591026683711267</v>
      </c>
      <c r="H100" s="9">
        <v>9.9556317622539048</v>
      </c>
      <c r="I100" s="5" t="str">
        <f t="shared" si="1"/>
        <v>Normal</v>
      </c>
    </row>
    <row r="101" spans="1:9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9">
        <v>21.061786939176571</v>
      </c>
      <c r="F101" s="10">
        <v>28.81210250892584</v>
      </c>
      <c r="G101" s="9">
        <v>29.565041834256746</v>
      </c>
      <c r="H101" s="9">
        <v>26.19304121571097</v>
      </c>
      <c r="I101" s="5" t="str">
        <f t="shared" si="1"/>
        <v>Normal</v>
      </c>
    </row>
    <row r="102" spans="1:9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9">
        <v>15.680183742167628</v>
      </c>
      <c r="F102" s="10">
        <v>16.890134704186085</v>
      </c>
      <c r="G102" s="9">
        <v>15.220633218574189</v>
      </c>
      <c r="H102" s="9">
        <v>14.006943545329575</v>
      </c>
      <c r="I102" s="5" t="str">
        <f t="shared" si="1"/>
        <v>Normal</v>
      </c>
    </row>
    <row r="103" spans="1:9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9">
        <v>14.615772995362345</v>
      </c>
      <c r="F103" s="10">
        <v>15.163509236910139</v>
      </c>
      <c r="G103" s="9">
        <v>13.118943601693941</v>
      </c>
      <c r="H103" s="9">
        <v>15.287748365610989</v>
      </c>
      <c r="I103" s="5" t="str">
        <f t="shared" si="1"/>
        <v>Normal</v>
      </c>
    </row>
    <row r="104" spans="1:9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9">
        <v>31.757740471846503</v>
      </c>
      <c r="F104" s="10">
        <v>36.747106095865362</v>
      </c>
      <c r="G104" s="9">
        <v>32.914817578340831</v>
      </c>
      <c r="H104" s="9">
        <v>30.576501048647604</v>
      </c>
      <c r="I104" s="5" t="str">
        <f t="shared" si="1"/>
        <v>Normal</v>
      </c>
    </row>
    <row r="105" spans="1:9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9">
        <v>11.528347990528804</v>
      </c>
      <c r="F105" s="10">
        <v>12.644546077346908</v>
      </c>
      <c r="G105" s="9">
        <v>10.783193004057253</v>
      </c>
      <c r="H105" s="9">
        <v>9.3606895831722827</v>
      </c>
      <c r="I105" s="5" t="str">
        <f t="shared" si="1"/>
        <v>Normal</v>
      </c>
    </row>
    <row r="106" spans="1:9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9">
        <v>5.6458435630266548</v>
      </c>
      <c r="F106" s="10">
        <v>7.6383936260703198</v>
      </c>
      <c r="G106" s="9">
        <v>6.7854623658369499</v>
      </c>
      <c r="H106" s="9">
        <v>4.9852121696453304</v>
      </c>
      <c r="I106" s="5" t="str">
        <f t="shared" si="1"/>
        <v>Normal</v>
      </c>
    </row>
    <row r="107" spans="1:9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9">
        <v>33.899715285616921</v>
      </c>
      <c r="F107" s="10">
        <v>33.547736918559082</v>
      </c>
      <c r="G107" s="9">
        <v>32.243923353646345</v>
      </c>
      <c r="H107" s="9">
        <v>31.749389798999623</v>
      </c>
      <c r="I107" s="5" t="str">
        <f t="shared" si="1"/>
        <v>Normal</v>
      </c>
    </row>
    <row r="108" spans="1:9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9">
        <v>42.666624169698508</v>
      </c>
      <c r="F108" s="10">
        <v>38.665289065388173</v>
      </c>
      <c r="G108" s="9">
        <v>40.061042796549366</v>
      </c>
      <c r="H108" s="9">
        <v>36.081886310728365</v>
      </c>
      <c r="I108" s="5" t="str">
        <f t="shared" si="1"/>
        <v>Normal</v>
      </c>
    </row>
    <row r="109" spans="1:9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9">
        <v>18.736839227987261</v>
      </c>
      <c r="F109" s="10">
        <v>16.300702444408184</v>
      </c>
      <c r="G109" s="9">
        <v>17.353543608374853</v>
      </c>
      <c r="H109" s="9">
        <v>16.421446937787373</v>
      </c>
      <c r="I109" s="5" t="str">
        <f t="shared" si="1"/>
        <v>Normal</v>
      </c>
    </row>
    <row r="110" spans="1:9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9">
        <v>18.764478701737314</v>
      </c>
      <c r="F110" s="10">
        <v>22.13537931239776</v>
      </c>
      <c r="G110" s="9">
        <v>24.148537999124301</v>
      </c>
      <c r="H110" s="9">
        <v>21.731111999948226</v>
      </c>
      <c r="I110" s="5" t="str">
        <f t="shared" si="1"/>
        <v>Normal</v>
      </c>
    </row>
    <row r="111" spans="1:9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9">
        <v>22.753666981843164</v>
      </c>
      <c r="F111" s="10">
        <v>22.525418662445748</v>
      </c>
      <c r="G111" s="9">
        <v>24.31997413684152</v>
      </c>
      <c r="H111" s="9">
        <v>22.242906526609168</v>
      </c>
      <c r="I111" s="5" t="str">
        <f t="shared" si="1"/>
        <v>Normal</v>
      </c>
    </row>
    <row r="112" spans="1:9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9">
        <v>21.660869323314795</v>
      </c>
      <c r="F112" s="10">
        <v>16.064552248905191</v>
      </c>
      <c r="G112" s="9">
        <v>18.233993343367285</v>
      </c>
      <c r="H112" s="9">
        <v>17.790835056136892</v>
      </c>
      <c r="I112" s="5" t="str">
        <f t="shared" si="1"/>
        <v>Normal</v>
      </c>
    </row>
    <row r="113" spans="1:9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9">
        <v>32.615966143605711</v>
      </c>
      <c r="F113" s="10">
        <v>33.273229131794459</v>
      </c>
      <c r="G113" s="9">
        <v>35.598012735252929</v>
      </c>
      <c r="H113" s="9">
        <v>34.202965935734184</v>
      </c>
      <c r="I113" s="5" t="str">
        <f t="shared" si="1"/>
        <v>Normal</v>
      </c>
    </row>
    <row r="114" spans="1:9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9">
        <v>23.115666378604498</v>
      </c>
      <c r="F114" s="10">
        <v>26.417893143656258</v>
      </c>
      <c r="G114" s="9">
        <v>25.899484205037808</v>
      </c>
      <c r="H114" s="9">
        <v>23.394304316981525</v>
      </c>
      <c r="I114" s="5" t="str">
        <f t="shared" si="1"/>
        <v>Normal</v>
      </c>
    </row>
    <row r="115" spans="1:9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9">
        <v>16.634026441077783</v>
      </c>
      <c r="F115" s="10">
        <v>13.625771751792366</v>
      </c>
      <c r="G115" s="9">
        <v>13.658648967136772</v>
      </c>
      <c r="H115" s="9">
        <v>13.035466825414005</v>
      </c>
      <c r="I115" s="5" t="str">
        <f t="shared" si="1"/>
        <v>Normal</v>
      </c>
    </row>
    <row r="116" spans="1:9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9">
        <v>23.682939415805137</v>
      </c>
      <c r="F116" s="10">
        <v>24.878954281351845</v>
      </c>
      <c r="G116" s="9">
        <v>23.909614637625207</v>
      </c>
      <c r="H116" s="9">
        <v>27.221444991996545</v>
      </c>
      <c r="I116" s="5" t="str">
        <f t="shared" si="1"/>
        <v>Normal</v>
      </c>
    </row>
    <row r="117" spans="1:9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9">
        <v>9.6633573889831315</v>
      </c>
      <c r="F117" s="10">
        <v>9.6008037538044597</v>
      </c>
      <c r="G117" s="9">
        <v>10.473094917880349</v>
      </c>
      <c r="H117" s="9">
        <v>10.230681808099638</v>
      </c>
      <c r="I117" s="5" t="str">
        <f t="shared" si="1"/>
        <v>Normal</v>
      </c>
    </row>
    <row r="118" spans="1:9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9">
        <v>9.5692310242013114</v>
      </c>
      <c r="F118" s="10">
        <v>12.333745468116222</v>
      </c>
      <c r="G118" s="9">
        <v>11.514784128443276</v>
      </c>
      <c r="H118" s="9">
        <v>11.414569499326252</v>
      </c>
      <c r="I118" s="5" t="str">
        <f t="shared" si="1"/>
        <v>Normal</v>
      </c>
    </row>
    <row r="119" spans="1:9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9">
        <v>16.895702284417943</v>
      </c>
      <c r="F119" s="10">
        <v>17.389911614844774</v>
      </c>
      <c r="G119" s="9">
        <v>17.028135223203645</v>
      </c>
      <c r="H119" s="9">
        <v>17.151358695634883</v>
      </c>
      <c r="I119" s="5" t="str">
        <f t="shared" si="1"/>
        <v>Normal</v>
      </c>
    </row>
    <row r="120" spans="1:9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9">
        <v>19.206327731970955</v>
      </c>
      <c r="F120" s="10">
        <v>22.84355641754804</v>
      </c>
      <c r="G120" s="9">
        <v>21.436749454089824</v>
      </c>
      <c r="H120" s="9">
        <v>22.176384197824355</v>
      </c>
      <c r="I120" s="5" t="str">
        <f t="shared" si="1"/>
        <v>Normal</v>
      </c>
    </row>
    <row r="121" spans="1:9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9">
        <v>18.132187058210388</v>
      </c>
      <c r="F121" s="10">
        <v>18.372020655592838</v>
      </c>
      <c r="G121" s="9">
        <v>15.893505335765429</v>
      </c>
      <c r="H121" s="9">
        <v>17.730173221426373</v>
      </c>
      <c r="I121" s="5" t="str">
        <f t="shared" si="1"/>
        <v>Normal</v>
      </c>
    </row>
    <row r="122" spans="1:9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9">
        <v>27.792768365421665</v>
      </c>
      <c r="F122" s="10">
        <v>36.332626218031159</v>
      </c>
      <c r="G122" s="9">
        <v>27.321750629146045</v>
      </c>
      <c r="H122" s="9">
        <v>35.812860077519382</v>
      </c>
      <c r="I122" s="5" t="str">
        <f t="shared" si="1"/>
        <v>Normal</v>
      </c>
    </row>
    <row r="123" spans="1:9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9">
        <v>20.663386176447656</v>
      </c>
      <c r="F123" s="10">
        <v>21.265888840412099</v>
      </c>
      <c r="G123" s="9">
        <v>21.988951959309048</v>
      </c>
      <c r="H123" s="9">
        <v>19.20035971249337</v>
      </c>
      <c r="I123" s="5" t="str">
        <f t="shared" si="1"/>
        <v>Normal</v>
      </c>
    </row>
    <row r="124" spans="1:9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9">
        <v>25.054024995304651</v>
      </c>
      <c r="F124" s="10">
        <v>26.40885352080215</v>
      </c>
      <c r="G124" s="9">
        <v>28.800431801124532</v>
      </c>
      <c r="H124" s="9">
        <v>28.152573385446662</v>
      </c>
      <c r="I124" s="5" t="str">
        <f t="shared" si="1"/>
        <v>Normal</v>
      </c>
    </row>
    <row r="125" spans="1:9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9">
        <v>15.584083171733171</v>
      </c>
      <c r="F125" s="10">
        <v>16.308676621559137</v>
      </c>
      <c r="G125" s="9">
        <v>16.351197255554183</v>
      </c>
      <c r="H125" s="9">
        <v>17.076610679045441</v>
      </c>
      <c r="I125" s="5" t="str">
        <f t="shared" si="1"/>
        <v>Normal</v>
      </c>
    </row>
    <row r="126" spans="1:9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9">
        <v>27.524245762910322</v>
      </c>
      <c r="F126" s="10">
        <v>28.043774734100836</v>
      </c>
      <c r="G126" s="9">
        <v>27.641823055121879</v>
      </c>
      <c r="H126" s="9">
        <v>26.6753984912582</v>
      </c>
      <c r="I126" s="5" t="str">
        <f t="shared" si="1"/>
        <v>Normal</v>
      </c>
    </row>
    <row r="127" spans="1:9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9">
        <v>13.188507681981932</v>
      </c>
      <c r="F127" s="10">
        <v>14.319888492481569</v>
      </c>
      <c r="G127" s="9">
        <v>10.872046363620123</v>
      </c>
      <c r="H127" s="9">
        <v>8.6625483042032911</v>
      </c>
      <c r="I127" s="5" t="str">
        <f t="shared" si="1"/>
        <v>Normal</v>
      </c>
    </row>
    <row r="128" spans="1:9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9">
        <v>14.475862767898901</v>
      </c>
      <c r="F128" s="10">
        <v>12.620669071392824</v>
      </c>
      <c r="G128" s="9">
        <v>17.950522818251034</v>
      </c>
      <c r="H128" s="9">
        <v>19.960041309269009</v>
      </c>
      <c r="I128" s="5" t="str">
        <f t="shared" si="1"/>
        <v>Normal</v>
      </c>
    </row>
    <row r="129" spans="1:9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9">
        <v>13.329742321251858</v>
      </c>
      <c r="F129" s="10">
        <v>13.095478228587847</v>
      </c>
      <c r="G129" s="9">
        <v>12.1113226411181</v>
      </c>
      <c r="H129" s="9">
        <v>13.984935837067267</v>
      </c>
      <c r="I129" s="5" t="str">
        <f t="shared" si="1"/>
        <v>Normal</v>
      </c>
    </row>
    <row r="130" spans="1:9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9">
        <v>12.08103835019396</v>
      </c>
      <c r="F130" s="10">
        <v>12.451570353797949</v>
      </c>
      <c r="G130" s="9">
        <v>12.17718671273642</v>
      </c>
      <c r="H130" s="9">
        <v>12.419944653250298</v>
      </c>
      <c r="I130" s="5" t="str">
        <f t="shared" si="1"/>
        <v>Normal</v>
      </c>
    </row>
    <row r="131" spans="1:9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9">
        <v>0</v>
      </c>
      <c r="F131" s="9">
        <v>0</v>
      </c>
      <c r="G131" s="9">
        <v>45.980436167945776</v>
      </c>
      <c r="H131" s="9">
        <v>29.045801074636234</v>
      </c>
      <c r="I131" s="5" t="str">
        <f t="shared" si="1"/>
        <v>Normal</v>
      </c>
    </row>
    <row r="132" spans="1:9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9">
        <v>17.279065709935622</v>
      </c>
      <c r="F132" s="10">
        <v>16.989098661154152</v>
      </c>
      <c r="G132" s="9">
        <v>16.71752583551968</v>
      </c>
      <c r="H132" s="9">
        <v>17.185862568268075</v>
      </c>
      <c r="I132" s="5" t="str">
        <f t="shared" si="1"/>
        <v>Normal</v>
      </c>
    </row>
    <row r="133" spans="1:9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9">
        <v>0</v>
      </c>
      <c r="F133" s="10">
        <v>27.155652182215022</v>
      </c>
      <c r="G133" s="9">
        <v>27.298661402185481</v>
      </c>
      <c r="H133" s="9">
        <v>29.913238361148263</v>
      </c>
      <c r="I133" s="5" t="str">
        <f t="shared" si="1"/>
        <v>Normal</v>
      </c>
    </row>
    <row r="134" spans="1:9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9">
        <v>18.696719235349892</v>
      </c>
      <c r="F134" s="10">
        <v>18.410716064119583</v>
      </c>
      <c r="G134" s="9">
        <v>16.913139024925293</v>
      </c>
      <c r="H134" s="9">
        <v>19.310585822545828</v>
      </c>
      <c r="I134" s="5" t="str">
        <f t="shared" si="1"/>
        <v>Normal</v>
      </c>
    </row>
    <row r="135" spans="1:9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9">
        <v>22.252730916870803</v>
      </c>
      <c r="F135" s="10">
        <v>27.600707540993653</v>
      </c>
      <c r="G135" s="9">
        <v>23.714818849211369</v>
      </c>
      <c r="H135" s="9">
        <v>23.520307906119037</v>
      </c>
      <c r="I135" s="5" t="str">
        <f t="shared" si="1"/>
        <v>Normal</v>
      </c>
    </row>
    <row r="136" spans="1:9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9">
        <v>12.858493579500992</v>
      </c>
      <c r="F136" s="10">
        <v>13.619745284309806</v>
      </c>
      <c r="G136" s="9">
        <v>13.422858733120465</v>
      </c>
      <c r="H136" s="9">
        <v>13.432762937791223</v>
      </c>
      <c r="I136" s="5" t="str">
        <f t="shared" si="1"/>
        <v>Normal</v>
      </c>
    </row>
    <row r="137" spans="1:9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9">
        <v>17.659139543161402</v>
      </c>
      <c r="F137" s="10">
        <v>15.077922976037037</v>
      </c>
      <c r="G137" s="9">
        <v>15.70106798330826</v>
      </c>
      <c r="H137" s="9">
        <v>19.237435931105328</v>
      </c>
      <c r="I137" s="5" t="str">
        <f t="shared" si="1"/>
        <v>Normal</v>
      </c>
    </row>
    <row r="138" spans="1:9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9">
        <v>13.787428121472045</v>
      </c>
      <c r="F138" s="10">
        <v>14.753038593144453</v>
      </c>
      <c r="G138" s="9">
        <v>15.032549648498209</v>
      </c>
      <c r="H138" s="9">
        <v>13.284208572071959</v>
      </c>
      <c r="I138" s="5" t="str">
        <f t="shared" si="1"/>
        <v>Normal</v>
      </c>
    </row>
    <row r="139" spans="1:9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9">
        <v>29.457694648099753</v>
      </c>
      <c r="F139" s="10">
        <v>34.448864176024593</v>
      </c>
      <c r="G139" s="9">
        <v>36.804996443570801</v>
      </c>
      <c r="H139" s="9">
        <v>46.58937855383499</v>
      </c>
      <c r="I139" s="5" t="str">
        <f t="shared" si="1"/>
        <v>Outliers</v>
      </c>
    </row>
    <row r="140" spans="1:9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9">
        <v>30.619892485694955</v>
      </c>
      <c r="F140" s="10">
        <v>30.049088949601394</v>
      </c>
      <c r="G140" s="9">
        <v>31.225682395370626</v>
      </c>
      <c r="H140" s="9">
        <v>33.004912437584352</v>
      </c>
      <c r="I140" s="5" t="str">
        <f t="shared" si="1"/>
        <v>Normal</v>
      </c>
    </row>
    <row r="141" spans="1:9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9">
        <v>24.438750068553823</v>
      </c>
      <c r="F141" s="10">
        <v>29.957324663310402</v>
      </c>
      <c r="G141" s="9">
        <v>29.832860160949625</v>
      </c>
      <c r="H141" s="9">
        <v>27.997038780943058</v>
      </c>
      <c r="I141" s="5" t="str">
        <f t="shared" si="1"/>
        <v>Normal</v>
      </c>
    </row>
    <row r="142" spans="1:9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9">
        <v>15.830843880009112</v>
      </c>
      <c r="F142" s="10">
        <v>18.345291091388884</v>
      </c>
      <c r="G142" s="9">
        <v>19.778570615363105</v>
      </c>
      <c r="H142" s="9">
        <v>20.782529153693552</v>
      </c>
      <c r="I142" s="5" t="str">
        <f t="shared" si="1"/>
        <v>Normal</v>
      </c>
    </row>
    <row r="143" spans="1:9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9">
        <v>30.188522267045627</v>
      </c>
      <c r="F143" s="10">
        <v>28.497005486213411</v>
      </c>
      <c r="G143" s="9">
        <v>29.307230590639776</v>
      </c>
      <c r="H143" s="9">
        <v>26.678977405187176</v>
      </c>
      <c r="I143" s="5" t="str">
        <f t="shared" si="1"/>
        <v>Normal</v>
      </c>
    </row>
    <row r="144" spans="1:9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9">
        <v>23.275805381545357</v>
      </c>
      <c r="F144" s="10">
        <v>25.479916339062363</v>
      </c>
      <c r="G144" s="9">
        <v>23.563418576264215</v>
      </c>
      <c r="H144" s="9">
        <v>23.91899990372244</v>
      </c>
      <c r="I144" s="5" t="str">
        <f t="shared" si="1"/>
        <v>Normal</v>
      </c>
    </row>
    <row r="145" spans="1:9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9">
        <v>31.961484996111306</v>
      </c>
      <c r="F145" s="10">
        <v>39.58962836492794</v>
      </c>
      <c r="G145" s="9">
        <v>27.851331918080181</v>
      </c>
      <c r="H145" s="9">
        <v>28.325189928238071</v>
      </c>
      <c r="I145" s="5" t="str">
        <f t="shared" si="1"/>
        <v>Normal</v>
      </c>
    </row>
    <row r="146" spans="1:9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9">
        <v>27.711267448058653</v>
      </c>
      <c r="F146" s="10">
        <v>28.670910905787551</v>
      </c>
      <c r="G146" s="9">
        <v>27.594139438982758</v>
      </c>
      <c r="H146" s="9">
        <v>28.11965480047121</v>
      </c>
      <c r="I146" s="5" t="str">
        <f t="shared" ref="I146:I160" si="2">IF(AND(H146&lt;$L$21,H146&gt;$L$22),"Normal","Outliers")</f>
        <v>Normal</v>
      </c>
    </row>
    <row r="147" spans="1:9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9">
        <v>17.206869191306904</v>
      </c>
      <c r="F147" s="10">
        <v>17.155134716890167</v>
      </c>
      <c r="G147" s="9">
        <v>17.390046543268216</v>
      </c>
      <c r="H147" s="9">
        <v>15.678344092083801</v>
      </c>
      <c r="I147" s="5" t="str">
        <f t="shared" si="2"/>
        <v>Normal</v>
      </c>
    </row>
    <row r="148" spans="1:9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9">
        <v>33.987290822096917</v>
      </c>
      <c r="F148" s="10">
        <v>34.770478131965078</v>
      </c>
      <c r="G148" s="9">
        <v>34.330549806989929</v>
      </c>
      <c r="H148" s="9">
        <v>36.4595969111869</v>
      </c>
      <c r="I148" s="5" t="str">
        <f t="shared" si="2"/>
        <v>Normal</v>
      </c>
    </row>
    <row r="149" spans="1:9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9">
        <v>10.757913662571736</v>
      </c>
      <c r="F149" s="10">
        <v>12.798554473378376</v>
      </c>
      <c r="G149" s="9">
        <v>13.305141683947646</v>
      </c>
      <c r="H149" s="9">
        <v>14.790157969214574</v>
      </c>
      <c r="I149" s="5" t="str">
        <f t="shared" si="2"/>
        <v>Normal</v>
      </c>
    </row>
    <row r="150" spans="1:9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9">
        <v>20.705551479458752</v>
      </c>
      <c r="F150" s="10">
        <v>20.386489489079672</v>
      </c>
      <c r="G150" s="9">
        <v>20.040647417188854</v>
      </c>
      <c r="H150" s="9">
        <v>18.639477210168394</v>
      </c>
      <c r="I150" s="5" t="str">
        <f t="shared" si="2"/>
        <v>Normal</v>
      </c>
    </row>
    <row r="151" spans="1:9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9">
        <v>24.585637247573754</v>
      </c>
      <c r="F151" s="10">
        <v>28.268415964451389</v>
      </c>
      <c r="G151" s="9">
        <v>26.243503625669362</v>
      </c>
      <c r="H151" s="9">
        <v>24.611693351553196</v>
      </c>
      <c r="I151" s="5" t="str">
        <f t="shared" si="2"/>
        <v>Normal</v>
      </c>
    </row>
    <row r="152" spans="1:9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9">
        <v>11.800184508052626</v>
      </c>
      <c r="F152" s="10">
        <v>14.893504251241623</v>
      </c>
      <c r="G152" s="9">
        <v>14.535637840596461</v>
      </c>
      <c r="H152" s="9">
        <v>17.853481351762067</v>
      </c>
      <c r="I152" s="5" t="str">
        <f t="shared" si="2"/>
        <v>Normal</v>
      </c>
    </row>
    <row r="153" spans="1:9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9">
        <v>11.820062822149612</v>
      </c>
      <c r="F153" s="10">
        <v>13.149885081624033</v>
      </c>
      <c r="G153" s="9">
        <v>11.916149223438202</v>
      </c>
      <c r="H153" s="9">
        <v>13.003170948094912</v>
      </c>
      <c r="I153" s="5" t="str">
        <f t="shared" si="2"/>
        <v>Normal</v>
      </c>
    </row>
    <row r="154" spans="1:9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9">
        <v>5.282726844123264</v>
      </c>
      <c r="F154" s="10">
        <v>2.8695123488274783</v>
      </c>
      <c r="G154" s="9">
        <v>5.178561823093256</v>
      </c>
      <c r="H154" s="9">
        <v>7.2346764205623799</v>
      </c>
      <c r="I154" s="5" t="str">
        <f t="shared" si="2"/>
        <v>Normal</v>
      </c>
    </row>
    <row r="155" spans="1:9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9">
        <v>7.0813250128932488</v>
      </c>
      <c r="F155" s="10">
        <v>6.7318716317196143</v>
      </c>
      <c r="G155" s="9">
        <v>5.7923563345645519</v>
      </c>
      <c r="H155" s="9">
        <v>5.4286226155742199</v>
      </c>
      <c r="I155" s="5" t="str">
        <f t="shared" si="2"/>
        <v>Normal</v>
      </c>
    </row>
    <row r="156" spans="1:9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9">
        <v>16.225943303457736</v>
      </c>
      <c r="F156" s="10">
        <v>18.983488370644992</v>
      </c>
      <c r="G156" s="9">
        <v>18.792366592462965</v>
      </c>
      <c r="H156" s="9">
        <v>16.425976886045163</v>
      </c>
      <c r="I156" s="5" t="str">
        <f t="shared" si="2"/>
        <v>Normal</v>
      </c>
    </row>
    <row r="157" spans="1:9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9">
        <v>19.286073655831668</v>
      </c>
      <c r="F157" s="10">
        <v>20.484869788437425</v>
      </c>
      <c r="G157" s="9">
        <v>18.979845797192667</v>
      </c>
      <c r="H157" s="9">
        <v>19.636743110177484</v>
      </c>
      <c r="I157" s="5" t="str">
        <f t="shared" si="2"/>
        <v>Normal</v>
      </c>
    </row>
    <row r="158" spans="1:9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9">
        <v>21.505953859543077</v>
      </c>
      <c r="F158" s="10">
        <v>28.899757832947515</v>
      </c>
      <c r="G158" s="9">
        <v>28.392547617354264</v>
      </c>
      <c r="H158" s="9">
        <v>25.241184531601313</v>
      </c>
      <c r="I158" s="5" t="str">
        <f t="shared" si="2"/>
        <v>Normal</v>
      </c>
    </row>
    <row r="159" spans="1:9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9">
        <v>4.037228199232838</v>
      </c>
      <c r="F159" s="10">
        <v>2.564438364333435</v>
      </c>
      <c r="G159" s="9">
        <v>4.0450936705571641</v>
      </c>
      <c r="H159" s="9">
        <v>4.2492536110241099</v>
      </c>
      <c r="I159" s="5" t="str">
        <f t="shared" si="2"/>
        <v>Normal</v>
      </c>
    </row>
    <row r="160" spans="1:9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9">
        <v>9.8689770187147676</v>
      </c>
      <c r="F160" s="10">
        <v>10.818871152925171</v>
      </c>
      <c r="G160" s="9">
        <v>10.956398535436625</v>
      </c>
      <c r="H160" s="9">
        <v>10.999571748601197</v>
      </c>
      <c r="I160" s="5" t="str">
        <f t="shared" si="2"/>
        <v>Normal</v>
      </c>
    </row>
  </sheetData>
  <autoFilter ref="A3:I160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60"/>
  <sheetViews>
    <sheetView workbookViewId="0">
      <selection activeCell="D11" sqref="D11:I99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5" x14ac:dyDescent="0.2">
      <c r="A1" s="11" t="s">
        <v>174</v>
      </c>
      <c r="O1" s="1" t="s">
        <v>178</v>
      </c>
    </row>
    <row r="2" spans="1:15" x14ac:dyDescent="0.2">
      <c r="O2" s="7"/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180</v>
      </c>
      <c r="O3" s="7" t="s">
        <v>179</v>
      </c>
    </row>
    <row r="4" spans="1:15" hidden="1" x14ac:dyDescent="0.2">
      <c r="A4" s="2"/>
      <c r="B4" s="2"/>
      <c r="C4" s="2"/>
      <c r="D4" s="4" t="s">
        <v>4</v>
      </c>
      <c r="E4" s="12">
        <v>4.2165971763057</v>
      </c>
      <c r="F4" s="12">
        <v>4.5814311087441997</v>
      </c>
      <c r="G4" s="12">
        <v>4.9063887437498996</v>
      </c>
      <c r="H4" s="12">
        <v>5.7791478175922002</v>
      </c>
      <c r="I4" s="12">
        <v>7.2618547943495004</v>
      </c>
      <c r="L4" s="5" t="s">
        <v>181</v>
      </c>
      <c r="M4" s="12">
        <v>8.5982705432511999</v>
      </c>
    </row>
    <row r="5" spans="1:15" hidden="1" x14ac:dyDescent="0.2">
      <c r="A5" s="2"/>
      <c r="B5" s="2"/>
      <c r="C5" s="2"/>
      <c r="D5" s="4" t="s">
        <v>5</v>
      </c>
      <c r="E5" s="14">
        <v>1.9635204781643634</v>
      </c>
      <c r="F5" s="14">
        <v>3.2655907382544092</v>
      </c>
      <c r="G5" s="14">
        <v>4.2754438779771284</v>
      </c>
      <c r="H5" s="14">
        <v>4.2786358930154398</v>
      </c>
      <c r="I5" s="12">
        <v>7.7824865125040121</v>
      </c>
    </row>
    <row r="6" spans="1:15" hidden="1" x14ac:dyDescent="0.2">
      <c r="A6" s="2"/>
      <c r="B6" s="2"/>
      <c r="C6" s="2"/>
      <c r="D6" s="4" t="s">
        <v>6</v>
      </c>
      <c r="E6" s="14">
        <v>0.55158745741766091</v>
      </c>
      <c r="F6" s="14">
        <v>0.75941012223799453</v>
      </c>
      <c r="G6" s="14">
        <v>1.1805879781982114</v>
      </c>
      <c r="H6" s="14">
        <v>1.7106884507484021</v>
      </c>
      <c r="I6" s="12">
        <v>3.1553711186816304</v>
      </c>
    </row>
    <row r="7" spans="1:15" hidden="1" x14ac:dyDescent="0.2">
      <c r="A7" s="2"/>
      <c r="B7" s="2"/>
      <c r="C7" s="2"/>
      <c r="D7" s="4" t="s">
        <v>7</v>
      </c>
      <c r="E7" s="14">
        <v>1.7234159513888541</v>
      </c>
      <c r="F7" s="14">
        <v>1.7953692825044707</v>
      </c>
      <c r="G7" s="14">
        <v>2.0741874584139786</v>
      </c>
      <c r="H7" s="14">
        <v>3.5866483696780089</v>
      </c>
      <c r="I7" s="12">
        <v>5.5145228822031669</v>
      </c>
    </row>
    <row r="8" spans="1:15" hidden="1" x14ac:dyDescent="0.2">
      <c r="A8" s="2"/>
      <c r="B8" s="2"/>
      <c r="C8" s="2"/>
      <c r="D8" s="4" t="s">
        <v>8</v>
      </c>
      <c r="E8" s="14">
        <v>5.6599254680812745</v>
      </c>
      <c r="F8" s="14">
        <v>6.0213864406300122</v>
      </c>
      <c r="G8" s="14">
        <v>5.9707142099618196</v>
      </c>
      <c r="H8" s="14">
        <v>6.414645798004619</v>
      </c>
      <c r="I8" s="12">
        <v>7.2334882880680409</v>
      </c>
    </row>
    <row r="9" spans="1:15" hidden="1" x14ac:dyDescent="0.2">
      <c r="A9" s="2"/>
      <c r="B9" s="2"/>
      <c r="C9" s="2"/>
      <c r="D9" s="4" t="s">
        <v>9</v>
      </c>
      <c r="E9" s="14">
        <v>1.2229322801775917</v>
      </c>
      <c r="F9" s="14">
        <v>1.4130735749727277</v>
      </c>
      <c r="G9" s="14">
        <v>1.5254957568879999</v>
      </c>
      <c r="H9" s="14">
        <v>2.0756197565686989</v>
      </c>
      <c r="I9" s="12">
        <v>3.0602140240797939</v>
      </c>
    </row>
    <row r="10" spans="1:15" hidden="1" x14ac:dyDescent="0.2">
      <c r="A10" s="2"/>
      <c r="B10" s="2"/>
      <c r="C10" s="2"/>
      <c r="D10" s="4" t="s">
        <v>10</v>
      </c>
      <c r="E10" s="14">
        <v>1.0496477887451547</v>
      </c>
      <c r="F10" s="14">
        <v>0.76485392515718253</v>
      </c>
      <c r="G10" s="14">
        <v>0.85386666726778238</v>
      </c>
      <c r="H10" s="14">
        <v>1.345782079042745</v>
      </c>
      <c r="I10" s="12">
        <v>1.7302034103191901</v>
      </c>
    </row>
    <row r="11" spans="1:15" x14ac:dyDescent="0.2">
      <c r="A11" s="2"/>
      <c r="B11" s="2"/>
      <c r="C11" s="2"/>
      <c r="D11" s="4" t="s">
        <v>11</v>
      </c>
      <c r="E11" s="14">
        <v>0.54520481241875141</v>
      </c>
      <c r="F11" s="14">
        <v>0.84889063906331619</v>
      </c>
      <c r="G11" s="14">
        <v>1.0262151204847685</v>
      </c>
      <c r="H11" s="14">
        <v>1.4046480898251694</v>
      </c>
      <c r="I11" s="12">
        <v>2.1879537151406225</v>
      </c>
    </row>
    <row r="12" spans="1:15" hidden="1" x14ac:dyDescent="0.2">
      <c r="A12" s="2"/>
      <c r="B12" s="2"/>
      <c r="C12" s="2"/>
      <c r="D12" s="4" t="s">
        <v>12</v>
      </c>
      <c r="E12" s="14">
        <v>1.6665524512506793</v>
      </c>
      <c r="F12" s="14">
        <v>1.622660804691286</v>
      </c>
      <c r="G12" s="14">
        <v>1.6833128025459039</v>
      </c>
      <c r="H12" s="14">
        <v>2.5601893476239868</v>
      </c>
      <c r="I12" s="12">
        <v>3.3365879437496413</v>
      </c>
    </row>
    <row r="13" spans="1:15" hidden="1" x14ac:dyDescent="0.2">
      <c r="A13" s="2"/>
      <c r="B13" s="2"/>
      <c r="C13" s="2"/>
      <c r="D13" s="4" t="s">
        <v>13</v>
      </c>
      <c r="E13" s="14">
        <v>1.0629291876006481</v>
      </c>
      <c r="F13" s="14">
        <v>1.2018082745912864</v>
      </c>
      <c r="G13" s="14">
        <v>1.3086632610623983</v>
      </c>
      <c r="H13" s="14">
        <v>1.6303381565115851</v>
      </c>
      <c r="I13" s="12">
        <v>2.3326759278981233</v>
      </c>
    </row>
    <row r="14" spans="1:15" hidden="1" x14ac:dyDescent="0.2">
      <c r="A14" s="2"/>
      <c r="B14" s="2"/>
      <c r="C14" s="2"/>
      <c r="D14" s="4" t="s">
        <v>14</v>
      </c>
      <c r="E14" s="14">
        <v>1.2529228666509364</v>
      </c>
      <c r="F14" s="14">
        <v>1.1735092149546054</v>
      </c>
      <c r="G14" s="14">
        <v>1.5032526147616843</v>
      </c>
      <c r="H14" s="14">
        <v>2.0735941931517572</v>
      </c>
      <c r="I14" s="12">
        <v>5.8420334707237984</v>
      </c>
    </row>
    <row r="15" spans="1:15" hidden="1" x14ac:dyDescent="0.2">
      <c r="A15" s="2"/>
      <c r="B15" s="2"/>
      <c r="C15" s="2"/>
      <c r="D15" s="4" t="s">
        <v>15</v>
      </c>
      <c r="E15" s="14">
        <v>1.1172794024277919</v>
      </c>
      <c r="F15" s="14">
        <v>1.1690976370187509</v>
      </c>
      <c r="G15" s="14">
        <v>1.5526326425294348</v>
      </c>
      <c r="H15" s="14">
        <v>1.7304924994395745</v>
      </c>
      <c r="I15" s="12">
        <v>2.2621743883243939</v>
      </c>
      <c r="L15" s="7" t="s">
        <v>182</v>
      </c>
    </row>
    <row r="16" spans="1:15" hidden="1" x14ac:dyDescent="0.2">
      <c r="A16" s="2"/>
      <c r="B16" s="2"/>
      <c r="C16" s="2"/>
      <c r="D16" s="4" t="s">
        <v>16</v>
      </c>
      <c r="E16" s="14">
        <v>1.3555481922570656</v>
      </c>
      <c r="F16" s="14">
        <v>2.5028418446319347</v>
      </c>
      <c r="G16" s="14">
        <v>3.4312758625446791</v>
      </c>
      <c r="H16" s="14">
        <v>4.3837959227007648</v>
      </c>
      <c r="I16" s="12">
        <v>5.1207062240827259</v>
      </c>
    </row>
    <row r="17" spans="1:13" hidden="1" x14ac:dyDescent="0.2">
      <c r="A17" s="5">
        <v>1500107</v>
      </c>
      <c r="B17" s="5">
        <v>150010</v>
      </c>
      <c r="C17" s="1" t="s">
        <v>17</v>
      </c>
      <c r="D17" s="6" t="s">
        <v>18</v>
      </c>
      <c r="E17" s="12">
        <v>1.8294432129352001</v>
      </c>
      <c r="F17" s="13">
        <v>1.3845878227932</v>
      </c>
      <c r="G17" s="12">
        <v>3.7102563126989998</v>
      </c>
      <c r="H17" s="12">
        <v>4.4091023384461003</v>
      </c>
      <c r="I17" s="12">
        <v>4.9919283964621997</v>
      </c>
      <c r="J17" s="5" t="str">
        <f>IF(AND(I17&lt;$M$21,I17&gt;$M$22),"Normal","Outliers")</f>
        <v>Normal</v>
      </c>
      <c r="L17" s="1" t="s">
        <v>183</v>
      </c>
      <c r="M17" s="8">
        <f>AVERAGE(I17:I160)</f>
        <v>3.8940414491061759</v>
      </c>
    </row>
    <row r="18" spans="1:13" hidden="1" x14ac:dyDescent="0.2">
      <c r="A18" s="5">
        <v>1500131</v>
      </c>
      <c r="B18" s="5">
        <v>150013</v>
      </c>
      <c r="C18" s="1" t="s">
        <v>19</v>
      </c>
      <c r="D18" s="6" t="s">
        <v>20</v>
      </c>
      <c r="E18" s="12">
        <v>0.2074401880791</v>
      </c>
      <c r="F18" s="13">
        <v>0.28447575182877</v>
      </c>
      <c r="G18" s="12">
        <v>0.32284100080709999</v>
      </c>
      <c r="H18" s="12">
        <v>0.34731498797756</v>
      </c>
      <c r="I18" s="12">
        <v>0.35828025477706998</v>
      </c>
      <c r="J18" s="5" t="str">
        <f t="shared" ref="J18:J81" si="0">IF(AND(I18&lt;$M$21,I18&gt;$M$22),"Normal","Outliers")</f>
        <v>Normal</v>
      </c>
      <c r="L18" s="1" t="s">
        <v>184</v>
      </c>
      <c r="M18" s="8">
        <f>_xlfn.QUARTILE.EXC(I17:I160,1)</f>
        <v>0.91131855697894504</v>
      </c>
    </row>
    <row r="19" spans="1:13" hidden="1" x14ac:dyDescent="0.2">
      <c r="A19" s="5">
        <v>1500206</v>
      </c>
      <c r="B19" s="5">
        <v>150020</v>
      </c>
      <c r="C19" s="1" t="s">
        <v>17</v>
      </c>
      <c r="D19" s="6" t="s">
        <v>21</v>
      </c>
      <c r="E19" s="12">
        <v>0.72463768115941996</v>
      </c>
      <c r="F19" s="13">
        <v>0.95292994433736</v>
      </c>
      <c r="G19" s="12">
        <v>1.0937022179849001</v>
      </c>
      <c r="H19" s="12">
        <v>1.6238840288131999</v>
      </c>
      <c r="I19" s="12">
        <v>1.0996699196326001</v>
      </c>
      <c r="J19" s="5" t="str">
        <f t="shared" si="0"/>
        <v>Normal</v>
      </c>
      <c r="L19" s="1" t="s">
        <v>185</v>
      </c>
      <c r="M19" s="8">
        <f>_xlfn.QUARTILE.EXC(I17:I160,3)</f>
        <v>4.6653983490158755</v>
      </c>
    </row>
    <row r="20" spans="1:13" hidden="1" x14ac:dyDescent="0.2">
      <c r="A20" s="5">
        <v>1500305</v>
      </c>
      <c r="B20" s="5">
        <v>150030</v>
      </c>
      <c r="C20" s="1" t="s">
        <v>22</v>
      </c>
      <c r="D20" s="6" t="s">
        <v>23</v>
      </c>
      <c r="E20" s="12">
        <v>5.5054530201342003E-2</v>
      </c>
      <c r="F20" s="13">
        <v>6.4328538712914995E-2</v>
      </c>
      <c r="G20" s="12">
        <v>1.5885562751797999</v>
      </c>
      <c r="H20" s="12">
        <v>2.1886925973664999</v>
      </c>
      <c r="I20" s="12">
        <v>2.2525682786268999</v>
      </c>
      <c r="J20" s="5" t="str">
        <f t="shared" si="0"/>
        <v>Normal</v>
      </c>
      <c r="L20" s="1" t="s">
        <v>186</v>
      </c>
      <c r="M20" s="8">
        <f>M19-M18</f>
        <v>3.7540797920369302</v>
      </c>
    </row>
    <row r="21" spans="1:13" hidden="1" x14ac:dyDescent="0.2">
      <c r="A21" s="5">
        <v>1500347</v>
      </c>
      <c r="B21" s="5">
        <v>150034</v>
      </c>
      <c r="C21" s="1" t="s">
        <v>24</v>
      </c>
      <c r="D21" s="6" t="s">
        <v>25</v>
      </c>
      <c r="E21" s="12">
        <v>0.47597631361967002</v>
      </c>
      <c r="F21" s="13">
        <v>0.57266620168129001</v>
      </c>
      <c r="G21" s="12">
        <v>2.1655122129055999</v>
      </c>
      <c r="H21" s="12">
        <v>2.3682781097230001</v>
      </c>
      <c r="I21" s="12">
        <v>2.7520955498794999</v>
      </c>
      <c r="J21" s="5" t="str">
        <f t="shared" si="0"/>
        <v>Normal</v>
      </c>
      <c r="L21" s="1" t="s">
        <v>187</v>
      </c>
      <c r="M21" s="8">
        <f>M17+1.5*M20</f>
        <v>9.5251611371615716</v>
      </c>
    </row>
    <row r="22" spans="1:13" hidden="1" x14ac:dyDescent="0.2">
      <c r="A22" s="5">
        <v>1500404</v>
      </c>
      <c r="B22" s="5">
        <v>150040</v>
      </c>
      <c r="C22" s="1" t="s">
        <v>26</v>
      </c>
      <c r="D22" s="6" t="s">
        <v>27</v>
      </c>
      <c r="E22" s="12">
        <v>7.4213517720740002E-2</v>
      </c>
      <c r="F22" s="13">
        <v>0.39660056657224002</v>
      </c>
      <c r="G22" s="12">
        <v>0.66738276778953998</v>
      </c>
      <c r="H22" s="12">
        <v>0.74441252714915995</v>
      </c>
      <c r="I22" s="12">
        <v>1.6309461578672</v>
      </c>
      <c r="J22" s="5" t="str">
        <f t="shared" si="0"/>
        <v>Normal</v>
      </c>
      <c r="L22" s="1" t="s">
        <v>188</v>
      </c>
      <c r="M22" s="15">
        <f>M17-1.5*M20</f>
        <v>-1.7370782389492199</v>
      </c>
    </row>
    <row r="23" spans="1:13" hidden="1" x14ac:dyDescent="0.2">
      <c r="A23" s="5">
        <v>1500503</v>
      </c>
      <c r="B23" s="5">
        <v>150050</v>
      </c>
      <c r="C23" s="1" t="s">
        <v>26</v>
      </c>
      <c r="D23" s="6" t="s">
        <v>28</v>
      </c>
      <c r="E23" s="12">
        <v>1.1055881909926</v>
      </c>
      <c r="F23" s="13">
        <v>1.2916642258801001</v>
      </c>
      <c r="G23" s="12">
        <v>2.9288457591838002</v>
      </c>
      <c r="H23" s="12">
        <v>4.1524826857611998</v>
      </c>
      <c r="I23" s="12">
        <v>8.1805898249323992</v>
      </c>
      <c r="J23" s="5" t="str">
        <f t="shared" si="0"/>
        <v>Normal</v>
      </c>
    </row>
    <row r="24" spans="1:13" hidden="1" x14ac:dyDescent="0.2">
      <c r="A24" s="5">
        <v>1500602</v>
      </c>
      <c r="B24" s="5">
        <v>150060</v>
      </c>
      <c r="C24" s="1" t="s">
        <v>29</v>
      </c>
      <c r="D24" s="6" t="s">
        <v>30</v>
      </c>
      <c r="E24" s="12">
        <v>3.6406873962400002</v>
      </c>
      <c r="F24" s="13">
        <v>6.4172445779406999</v>
      </c>
      <c r="G24" s="12">
        <v>5.5491561512818999</v>
      </c>
      <c r="H24" s="12">
        <v>6.5948658693270996</v>
      </c>
      <c r="I24" s="12">
        <v>11.928060006819001</v>
      </c>
      <c r="J24" s="5" t="str">
        <f t="shared" si="0"/>
        <v>Outliers</v>
      </c>
    </row>
    <row r="25" spans="1:13" hidden="1" x14ac:dyDescent="0.2">
      <c r="A25" s="5">
        <v>1500701</v>
      </c>
      <c r="B25" s="5">
        <v>150070</v>
      </c>
      <c r="C25" s="1" t="s">
        <v>22</v>
      </c>
      <c r="D25" s="6" t="s">
        <v>31</v>
      </c>
      <c r="E25" s="12">
        <v>0.92742218787325004</v>
      </c>
      <c r="F25" s="13">
        <v>1.6771197893205001</v>
      </c>
      <c r="G25" s="12">
        <v>1.9844929466817001</v>
      </c>
      <c r="H25" s="12">
        <v>2.6374292643491999</v>
      </c>
      <c r="I25" s="12">
        <v>2.7184207902695001</v>
      </c>
      <c r="J25" s="5" t="str">
        <f t="shared" si="0"/>
        <v>Normal</v>
      </c>
    </row>
    <row r="26" spans="1:13" hidden="1" x14ac:dyDescent="0.2">
      <c r="A26" s="5">
        <v>1500800</v>
      </c>
      <c r="B26" s="5">
        <v>150080</v>
      </c>
      <c r="C26" s="1" t="s">
        <v>32</v>
      </c>
      <c r="D26" s="6" t="s">
        <v>33</v>
      </c>
      <c r="E26" s="12">
        <v>5.5726402316022998</v>
      </c>
      <c r="F26" s="13">
        <v>5.7165037312155</v>
      </c>
      <c r="G26" s="12">
        <v>6.1498535614533001</v>
      </c>
      <c r="H26" s="12">
        <v>8.2089900606295991</v>
      </c>
      <c r="I26" s="12">
        <v>9.0042745322996005</v>
      </c>
      <c r="J26" s="5" t="str">
        <f t="shared" si="0"/>
        <v>Normal</v>
      </c>
      <c r="M26" s="9"/>
    </row>
    <row r="27" spans="1:13" hidden="1" x14ac:dyDescent="0.2">
      <c r="A27" s="5">
        <v>1500859</v>
      </c>
      <c r="B27" s="5">
        <v>150085</v>
      </c>
      <c r="C27" s="1" t="s">
        <v>29</v>
      </c>
      <c r="D27" s="6" t="s">
        <v>34</v>
      </c>
      <c r="E27" s="12">
        <v>0.11809861234129999</v>
      </c>
      <c r="F27" s="13">
        <v>0.20617797577409</v>
      </c>
      <c r="G27" s="12">
        <v>0.52348512011474002</v>
      </c>
      <c r="H27" s="12">
        <v>1.0661726150941999</v>
      </c>
      <c r="I27" s="12">
        <v>8.8700873362445005</v>
      </c>
      <c r="J27" s="5" t="str">
        <f t="shared" si="0"/>
        <v>Normal</v>
      </c>
    </row>
    <row r="28" spans="1:13" hidden="1" x14ac:dyDescent="0.2">
      <c r="A28" s="5">
        <v>1500909</v>
      </c>
      <c r="B28" s="5">
        <v>150090</v>
      </c>
      <c r="C28" s="1" t="s">
        <v>35</v>
      </c>
      <c r="D28" s="6" t="s">
        <v>36</v>
      </c>
      <c r="E28" s="12">
        <v>0.80699244422587002</v>
      </c>
      <c r="F28" s="13">
        <v>0.44160295280779999</v>
      </c>
      <c r="G28" s="12">
        <v>0.76307665550675996</v>
      </c>
      <c r="H28" s="12">
        <v>0.74024660540983001</v>
      </c>
      <c r="I28" s="12">
        <v>1.1845665466476001</v>
      </c>
      <c r="J28" s="5" t="str">
        <f t="shared" si="0"/>
        <v>Normal</v>
      </c>
    </row>
    <row r="29" spans="1:13" hidden="1" x14ac:dyDescent="0.2">
      <c r="A29" s="5">
        <v>1500958</v>
      </c>
      <c r="B29" s="5">
        <v>150095</v>
      </c>
      <c r="C29" s="1" t="s">
        <v>19</v>
      </c>
      <c r="D29" s="6" t="s">
        <v>37</v>
      </c>
      <c r="E29" s="12">
        <v>0.33474451117456</v>
      </c>
      <c r="F29" s="13">
        <v>0.37221646815122</v>
      </c>
      <c r="G29" s="12">
        <v>0.27442721296827999</v>
      </c>
      <c r="H29" s="12">
        <v>0.29270135020299998</v>
      </c>
      <c r="I29" s="12">
        <v>0.54968944099379002</v>
      </c>
      <c r="J29" s="5" t="str">
        <f t="shared" si="0"/>
        <v>Normal</v>
      </c>
    </row>
    <row r="30" spans="1:13" hidden="1" x14ac:dyDescent="0.2">
      <c r="A30" s="5">
        <v>1501006</v>
      </c>
      <c r="B30" s="5">
        <v>150100</v>
      </c>
      <c r="C30" s="1" t="s">
        <v>38</v>
      </c>
      <c r="D30" s="6" t="s">
        <v>39</v>
      </c>
      <c r="E30" s="12">
        <v>2.5083087728099002E-2</v>
      </c>
      <c r="F30" s="13">
        <v>2.4433449392218001E-2</v>
      </c>
      <c r="G30" s="12">
        <v>0.37222357822796998</v>
      </c>
      <c r="H30" s="12">
        <v>0.40843696659350998</v>
      </c>
      <c r="I30" s="12">
        <v>0.41410389135863002</v>
      </c>
      <c r="J30" s="5" t="str">
        <f t="shared" si="0"/>
        <v>Normal</v>
      </c>
    </row>
    <row r="31" spans="1:13" hidden="1" x14ac:dyDescent="0.2">
      <c r="A31" s="5">
        <v>1501105</v>
      </c>
      <c r="B31" s="5">
        <v>150110</v>
      </c>
      <c r="C31" s="1" t="s">
        <v>22</v>
      </c>
      <c r="D31" s="6" t="s">
        <v>40</v>
      </c>
      <c r="E31" s="12">
        <v>0.16774020397209</v>
      </c>
      <c r="F31" s="13">
        <v>0.16328434802892</v>
      </c>
      <c r="G31" s="12">
        <v>0.31297884132624998</v>
      </c>
      <c r="H31" s="12">
        <v>0.62250598563448001</v>
      </c>
      <c r="I31" s="12">
        <v>0.94472424687959</v>
      </c>
      <c r="J31" s="5" t="str">
        <f t="shared" si="0"/>
        <v>Normal</v>
      </c>
    </row>
    <row r="32" spans="1:13" hidden="1" x14ac:dyDescent="0.2">
      <c r="A32" s="5">
        <v>1501204</v>
      </c>
      <c r="B32" s="5">
        <v>150120</v>
      </c>
      <c r="C32" s="1" t="s">
        <v>17</v>
      </c>
      <c r="D32" s="6" t="s">
        <v>41</v>
      </c>
      <c r="E32" s="12">
        <v>0.16265452179570999</v>
      </c>
      <c r="F32" s="13">
        <v>0.39856945880730998</v>
      </c>
      <c r="G32" s="12">
        <v>0.70395818404080002</v>
      </c>
      <c r="H32" s="12">
        <v>0.93687447120246004</v>
      </c>
      <c r="I32" s="12">
        <v>0.59651393213895998</v>
      </c>
      <c r="J32" s="5" t="str">
        <f t="shared" si="0"/>
        <v>Normal</v>
      </c>
    </row>
    <row r="33" spans="1:10" hidden="1" x14ac:dyDescent="0.2">
      <c r="A33" s="5">
        <v>1501253</v>
      </c>
      <c r="B33" s="5">
        <v>150125</v>
      </c>
      <c r="C33" s="1" t="s">
        <v>24</v>
      </c>
      <c r="D33" s="6" t="s">
        <v>42</v>
      </c>
      <c r="E33" s="12">
        <v>0.125</v>
      </c>
      <c r="F33" s="13">
        <v>0.12084592145015</v>
      </c>
      <c r="G33" s="12">
        <v>0.12172854534388</v>
      </c>
      <c r="H33" s="12">
        <v>0.21459227467811001</v>
      </c>
      <c r="I33" s="12">
        <v>0.58660080271688997</v>
      </c>
      <c r="J33" s="5" t="str">
        <f t="shared" si="0"/>
        <v>Normal</v>
      </c>
    </row>
    <row r="34" spans="1:10" hidden="1" x14ac:dyDescent="0.2">
      <c r="A34" s="5">
        <v>1501303</v>
      </c>
      <c r="B34" s="5">
        <v>150130</v>
      </c>
      <c r="C34" s="1" t="s">
        <v>17</v>
      </c>
      <c r="D34" s="6" t="s">
        <v>43</v>
      </c>
      <c r="E34" s="12">
        <v>4.3246142420991998</v>
      </c>
      <c r="F34" s="13">
        <v>5.3395914762784997</v>
      </c>
      <c r="G34" s="12">
        <v>5.7876162977221997</v>
      </c>
      <c r="H34" s="12">
        <v>4.9713840364647002</v>
      </c>
      <c r="I34" s="12">
        <v>8.4827538215304994</v>
      </c>
      <c r="J34" s="5" t="str">
        <f t="shared" si="0"/>
        <v>Normal</v>
      </c>
    </row>
    <row r="35" spans="1:10" hidden="1" x14ac:dyDescent="0.2">
      <c r="A35" s="5">
        <v>1501402</v>
      </c>
      <c r="B35" s="5">
        <v>150140</v>
      </c>
      <c r="C35" s="1" t="s">
        <v>32</v>
      </c>
      <c r="D35" s="6" t="s">
        <v>44</v>
      </c>
      <c r="E35" s="12">
        <v>14.637448141708999</v>
      </c>
      <c r="F35" s="13">
        <v>15.232693379424999</v>
      </c>
      <c r="G35" s="12">
        <v>15.023597466412999</v>
      </c>
      <c r="H35" s="12">
        <v>15.307863682041001</v>
      </c>
      <c r="I35" s="12">
        <v>16.513721272952001</v>
      </c>
      <c r="J35" s="5" t="str">
        <f t="shared" si="0"/>
        <v>Outliers</v>
      </c>
    </row>
    <row r="36" spans="1:10" hidden="1" x14ac:dyDescent="0.2">
      <c r="A36" s="5">
        <v>1501451</v>
      </c>
      <c r="B36" s="5">
        <v>150145</v>
      </c>
      <c r="C36" s="1" t="s">
        <v>26</v>
      </c>
      <c r="D36" s="6" t="s">
        <v>45</v>
      </c>
      <c r="E36" s="12">
        <v>8.1164125456547997E-2</v>
      </c>
      <c r="F36" s="13">
        <v>1.0553790285974001</v>
      </c>
      <c r="G36" s="12">
        <v>0.78953304759756004</v>
      </c>
      <c r="H36" s="12">
        <v>0.85206569874992999</v>
      </c>
      <c r="I36" s="12">
        <v>7.0274186357556996</v>
      </c>
      <c r="J36" s="5" t="str">
        <f t="shared" si="0"/>
        <v>Normal</v>
      </c>
    </row>
    <row r="37" spans="1:10" hidden="1" x14ac:dyDescent="0.2">
      <c r="A37" s="5">
        <v>1501501</v>
      </c>
      <c r="B37" s="5">
        <v>150150</v>
      </c>
      <c r="C37" s="1" t="s">
        <v>32</v>
      </c>
      <c r="D37" s="6" t="s">
        <v>46</v>
      </c>
      <c r="E37" s="12">
        <v>3.4808985079521002</v>
      </c>
      <c r="F37" s="13">
        <v>3.7624211771953</v>
      </c>
      <c r="G37" s="12">
        <v>3.3489009675311001</v>
      </c>
      <c r="H37" s="12">
        <v>2.9544599171998001</v>
      </c>
      <c r="I37" s="12">
        <v>2.0731707317072998</v>
      </c>
      <c r="J37" s="5" t="str">
        <f t="shared" si="0"/>
        <v>Normal</v>
      </c>
    </row>
    <row r="38" spans="1:10" hidden="1" x14ac:dyDescent="0.2">
      <c r="A38" s="5">
        <v>1501576</v>
      </c>
      <c r="B38" s="5">
        <v>150157</v>
      </c>
      <c r="C38" s="1" t="s">
        <v>47</v>
      </c>
      <c r="D38" s="6" t="s">
        <v>48</v>
      </c>
      <c r="E38" s="12">
        <v>0.78101350124114999</v>
      </c>
      <c r="F38" s="13">
        <v>0.81942877501335998</v>
      </c>
      <c r="G38" s="12">
        <v>0.63600494670513996</v>
      </c>
      <c r="H38" s="12">
        <v>0.53744596331347005</v>
      </c>
      <c r="I38" s="12">
        <v>0.48104787295700002</v>
      </c>
      <c r="J38" s="5" t="str">
        <f t="shared" si="0"/>
        <v>Normal</v>
      </c>
    </row>
    <row r="39" spans="1:10" hidden="1" x14ac:dyDescent="0.2">
      <c r="A39" s="5">
        <v>1501600</v>
      </c>
      <c r="B39" s="5">
        <v>150160</v>
      </c>
      <c r="C39" s="1" t="s">
        <v>35</v>
      </c>
      <c r="D39" s="6" t="s">
        <v>49</v>
      </c>
      <c r="E39" s="12">
        <v>0.87785777440949997</v>
      </c>
      <c r="F39" s="13">
        <v>0.48634493078938001</v>
      </c>
      <c r="G39" s="12">
        <v>0.25174996929878002</v>
      </c>
      <c r="H39" s="12">
        <v>0.59891107078039996</v>
      </c>
      <c r="I39" s="12">
        <v>0.56055817281888998</v>
      </c>
      <c r="J39" s="5" t="str">
        <f t="shared" si="0"/>
        <v>Normal</v>
      </c>
    </row>
    <row r="40" spans="1:10" hidden="1" x14ac:dyDescent="0.2">
      <c r="A40" s="5">
        <v>1501709</v>
      </c>
      <c r="B40" s="5">
        <v>150170</v>
      </c>
      <c r="C40" s="1" t="s">
        <v>35</v>
      </c>
      <c r="D40" s="6" t="s">
        <v>50</v>
      </c>
      <c r="E40" s="12">
        <v>1.9752947239580001</v>
      </c>
      <c r="F40" s="13">
        <v>1.3959631750451</v>
      </c>
      <c r="G40" s="12">
        <v>2.1646852434879</v>
      </c>
      <c r="H40" s="12">
        <v>3.3789968506135999</v>
      </c>
      <c r="I40" s="12">
        <v>4.4050967553526998</v>
      </c>
      <c r="J40" s="5" t="str">
        <f t="shared" si="0"/>
        <v>Normal</v>
      </c>
    </row>
    <row r="41" spans="1:10" hidden="1" x14ac:dyDescent="0.2">
      <c r="A41" s="5">
        <v>1501725</v>
      </c>
      <c r="B41" s="5">
        <v>150172</v>
      </c>
      <c r="C41" s="1" t="s">
        <v>29</v>
      </c>
      <c r="D41" s="6" t="s">
        <v>51</v>
      </c>
      <c r="E41" s="12">
        <v>0.63312682960038003</v>
      </c>
      <c r="F41" s="13">
        <v>7.8736010533245997</v>
      </c>
      <c r="G41" s="12">
        <v>16.087763489328001</v>
      </c>
      <c r="H41" s="12">
        <v>21.497697390376</v>
      </c>
      <c r="I41" s="12">
        <v>10.19955654102</v>
      </c>
      <c r="J41" s="5" t="str">
        <f t="shared" si="0"/>
        <v>Outliers</v>
      </c>
    </row>
    <row r="42" spans="1:10" hidden="1" x14ac:dyDescent="0.2">
      <c r="A42" s="5">
        <v>1501758</v>
      </c>
      <c r="B42" s="5">
        <v>150175</v>
      </c>
      <c r="C42" s="1" t="s">
        <v>47</v>
      </c>
      <c r="D42" s="6" t="s">
        <v>52</v>
      </c>
      <c r="E42" s="12">
        <v>1.0303536619325999</v>
      </c>
      <c r="F42" s="13">
        <v>0.14880952380952001</v>
      </c>
      <c r="G42" s="12">
        <v>0.13550135501355001</v>
      </c>
      <c r="H42" s="12">
        <v>0.21715526601519999</v>
      </c>
      <c r="I42" s="12">
        <v>0.77477232567623</v>
      </c>
      <c r="J42" s="5" t="str">
        <f t="shared" si="0"/>
        <v>Normal</v>
      </c>
    </row>
    <row r="43" spans="1:10" hidden="1" x14ac:dyDescent="0.2">
      <c r="A43" s="5">
        <v>1501782</v>
      </c>
      <c r="B43" s="5">
        <v>150178</v>
      </c>
      <c r="C43" s="1" t="s">
        <v>53</v>
      </c>
      <c r="D43" s="6" t="s">
        <v>54</v>
      </c>
      <c r="E43" s="12">
        <v>0.2274355858803</v>
      </c>
      <c r="F43" s="13">
        <v>0.17763909913806</v>
      </c>
      <c r="G43" s="12">
        <v>0.24528359022498999</v>
      </c>
      <c r="H43" s="12">
        <v>0.82427374799500996</v>
      </c>
      <c r="I43" s="12">
        <v>1.7610099567035999</v>
      </c>
      <c r="J43" s="5" t="str">
        <f t="shared" si="0"/>
        <v>Normal</v>
      </c>
    </row>
    <row r="44" spans="1:10" hidden="1" x14ac:dyDescent="0.2">
      <c r="A44" s="5">
        <v>1501808</v>
      </c>
      <c r="B44" s="5">
        <v>150180</v>
      </c>
      <c r="C44" s="1" t="s">
        <v>22</v>
      </c>
      <c r="D44" s="6" t="s">
        <v>55</v>
      </c>
      <c r="E44" s="12">
        <v>1.5396011852325999</v>
      </c>
      <c r="F44" s="13">
        <v>3.2623097231355001</v>
      </c>
      <c r="G44" s="12">
        <v>2.9766019805065</v>
      </c>
      <c r="H44" s="12">
        <v>1.6744446698938</v>
      </c>
      <c r="I44" s="12">
        <v>5.0958956655158998</v>
      </c>
      <c r="J44" s="5" t="str">
        <f t="shared" si="0"/>
        <v>Normal</v>
      </c>
    </row>
    <row r="45" spans="1:10" hidden="1" x14ac:dyDescent="0.2">
      <c r="A45" s="5">
        <v>1501907</v>
      </c>
      <c r="B45" s="5">
        <v>150190</v>
      </c>
      <c r="C45" s="1" t="s">
        <v>19</v>
      </c>
      <c r="D45" s="6" t="s">
        <v>56</v>
      </c>
      <c r="E45" s="12">
        <v>0.45886131799089003</v>
      </c>
      <c r="F45" s="13">
        <v>0.85321864594895003</v>
      </c>
      <c r="G45" s="12">
        <v>1.0915831388163999</v>
      </c>
      <c r="H45" s="12">
        <v>1.016073673837</v>
      </c>
      <c r="I45" s="12">
        <v>0.79079314870275996</v>
      </c>
      <c r="J45" s="5" t="str">
        <f t="shared" si="0"/>
        <v>Normal</v>
      </c>
    </row>
    <row r="46" spans="1:10" hidden="1" x14ac:dyDescent="0.2">
      <c r="A46" s="5">
        <v>1502004</v>
      </c>
      <c r="B46" s="5">
        <v>150200</v>
      </c>
      <c r="C46" s="1" t="s">
        <v>22</v>
      </c>
      <c r="D46" s="6" t="s">
        <v>57</v>
      </c>
      <c r="E46" s="12">
        <v>0.77888360017309</v>
      </c>
      <c r="F46" s="13">
        <v>0.94604960368192004</v>
      </c>
      <c r="G46" s="12">
        <v>0.99297345058274</v>
      </c>
      <c r="H46" s="12">
        <v>2.8008643617021001</v>
      </c>
      <c r="I46" s="12">
        <v>3.1205091357010999</v>
      </c>
      <c r="J46" s="5" t="str">
        <f t="shared" si="0"/>
        <v>Normal</v>
      </c>
    </row>
    <row r="47" spans="1:10" hidden="1" x14ac:dyDescent="0.2">
      <c r="A47" s="5">
        <v>1501956</v>
      </c>
      <c r="B47" s="5">
        <v>150195</v>
      </c>
      <c r="C47" s="1" t="s">
        <v>35</v>
      </c>
      <c r="D47" s="6" t="s">
        <v>58</v>
      </c>
      <c r="E47" s="12">
        <v>1.0441011321213001</v>
      </c>
      <c r="F47" s="13">
        <v>1.1965760443667</v>
      </c>
      <c r="G47" s="12">
        <v>1.2979351032448001</v>
      </c>
      <c r="H47" s="12">
        <v>1.2424513854778001</v>
      </c>
      <c r="I47" s="12">
        <v>1.3934913756478999</v>
      </c>
      <c r="J47" s="5" t="str">
        <f t="shared" si="0"/>
        <v>Normal</v>
      </c>
    </row>
    <row r="48" spans="1:10" hidden="1" x14ac:dyDescent="0.2">
      <c r="A48" s="5">
        <v>1502103</v>
      </c>
      <c r="B48" s="5">
        <v>150210</v>
      </c>
      <c r="C48" s="1" t="s">
        <v>17</v>
      </c>
      <c r="D48" s="6" t="s">
        <v>59</v>
      </c>
      <c r="E48" s="12">
        <v>0.14914243102163</v>
      </c>
      <c r="F48" s="13">
        <v>0.49783708483027</v>
      </c>
      <c r="G48" s="12">
        <v>0.57364565958373004</v>
      </c>
      <c r="H48" s="12">
        <v>0.67951551333199001</v>
      </c>
      <c r="I48" s="12">
        <v>0.80815827971651</v>
      </c>
      <c r="J48" s="5" t="str">
        <f t="shared" si="0"/>
        <v>Normal</v>
      </c>
    </row>
    <row r="49" spans="1:10" hidden="1" x14ac:dyDescent="0.2">
      <c r="A49" s="5">
        <v>1502152</v>
      </c>
      <c r="B49" s="5">
        <v>150215</v>
      </c>
      <c r="C49" s="1" t="s">
        <v>47</v>
      </c>
      <c r="D49" s="6" t="s">
        <v>60</v>
      </c>
      <c r="E49" s="12">
        <v>4.5105060093819</v>
      </c>
      <c r="F49" s="13">
        <v>8.6685159500693008</v>
      </c>
      <c r="G49" s="12">
        <v>11.193204799784001</v>
      </c>
      <c r="H49" s="12">
        <v>23.578195942577</v>
      </c>
      <c r="I49" s="12">
        <v>27.882771142879001</v>
      </c>
      <c r="J49" s="5" t="str">
        <f t="shared" si="0"/>
        <v>Outliers</v>
      </c>
    </row>
    <row r="50" spans="1:10" hidden="1" x14ac:dyDescent="0.2">
      <c r="A50" s="5">
        <v>1502202</v>
      </c>
      <c r="B50" s="5">
        <v>150220</v>
      </c>
      <c r="C50" s="1" t="s">
        <v>35</v>
      </c>
      <c r="D50" s="6" t="s">
        <v>61</v>
      </c>
      <c r="E50" s="12">
        <v>5.5577066269545998</v>
      </c>
      <c r="F50" s="13">
        <v>5.7829077766118999</v>
      </c>
      <c r="G50" s="12">
        <v>6.5974184014950996</v>
      </c>
      <c r="H50" s="12">
        <v>7.6219556106062001</v>
      </c>
      <c r="I50" s="12">
        <v>7.8406942773672004</v>
      </c>
      <c r="J50" s="5" t="str">
        <f t="shared" si="0"/>
        <v>Normal</v>
      </c>
    </row>
    <row r="51" spans="1:10" hidden="1" x14ac:dyDescent="0.2">
      <c r="A51" s="5">
        <v>1502301</v>
      </c>
      <c r="B51" s="5">
        <v>150230</v>
      </c>
      <c r="C51" s="1" t="s">
        <v>19</v>
      </c>
      <c r="D51" s="6" t="s">
        <v>62</v>
      </c>
      <c r="E51" s="12">
        <v>2.5889967637539999</v>
      </c>
      <c r="F51" s="13">
        <v>3.2632569814873</v>
      </c>
      <c r="G51" s="12">
        <v>2.9298565456788999</v>
      </c>
      <c r="H51" s="12">
        <v>3.7923748277446001</v>
      </c>
      <c r="I51" s="12">
        <v>3.0928591071592</v>
      </c>
      <c r="J51" s="5" t="str">
        <f t="shared" si="0"/>
        <v>Normal</v>
      </c>
    </row>
    <row r="52" spans="1:10" hidden="1" x14ac:dyDescent="0.2">
      <c r="A52" s="5">
        <v>1502400</v>
      </c>
      <c r="B52" s="5">
        <v>150240</v>
      </c>
      <c r="C52" s="1" t="s">
        <v>63</v>
      </c>
      <c r="D52" s="6" t="s">
        <v>64</v>
      </c>
      <c r="E52" s="12">
        <v>4.5356537415557998</v>
      </c>
      <c r="F52" s="13">
        <v>5.7727414848659002</v>
      </c>
      <c r="G52" s="12">
        <v>9.4599911351490995</v>
      </c>
      <c r="H52" s="12">
        <v>10.323688444337</v>
      </c>
      <c r="I52" s="12">
        <v>12.634501402752999</v>
      </c>
      <c r="J52" s="5" t="str">
        <f t="shared" si="0"/>
        <v>Outliers</v>
      </c>
    </row>
    <row r="53" spans="1:10" hidden="1" x14ac:dyDescent="0.2">
      <c r="A53" s="5">
        <v>1502509</v>
      </c>
      <c r="B53" s="5">
        <v>150250</v>
      </c>
      <c r="C53" s="1" t="s">
        <v>22</v>
      </c>
      <c r="D53" s="6" t="s">
        <v>65</v>
      </c>
      <c r="E53" s="12">
        <v>4.7689239573397997E-2</v>
      </c>
      <c r="F53" s="13">
        <v>5.9620134571160999E-2</v>
      </c>
      <c r="G53" s="12">
        <v>1.3871906227599999</v>
      </c>
      <c r="H53" s="12">
        <v>2.0962084516452002</v>
      </c>
      <c r="I53" s="12">
        <v>1.9813857290589001</v>
      </c>
      <c r="J53" s="5" t="str">
        <f t="shared" si="0"/>
        <v>Normal</v>
      </c>
    </row>
    <row r="54" spans="1:10" hidden="1" x14ac:dyDescent="0.2">
      <c r="A54" s="5">
        <v>1502608</v>
      </c>
      <c r="B54" s="5">
        <v>150260</v>
      </c>
      <c r="C54" s="1" t="s">
        <v>63</v>
      </c>
      <c r="D54" s="6" t="s">
        <v>66</v>
      </c>
      <c r="E54" s="12">
        <v>1.0460073135471</v>
      </c>
      <c r="F54" s="13">
        <v>0.92192691029899998</v>
      </c>
      <c r="G54" s="12">
        <v>0.64542821679768003</v>
      </c>
      <c r="H54" s="12">
        <v>0.76663094551150002</v>
      </c>
      <c r="I54" s="12">
        <v>4.1232032854209004</v>
      </c>
      <c r="J54" s="5" t="str">
        <f t="shared" si="0"/>
        <v>Normal</v>
      </c>
    </row>
    <row r="55" spans="1:10" hidden="1" x14ac:dyDescent="0.2">
      <c r="A55" s="5">
        <v>1502707</v>
      </c>
      <c r="B55" s="5">
        <v>150270</v>
      </c>
      <c r="C55" s="1" t="s">
        <v>24</v>
      </c>
      <c r="D55" s="6" t="s">
        <v>67</v>
      </c>
      <c r="E55" s="12">
        <v>8.1187863691997002</v>
      </c>
      <c r="F55" s="13">
        <v>10.935601458080001</v>
      </c>
      <c r="G55" s="12">
        <v>10.780544877152</v>
      </c>
      <c r="H55" s="12">
        <v>10.591569252568</v>
      </c>
      <c r="I55" s="12">
        <v>10.969552114724999</v>
      </c>
      <c r="J55" s="5" t="str">
        <f t="shared" si="0"/>
        <v>Outliers</v>
      </c>
    </row>
    <row r="56" spans="1:10" hidden="1" x14ac:dyDescent="0.2">
      <c r="A56" s="5">
        <v>1502756</v>
      </c>
      <c r="B56" s="5">
        <v>150275</v>
      </c>
      <c r="C56" s="1" t="s">
        <v>19</v>
      </c>
      <c r="D56" s="6" t="s">
        <v>68</v>
      </c>
      <c r="E56" s="12">
        <v>0.69763852446365004</v>
      </c>
      <c r="F56" s="13">
        <v>0.78545985934788998</v>
      </c>
      <c r="G56" s="12">
        <v>0.68731616543609997</v>
      </c>
      <c r="H56" s="12">
        <v>0.80814659127912003</v>
      </c>
      <c r="I56" s="12">
        <v>0.71854188573430999</v>
      </c>
      <c r="J56" s="5" t="str">
        <f t="shared" si="0"/>
        <v>Normal</v>
      </c>
    </row>
    <row r="57" spans="1:10" hidden="1" x14ac:dyDescent="0.2">
      <c r="A57" s="5">
        <v>1502764</v>
      </c>
      <c r="B57" s="5">
        <v>150276</v>
      </c>
      <c r="C57" s="1" t="s">
        <v>24</v>
      </c>
      <c r="D57" s="6" t="s">
        <v>69</v>
      </c>
      <c r="E57" s="12">
        <v>4.5826013900558002E-2</v>
      </c>
      <c r="F57" s="13">
        <v>6.0702632976705001E-2</v>
      </c>
      <c r="G57" s="12">
        <v>7.4222519112299004E-2</v>
      </c>
      <c r="H57" s="12">
        <v>7.9936051159072999E-2</v>
      </c>
      <c r="I57" s="12">
        <v>1.0680717744232</v>
      </c>
      <c r="J57" s="5" t="str">
        <f t="shared" si="0"/>
        <v>Normal</v>
      </c>
    </row>
    <row r="58" spans="1:10" hidden="1" x14ac:dyDescent="0.2">
      <c r="A58" s="5">
        <v>1502772</v>
      </c>
      <c r="B58" s="5">
        <v>150277</v>
      </c>
      <c r="C58" s="1" t="s">
        <v>47</v>
      </c>
      <c r="D58" s="6" t="s">
        <v>70</v>
      </c>
      <c r="E58" s="12">
        <v>1.8621440440039001</v>
      </c>
      <c r="F58" s="13">
        <v>1.4655268124792</v>
      </c>
      <c r="G58" s="12">
        <v>1.1489765184895999</v>
      </c>
      <c r="H58" s="12">
        <v>0.81250700437072998</v>
      </c>
      <c r="I58" s="12">
        <v>2.0434586804774</v>
      </c>
      <c r="J58" s="5" t="str">
        <f t="shared" si="0"/>
        <v>Normal</v>
      </c>
    </row>
    <row r="59" spans="1:10" hidden="1" x14ac:dyDescent="0.2">
      <c r="A59" s="5">
        <v>1502806</v>
      </c>
      <c r="B59" s="5">
        <v>150280</v>
      </c>
      <c r="C59" s="1" t="s">
        <v>22</v>
      </c>
      <c r="D59" s="6" t="s">
        <v>71</v>
      </c>
      <c r="E59" s="12">
        <v>0.59122126007763998</v>
      </c>
      <c r="F59" s="13">
        <v>0.63139881391438002</v>
      </c>
      <c r="G59" s="12">
        <v>0.60380863910822002</v>
      </c>
      <c r="H59" s="12">
        <v>0.60010287477852997</v>
      </c>
      <c r="I59" s="12">
        <v>3.3408387278356</v>
      </c>
      <c r="J59" s="5" t="str">
        <f t="shared" si="0"/>
        <v>Normal</v>
      </c>
    </row>
    <row r="60" spans="1:10" hidden="1" x14ac:dyDescent="0.2">
      <c r="A60" s="5">
        <v>1502855</v>
      </c>
      <c r="B60" s="5">
        <v>150285</v>
      </c>
      <c r="C60" s="1" t="s">
        <v>26</v>
      </c>
      <c r="D60" s="6" t="s">
        <v>72</v>
      </c>
      <c r="E60" s="12">
        <v>3.5724492712203001E-2</v>
      </c>
      <c r="F60" s="13">
        <v>4.9306191448898001E-2</v>
      </c>
      <c r="G60" s="12">
        <v>9.0321684152017995E-2</v>
      </c>
      <c r="H60" s="12">
        <v>0.21937341468430999</v>
      </c>
      <c r="I60" s="12">
        <v>0.60232809962100997</v>
      </c>
      <c r="J60" s="5" t="str">
        <f t="shared" si="0"/>
        <v>Normal</v>
      </c>
    </row>
    <row r="61" spans="1:10" hidden="1" x14ac:dyDescent="0.2">
      <c r="A61" s="5">
        <v>1502905</v>
      </c>
      <c r="B61" s="5">
        <v>150290</v>
      </c>
      <c r="C61" s="1" t="s">
        <v>63</v>
      </c>
      <c r="D61" s="6" t="s">
        <v>73</v>
      </c>
      <c r="E61" s="12">
        <v>0.41325496034291997</v>
      </c>
      <c r="F61" s="13">
        <v>0.38947900859889001</v>
      </c>
      <c r="G61" s="12">
        <v>1.0083362451954001</v>
      </c>
      <c r="H61" s="12">
        <v>3.2377291543464999</v>
      </c>
      <c r="I61" s="12">
        <v>4.5190178375879002</v>
      </c>
      <c r="J61" s="5" t="str">
        <f t="shared" si="0"/>
        <v>Normal</v>
      </c>
    </row>
    <row r="62" spans="1:10" hidden="1" x14ac:dyDescent="0.2">
      <c r="A62" s="5">
        <v>1502939</v>
      </c>
      <c r="B62" s="5">
        <v>150293</v>
      </c>
      <c r="C62" s="1" t="s">
        <v>19</v>
      </c>
      <c r="D62" s="6" t="s">
        <v>74</v>
      </c>
      <c r="E62" s="12">
        <v>0.60615453496581995</v>
      </c>
      <c r="F62" s="13">
        <v>0.82095121785739</v>
      </c>
      <c r="G62" s="12">
        <v>0.84395251092616996</v>
      </c>
      <c r="H62" s="12">
        <v>1.1493492533364</v>
      </c>
      <c r="I62" s="12">
        <v>2.5749109564422001</v>
      </c>
      <c r="J62" s="5" t="str">
        <f t="shared" si="0"/>
        <v>Normal</v>
      </c>
    </row>
    <row r="63" spans="1:10" hidden="1" x14ac:dyDescent="0.2">
      <c r="A63" s="5">
        <v>1502954</v>
      </c>
      <c r="B63" s="5">
        <v>150295</v>
      </c>
      <c r="C63" s="1" t="s">
        <v>47</v>
      </c>
      <c r="D63" s="6" t="s">
        <v>75</v>
      </c>
      <c r="E63" s="12">
        <v>0.24626048887266999</v>
      </c>
      <c r="F63" s="13">
        <v>0.31181326839697998</v>
      </c>
      <c r="G63" s="12">
        <v>0.30761949834358998</v>
      </c>
      <c r="H63" s="12">
        <v>0.25633470830878002</v>
      </c>
      <c r="I63" s="12">
        <v>1.1095130470515999</v>
      </c>
      <c r="J63" s="5" t="str">
        <f t="shared" si="0"/>
        <v>Normal</v>
      </c>
    </row>
    <row r="64" spans="1:10" hidden="1" x14ac:dyDescent="0.2">
      <c r="A64" s="5">
        <v>1503002</v>
      </c>
      <c r="B64" s="5">
        <v>150300</v>
      </c>
      <c r="C64" s="1" t="s">
        <v>26</v>
      </c>
      <c r="D64" s="6" t="s">
        <v>76</v>
      </c>
      <c r="E64" s="12">
        <v>0.14267370523612999</v>
      </c>
      <c r="F64" s="13">
        <v>0.20494603087853999</v>
      </c>
      <c r="G64" s="12">
        <v>0.51431748679455003</v>
      </c>
      <c r="H64" s="12">
        <v>0.65063649222065001</v>
      </c>
      <c r="I64" s="12">
        <v>2.0290689307814</v>
      </c>
      <c r="J64" s="5" t="str">
        <f t="shared" si="0"/>
        <v>Normal</v>
      </c>
    </row>
    <row r="65" spans="1:10" hidden="1" x14ac:dyDescent="0.2">
      <c r="A65" s="5">
        <v>1503044</v>
      </c>
      <c r="B65" s="5">
        <v>150304</v>
      </c>
      <c r="C65" s="1" t="s">
        <v>24</v>
      </c>
      <c r="D65" s="6" t="s">
        <v>77</v>
      </c>
      <c r="E65" s="12">
        <v>7.0900435531247002E-2</v>
      </c>
      <c r="F65" s="13">
        <v>4.3127490039841003</v>
      </c>
      <c r="G65" s="12">
        <v>4.0435382190700997</v>
      </c>
      <c r="H65" s="12">
        <v>8.2825822168087995E-2</v>
      </c>
      <c r="I65" s="12">
        <v>2.5069906469964001</v>
      </c>
      <c r="J65" s="5" t="str">
        <f t="shared" si="0"/>
        <v>Normal</v>
      </c>
    </row>
    <row r="66" spans="1:10" hidden="1" x14ac:dyDescent="0.2">
      <c r="A66" s="5">
        <v>1503077</v>
      </c>
      <c r="B66" s="5">
        <v>150307</v>
      </c>
      <c r="C66" s="1" t="s">
        <v>19</v>
      </c>
      <c r="D66" s="6" t="s">
        <v>78</v>
      </c>
      <c r="E66" s="12">
        <v>1.1039703505106</v>
      </c>
      <c r="F66" s="13">
        <v>1.3105303612606001</v>
      </c>
      <c r="G66" s="12">
        <v>1.2775262794444999</v>
      </c>
      <c r="H66" s="12">
        <v>2.3514993680824001</v>
      </c>
      <c r="I66" s="12">
        <v>1.1393614987573999</v>
      </c>
      <c r="J66" s="5" t="str">
        <f t="shared" si="0"/>
        <v>Normal</v>
      </c>
    </row>
    <row r="67" spans="1:10" hidden="1" x14ac:dyDescent="0.2">
      <c r="A67" s="5">
        <v>1503093</v>
      </c>
      <c r="B67" s="5">
        <v>150309</v>
      </c>
      <c r="C67" s="1" t="s">
        <v>53</v>
      </c>
      <c r="D67" s="6" t="s">
        <v>79</v>
      </c>
      <c r="E67" s="12">
        <v>1.0367960967676</v>
      </c>
      <c r="F67" s="13">
        <v>0.94086358732469</v>
      </c>
      <c r="G67" s="12">
        <v>1.1463866584311</v>
      </c>
      <c r="H67" s="12">
        <v>2.6484262797886999</v>
      </c>
      <c r="I67" s="12">
        <v>1.9890589759585</v>
      </c>
      <c r="J67" s="5" t="str">
        <f t="shared" si="0"/>
        <v>Normal</v>
      </c>
    </row>
    <row r="68" spans="1:10" hidden="1" x14ac:dyDescent="0.2">
      <c r="A68" s="5">
        <v>1503101</v>
      </c>
      <c r="B68" s="5">
        <v>150310</v>
      </c>
      <c r="C68" s="1" t="s">
        <v>22</v>
      </c>
      <c r="D68" s="6" t="s">
        <v>80</v>
      </c>
      <c r="E68" s="12">
        <v>8.3184422946577005E-2</v>
      </c>
      <c r="F68" s="13">
        <v>8.1840501955078998E-2</v>
      </c>
      <c r="G68" s="12">
        <v>8.9884947267498003E-2</v>
      </c>
      <c r="H68" s="12">
        <v>0.48881647163383002</v>
      </c>
      <c r="I68" s="12">
        <v>0.57139508307205</v>
      </c>
      <c r="J68" s="5" t="str">
        <f t="shared" si="0"/>
        <v>Normal</v>
      </c>
    </row>
    <row r="69" spans="1:10" hidden="1" x14ac:dyDescent="0.2">
      <c r="A69" s="5">
        <v>1503200</v>
      </c>
      <c r="B69" s="5">
        <v>150320</v>
      </c>
      <c r="C69" s="1" t="s">
        <v>63</v>
      </c>
      <c r="D69" s="6" t="s">
        <v>81</v>
      </c>
      <c r="E69" s="12">
        <v>1.4356474982120999</v>
      </c>
      <c r="F69" s="13">
        <v>1.000310977506</v>
      </c>
      <c r="G69" s="12">
        <v>0.49733295539465</v>
      </c>
      <c r="H69" s="12">
        <v>1.7323117136048001</v>
      </c>
      <c r="I69" s="12">
        <v>2.6889942396900999</v>
      </c>
      <c r="J69" s="5" t="str">
        <f t="shared" si="0"/>
        <v>Normal</v>
      </c>
    </row>
    <row r="70" spans="1:10" hidden="1" x14ac:dyDescent="0.2">
      <c r="A70" s="5">
        <v>1503309</v>
      </c>
      <c r="B70" s="5">
        <v>150330</v>
      </c>
      <c r="C70" s="1" t="s">
        <v>17</v>
      </c>
      <c r="D70" s="6" t="s">
        <v>82</v>
      </c>
      <c r="E70" s="12">
        <v>0.49513066859034999</v>
      </c>
      <c r="F70" s="13">
        <v>1.0985486328281999</v>
      </c>
      <c r="G70" s="12">
        <v>0.80225844524545997</v>
      </c>
      <c r="H70" s="12">
        <v>1.015292848531</v>
      </c>
      <c r="I70" s="12">
        <v>0.49868227941989002</v>
      </c>
      <c r="J70" s="5" t="str">
        <f t="shared" si="0"/>
        <v>Normal</v>
      </c>
    </row>
    <row r="71" spans="1:10" hidden="1" x14ac:dyDescent="0.2">
      <c r="A71" s="5">
        <v>1503408</v>
      </c>
      <c r="B71" s="5">
        <v>150340</v>
      </c>
      <c r="C71" s="1" t="s">
        <v>63</v>
      </c>
      <c r="D71" s="6" t="s">
        <v>83</v>
      </c>
      <c r="E71" s="12">
        <v>0.50930804355462</v>
      </c>
      <c r="F71" s="13">
        <v>0.67479885803270001</v>
      </c>
      <c r="G71" s="12">
        <v>0.78558620100760002</v>
      </c>
      <c r="H71" s="12">
        <v>0.67447938622376002</v>
      </c>
      <c r="I71" s="12">
        <v>0.80772753768007</v>
      </c>
      <c r="J71" s="5" t="str">
        <f t="shared" si="0"/>
        <v>Normal</v>
      </c>
    </row>
    <row r="72" spans="1:10" hidden="1" x14ac:dyDescent="0.2">
      <c r="A72" s="5">
        <v>1503457</v>
      </c>
      <c r="B72" s="5">
        <v>150345</v>
      </c>
      <c r="C72" s="1" t="s">
        <v>19</v>
      </c>
      <c r="D72" s="6" t="s">
        <v>84</v>
      </c>
      <c r="E72" s="12">
        <v>0.43703906036602003</v>
      </c>
      <c r="F72" s="13">
        <v>0.46753662637099003</v>
      </c>
      <c r="G72" s="12">
        <v>0.42308713096966999</v>
      </c>
      <c r="H72" s="12">
        <v>0.39161904761904998</v>
      </c>
      <c r="I72" s="12">
        <v>0.74735745124311004</v>
      </c>
      <c r="J72" s="5" t="str">
        <f t="shared" si="0"/>
        <v>Normal</v>
      </c>
    </row>
    <row r="73" spans="1:10" hidden="1" x14ac:dyDescent="0.2">
      <c r="A73" s="5">
        <v>1503507</v>
      </c>
      <c r="B73" s="5">
        <v>150350</v>
      </c>
      <c r="C73" s="1" t="s">
        <v>19</v>
      </c>
      <c r="D73" s="6" t="s">
        <v>85</v>
      </c>
      <c r="E73" s="12">
        <v>0.43885959650174999</v>
      </c>
      <c r="F73" s="13">
        <v>0.65530396258921997</v>
      </c>
      <c r="G73" s="12">
        <v>0.73732718894008997</v>
      </c>
      <c r="H73" s="12">
        <v>0.75471698113207997</v>
      </c>
      <c r="I73" s="12">
        <v>0.42893471000950001</v>
      </c>
      <c r="J73" s="5" t="str">
        <f t="shared" si="0"/>
        <v>Normal</v>
      </c>
    </row>
    <row r="74" spans="1:10" hidden="1" x14ac:dyDescent="0.2">
      <c r="A74" s="5">
        <v>1503606</v>
      </c>
      <c r="B74" s="5">
        <v>150360</v>
      </c>
      <c r="C74" s="1" t="s">
        <v>38</v>
      </c>
      <c r="D74" s="6" t="s">
        <v>86</v>
      </c>
      <c r="E74" s="12">
        <v>5.0719121423424003</v>
      </c>
      <c r="F74" s="13">
        <v>3.9912163565683998</v>
      </c>
      <c r="G74" s="12">
        <v>4.6213714974271003</v>
      </c>
      <c r="H74" s="12">
        <v>6.3405493367523</v>
      </c>
      <c r="I74" s="12">
        <v>8.1888104312543994</v>
      </c>
      <c r="J74" s="5" t="str">
        <f t="shared" si="0"/>
        <v>Normal</v>
      </c>
    </row>
    <row r="75" spans="1:10" hidden="1" x14ac:dyDescent="0.2">
      <c r="A75" s="5">
        <v>1503705</v>
      </c>
      <c r="B75" s="5">
        <v>150370</v>
      </c>
      <c r="C75" s="1" t="s">
        <v>53</v>
      </c>
      <c r="D75" s="6" t="s">
        <v>87</v>
      </c>
      <c r="E75" s="12">
        <v>1.8848268544419999</v>
      </c>
      <c r="F75" s="13">
        <v>1.4328156143055999</v>
      </c>
      <c r="G75" s="12">
        <v>0.72274681334360003</v>
      </c>
      <c r="H75" s="12">
        <v>1.3138412519914</v>
      </c>
      <c r="I75" s="12">
        <v>1.7739852916409</v>
      </c>
      <c r="J75" s="5" t="str">
        <f t="shared" si="0"/>
        <v>Normal</v>
      </c>
    </row>
    <row r="76" spans="1:10" hidden="1" x14ac:dyDescent="0.2">
      <c r="A76" s="5">
        <v>1503754</v>
      </c>
      <c r="B76" s="5">
        <v>150375</v>
      </c>
      <c r="C76" s="1" t="s">
        <v>38</v>
      </c>
      <c r="D76" s="6" t="s">
        <v>88</v>
      </c>
      <c r="E76" s="12">
        <v>0.34743764735079002</v>
      </c>
      <c r="F76" s="13">
        <v>0.31464209461737003</v>
      </c>
      <c r="G76" s="12">
        <v>0.32770967350406999</v>
      </c>
      <c r="H76" s="12">
        <v>0.36890645586297999</v>
      </c>
      <c r="I76" s="12">
        <v>2.7474108170311</v>
      </c>
      <c r="J76" s="5" t="str">
        <f t="shared" si="0"/>
        <v>Normal</v>
      </c>
    </row>
    <row r="77" spans="1:10" hidden="1" x14ac:dyDescent="0.2">
      <c r="A77" s="5">
        <v>1503804</v>
      </c>
      <c r="B77" s="5">
        <v>150380</v>
      </c>
      <c r="C77" s="1" t="s">
        <v>53</v>
      </c>
      <c r="D77" s="6" t="s">
        <v>89</v>
      </c>
      <c r="E77" s="12">
        <v>0.16688106247609999</v>
      </c>
      <c r="F77" s="13">
        <v>0.38831961954941002</v>
      </c>
      <c r="G77" s="12">
        <v>1.5298791310963</v>
      </c>
      <c r="H77" s="12">
        <v>2.5684301995254</v>
      </c>
      <c r="I77" s="12">
        <v>3.1065650974105998</v>
      </c>
      <c r="J77" s="5" t="str">
        <f t="shared" si="0"/>
        <v>Normal</v>
      </c>
    </row>
    <row r="78" spans="1:10" hidden="1" x14ac:dyDescent="0.2">
      <c r="A78" s="5">
        <v>1503903</v>
      </c>
      <c r="B78" s="5">
        <v>150390</v>
      </c>
      <c r="C78" s="1" t="s">
        <v>26</v>
      </c>
      <c r="D78" s="6" t="s">
        <v>90</v>
      </c>
      <c r="E78" s="12">
        <v>0.72614292055037999</v>
      </c>
      <c r="F78" s="13">
        <v>0.86806775848738005</v>
      </c>
      <c r="G78" s="12">
        <v>1.1942771344251999</v>
      </c>
      <c r="H78" s="12">
        <v>1.2584803256445001</v>
      </c>
      <c r="I78" s="12">
        <v>1.3241940594720001</v>
      </c>
      <c r="J78" s="5" t="str">
        <f t="shared" si="0"/>
        <v>Normal</v>
      </c>
    </row>
    <row r="79" spans="1:10" hidden="1" x14ac:dyDescent="0.2">
      <c r="A79" s="5">
        <v>1504000</v>
      </c>
      <c r="B79" s="5">
        <v>150400</v>
      </c>
      <c r="C79" s="1" t="s">
        <v>17</v>
      </c>
      <c r="D79" s="6" t="s">
        <v>91</v>
      </c>
      <c r="E79" s="12">
        <v>0.21678868434146001</v>
      </c>
      <c r="F79" s="13">
        <v>0.32536822586851999</v>
      </c>
      <c r="G79" s="12">
        <v>0.48729911871435999</v>
      </c>
      <c r="H79" s="12">
        <v>1.0142749812170999</v>
      </c>
      <c r="I79" s="12">
        <v>0.93845998042061995</v>
      </c>
      <c r="J79" s="5" t="str">
        <f t="shared" si="0"/>
        <v>Normal</v>
      </c>
    </row>
    <row r="80" spans="1:10" hidden="1" x14ac:dyDescent="0.2">
      <c r="A80" s="5">
        <v>1504059</v>
      </c>
      <c r="B80" s="5">
        <v>150405</v>
      </c>
      <c r="C80" s="1" t="s">
        <v>19</v>
      </c>
      <c r="D80" s="6" t="s">
        <v>92</v>
      </c>
      <c r="E80" s="12">
        <v>1.4935064935065001</v>
      </c>
      <c r="F80" s="13">
        <v>1.4807634455326</v>
      </c>
      <c r="G80" s="12">
        <v>1.1503806895635</v>
      </c>
      <c r="H80" s="12">
        <v>0.88638994542747995</v>
      </c>
      <c r="I80" s="12">
        <v>1.0892099114811</v>
      </c>
      <c r="J80" s="5" t="str">
        <f t="shared" si="0"/>
        <v>Normal</v>
      </c>
    </row>
    <row r="81" spans="1:10" hidden="1" x14ac:dyDescent="0.2">
      <c r="A81" s="5">
        <v>1504109</v>
      </c>
      <c r="B81" s="5">
        <v>150410</v>
      </c>
      <c r="C81" s="1" t="s">
        <v>63</v>
      </c>
      <c r="D81" s="6" t="s">
        <v>93</v>
      </c>
      <c r="E81" s="12">
        <v>0.51707551707552002</v>
      </c>
      <c r="F81" s="13">
        <v>0.36372169423911999</v>
      </c>
      <c r="G81" s="12">
        <v>0.42115114646701002</v>
      </c>
      <c r="H81" s="12">
        <v>0.37326490143474</v>
      </c>
      <c r="I81" s="12">
        <v>1.1863224005583</v>
      </c>
      <c r="J81" s="5" t="str">
        <f t="shared" si="0"/>
        <v>Normal</v>
      </c>
    </row>
    <row r="82" spans="1:10" hidden="1" x14ac:dyDescent="0.2">
      <c r="A82" s="5">
        <v>1504208</v>
      </c>
      <c r="B82" s="5">
        <v>150420</v>
      </c>
      <c r="C82" s="1" t="s">
        <v>47</v>
      </c>
      <c r="D82" s="6" t="s">
        <v>94</v>
      </c>
      <c r="E82" s="12">
        <v>3.1550770635581</v>
      </c>
      <c r="F82" s="13">
        <v>3.2691594628588998</v>
      </c>
      <c r="G82" s="12">
        <v>2.3844724699211</v>
      </c>
      <c r="H82" s="12">
        <v>5.6245635567218004</v>
      </c>
      <c r="I82" s="12">
        <v>10.246329050559</v>
      </c>
      <c r="J82" s="5" t="str">
        <f t="shared" ref="J82:J145" si="1">IF(AND(I82&lt;$M$21,I82&gt;$M$22),"Normal","Outliers")</f>
        <v>Outliers</v>
      </c>
    </row>
    <row r="83" spans="1:10" hidden="1" x14ac:dyDescent="0.2">
      <c r="A83" s="5">
        <v>1504307</v>
      </c>
      <c r="B83" s="5">
        <v>150430</v>
      </c>
      <c r="C83" s="1" t="s">
        <v>63</v>
      </c>
      <c r="D83" s="6" t="s">
        <v>95</v>
      </c>
      <c r="E83" s="12">
        <v>0.44980647860804002</v>
      </c>
      <c r="F83" s="13">
        <v>0.66261170953821003</v>
      </c>
      <c r="G83" s="12">
        <v>0.41393818070777</v>
      </c>
      <c r="H83" s="12">
        <v>0.49464697113430001</v>
      </c>
      <c r="I83" s="12">
        <v>2.1313305592204999</v>
      </c>
      <c r="J83" s="5" t="str">
        <f t="shared" si="1"/>
        <v>Normal</v>
      </c>
    </row>
    <row r="84" spans="1:10" hidden="1" x14ac:dyDescent="0.2">
      <c r="A84" s="5">
        <v>1504406</v>
      </c>
      <c r="B84" s="5">
        <v>150440</v>
      </c>
      <c r="C84" s="1" t="s">
        <v>63</v>
      </c>
      <c r="D84" s="6" t="s">
        <v>96</v>
      </c>
      <c r="E84" s="12">
        <v>0.71094345097754996</v>
      </c>
      <c r="F84" s="13">
        <v>0.64847625797306996</v>
      </c>
      <c r="G84" s="12">
        <v>0.69875776397515998</v>
      </c>
      <c r="H84" s="12">
        <v>2.0949033391916001</v>
      </c>
      <c r="I84" s="12">
        <v>3.8581381507544998</v>
      </c>
      <c r="J84" s="5" t="str">
        <f t="shared" si="1"/>
        <v>Normal</v>
      </c>
    </row>
    <row r="85" spans="1:10" hidden="1" x14ac:dyDescent="0.2">
      <c r="A85" s="5">
        <v>1504422</v>
      </c>
      <c r="B85" s="5">
        <v>150442</v>
      </c>
      <c r="C85" s="1" t="s">
        <v>32</v>
      </c>
      <c r="D85" s="6" t="s">
        <v>97</v>
      </c>
      <c r="E85" s="12">
        <v>0.92915578219587003</v>
      </c>
      <c r="F85" s="13">
        <v>0.99519799568515999</v>
      </c>
      <c r="G85" s="12">
        <v>1.2560731746261</v>
      </c>
      <c r="H85" s="12">
        <v>1.8767999401577999</v>
      </c>
      <c r="I85" s="12">
        <v>1.3459782640708999</v>
      </c>
      <c r="J85" s="5" t="str">
        <f t="shared" si="1"/>
        <v>Normal</v>
      </c>
    </row>
    <row r="86" spans="1:10" hidden="1" x14ac:dyDescent="0.2">
      <c r="A86" s="5">
        <v>1504455</v>
      </c>
      <c r="B86" s="5">
        <v>150445</v>
      </c>
      <c r="C86" s="1" t="s">
        <v>29</v>
      </c>
      <c r="D86" s="6" t="s">
        <v>98</v>
      </c>
      <c r="E86" s="12">
        <v>0.61511423550087996</v>
      </c>
      <c r="F86" s="13">
        <v>1.9895556338705001</v>
      </c>
      <c r="G86" s="12">
        <v>1.7470012975914999</v>
      </c>
      <c r="H86" s="12">
        <v>4.0750586395621999</v>
      </c>
      <c r="I86" s="12">
        <v>5.3915355365258</v>
      </c>
      <c r="J86" s="5" t="str">
        <f t="shared" si="1"/>
        <v>Normal</v>
      </c>
    </row>
    <row r="87" spans="1:10" hidden="1" x14ac:dyDescent="0.2">
      <c r="A87" s="5">
        <v>1504505</v>
      </c>
      <c r="B87" s="5">
        <v>150450</v>
      </c>
      <c r="C87" s="1" t="s">
        <v>22</v>
      </c>
      <c r="D87" s="6" t="s">
        <v>99</v>
      </c>
      <c r="E87" s="12">
        <v>3.3460980778525003E-2</v>
      </c>
      <c r="F87" s="13">
        <v>5.1066934160131E-2</v>
      </c>
      <c r="G87" s="12">
        <v>4.3393360815795E-2</v>
      </c>
      <c r="H87" s="12">
        <v>0.67407673001075996</v>
      </c>
      <c r="I87" s="12">
        <v>0.71121226129937998</v>
      </c>
      <c r="J87" s="5" t="str">
        <f t="shared" si="1"/>
        <v>Normal</v>
      </c>
    </row>
    <row r="88" spans="1:10" hidden="1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2">
        <v>1.7604121940747</v>
      </c>
      <c r="F88" s="13">
        <v>0.2049713690786</v>
      </c>
      <c r="G88" s="12">
        <v>0.81898766700924996</v>
      </c>
      <c r="H88" s="12">
        <v>1.0878528385663999</v>
      </c>
      <c r="I88" s="12">
        <v>0.65795657486605996</v>
      </c>
      <c r="J88" s="5" t="str">
        <f t="shared" si="1"/>
        <v>Normal</v>
      </c>
    </row>
    <row r="89" spans="1:10" hidden="1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2">
        <v>0.97087378640777</v>
      </c>
      <c r="F89" s="13">
        <v>0.99273966513557999</v>
      </c>
      <c r="G89" s="12">
        <v>0.94769410675567001</v>
      </c>
      <c r="H89" s="12">
        <v>0.89682864081170999</v>
      </c>
      <c r="I89" s="12">
        <v>2.1281646508646999</v>
      </c>
      <c r="J89" s="5" t="str">
        <f t="shared" si="1"/>
        <v>Normal</v>
      </c>
    </row>
    <row r="90" spans="1:10" hidden="1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2">
        <v>0.45379010609741</v>
      </c>
      <c r="F90" s="13">
        <v>0.51307721186334998</v>
      </c>
      <c r="G90" s="12">
        <v>1.7097736881373</v>
      </c>
      <c r="H90" s="12">
        <v>1.4953040039545</v>
      </c>
      <c r="I90" s="12">
        <v>1.1300822994718001</v>
      </c>
      <c r="J90" s="5" t="str">
        <f t="shared" si="1"/>
        <v>Normal</v>
      </c>
    </row>
    <row r="91" spans="1:10" hidden="1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2">
        <v>1.0625863351397</v>
      </c>
      <c r="F91" s="13">
        <v>1.5820379965458</v>
      </c>
      <c r="G91" s="12">
        <v>2.607182244279</v>
      </c>
      <c r="H91" s="12">
        <v>3.0707334685876999</v>
      </c>
      <c r="I91" s="12">
        <v>5.7197756008851997</v>
      </c>
      <c r="J91" s="5" t="str">
        <f t="shared" si="1"/>
        <v>Normal</v>
      </c>
    </row>
    <row r="92" spans="1:10" hidden="1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2">
        <v>0.51234992735337004</v>
      </c>
      <c r="F92" s="13">
        <v>0.63092275595102998</v>
      </c>
      <c r="G92" s="12">
        <v>0.86247490644129998</v>
      </c>
      <c r="H92" s="12">
        <v>0.85562020241529002</v>
      </c>
      <c r="I92" s="12">
        <v>1.3436580305881001</v>
      </c>
      <c r="J92" s="5" t="str">
        <f t="shared" si="1"/>
        <v>Normal</v>
      </c>
    </row>
    <row r="93" spans="1:10" hidden="1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2">
        <v>0.48583385444225002</v>
      </c>
      <c r="F93" s="13">
        <v>0.56361843032267001</v>
      </c>
      <c r="G93" s="12">
        <v>0.71134406589291999</v>
      </c>
      <c r="H93" s="12">
        <v>0.71814959895541997</v>
      </c>
      <c r="I93" s="12">
        <v>1.6264696314885001</v>
      </c>
      <c r="J93" s="5" t="str">
        <f t="shared" si="1"/>
        <v>Normal</v>
      </c>
    </row>
    <row r="94" spans="1:10" hidden="1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2">
        <v>2.4659392145984001E-2</v>
      </c>
      <c r="F94" s="13">
        <v>6.0609733923268003E-2</v>
      </c>
      <c r="G94" s="12">
        <v>4.7967382180118E-2</v>
      </c>
      <c r="H94" s="12">
        <v>8.8999644001424003E-2</v>
      </c>
      <c r="I94" s="12">
        <v>0.20555588183473</v>
      </c>
      <c r="J94" s="5" t="str">
        <f t="shared" si="1"/>
        <v>Normal</v>
      </c>
    </row>
    <row r="95" spans="1:10" hidden="1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2">
        <v>3.0651853834827998</v>
      </c>
      <c r="F95" s="13">
        <v>2.0436325404127</v>
      </c>
      <c r="G95" s="12">
        <v>0.40356701165136999</v>
      </c>
      <c r="H95" s="12">
        <v>2.1604540177996001</v>
      </c>
      <c r="I95" s="12">
        <v>2.8505688354851002</v>
      </c>
      <c r="J95" s="5" t="str">
        <f t="shared" si="1"/>
        <v>Normal</v>
      </c>
    </row>
    <row r="96" spans="1:10" hidden="1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2">
        <v>1.5117067528220001</v>
      </c>
      <c r="F96" s="13">
        <v>2.2245515956208002</v>
      </c>
      <c r="G96" s="12">
        <v>2.9539632016147999</v>
      </c>
      <c r="H96" s="12">
        <v>4.8435923309788</v>
      </c>
      <c r="I96" s="12">
        <v>22.274826341728001</v>
      </c>
      <c r="J96" s="5" t="str">
        <f t="shared" si="1"/>
        <v>Outliers</v>
      </c>
    </row>
    <row r="97" spans="1:10" hidden="1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2">
        <v>1.7086257824991</v>
      </c>
      <c r="F97" s="13">
        <v>6.5681885204149998E-2</v>
      </c>
      <c r="G97" s="12">
        <v>5.2687732978568998E-2</v>
      </c>
      <c r="H97" s="12">
        <v>0.17354365788588</v>
      </c>
      <c r="I97" s="12">
        <v>1.6766894302313999</v>
      </c>
      <c r="J97" s="5" t="str">
        <f t="shared" si="1"/>
        <v>Normal</v>
      </c>
    </row>
    <row r="98" spans="1:10" hidden="1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2">
        <v>0.64265578488773001</v>
      </c>
      <c r="F98" s="13">
        <v>0.61196212762682001</v>
      </c>
      <c r="G98" s="12">
        <v>0.79214377505417999</v>
      </c>
      <c r="H98" s="12">
        <v>0.77237792987419995</v>
      </c>
      <c r="I98" s="12">
        <v>2.0505783926971999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2">
        <v>0.22138587558114001</v>
      </c>
      <c r="F99" s="13">
        <v>0.21760756030837999</v>
      </c>
      <c r="G99" s="12">
        <v>0.23991141732283</v>
      </c>
      <c r="H99" s="12">
        <v>0.62100456621004996</v>
      </c>
      <c r="I99" s="12">
        <v>0.66903742993188997</v>
      </c>
      <c r="J99" s="5" t="str">
        <f t="shared" si="1"/>
        <v>Normal</v>
      </c>
    </row>
    <row r="100" spans="1:10" hidden="1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2">
        <v>1.0495511972761999</v>
      </c>
      <c r="F100" s="13">
        <v>0.86197339246119997</v>
      </c>
      <c r="G100" s="12">
        <v>1.5855860785816001</v>
      </c>
      <c r="H100" s="12">
        <v>1.2510808473843</v>
      </c>
      <c r="I100" s="12">
        <v>2.0247994554263999</v>
      </c>
      <c r="J100" s="5" t="str">
        <f t="shared" si="1"/>
        <v>Normal</v>
      </c>
    </row>
    <row r="101" spans="1:10" hidden="1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2">
        <v>2.0050702926941999</v>
      </c>
      <c r="F101" s="13">
        <v>2.3757124315784002</v>
      </c>
      <c r="G101" s="12">
        <v>3.2451518888017001</v>
      </c>
      <c r="H101" s="12">
        <v>4.9663159066866998</v>
      </c>
      <c r="I101" s="12">
        <v>2.8486088832347001</v>
      </c>
      <c r="J101" s="5" t="str">
        <f t="shared" si="1"/>
        <v>Normal</v>
      </c>
    </row>
    <row r="102" spans="1:10" hidden="1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2">
        <v>0.46364462266220002</v>
      </c>
      <c r="F102" s="13">
        <v>0.41771094402672998</v>
      </c>
      <c r="G102" s="12">
        <v>0.44468810916179002</v>
      </c>
      <c r="H102" s="12">
        <v>1.0379481025949</v>
      </c>
      <c r="I102" s="12">
        <v>5.6131949986698997</v>
      </c>
      <c r="J102" s="5" t="str">
        <f t="shared" si="1"/>
        <v>Normal</v>
      </c>
    </row>
    <row r="103" spans="1:10" hidden="1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2">
        <v>0.68128409115409005</v>
      </c>
      <c r="F103" s="13">
        <v>0.71085004043758004</v>
      </c>
      <c r="G103" s="12">
        <v>0.67915985410640001</v>
      </c>
      <c r="H103" s="12">
        <v>0.31602429049448999</v>
      </c>
      <c r="I103" s="12">
        <v>2.5249440032580002</v>
      </c>
      <c r="J103" s="5" t="str">
        <f t="shared" si="1"/>
        <v>Normal</v>
      </c>
    </row>
    <row r="104" spans="1:10" hidden="1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2">
        <v>2.8296777687516999</v>
      </c>
      <c r="F104" s="13">
        <v>3.9494470774092003E-2</v>
      </c>
      <c r="G104" s="12">
        <v>0.10541573329819</v>
      </c>
      <c r="H104" s="12">
        <v>0.10551305724083</v>
      </c>
      <c r="I104" s="12">
        <v>0.87128712871286995</v>
      </c>
      <c r="J104" s="5" t="str">
        <f t="shared" si="1"/>
        <v>Normal</v>
      </c>
    </row>
    <row r="105" spans="1:10" hidden="1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2">
        <v>2.6857288277315998</v>
      </c>
      <c r="F105" s="13">
        <v>3.0600193264378999</v>
      </c>
      <c r="G105" s="12">
        <v>3.7385655574704999</v>
      </c>
      <c r="H105" s="12">
        <v>5.3771516903487004</v>
      </c>
      <c r="I105" s="12">
        <v>6.4909615152195004</v>
      </c>
      <c r="J105" s="5" t="str">
        <f t="shared" si="1"/>
        <v>Normal</v>
      </c>
    </row>
    <row r="106" spans="1:10" hidden="1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2">
        <v>4.7698116191266999</v>
      </c>
      <c r="F106" s="13">
        <v>5.2079533916266998</v>
      </c>
      <c r="G106" s="12">
        <v>8.2070167520514001</v>
      </c>
      <c r="H106" s="12">
        <v>9.5123047533431002</v>
      </c>
      <c r="I106" s="12">
        <v>15.538400361996</v>
      </c>
      <c r="J106" s="5" t="str">
        <f t="shared" si="1"/>
        <v>Outliers</v>
      </c>
    </row>
    <row r="107" spans="1:10" hidden="1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2">
        <v>0.13106159895151001</v>
      </c>
      <c r="F107" s="13">
        <v>0.48587367284506</v>
      </c>
      <c r="G107" s="12">
        <v>7.1676089731898998</v>
      </c>
      <c r="H107" s="12">
        <v>0.25878003696857999</v>
      </c>
      <c r="I107" s="12">
        <v>15.639632890053999</v>
      </c>
      <c r="J107" s="5" t="str">
        <f t="shared" si="1"/>
        <v>Outliers</v>
      </c>
    </row>
    <row r="108" spans="1:10" hidden="1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2">
        <v>2.2646310432569998</v>
      </c>
      <c r="F108" s="13">
        <v>3.1091291960856999</v>
      </c>
      <c r="G108" s="12">
        <v>0.85427757830878004</v>
      </c>
      <c r="H108" s="12">
        <v>3.2421729983912999</v>
      </c>
      <c r="I108" s="12">
        <v>2.3503216229589001</v>
      </c>
      <c r="J108" s="5" t="str">
        <f t="shared" si="1"/>
        <v>Normal</v>
      </c>
    </row>
    <row r="109" spans="1:10" hidden="1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2">
        <v>6.333122229259E-2</v>
      </c>
      <c r="F109" s="13">
        <v>6.1619040283448001E-2</v>
      </c>
      <c r="G109" s="12">
        <v>8.4739234265464994E-2</v>
      </c>
      <c r="H109" s="12">
        <v>0.1001617998305</v>
      </c>
      <c r="I109" s="12">
        <v>0.154130702836</v>
      </c>
      <c r="J109" s="5" t="str">
        <f t="shared" si="1"/>
        <v>Normal</v>
      </c>
    </row>
    <row r="110" spans="1:10" hidden="1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2">
        <v>2.3248862466371999E-2</v>
      </c>
      <c r="F110" s="13">
        <v>2.3107648631697002E-2</v>
      </c>
      <c r="G110" s="12">
        <v>2.5821444709832001E-2</v>
      </c>
      <c r="H110" s="12">
        <v>0.77387156890616005</v>
      </c>
      <c r="I110" s="12">
        <v>1.7293116782675999</v>
      </c>
      <c r="J110" s="5" t="str">
        <f t="shared" si="1"/>
        <v>Normal</v>
      </c>
    </row>
    <row r="111" spans="1:10" hidden="1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2">
        <v>0.44342963036499999</v>
      </c>
      <c r="F111" s="13">
        <v>0.67302665969680997</v>
      </c>
      <c r="G111" s="12">
        <v>0.86223537738884004</v>
      </c>
      <c r="H111" s="12">
        <v>0.88433864781768001</v>
      </c>
      <c r="I111" s="12">
        <v>0.77483050582684998</v>
      </c>
      <c r="J111" s="5" t="str">
        <f t="shared" si="1"/>
        <v>Normal</v>
      </c>
    </row>
    <row r="112" spans="1:10" hidden="1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2">
        <v>0.98139982096084</v>
      </c>
      <c r="F112" s="13">
        <v>1.6981317279063</v>
      </c>
      <c r="G112" s="12">
        <v>8.8648195606273003E-2</v>
      </c>
      <c r="H112" s="12">
        <v>1.4838350941298</v>
      </c>
      <c r="I112" s="12">
        <v>2.1948582976923001</v>
      </c>
      <c r="J112" s="5" t="str">
        <f t="shared" si="1"/>
        <v>Normal</v>
      </c>
    </row>
    <row r="113" spans="1:10" hidden="1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2">
        <v>0.59013277987546997</v>
      </c>
      <c r="F113" s="13">
        <v>0.26447179791389003</v>
      </c>
      <c r="G113" s="12">
        <v>0.93594262793242</v>
      </c>
      <c r="H113" s="12">
        <v>1.5573790100714999</v>
      </c>
      <c r="I113" s="12">
        <v>0.23789334840776</v>
      </c>
      <c r="J113" s="5" t="str">
        <f t="shared" si="1"/>
        <v>Normal</v>
      </c>
    </row>
    <row r="114" spans="1:10" hidden="1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2">
        <v>0.43004093989747999</v>
      </c>
      <c r="F114" s="13">
        <v>1.1845011041958999</v>
      </c>
      <c r="G114" s="12">
        <v>0.82367909997990996</v>
      </c>
      <c r="H114" s="12">
        <v>0.60979695771627995</v>
      </c>
      <c r="I114" s="12">
        <v>0.74093941730646995</v>
      </c>
      <c r="J114" s="5" t="str">
        <f t="shared" si="1"/>
        <v>Normal</v>
      </c>
    </row>
    <row r="115" spans="1:10" hidden="1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2">
        <v>2.2118853237136999</v>
      </c>
      <c r="F115" s="13">
        <v>2.0478131949592</v>
      </c>
      <c r="G115" s="12">
        <v>2.1986143187067002</v>
      </c>
      <c r="H115" s="12">
        <v>1.2065948236160999</v>
      </c>
      <c r="I115" s="12">
        <v>2.7734410873358</v>
      </c>
      <c r="J115" s="5" t="str">
        <f t="shared" si="1"/>
        <v>Normal</v>
      </c>
    </row>
    <row r="116" spans="1:10" hidden="1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2">
        <v>0.47593865679535002</v>
      </c>
      <c r="F116" s="13">
        <v>0.51805802249851995</v>
      </c>
      <c r="G116" s="12">
        <v>0.33068783068782998</v>
      </c>
      <c r="H116" s="12">
        <v>0.23354254853306</v>
      </c>
      <c r="I116" s="12">
        <v>1.7543859649122999</v>
      </c>
      <c r="J116" s="5" t="str">
        <f t="shared" si="1"/>
        <v>Normal</v>
      </c>
    </row>
    <row r="117" spans="1:10" hidden="1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2">
        <v>6.2305975941016998</v>
      </c>
      <c r="F117" s="13">
        <v>7.9859994999820998</v>
      </c>
      <c r="G117" s="12">
        <v>9.5085331477703008</v>
      </c>
      <c r="H117" s="12">
        <v>11.679113635567001</v>
      </c>
      <c r="I117" s="12">
        <v>15.62565159975</v>
      </c>
      <c r="J117" s="5" t="str">
        <f t="shared" si="1"/>
        <v>Outliers</v>
      </c>
    </row>
    <row r="118" spans="1:10" hidden="1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2">
        <v>2.9652640497034999</v>
      </c>
      <c r="F118" s="13">
        <v>7.2308369075112999</v>
      </c>
      <c r="G118" s="12">
        <v>8.2009564118067004</v>
      </c>
      <c r="H118" s="12">
        <v>10.312620185704001</v>
      </c>
      <c r="I118" s="12">
        <v>11.599297012301999</v>
      </c>
      <c r="J118" s="5" t="str">
        <f t="shared" si="1"/>
        <v>Outliers</v>
      </c>
    </row>
    <row r="119" spans="1:10" hidden="1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2">
        <v>2.7766323024055</v>
      </c>
      <c r="F119" s="13">
        <v>1.9825443615975999</v>
      </c>
      <c r="G119" s="12">
        <v>2.3091468189544999</v>
      </c>
      <c r="H119" s="12">
        <v>2.0036740336722998</v>
      </c>
      <c r="I119" s="12">
        <v>2.3740655873183001</v>
      </c>
      <c r="J119" s="5" t="str">
        <f t="shared" si="1"/>
        <v>Normal</v>
      </c>
    </row>
    <row r="120" spans="1:10" hidden="1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2">
        <v>0.52349622145722996</v>
      </c>
      <c r="F120" s="13">
        <v>0.43835727127648999</v>
      </c>
      <c r="G120" s="12">
        <v>0.68105325678084006</v>
      </c>
      <c r="H120" s="12">
        <v>0.41747572815534001</v>
      </c>
      <c r="I120" s="12">
        <v>1.2978103024412999</v>
      </c>
      <c r="J120" s="5" t="str">
        <f t="shared" si="1"/>
        <v>Normal</v>
      </c>
    </row>
    <row r="121" spans="1:10" hidden="1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2">
        <v>1.7816977937273999</v>
      </c>
      <c r="F121" s="13">
        <v>2.0260241440728</v>
      </c>
      <c r="G121" s="12">
        <v>4.2606023355870004</v>
      </c>
      <c r="H121" s="12">
        <v>9.7013831191045998</v>
      </c>
      <c r="I121" s="12">
        <v>17.146049946554999</v>
      </c>
      <c r="J121" s="5" t="str">
        <f t="shared" si="1"/>
        <v>Outliers</v>
      </c>
    </row>
    <row r="122" spans="1:10" hidden="1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2">
        <v>0.84430204364392003</v>
      </c>
      <c r="F122" s="13">
        <v>0.86236338797814005</v>
      </c>
      <c r="G122" s="12">
        <v>0.80835298080161999</v>
      </c>
      <c r="H122" s="12">
        <v>0.98442367601245995</v>
      </c>
      <c r="I122" s="12">
        <v>0.74614627746801998</v>
      </c>
      <c r="J122" s="5" t="str">
        <f t="shared" si="1"/>
        <v>Normal</v>
      </c>
    </row>
    <row r="123" spans="1:10" hidden="1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2">
        <v>3.6794846769471001</v>
      </c>
      <c r="F123" s="13">
        <v>4.4001159196291004</v>
      </c>
      <c r="G123" s="12">
        <v>4.0751458797855999</v>
      </c>
      <c r="H123" s="12">
        <v>3.7251153899949001</v>
      </c>
      <c r="I123" s="12">
        <v>7.2302966393104002</v>
      </c>
      <c r="J123" s="5" t="str">
        <f t="shared" si="1"/>
        <v>Normal</v>
      </c>
    </row>
    <row r="124" spans="1:10" hidden="1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2">
        <v>0.52818689690197995</v>
      </c>
      <c r="F124" s="13">
        <v>1.7406177683871999</v>
      </c>
      <c r="G124" s="12">
        <v>2.0932069510268998</v>
      </c>
      <c r="H124" s="12">
        <v>2.6759744037230999</v>
      </c>
      <c r="I124" s="12">
        <v>4.0205792682926997</v>
      </c>
      <c r="J124" s="5" t="str">
        <f t="shared" si="1"/>
        <v>Normal</v>
      </c>
    </row>
    <row r="125" spans="1:10" hidden="1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2">
        <v>2.3374397117786998</v>
      </c>
      <c r="F125" s="13">
        <v>2.8317036102428998</v>
      </c>
      <c r="G125" s="12">
        <v>4.0084179601983001</v>
      </c>
      <c r="H125" s="12">
        <v>5.6321951083702997</v>
      </c>
      <c r="I125" s="12">
        <v>8.4454265949269995</v>
      </c>
      <c r="J125" s="5" t="str">
        <f t="shared" si="1"/>
        <v>Normal</v>
      </c>
    </row>
    <row r="126" spans="1:10" hidden="1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2">
        <v>1.3305032097742999</v>
      </c>
      <c r="F126" s="13">
        <v>2.6999798508966002</v>
      </c>
      <c r="G126" s="12">
        <v>3.1791616283757</v>
      </c>
      <c r="H126" s="12">
        <v>3.9006198659477</v>
      </c>
      <c r="I126" s="12">
        <v>3.9618932405866998</v>
      </c>
      <c r="J126" s="5" t="str">
        <f t="shared" si="1"/>
        <v>Normal</v>
      </c>
    </row>
    <row r="127" spans="1:10" hidden="1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2">
        <v>1.9185572449518001E-2</v>
      </c>
      <c r="F127" s="13">
        <v>1.4257199885942E-2</v>
      </c>
      <c r="G127" s="12">
        <v>0.55014219777146001</v>
      </c>
      <c r="H127" s="12">
        <v>0.70022883295195004</v>
      </c>
      <c r="I127" s="12">
        <v>13.338428340227001</v>
      </c>
      <c r="J127" s="5" t="str">
        <f t="shared" si="1"/>
        <v>Outliers</v>
      </c>
    </row>
    <row r="128" spans="1:10" hidden="1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2">
        <v>2.7495245183164001</v>
      </c>
      <c r="F128" s="13">
        <v>3.3528816986855001</v>
      </c>
      <c r="G128" s="12">
        <v>1.7899521338643001</v>
      </c>
      <c r="H128" s="12">
        <v>3.1726345269054002</v>
      </c>
      <c r="I128" s="12">
        <v>3.8365105265252999</v>
      </c>
      <c r="J128" s="5" t="str">
        <f t="shared" si="1"/>
        <v>Normal</v>
      </c>
    </row>
    <row r="129" spans="1:10" hidden="1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2">
        <v>8.9028319484484003E-2</v>
      </c>
      <c r="F129" s="13">
        <v>0.72906570019807004</v>
      </c>
      <c r="G129" s="12">
        <v>0.36117939492152001</v>
      </c>
      <c r="H129" s="12">
        <v>0.61812171622837997</v>
      </c>
      <c r="I129" s="12">
        <v>3.4475952365286999</v>
      </c>
      <c r="J129" s="5" t="str">
        <f t="shared" si="1"/>
        <v>Normal</v>
      </c>
    </row>
    <row r="130" spans="1:10" hidden="1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2">
        <v>1.2953000654736999</v>
      </c>
      <c r="F130" s="13">
        <v>1.1507696577427</v>
      </c>
      <c r="G130" s="12">
        <v>1.4048439044089001</v>
      </c>
      <c r="H130" s="12">
        <v>6.6441529626728997</v>
      </c>
      <c r="I130" s="12">
        <v>7.6568322528127002</v>
      </c>
      <c r="J130" s="5" t="str">
        <f t="shared" si="1"/>
        <v>Normal</v>
      </c>
    </row>
    <row r="131" spans="1:10" hidden="1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2">
        <v>1.3484523444683001</v>
      </c>
      <c r="F131" s="13">
        <v>0.75030012004802005</v>
      </c>
      <c r="G131" s="12">
        <v>0.50678193471456001</v>
      </c>
      <c r="H131" s="12">
        <v>1.5252480379091</v>
      </c>
      <c r="I131" s="12">
        <v>0.33843437316067998</v>
      </c>
      <c r="J131" s="5" t="str">
        <f t="shared" si="1"/>
        <v>Normal</v>
      </c>
    </row>
    <row r="132" spans="1:10" hidden="1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2">
        <v>2.2148900721963001</v>
      </c>
      <c r="F132" s="13">
        <v>2.1393131000709</v>
      </c>
      <c r="G132" s="12">
        <v>1.5119750968807999</v>
      </c>
      <c r="H132" s="12">
        <v>1.5477160223072</v>
      </c>
      <c r="I132" s="12">
        <v>1.9167748716997</v>
      </c>
      <c r="J132" s="5" t="str">
        <f t="shared" si="1"/>
        <v>Normal</v>
      </c>
    </row>
    <row r="133" spans="1:10" hidden="1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2">
        <v>0.56368501964356998</v>
      </c>
      <c r="F133" s="13">
        <v>0.62326099053979001</v>
      </c>
      <c r="G133" s="12">
        <v>0.63711911357341</v>
      </c>
      <c r="H133" s="12">
        <v>0.45231397208891999</v>
      </c>
      <c r="I133" s="12">
        <v>0.40094469160212998</v>
      </c>
      <c r="J133" s="5" t="str">
        <f t="shared" si="1"/>
        <v>Normal</v>
      </c>
    </row>
    <row r="134" spans="1:10" hidden="1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2">
        <v>0.70397039301661002</v>
      </c>
      <c r="F134" s="13">
        <v>0.19717643347267</v>
      </c>
      <c r="G134" s="12">
        <v>0.3247642524553</v>
      </c>
      <c r="H134" s="12">
        <v>0.71447986642332995</v>
      </c>
      <c r="I134" s="12">
        <v>2.0967431104259</v>
      </c>
      <c r="J134" s="5" t="str">
        <f t="shared" si="1"/>
        <v>Normal</v>
      </c>
    </row>
    <row r="135" spans="1:10" hidden="1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2">
        <v>0.26989686084246001</v>
      </c>
      <c r="F135" s="13">
        <v>0.32352294500110002</v>
      </c>
      <c r="G135" s="12">
        <v>0.31573353340211002</v>
      </c>
      <c r="H135" s="12">
        <v>0.28003360403248001</v>
      </c>
      <c r="I135" s="12">
        <v>0.21062412885241</v>
      </c>
      <c r="J135" s="5" t="str">
        <f t="shared" si="1"/>
        <v>Normal</v>
      </c>
    </row>
    <row r="136" spans="1:10" hidden="1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2">
        <v>4.6472124737592997E-2</v>
      </c>
      <c r="F136" s="13">
        <v>0.91934307446918995</v>
      </c>
      <c r="G136" s="12">
        <v>1.495162708883</v>
      </c>
      <c r="H136" s="12">
        <v>1.8972589262740001</v>
      </c>
      <c r="I136" s="12">
        <v>2.4157899389974</v>
      </c>
      <c r="J136" s="5" t="str">
        <f t="shared" si="1"/>
        <v>Normal</v>
      </c>
    </row>
    <row r="137" spans="1:10" hidden="1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2">
        <v>0.53707777921573996</v>
      </c>
      <c r="F137" s="13">
        <v>1.0926545822017</v>
      </c>
      <c r="G137" s="12">
        <v>1.1459513915124</v>
      </c>
      <c r="H137" s="12">
        <v>1.9899560577527</v>
      </c>
      <c r="I137" s="12">
        <v>2.6098385279760001</v>
      </c>
      <c r="J137" s="5" t="str">
        <f t="shared" si="1"/>
        <v>Normal</v>
      </c>
    </row>
    <row r="138" spans="1:10" hidden="1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2">
        <v>0.50851661981148</v>
      </c>
      <c r="F138" s="13">
        <v>1.1684206314273</v>
      </c>
      <c r="G138" s="12">
        <v>0.26965025958868</v>
      </c>
      <c r="H138" s="12">
        <v>1.4814814814815001</v>
      </c>
      <c r="I138" s="12">
        <v>1.8847187169258</v>
      </c>
      <c r="J138" s="5" t="str">
        <f t="shared" si="1"/>
        <v>Normal</v>
      </c>
    </row>
    <row r="139" spans="1:10" hidden="1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2">
        <v>0.63651591289781995</v>
      </c>
      <c r="F139" s="13">
        <v>1.0232711668592001</v>
      </c>
      <c r="G139" s="12">
        <v>1.1891187489819</v>
      </c>
      <c r="H139" s="12">
        <v>0.70773685057101998</v>
      </c>
      <c r="I139" s="12">
        <v>0.49253257070225998</v>
      </c>
      <c r="J139" s="5" t="str">
        <f t="shared" si="1"/>
        <v>Normal</v>
      </c>
    </row>
    <row r="140" spans="1:10" hidden="1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2">
        <v>0.71826901628373996</v>
      </c>
      <c r="F140" s="13">
        <v>0.81428946677173997</v>
      </c>
      <c r="G140" s="12">
        <v>0.65090041223692996</v>
      </c>
      <c r="H140" s="12">
        <v>0.72706935123043004</v>
      </c>
      <c r="I140" s="12">
        <v>0.39249146757678999</v>
      </c>
      <c r="J140" s="5" t="str">
        <f t="shared" si="1"/>
        <v>Normal</v>
      </c>
    </row>
    <row r="141" spans="1:10" hidden="1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2">
        <v>0.22032902467685</v>
      </c>
      <c r="F141" s="13">
        <v>0.18651362984218001</v>
      </c>
      <c r="G141" s="12">
        <v>9.2883681051729006E-2</v>
      </c>
      <c r="H141" s="12">
        <v>9.9637036509857002E-2</v>
      </c>
      <c r="I141" s="12">
        <v>3.0911024459412002</v>
      </c>
      <c r="J141" s="5" t="str">
        <f t="shared" si="1"/>
        <v>Normal</v>
      </c>
    </row>
    <row r="142" spans="1:10" hidden="1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2">
        <v>1.1871557074123</v>
      </c>
      <c r="F142" s="13">
        <v>1.3646962007954999</v>
      </c>
      <c r="G142" s="12">
        <v>0.73407249177770995</v>
      </c>
      <c r="H142" s="12">
        <v>1.4555943117789001</v>
      </c>
      <c r="I142" s="12">
        <v>3.2089998008894001</v>
      </c>
      <c r="J142" s="5" t="str">
        <f t="shared" si="1"/>
        <v>Normal</v>
      </c>
    </row>
    <row r="143" spans="1:10" hidden="1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2">
        <v>0.45166769610870999</v>
      </c>
      <c r="F143" s="13">
        <v>0.63495684574731004</v>
      </c>
      <c r="G143" s="12">
        <v>1.2537537537537999</v>
      </c>
      <c r="H143" s="12">
        <v>1.3976421739453</v>
      </c>
      <c r="I143" s="12">
        <v>1.1134715405465001</v>
      </c>
      <c r="J143" s="5" t="str">
        <f t="shared" si="1"/>
        <v>Normal</v>
      </c>
    </row>
    <row r="144" spans="1:10" hidden="1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2">
        <v>0.84980922650016999</v>
      </c>
      <c r="F144" s="13">
        <v>1.2309796546417999</v>
      </c>
      <c r="G144" s="12">
        <v>0.97807757166947995</v>
      </c>
      <c r="H144" s="12">
        <v>0.58245964386753002</v>
      </c>
      <c r="I144" s="12">
        <v>4.7141918528252003</v>
      </c>
      <c r="J144" s="5" t="str">
        <f t="shared" si="1"/>
        <v>Normal</v>
      </c>
    </row>
    <row r="145" spans="1:10" hidden="1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2">
        <v>8.8051422030465995E-2</v>
      </c>
      <c r="F145" s="13">
        <v>8.4466593462285994E-2</v>
      </c>
      <c r="G145" s="12">
        <v>1.3552925030022001</v>
      </c>
      <c r="H145" s="12">
        <v>1.6114982578396999</v>
      </c>
      <c r="I145" s="12">
        <v>2.3529411764705999</v>
      </c>
      <c r="J145" s="5" t="str">
        <f t="shared" si="1"/>
        <v>Normal</v>
      </c>
    </row>
    <row r="146" spans="1:10" hidden="1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2">
        <v>1.0615023093753</v>
      </c>
      <c r="F146" s="13">
        <v>1.0364957706207001</v>
      </c>
      <c r="G146" s="12">
        <v>1.2571924016710001</v>
      </c>
      <c r="H146" s="12">
        <v>1.1930373557598</v>
      </c>
      <c r="I146" s="12">
        <v>5.5956818887853004</v>
      </c>
      <c r="J146" s="5" t="str">
        <f t="shared" ref="J146:J160" si="2">IF(AND(I146&lt;$M$21,I146&gt;$M$22),"Normal","Outliers")</f>
        <v>Normal</v>
      </c>
    </row>
    <row r="147" spans="1:10" hidden="1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2">
        <v>0.53909660185247998</v>
      </c>
      <c r="F147" s="13">
        <v>0.49583269022997001</v>
      </c>
      <c r="G147" s="12">
        <v>0.60090841553898</v>
      </c>
      <c r="H147" s="12">
        <v>0.66991529701107999</v>
      </c>
      <c r="I147" s="12">
        <v>2.4194560481919001</v>
      </c>
      <c r="J147" s="5" t="str">
        <f t="shared" si="2"/>
        <v>Normal</v>
      </c>
    </row>
    <row r="148" spans="1:10" hidden="1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2">
        <v>1.035178524432</v>
      </c>
      <c r="F148" s="13">
        <v>1.4321456302304001</v>
      </c>
      <c r="G148" s="12">
        <v>1.160409556314</v>
      </c>
      <c r="H148" s="12">
        <v>0.91162319574576001</v>
      </c>
      <c r="I148" s="12">
        <v>0.65157463871022003</v>
      </c>
      <c r="J148" s="5" t="str">
        <f t="shared" si="2"/>
        <v>Normal</v>
      </c>
    </row>
    <row r="149" spans="1:10" hidden="1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2">
        <v>7.1205564988770995E-2</v>
      </c>
      <c r="F149" s="13">
        <v>0.1020462967936</v>
      </c>
      <c r="G149" s="12">
        <v>0.23975704619318999</v>
      </c>
      <c r="H149" s="12">
        <v>0.51805254532959999</v>
      </c>
      <c r="I149" s="12">
        <v>0.90227141583171999</v>
      </c>
      <c r="J149" s="5" t="str">
        <f t="shared" si="2"/>
        <v>Normal</v>
      </c>
    </row>
    <row r="150" spans="1:10" hidden="1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2">
        <v>0.40998881848676999</v>
      </c>
      <c r="F150" s="13">
        <v>0.54730009227734</v>
      </c>
      <c r="G150" s="12">
        <v>0.72659069774773</v>
      </c>
      <c r="H150" s="12">
        <v>0.78556926440731001</v>
      </c>
      <c r="I150" s="12">
        <v>12.025571172064</v>
      </c>
      <c r="J150" s="5" t="str">
        <f t="shared" si="2"/>
        <v>Outliers</v>
      </c>
    </row>
    <row r="151" spans="1:10" hidden="1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2">
        <v>0.87684336388999995</v>
      </c>
      <c r="F151" s="13">
        <v>0.32293841336117002</v>
      </c>
      <c r="G151" s="12">
        <v>0.72676766045414998</v>
      </c>
      <c r="H151" s="12">
        <v>0.64305595546598004</v>
      </c>
      <c r="I151" s="12">
        <v>2.0983232432090002</v>
      </c>
      <c r="J151" s="5" t="str">
        <f t="shared" si="2"/>
        <v>Normal</v>
      </c>
    </row>
    <row r="152" spans="1:10" hidden="1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2">
        <v>3.7901348205100001E-2</v>
      </c>
      <c r="F152" s="13">
        <v>4.7854522252353003E-2</v>
      </c>
      <c r="G152" s="12">
        <v>6.3194481015325002E-2</v>
      </c>
      <c r="H152" s="12">
        <v>6.2604340567613007E-2</v>
      </c>
      <c r="I152" s="12">
        <v>0.12923904052936</v>
      </c>
      <c r="J152" s="5" t="str">
        <f t="shared" si="2"/>
        <v>Normal</v>
      </c>
    </row>
    <row r="153" spans="1:10" hidden="1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2">
        <v>3.2097226550326998</v>
      </c>
      <c r="F153" s="13">
        <v>5.4353670088839996</v>
      </c>
      <c r="G153" s="12">
        <v>8.9818696025453004</v>
      </c>
      <c r="H153" s="12">
        <v>13.182678891767999</v>
      </c>
      <c r="I153" s="12">
        <v>11.738520941442999</v>
      </c>
      <c r="J153" s="5" t="str">
        <f t="shared" si="2"/>
        <v>Outliers</v>
      </c>
    </row>
    <row r="154" spans="1:10" hidden="1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2">
        <v>2.2983097470049998</v>
      </c>
      <c r="F154" s="13">
        <v>2.2880479366550999</v>
      </c>
      <c r="G154" s="12">
        <v>2.2321153626197998</v>
      </c>
      <c r="H154" s="12">
        <v>1.8029597721113999</v>
      </c>
      <c r="I154" s="12">
        <v>1.5985592384545999</v>
      </c>
      <c r="J154" s="5" t="str">
        <f t="shared" si="2"/>
        <v>Normal</v>
      </c>
    </row>
    <row r="155" spans="1:10" hidden="1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2">
        <v>0.27640156453716003</v>
      </c>
      <c r="F155" s="13">
        <v>0.40602443087174001</v>
      </c>
      <c r="G155" s="12">
        <v>0.46951528458031</v>
      </c>
      <c r="H155" s="12">
        <v>0.44436398347624001</v>
      </c>
      <c r="I155" s="12">
        <v>0.46719969174453002</v>
      </c>
      <c r="J155" s="5" t="str">
        <f t="shared" si="2"/>
        <v>Normal</v>
      </c>
    </row>
    <row r="156" spans="1:10" hidden="1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2">
        <v>2.7972343983008998</v>
      </c>
      <c r="F156" s="13">
        <v>2.0475866159896001</v>
      </c>
      <c r="G156" s="12">
        <v>2.8432579822323998</v>
      </c>
      <c r="H156" s="12">
        <v>3.3674480026410998</v>
      </c>
      <c r="I156" s="12">
        <v>3.0443881484744999</v>
      </c>
      <c r="J156" s="5" t="str">
        <f t="shared" si="2"/>
        <v>Normal</v>
      </c>
    </row>
    <row r="157" spans="1:10" hidden="1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2">
        <v>0.86371993258770996</v>
      </c>
      <c r="F157" s="13">
        <v>0.81780752382921995</v>
      </c>
      <c r="G157" s="12">
        <v>1.0356517527847</v>
      </c>
      <c r="H157" s="12">
        <v>1.5136971128997001</v>
      </c>
      <c r="I157" s="12">
        <v>1.3613906678865999</v>
      </c>
      <c r="J157" s="5" t="str">
        <f t="shared" si="2"/>
        <v>Normal</v>
      </c>
    </row>
    <row r="158" spans="1:10" hidden="1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2">
        <v>0.66292793169832998</v>
      </c>
      <c r="F158" s="13">
        <v>0.70435224164195998</v>
      </c>
      <c r="G158" s="12">
        <v>1.0634659544322</v>
      </c>
      <c r="H158" s="12">
        <v>1.4801379734741</v>
      </c>
      <c r="I158" s="12">
        <v>0.99850224663006004</v>
      </c>
      <c r="J158" s="5" t="str">
        <f t="shared" si="2"/>
        <v>Normal</v>
      </c>
    </row>
    <row r="159" spans="1:10" hidden="1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2">
        <v>4.3685032950608003</v>
      </c>
      <c r="F159" s="13">
        <v>5.4113565089744</v>
      </c>
      <c r="G159" s="12">
        <v>4.5658781551474004</v>
      </c>
      <c r="H159" s="12">
        <v>2.9779435826951999</v>
      </c>
      <c r="I159" s="12">
        <v>4.9283444653395003</v>
      </c>
      <c r="J159" s="5" t="str">
        <f t="shared" si="2"/>
        <v>Normal</v>
      </c>
    </row>
    <row r="160" spans="1:10" hidden="1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2">
        <v>6.6115322765908999</v>
      </c>
      <c r="F160" s="13">
        <v>8.5318621931997001</v>
      </c>
      <c r="G160" s="12">
        <v>9.2578936783536001</v>
      </c>
      <c r="H160" s="12">
        <v>10.573126913011</v>
      </c>
      <c r="I160" s="12">
        <v>14.721683988022001</v>
      </c>
      <c r="J160" s="5" t="str">
        <f t="shared" si="2"/>
        <v>Outliers</v>
      </c>
    </row>
  </sheetData>
  <autoFilter ref="A3:J160">
    <filterColumn colId="3">
      <filters>
        <filter val="Oeiras do Pará"/>
        <filter val="RI Marajó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71"/>
  <sheetViews>
    <sheetView tabSelected="1" workbookViewId="0">
      <selection activeCell="D11" sqref="D11:H99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10.85546875" style="1" bestFit="1" customWidth="1"/>
    <col min="10" max="10" width="9.140625" style="1"/>
    <col min="11" max="11" width="12.42578125" style="1" bestFit="1" customWidth="1"/>
    <col min="12" max="16384" width="9.140625" style="1"/>
  </cols>
  <sheetData>
    <row r="1" spans="1:14" x14ac:dyDescent="0.2">
      <c r="A1" s="11" t="s">
        <v>175</v>
      </c>
      <c r="N1" s="1" t="s">
        <v>176</v>
      </c>
    </row>
    <row r="2" spans="1:14" x14ac:dyDescent="0.2">
      <c r="N2" s="7" t="s">
        <v>177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 t="s">
        <v>180</v>
      </c>
    </row>
    <row r="4" spans="1:14" hidden="1" x14ac:dyDescent="0.2">
      <c r="A4" s="2"/>
      <c r="B4" s="2"/>
      <c r="C4" s="2"/>
      <c r="D4" s="4" t="s">
        <v>4</v>
      </c>
      <c r="E4" s="8">
        <v>18.205138981425581</v>
      </c>
      <c r="F4" s="8">
        <v>18.953080225554793</v>
      </c>
      <c r="G4" s="8">
        <v>20.097974944187285</v>
      </c>
      <c r="H4" s="8">
        <v>23.331914241294943</v>
      </c>
      <c r="K4" s="5" t="s">
        <v>181</v>
      </c>
      <c r="L4" s="9">
        <v>72.725404717309317</v>
      </c>
    </row>
    <row r="5" spans="1:14" hidden="1" x14ac:dyDescent="0.2">
      <c r="A5" s="2"/>
      <c r="B5" s="2"/>
      <c r="C5" s="2"/>
      <c r="D5" s="4" t="s">
        <v>5</v>
      </c>
      <c r="E5" s="8">
        <v>16.644284873863452</v>
      </c>
      <c r="F5" s="8">
        <v>24.075738276685108</v>
      </c>
      <c r="G5" s="8">
        <v>34.670536153054975</v>
      </c>
      <c r="H5" s="8">
        <v>54.486768474242183</v>
      </c>
    </row>
    <row r="6" spans="1:14" hidden="1" x14ac:dyDescent="0.2">
      <c r="A6" s="2"/>
      <c r="B6" s="2"/>
      <c r="C6" s="2"/>
      <c r="D6" s="4" t="s">
        <v>6</v>
      </c>
      <c r="E6" s="8">
        <v>16.58476880309939</v>
      </c>
      <c r="F6" s="8">
        <v>16.871481212822825</v>
      </c>
      <c r="G6" s="8">
        <v>19.569589139436474</v>
      </c>
      <c r="H6" s="8">
        <v>20.509559175625558</v>
      </c>
    </row>
    <row r="7" spans="1:14" hidden="1" x14ac:dyDescent="0.2">
      <c r="A7" s="2"/>
      <c r="B7" s="2"/>
      <c r="C7" s="2"/>
      <c r="D7" s="4" t="s">
        <v>7</v>
      </c>
      <c r="E7" s="8">
        <v>20.513117601312253</v>
      </c>
      <c r="F7" s="8">
        <v>20.25430127447693</v>
      </c>
      <c r="G7" s="8">
        <v>22.220483551371036</v>
      </c>
      <c r="H7" s="8">
        <v>22.261741421809656</v>
      </c>
    </row>
    <row r="8" spans="1:14" hidden="1" x14ac:dyDescent="0.2">
      <c r="A8" s="2"/>
      <c r="B8" s="2"/>
      <c r="C8" s="2"/>
      <c r="D8" s="4" t="s">
        <v>8</v>
      </c>
      <c r="E8" s="8">
        <v>22.815137876163945</v>
      </c>
      <c r="F8" s="8">
        <v>22.430044781515537</v>
      </c>
      <c r="G8" s="8">
        <v>23.007183739764038</v>
      </c>
      <c r="H8" s="8">
        <v>20.212022869539368</v>
      </c>
    </row>
    <row r="9" spans="1:14" hidden="1" x14ac:dyDescent="0.2">
      <c r="A9" s="2"/>
      <c r="B9" s="2"/>
      <c r="C9" s="2"/>
      <c r="D9" s="4" t="s">
        <v>9</v>
      </c>
      <c r="E9" s="8">
        <v>12.767093884149277</v>
      </c>
      <c r="F9" s="8">
        <v>14.302558032173426</v>
      </c>
      <c r="G9" s="8">
        <v>18.783444553140118</v>
      </c>
      <c r="H9" s="8">
        <v>22.819384780171518</v>
      </c>
    </row>
    <row r="10" spans="1:14" hidden="1" x14ac:dyDescent="0.2">
      <c r="A10" s="2"/>
      <c r="B10" s="2"/>
      <c r="C10" s="2"/>
      <c r="D10" s="4" t="s">
        <v>10</v>
      </c>
      <c r="E10" s="8">
        <v>14.833048889168149</v>
      </c>
      <c r="F10" s="8">
        <v>20.045926505140638</v>
      </c>
      <c r="G10" s="8">
        <v>9.6234680724153385</v>
      </c>
      <c r="H10" s="8">
        <v>10.143822228205616</v>
      </c>
    </row>
    <row r="11" spans="1:14" x14ac:dyDescent="0.2">
      <c r="A11" s="2"/>
      <c r="B11" s="2"/>
      <c r="C11" s="2"/>
      <c r="D11" s="4" t="s">
        <v>11</v>
      </c>
      <c r="E11" s="8">
        <v>7.9608762442554575</v>
      </c>
      <c r="F11" s="8">
        <v>6.9737563482396911</v>
      </c>
      <c r="G11" s="8">
        <v>6.9899144329820713</v>
      </c>
      <c r="H11" s="8">
        <v>9.4807109218984404</v>
      </c>
    </row>
    <row r="12" spans="1:14" hidden="1" x14ac:dyDescent="0.2">
      <c r="A12" s="2"/>
      <c r="B12" s="2"/>
      <c r="C12" s="2"/>
      <c r="D12" s="4" t="s">
        <v>12</v>
      </c>
      <c r="E12" s="8">
        <v>6.6763090981773097</v>
      </c>
      <c r="F12" s="8">
        <v>10.978081751914821</v>
      </c>
      <c r="G12" s="8">
        <v>15.162866981686896</v>
      </c>
      <c r="H12" s="8">
        <v>25.989137781768648</v>
      </c>
    </row>
    <row r="13" spans="1:14" hidden="1" x14ac:dyDescent="0.2">
      <c r="A13" s="2"/>
      <c r="B13" s="2"/>
      <c r="C13" s="2"/>
      <c r="D13" s="4" t="s">
        <v>13</v>
      </c>
      <c r="E13" s="8">
        <v>19.958910260811898</v>
      </c>
      <c r="F13" s="8">
        <v>21.621602483624265</v>
      </c>
      <c r="G13" s="8">
        <v>25.228038338039614</v>
      </c>
      <c r="H13" s="8">
        <v>31.44598501056965</v>
      </c>
    </row>
    <row r="14" spans="1:14" hidden="1" x14ac:dyDescent="0.2">
      <c r="A14" s="2"/>
      <c r="B14" s="2"/>
      <c r="C14" s="2"/>
      <c r="D14" s="4" t="s">
        <v>14</v>
      </c>
      <c r="E14" s="8">
        <v>16.800847109113807</v>
      </c>
      <c r="F14" s="8">
        <v>18.136014876344884</v>
      </c>
      <c r="G14" s="8">
        <v>18.472730236376158</v>
      </c>
      <c r="H14" s="8">
        <v>21.074982128890973</v>
      </c>
    </row>
    <row r="15" spans="1:14" hidden="1" x14ac:dyDescent="0.2">
      <c r="A15" s="2"/>
      <c r="B15" s="2"/>
      <c r="C15" s="2"/>
      <c r="D15" s="4" t="s">
        <v>15</v>
      </c>
      <c r="E15" s="8">
        <v>4.7992646208962002</v>
      </c>
      <c r="F15" s="8">
        <v>6.1051567179129211</v>
      </c>
      <c r="G15" s="8">
        <v>8.7973613145810674</v>
      </c>
      <c r="H15" s="8">
        <v>14.139646628776323</v>
      </c>
      <c r="K15" s="7" t="s">
        <v>182</v>
      </c>
    </row>
    <row r="16" spans="1:14" hidden="1" x14ac:dyDescent="0.2">
      <c r="A16" s="2"/>
      <c r="B16" s="2"/>
      <c r="C16" s="2"/>
      <c r="D16" s="4" t="s">
        <v>16</v>
      </c>
      <c r="E16" s="8">
        <v>65.04349752533787</v>
      </c>
      <c r="F16" s="8">
        <v>53.315127122422709</v>
      </c>
      <c r="G16" s="8">
        <v>36.390783338333222</v>
      </c>
      <c r="H16" s="8">
        <v>43.051435755001272</v>
      </c>
    </row>
    <row r="17" spans="1:12" hidden="1" x14ac:dyDescent="0.2">
      <c r="A17" s="5">
        <v>1500107</v>
      </c>
      <c r="B17" s="5">
        <v>150010</v>
      </c>
      <c r="C17" s="1" t="s">
        <v>17</v>
      </c>
      <c r="D17" s="6" t="s">
        <v>18</v>
      </c>
      <c r="E17" s="9">
        <v>5.8081867230697251</v>
      </c>
      <c r="F17" s="10">
        <v>6.2307640893313021</v>
      </c>
      <c r="G17" s="9">
        <v>8.8364291022826915</v>
      </c>
      <c r="H17" s="9">
        <v>6.9403199647975864</v>
      </c>
      <c r="I17" s="5" t="str">
        <f>IF(AND(H17&lt;$L$21,H17&gt;$L$22),"Normal","Outliers")</f>
        <v>Normal</v>
      </c>
      <c r="K17" s="1" t="s">
        <v>183</v>
      </c>
      <c r="L17" s="8">
        <f>AVERAGE(H17:H160)</f>
        <v>33.572441385878079</v>
      </c>
    </row>
    <row r="18" spans="1:12" hidden="1" x14ac:dyDescent="0.2">
      <c r="A18" s="5">
        <v>1500131</v>
      </c>
      <c r="B18" s="5">
        <v>150013</v>
      </c>
      <c r="C18" s="1" t="s">
        <v>19</v>
      </c>
      <c r="D18" s="6" t="s">
        <v>20</v>
      </c>
      <c r="E18" s="9">
        <v>75.474798750690212</v>
      </c>
      <c r="F18" s="10">
        <v>85.799983331197353</v>
      </c>
      <c r="G18" s="9">
        <v>74.406588541053992</v>
      </c>
      <c r="H18" s="9">
        <v>85.737847982901414</v>
      </c>
      <c r="I18" s="5" t="str">
        <f t="shared" ref="I18:I81" si="0">IF(AND(H18&lt;$L$21,H18&gt;$L$22),"Normal","Outliers")</f>
        <v>Outliers</v>
      </c>
      <c r="K18" s="1" t="s">
        <v>184</v>
      </c>
      <c r="L18" s="8">
        <f>_xlfn.QUARTILE.EXC(H17:H160,1)</f>
        <v>8.4206208639689564</v>
      </c>
    </row>
    <row r="19" spans="1:12" hidden="1" x14ac:dyDescent="0.2">
      <c r="A19" s="5">
        <v>1500206</v>
      </c>
      <c r="B19" s="5">
        <v>150020</v>
      </c>
      <c r="C19" s="1" t="s">
        <v>17</v>
      </c>
      <c r="D19" s="6" t="s">
        <v>21</v>
      </c>
      <c r="E19" s="9">
        <v>6.2631789698251001</v>
      </c>
      <c r="F19" s="10">
        <v>14.723910090816675</v>
      </c>
      <c r="G19" s="9">
        <v>10.23095327535062</v>
      </c>
      <c r="H19" s="9">
        <v>11.86256893423629</v>
      </c>
      <c r="I19" s="5" t="str">
        <f t="shared" si="0"/>
        <v>Normal</v>
      </c>
      <c r="K19" s="1" t="s">
        <v>185</v>
      </c>
      <c r="L19" s="8">
        <f>_xlfn.QUARTILE.EXC(H17:H160,3)</f>
        <v>40.171354221657523</v>
      </c>
    </row>
    <row r="20" spans="1:12" hidden="1" x14ac:dyDescent="0.2">
      <c r="A20" s="5">
        <v>1500305</v>
      </c>
      <c r="B20" s="5">
        <v>150030</v>
      </c>
      <c r="C20" s="1" t="s">
        <v>22</v>
      </c>
      <c r="D20" s="6" t="s">
        <v>23</v>
      </c>
      <c r="E20" s="9">
        <v>18.903913940588922</v>
      </c>
      <c r="F20" s="10">
        <v>7.0408468613579123</v>
      </c>
      <c r="G20" s="9">
        <v>1.4082143394113156</v>
      </c>
      <c r="H20" s="9">
        <v>9.4987080142543032</v>
      </c>
      <c r="I20" s="5" t="str">
        <f t="shared" si="0"/>
        <v>Normal</v>
      </c>
      <c r="K20" s="1" t="s">
        <v>186</v>
      </c>
      <c r="L20" s="8">
        <f>L19-L18</f>
        <v>31.750733357688567</v>
      </c>
    </row>
    <row r="21" spans="1:12" hidden="1" x14ac:dyDescent="0.2">
      <c r="A21" s="5">
        <v>1500347</v>
      </c>
      <c r="B21" s="5">
        <v>150034</v>
      </c>
      <c r="C21" s="1" t="s">
        <v>24</v>
      </c>
      <c r="D21" s="6" t="s">
        <v>25</v>
      </c>
      <c r="E21" s="9">
        <v>25.501637937308534</v>
      </c>
      <c r="F21" s="10">
        <v>34.80409884644461</v>
      </c>
      <c r="G21" s="9">
        <v>43.169090574303446</v>
      </c>
      <c r="H21" s="9">
        <v>75.748261814231398</v>
      </c>
      <c r="I21" s="5" t="str">
        <f t="shared" si="0"/>
        <v>Normal</v>
      </c>
      <c r="K21" s="1" t="s">
        <v>187</v>
      </c>
      <c r="L21" s="8">
        <f>L17+1.5*L20</f>
        <v>81.198541422410926</v>
      </c>
    </row>
    <row r="22" spans="1:12" hidden="1" x14ac:dyDescent="0.2">
      <c r="A22" s="5">
        <v>1500404</v>
      </c>
      <c r="B22" s="5">
        <v>150040</v>
      </c>
      <c r="C22" s="1" t="s">
        <v>26</v>
      </c>
      <c r="D22" s="6" t="s">
        <v>27</v>
      </c>
      <c r="E22" s="9">
        <v>15.693998418931834</v>
      </c>
      <c r="F22" s="10">
        <v>18.787030196146237</v>
      </c>
      <c r="G22" s="9">
        <v>20.823045215874075</v>
      </c>
      <c r="H22" s="9">
        <v>23.953502066839487</v>
      </c>
      <c r="I22" s="5" t="str">
        <f t="shared" si="0"/>
        <v>Normal</v>
      </c>
      <c r="K22" s="1" t="s">
        <v>188</v>
      </c>
      <c r="L22" s="15">
        <f>L17-1.5*L20</f>
        <v>-14.053658650654768</v>
      </c>
    </row>
    <row r="23" spans="1:12" hidden="1" x14ac:dyDescent="0.2">
      <c r="A23" s="5">
        <v>1500503</v>
      </c>
      <c r="B23" s="5">
        <v>150050</v>
      </c>
      <c r="C23" s="1" t="s">
        <v>26</v>
      </c>
      <c r="D23" s="6" t="s">
        <v>28</v>
      </c>
      <c r="E23" s="9">
        <v>33.289835595987121</v>
      </c>
      <c r="F23" s="10">
        <v>15.020037765143991</v>
      </c>
      <c r="G23" s="9">
        <v>35.385583448605026</v>
      </c>
      <c r="H23" s="9">
        <v>51.766472590679662</v>
      </c>
      <c r="I23" s="5" t="str">
        <f t="shared" si="0"/>
        <v>Normal</v>
      </c>
    </row>
    <row r="24" spans="1:12" hidden="1" x14ac:dyDescent="0.2">
      <c r="A24" s="5">
        <v>1500602</v>
      </c>
      <c r="B24" s="5">
        <v>150060</v>
      </c>
      <c r="C24" s="1" t="s">
        <v>29</v>
      </c>
      <c r="D24" s="6" t="s">
        <v>30</v>
      </c>
      <c r="E24" s="9">
        <v>143.52455232325309</v>
      </c>
      <c r="F24" s="10">
        <v>101.01072946844022</v>
      </c>
      <c r="G24" s="9">
        <v>42.418494567962433</v>
      </c>
      <c r="H24" s="9">
        <v>41.083664858712247</v>
      </c>
      <c r="I24" s="5" t="str">
        <f t="shared" si="0"/>
        <v>Normal</v>
      </c>
    </row>
    <row r="25" spans="1:12" hidden="1" x14ac:dyDescent="0.2">
      <c r="A25" s="5">
        <v>1500701</v>
      </c>
      <c r="B25" s="5">
        <v>150070</v>
      </c>
      <c r="C25" s="1" t="s">
        <v>22</v>
      </c>
      <c r="D25" s="6" t="s">
        <v>31</v>
      </c>
      <c r="E25" s="9">
        <v>5.0324093860271262</v>
      </c>
      <c r="F25" s="10">
        <v>4.9125670357367621</v>
      </c>
      <c r="G25" s="9">
        <v>6.404104199596155</v>
      </c>
      <c r="H25" s="9">
        <v>4.6938695769334418</v>
      </c>
      <c r="I25" s="5" t="str">
        <f t="shared" si="0"/>
        <v>Normal</v>
      </c>
    </row>
    <row r="26" spans="1:12" hidden="1" x14ac:dyDescent="0.2">
      <c r="A26" s="5">
        <v>1500800</v>
      </c>
      <c r="B26" s="5">
        <v>150080</v>
      </c>
      <c r="C26" s="1" t="s">
        <v>32</v>
      </c>
      <c r="D26" s="6" t="s">
        <v>33</v>
      </c>
      <c r="E26" s="9">
        <v>6.0053803490775577</v>
      </c>
      <c r="F26" s="10">
        <v>6.4422372185760768</v>
      </c>
      <c r="G26" s="9">
        <v>5.9731816478941226</v>
      </c>
      <c r="H26" s="9">
        <v>6.2457259400202041</v>
      </c>
      <c r="I26" s="5" t="str">
        <f t="shared" si="0"/>
        <v>Normal</v>
      </c>
      <c r="L26" s="9"/>
    </row>
    <row r="27" spans="1:12" hidden="1" x14ac:dyDescent="0.2">
      <c r="A27" s="5">
        <v>1500859</v>
      </c>
      <c r="B27" s="5">
        <v>150085</v>
      </c>
      <c r="C27" s="1" t="s">
        <v>29</v>
      </c>
      <c r="D27" s="6" t="s">
        <v>34</v>
      </c>
      <c r="E27" s="9">
        <v>20.848485300127557</v>
      </c>
      <c r="F27" s="10">
        <v>24.431074753831602</v>
      </c>
      <c r="G27" s="9">
        <v>30.019726029467961</v>
      </c>
      <c r="H27" s="9">
        <v>23.720306568322439</v>
      </c>
      <c r="I27" s="5" t="str">
        <f t="shared" si="0"/>
        <v>Normal</v>
      </c>
    </row>
    <row r="28" spans="1:12" hidden="1" x14ac:dyDescent="0.2">
      <c r="A28" s="5">
        <v>1500909</v>
      </c>
      <c r="B28" s="5">
        <v>150090</v>
      </c>
      <c r="C28" s="1" t="s">
        <v>35</v>
      </c>
      <c r="D28" s="6" t="s">
        <v>36</v>
      </c>
      <c r="E28" s="9">
        <v>0</v>
      </c>
      <c r="F28" s="10">
        <v>9.2173765021939857</v>
      </c>
      <c r="G28" s="9">
        <v>9.9247366189621786</v>
      </c>
      <c r="H28" s="9">
        <v>10.969883368122055</v>
      </c>
      <c r="I28" s="5" t="str">
        <f t="shared" si="0"/>
        <v>Normal</v>
      </c>
    </row>
    <row r="29" spans="1:12" hidden="1" x14ac:dyDescent="0.2">
      <c r="A29" s="5">
        <v>1500958</v>
      </c>
      <c r="B29" s="5">
        <v>150095</v>
      </c>
      <c r="C29" s="1" t="s">
        <v>19</v>
      </c>
      <c r="D29" s="6" t="s">
        <v>37</v>
      </c>
      <c r="E29" s="9">
        <v>4.0850555682713585</v>
      </c>
      <c r="F29" s="10">
        <v>4.8554563514023128</v>
      </c>
      <c r="G29" s="9">
        <v>8.8311273675370199</v>
      </c>
      <c r="H29" s="9">
        <v>10.838122305101816</v>
      </c>
      <c r="I29" s="5" t="str">
        <f t="shared" si="0"/>
        <v>Normal</v>
      </c>
    </row>
    <row r="30" spans="1:12" hidden="1" x14ac:dyDescent="0.2">
      <c r="A30" s="5">
        <v>1501006</v>
      </c>
      <c r="B30" s="5">
        <v>150100</v>
      </c>
      <c r="C30" s="1" t="s">
        <v>38</v>
      </c>
      <c r="D30" s="6" t="s">
        <v>39</v>
      </c>
      <c r="E30" s="9">
        <v>40.416231029792478</v>
      </c>
      <c r="F30" s="10">
        <v>43.931868999126579</v>
      </c>
      <c r="G30" s="9">
        <v>57.220236759895549</v>
      </c>
      <c r="H30" s="9">
        <v>36.882212874908554</v>
      </c>
      <c r="I30" s="5" t="str">
        <f t="shared" si="0"/>
        <v>Normal</v>
      </c>
    </row>
    <row r="31" spans="1:12" hidden="1" x14ac:dyDescent="0.2">
      <c r="A31" s="5">
        <v>1501105</v>
      </c>
      <c r="B31" s="5">
        <v>150110</v>
      </c>
      <c r="C31" s="1" t="s">
        <v>22</v>
      </c>
      <c r="D31" s="6" t="s">
        <v>40</v>
      </c>
      <c r="E31" s="9">
        <v>0</v>
      </c>
      <c r="F31" s="10">
        <v>0</v>
      </c>
      <c r="G31" s="9">
        <v>0</v>
      </c>
      <c r="H31" s="9">
        <v>0</v>
      </c>
      <c r="I31" s="5" t="str">
        <f t="shared" si="0"/>
        <v>Normal</v>
      </c>
    </row>
    <row r="32" spans="1:12" hidden="1" x14ac:dyDescent="0.2">
      <c r="A32" s="5">
        <v>1501204</v>
      </c>
      <c r="B32" s="5">
        <v>150120</v>
      </c>
      <c r="C32" s="1" t="s">
        <v>17</v>
      </c>
      <c r="D32" s="6" t="s">
        <v>41</v>
      </c>
      <c r="E32" s="9">
        <v>5.1814414053866296</v>
      </c>
      <c r="F32" s="10">
        <v>5.2974314499417865</v>
      </c>
      <c r="G32" s="9">
        <v>10.748707820030228</v>
      </c>
      <c r="H32" s="9">
        <v>7.6296308219319426</v>
      </c>
      <c r="I32" s="5" t="str">
        <f t="shared" si="0"/>
        <v>Normal</v>
      </c>
    </row>
    <row r="33" spans="1:9" hidden="1" x14ac:dyDescent="0.2">
      <c r="A33" s="5">
        <v>1501253</v>
      </c>
      <c r="B33" s="5">
        <v>150125</v>
      </c>
      <c r="C33" s="1" t="s">
        <v>24</v>
      </c>
      <c r="D33" s="6" t="s">
        <v>42</v>
      </c>
      <c r="E33" s="9">
        <v>60.823626174717781</v>
      </c>
      <c r="F33" s="10">
        <v>78.40811094958984</v>
      </c>
      <c r="G33" s="9">
        <v>81.417345530126525</v>
      </c>
      <c r="H33" s="9">
        <v>90.699307173513191</v>
      </c>
      <c r="I33" s="5" t="str">
        <f t="shared" si="0"/>
        <v>Outliers</v>
      </c>
    </row>
    <row r="34" spans="1:9" hidden="1" x14ac:dyDescent="0.2">
      <c r="A34" s="5">
        <v>1501303</v>
      </c>
      <c r="B34" s="5">
        <v>150130</v>
      </c>
      <c r="C34" s="1" t="s">
        <v>17</v>
      </c>
      <c r="D34" s="6" t="s">
        <v>43</v>
      </c>
      <c r="E34" s="9">
        <v>5.9522989438080733E-3</v>
      </c>
      <c r="F34" s="10">
        <v>0</v>
      </c>
      <c r="G34" s="9">
        <v>3.7465066771327593</v>
      </c>
      <c r="H34" s="9">
        <v>3.1972597164382375</v>
      </c>
      <c r="I34" s="5" t="str">
        <f t="shared" si="0"/>
        <v>Normal</v>
      </c>
    </row>
    <row r="35" spans="1:9" hidden="1" x14ac:dyDescent="0.2">
      <c r="A35" s="5">
        <v>1501402</v>
      </c>
      <c r="B35" s="5">
        <v>150140</v>
      </c>
      <c r="C35" s="1" t="s">
        <v>32</v>
      </c>
      <c r="D35" s="6" t="s">
        <v>44</v>
      </c>
      <c r="E35" s="9">
        <v>30.33363479058081</v>
      </c>
      <c r="F35" s="10">
        <v>28.540728941498859</v>
      </c>
      <c r="G35" s="9">
        <v>29.230513994884106</v>
      </c>
      <c r="H35" s="9">
        <v>21.414515247315858</v>
      </c>
      <c r="I35" s="5" t="str">
        <f t="shared" si="0"/>
        <v>Normal</v>
      </c>
    </row>
    <row r="36" spans="1:9" hidden="1" x14ac:dyDescent="0.2">
      <c r="A36" s="5">
        <v>1501451</v>
      </c>
      <c r="B36" s="5">
        <v>150145</v>
      </c>
      <c r="C36" s="1" t="s">
        <v>26</v>
      </c>
      <c r="D36" s="6" t="s">
        <v>45</v>
      </c>
      <c r="E36" s="9">
        <v>26.284926637687779</v>
      </c>
      <c r="F36" s="10">
        <v>0.17443853724733782</v>
      </c>
      <c r="G36" s="9">
        <v>0</v>
      </c>
      <c r="H36" s="9">
        <v>0.29021245585514888</v>
      </c>
      <c r="I36" s="5" t="str">
        <f t="shared" si="0"/>
        <v>Normal</v>
      </c>
    </row>
    <row r="37" spans="1:9" hidden="1" x14ac:dyDescent="0.2">
      <c r="A37" s="5">
        <v>1501501</v>
      </c>
      <c r="B37" s="5">
        <v>150150</v>
      </c>
      <c r="C37" s="1" t="s">
        <v>32</v>
      </c>
      <c r="D37" s="6" t="s">
        <v>46</v>
      </c>
      <c r="E37" s="9">
        <v>16.283988301569021</v>
      </c>
      <c r="F37" s="10">
        <v>17.223961912330214</v>
      </c>
      <c r="G37" s="9">
        <v>17.102693851997621</v>
      </c>
      <c r="H37" s="9">
        <v>62.566648946179896</v>
      </c>
      <c r="I37" s="5" t="str">
        <f t="shared" si="0"/>
        <v>Normal</v>
      </c>
    </row>
    <row r="38" spans="1:9" hidden="1" x14ac:dyDescent="0.2">
      <c r="A38" s="5">
        <v>1501576</v>
      </c>
      <c r="B38" s="5">
        <v>150157</v>
      </c>
      <c r="C38" s="1" t="s">
        <v>47</v>
      </c>
      <c r="D38" s="6" t="s">
        <v>48</v>
      </c>
      <c r="E38" s="9">
        <v>52.395718813574028</v>
      </c>
      <c r="F38" s="10">
        <v>52.95595600468053</v>
      </c>
      <c r="G38" s="9">
        <v>42.432196623795463</v>
      </c>
      <c r="H38" s="9">
        <v>61.064612104217787</v>
      </c>
      <c r="I38" s="5" t="str">
        <f t="shared" si="0"/>
        <v>Normal</v>
      </c>
    </row>
    <row r="39" spans="1:9" hidden="1" x14ac:dyDescent="0.2">
      <c r="A39" s="5">
        <v>1501600</v>
      </c>
      <c r="B39" s="5">
        <v>150160</v>
      </c>
      <c r="C39" s="1" t="s">
        <v>35</v>
      </c>
      <c r="D39" s="6" t="s">
        <v>49</v>
      </c>
      <c r="E39" s="9">
        <v>6.6366415299106958</v>
      </c>
      <c r="F39" s="10">
        <v>16.739888196979859</v>
      </c>
      <c r="G39" s="9">
        <v>16.181168035427795</v>
      </c>
      <c r="H39" s="9">
        <v>17.431609800362978</v>
      </c>
      <c r="I39" s="5" t="str">
        <f t="shared" si="0"/>
        <v>Normal</v>
      </c>
    </row>
    <row r="40" spans="1:9" hidden="1" x14ac:dyDescent="0.2">
      <c r="A40" s="5">
        <v>1501709</v>
      </c>
      <c r="B40" s="5">
        <v>150170</v>
      </c>
      <c r="C40" s="1" t="s">
        <v>35</v>
      </c>
      <c r="D40" s="6" t="s">
        <v>50</v>
      </c>
      <c r="E40" s="9">
        <v>4.8958394443170903</v>
      </c>
      <c r="F40" s="10">
        <v>4.7037596422365313</v>
      </c>
      <c r="G40" s="9">
        <v>5.2769263248486258</v>
      </c>
      <c r="H40" s="9">
        <v>5.1260278169942755</v>
      </c>
      <c r="I40" s="5" t="str">
        <f t="shared" si="0"/>
        <v>Normal</v>
      </c>
    </row>
    <row r="41" spans="1:9" hidden="1" x14ac:dyDescent="0.2">
      <c r="A41" s="5">
        <v>1501725</v>
      </c>
      <c r="B41" s="5">
        <v>150172</v>
      </c>
      <c r="C41" s="1" t="s">
        <v>29</v>
      </c>
      <c r="D41" s="6" t="s">
        <v>51</v>
      </c>
      <c r="E41" s="9">
        <v>73.935206994658557</v>
      </c>
      <c r="F41" s="10">
        <v>94.944813034481513</v>
      </c>
      <c r="G41" s="9">
        <v>88.768472279374308</v>
      </c>
      <c r="H41" s="9">
        <v>158.83715677768137</v>
      </c>
      <c r="I41" s="5" t="str">
        <f t="shared" si="0"/>
        <v>Outliers</v>
      </c>
    </row>
    <row r="42" spans="1:9" hidden="1" x14ac:dyDescent="0.2">
      <c r="A42" s="5">
        <v>1501758</v>
      </c>
      <c r="B42" s="5">
        <v>150175</v>
      </c>
      <c r="C42" s="1" t="s">
        <v>47</v>
      </c>
      <c r="D42" s="6" t="s">
        <v>52</v>
      </c>
      <c r="E42" s="9">
        <v>48.334129057408433</v>
      </c>
      <c r="F42" s="10">
        <v>46.585759989903806</v>
      </c>
      <c r="G42" s="9">
        <v>56.377356452548256</v>
      </c>
      <c r="H42" s="9">
        <v>126.05894815418023</v>
      </c>
      <c r="I42" s="5" t="str">
        <f t="shared" si="0"/>
        <v>Outliers</v>
      </c>
    </row>
    <row r="43" spans="1:9" hidden="1" x14ac:dyDescent="0.2">
      <c r="A43" s="5">
        <v>1501782</v>
      </c>
      <c r="B43" s="5">
        <v>150178</v>
      </c>
      <c r="C43" s="1" t="s">
        <v>53</v>
      </c>
      <c r="D43" s="6" t="s">
        <v>54</v>
      </c>
      <c r="E43" s="9">
        <v>13.881292981837479</v>
      </c>
      <c r="F43" s="10">
        <v>13.421957055585771</v>
      </c>
      <c r="G43" s="9">
        <v>14.651715394632786</v>
      </c>
      <c r="H43" s="9">
        <v>21.020887987880947</v>
      </c>
      <c r="I43" s="5" t="str">
        <f t="shared" si="0"/>
        <v>Normal</v>
      </c>
    </row>
    <row r="44" spans="1:9" hidden="1" x14ac:dyDescent="0.2">
      <c r="A44" s="5">
        <v>1501808</v>
      </c>
      <c r="B44" s="5">
        <v>150180</v>
      </c>
      <c r="C44" s="1" t="s">
        <v>22</v>
      </c>
      <c r="D44" s="6" t="s">
        <v>55</v>
      </c>
      <c r="E44" s="9">
        <v>4.9129675700810118</v>
      </c>
      <c r="F44" s="10">
        <v>6.7039630559764483</v>
      </c>
      <c r="G44" s="9">
        <v>6.3492775224788778</v>
      </c>
      <c r="H44" s="9">
        <v>12.920170053238257</v>
      </c>
      <c r="I44" s="5" t="str">
        <f t="shared" si="0"/>
        <v>Normal</v>
      </c>
    </row>
    <row r="45" spans="1:9" hidden="1" x14ac:dyDescent="0.2">
      <c r="A45" s="5">
        <v>1501907</v>
      </c>
      <c r="B45" s="5">
        <v>150190</v>
      </c>
      <c r="C45" s="1" t="s">
        <v>19</v>
      </c>
      <c r="D45" s="6" t="s">
        <v>56</v>
      </c>
      <c r="E45" s="9">
        <v>10.994595893799692</v>
      </c>
      <c r="F45" s="10">
        <v>10.955709093366266</v>
      </c>
      <c r="G45" s="9">
        <v>13.622121612674848</v>
      </c>
      <c r="H45" s="9">
        <v>38.059694498249904</v>
      </c>
      <c r="I45" s="5" t="str">
        <f t="shared" si="0"/>
        <v>Normal</v>
      </c>
    </row>
    <row r="46" spans="1:9" hidden="1" x14ac:dyDescent="0.2">
      <c r="A46" s="5">
        <v>1502004</v>
      </c>
      <c r="B46" s="5">
        <v>150200</v>
      </c>
      <c r="C46" s="1" t="s">
        <v>22</v>
      </c>
      <c r="D46" s="6" t="s">
        <v>57</v>
      </c>
      <c r="E46" s="9">
        <v>0</v>
      </c>
      <c r="F46" s="10">
        <v>4.0378983238216799</v>
      </c>
      <c r="G46" s="9">
        <v>0.91557666093348589</v>
      </c>
      <c r="H46" s="9">
        <v>4.2776358876329788</v>
      </c>
      <c r="I46" s="5" t="str">
        <f t="shared" si="0"/>
        <v>Normal</v>
      </c>
    </row>
    <row r="47" spans="1:9" hidden="1" x14ac:dyDescent="0.2">
      <c r="A47" s="5">
        <v>1501956</v>
      </c>
      <c r="B47" s="5">
        <v>150195</v>
      </c>
      <c r="C47" s="1" t="s">
        <v>35</v>
      </c>
      <c r="D47" s="6" t="s">
        <v>58</v>
      </c>
      <c r="E47" s="9">
        <v>2.5350375583715188</v>
      </c>
      <c r="F47" s="10">
        <v>3.1812995831984905</v>
      </c>
      <c r="G47" s="9">
        <v>18.316050559587996</v>
      </c>
      <c r="H47" s="9">
        <v>32.213100927504406</v>
      </c>
      <c r="I47" s="5" t="str">
        <f t="shared" si="0"/>
        <v>Normal</v>
      </c>
    </row>
    <row r="48" spans="1:9" hidden="1" x14ac:dyDescent="0.2">
      <c r="A48" s="5">
        <v>1502103</v>
      </c>
      <c r="B48" s="5">
        <v>150210</v>
      </c>
      <c r="C48" s="1" t="s">
        <v>17</v>
      </c>
      <c r="D48" s="6" t="s">
        <v>59</v>
      </c>
      <c r="E48" s="9">
        <v>12.276659616292914</v>
      </c>
      <c r="F48" s="10">
        <v>13.079235555811943</v>
      </c>
      <c r="G48" s="9">
        <v>14.461869137155055</v>
      </c>
      <c r="H48" s="9">
        <v>22.609914038058609</v>
      </c>
      <c r="I48" s="5" t="str">
        <f t="shared" si="0"/>
        <v>Normal</v>
      </c>
    </row>
    <row r="49" spans="1:9" hidden="1" x14ac:dyDescent="0.2">
      <c r="A49" s="5">
        <v>1502152</v>
      </c>
      <c r="B49" s="5">
        <v>150215</v>
      </c>
      <c r="C49" s="1" t="s">
        <v>47</v>
      </c>
      <c r="D49" s="6" t="s">
        <v>60</v>
      </c>
      <c r="E49" s="9">
        <v>2.6410823817580162</v>
      </c>
      <c r="F49" s="10">
        <v>23.637316119600573</v>
      </c>
      <c r="G49" s="9">
        <v>18.958036307111616</v>
      </c>
      <c r="H49" s="9">
        <v>69.027959215809787</v>
      </c>
      <c r="I49" s="5" t="str">
        <f t="shared" si="0"/>
        <v>Normal</v>
      </c>
    </row>
    <row r="50" spans="1:9" hidden="1" x14ac:dyDescent="0.2">
      <c r="A50" s="5">
        <v>1502202</v>
      </c>
      <c r="B50" s="5">
        <v>150220</v>
      </c>
      <c r="C50" s="1" t="s">
        <v>35</v>
      </c>
      <c r="D50" s="6" t="s">
        <v>61</v>
      </c>
      <c r="E50" s="9">
        <v>12.389346617298873</v>
      </c>
      <c r="F50" s="10">
        <v>15.549539125674205</v>
      </c>
      <c r="G50" s="9">
        <v>20.018315118534993</v>
      </c>
      <c r="H50" s="9">
        <v>38.350189828750842</v>
      </c>
      <c r="I50" s="5" t="str">
        <f t="shared" si="0"/>
        <v>Normal</v>
      </c>
    </row>
    <row r="51" spans="1:9" hidden="1" x14ac:dyDescent="0.2">
      <c r="A51" s="5">
        <v>1502301</v>
      </c>
      <c r="B51" s="5">
        <v>150230</v>
      </c>
      <c r="C51" s="1" t="s">
        <v>19</v>
      </c>
      <c r="D51" s="6" t="s">
        <v>62</v>
      </c>
      <c r="E51" s="9">
        <v>9.2587240735644425</v>
      </c>
      <c r="F51" s="10">
        <v>8.641562943113879</v>
      </c>
      <c r="G51" s="9">
        <v>6.0977689724929025</v>
      </c>
      <c r="H51" s="9">
        <v>8.477946164446486</v>
      </c>
      <c r="I51" s="5" t="str">
        <f t="shared" si="0"/>
        <v>Normal</v>
      </c>
    </row>
    <row r="52" spans="1:9" hidden="1" x14ac:dyDescent="0.2">
      <c r="A52" s="5">
        <v>1502400</v>
      </c>
      <c r="B52" s="5">
        <v>150240</v>
      </c>
      <c r="C52" s="1" t="s">
        <v>63</v>
      </c>
      <c r="D52" s="6" t="s">
        <v>64</v>
      </c>
      <c r="E52" s="9">
        <v>5.2016699517461458</v>
      </c>
      <c r="F52" s="10">
        <v>6.4350974790047539</v>
      </c>
      <c r="G52" s="9">
        <v>6.9519722738161152</v>
      </c>
      <c r="H52" s="9">
        <v>6.5624069254271813</v>
      </c>
      <c r="I52" s="5" t="str">
        <f t="shared" si="0"/>
        <v>Normal</v>
      </c>
    </row>
    <row r="53" spans="1:9" hidden="1" x14ac:dyDescent="0.2">
      <c r="A53" s="5">
        <v>1502509</v>
      </c>
      <c r="B53" s="5">
        <v>150250</v>
      </c>
      <c r="C53" s="1" t="s">
        <v>22</v>
      </c>
      <c r="D53" s="6" t="s">
        <v>65</v>
      </c>
      <c r="E53" s="9">
        <v>0</v>
      </c>
      <c r="F53" s="10">
        <v>0</v>
      </c>
      <c r="G53" s="9">
        <v>0</v>
      </c>
      <c r="H53" s="9">
        <v>0</v>
      </c>
      <c r="I53" s="5" t="str">
        <f t="shared" si="0"/>
        <v>Normal</v>
      </c>
    </row>
    <row r="54" spans="1:9" hidden="1" x14ac:dyDescent="0.2">
      <c r="A54" s="5">
        <v>1502608</v>
      </c>
      <c r="B54" s="5">
        <v>150260</v>
      </c>
      <c r="C54" s="1" t="s">
        <v>63</v>
      </c>
      <c r="D54" s="6" t="s">
        <v>66</v>
      </c>
      <c r="E54" s="9">
        <v>12.748675763630294</v>
      </c>
      <c r="F54" s="10">
        <v>10.832464939468172</v>
      </c>
      <c r="G54" s="9">
        <v>9.9699641238237096</v>
      </c>
      <c r="H54" s="9">
        <v>12.384126617756161</v>
      </c>
      <c r="I54" s="5" t="str">
        <f t="shared" si="0"/>
        <v>Normal</v>
      </c>
    </row>
    <row r="55" spans="1:9" hidden="1" x14ac:dyDescent="0.2">
      <c r="A55" s="5">
        <v>1502707</v>
      </c>
      <c r="B55" s="5">
        <v>150270</v>
      </c>
      <c r="C55" s="1" t="s">
        <v>24</v>
      </c>
      <c r="D55" s="6" t="s">
        <v>67</v>
      </c>
      <c r="E55" s="9">
        <v>41.548592766279313</v>
      </c>
      <c r="F55" s="10">
        <v>30.737812734491008</v>
      </c>
      <c r="G55" s="9">
        <v>30.948079192488585</v>
      </c>
      <c r="H55" s="9">
        <v>28.650151278364692</v>
      </c>
      <c r="I55" s="5" t="str">
        <f t="shared" si="0"/>
        <v>Normal</v>
      </c>
    </row>
    <row r="56" spans="1:9" hidden="1" x14ac:dyDescent="0.2">
      <c r="A56" s="5">
        <v>1502756</v>
      </c>
      <c r="B56" s="5">
        <v>150275</v>
      </c>
      <c r="C56" s="1" t="s">
        <v>19</v>
      </c>
      <c r="D56" s="6" t="s">
        <v>68</v>
      </c>
      <c r="E56" s="9">
        <v>0.62040665655085214</v>
      </c>
      <c r="F56" s="10">
        <v>0.39359089529698604</v>
      </c>
      <c r="G56" s="9">
        <v>5.9402436374652314</v>
      </c>
      <c r="H56" s="9">
        <v>27.400381279417424</v>
      </c>
      <c r="I56" s="5" t="str">
        <f t="shared" si="0"/>
        <v>Normal</v>
      </c>
    </row>
    <row r="57" spans="1:9" hidden="1" x14ac:dyDescent="0.2">
      <c r="A57" s="5">
        <v>1502764</v>
      </c>
      <c r="B57" s="5">
        <v>150276</v>
      </c>
      <c r="C57" s="1" t="s">
        <v>24</v>
      </c>
      <c r="D57" s="6" t="s">
        <v>69</v>
      </c>
      <c r="E57" s="9">
        <v>51.061590289335115</v>
      </c>
      <c r="F57" s="10">
        <v>48.668618979945848</v>
      </c>
      <c r="G57" s="9">
        <v>113.27143878706001</v>
      </c>
      <c r="H57" s="9">
        <v>125.29892958360584</v>
      </c>
      <c r="I57" s="5" t="str">
        <f t="shared" si="0"/>
        <v>Outliers</v>
      </c>
    </row>
    <row r="58" spans="1:9" hidden="1" x14ac:dyDescent="0.2">
      <c r="A58" s="5">
        <v>1502772</v>
      </c>
      <c r="B58" s="5">
        <v>150277</v>
      </c>
      <c r="C58" s="1" t="s">
        <v>47</v>
      </c>
      <c r="D58" s="6" t="s">
        <v>70</v>
      </c>
      <c r="E58" s="9">
        <v>34.463230795394708</v>
      </c>
      <c r="F58" s="10">
        <v>25.846425370343599</v>
      </c>
      <c r="G58" s="9">
        <v>30.264231213836233</v>
      </c>
      <c r="H58" s="9">
        <v>28.390837162389332</v>
      </c>
      <c r="I58" s="5" t="str">
        <f t="shared" si="0"/>
        <v>Normal</v>
      </c>
    </row>
    <row r="59" spans="1:9" hidden="1" x14ac:dyDescent="0.2">
      <c r="A59" s="5">
        <v>1502806</v>
      </c>
      <c r="B59" s="5">
        <v>150280</v>
      </c>
      <c r="C59" s="1" t="s">
        <v>22</v>
      </c>
      <c r="D59" s="6" t="s">
        <v>71</v>
      </c>
      <c r="E59" s="9">
        <v>7.2005424125509903</v>
      </c>
      <c r="F59" s="10">
        <v>4.3073479543271622</v>
      </c>
      <c r="G59" s="9">
        <v>13.299680913096394</v>
      </c>
      <c r="H59" s="9">
        <v>12.118069954849403</v>
      </c>
      <c r="I59" s="5" t="str">
        <f t="shared" si="0"/>
        <v>Normal</v>
      </c>
    </row>
    <row r="60" spans="1:9" hidden="1" x14ac:dyDescent="0.2">
      <c r="A60" s="5">
        <v>1502855</v>
      </c>
      <c r="B60" s="5">
        <v>150285</v>
      </c>
      <c r="C60" s="1" t="s">
        <v>26</v>
      </c>
      <c r="D60" s="6" t="s">
        <v>72</v>
      </c>
      <c r="E60" s="9">
        <v>9.1950189229933788</v>
      </c>
      <c r="F60" s="10">
        <v>18.046416338424926</v>
      </c>
      <c r="G60" s="9">
        <v>17.026372355423874</v>
      </c>
      <c r="H60" s="9">
        <v>18.096767669843011</v>
      </c>
      <c r="I60" s="5" t="str">
        <f t="shared" si="0"/>
        <v>Normal</v>
      </c>
    </row>
    <row r="61" spans="1:9" hidden="1" x14ac:dyDescent="0.2">
      <c r="A61" s="5">
        <v>1502905</v>
      </c>
      <c r="B61" s="5">
        <v>150290</v>
      </c>
      <c r="C61" s="1" t="s">
        <v>63</v>
      </c>
      <c r="D61" s="6" t="s">
        <v>73</v>
      </c>
      <c r="E61" s="9">
        <v>45.947264344646435</v>
      </c>
      <c r="F61" s="10">
        <v>56.185256551346789</v>
      </c>
      <c r="G61" s="9">
        <v>97.927573204585272</v>
      </c>
      <c r="H61" s="9">
        <v>103.04892667060911</v>
      </c>
      <c r="I61" s="5" t="str">
        <f t="shared" si="0"/>
        <v>Outliers</v>
      </c>
    </row>
    <row r="62" spans="1:9" hidden="1" x14ac:dyDescent="0.2">
      <c r="A62" s="5">
        <v>1502939</v>
      </c>
      <c r="B62" s="5">
        <v>150293</v>
      </c>
      <c r="C62" s="1" t="s">
        <v>19</v>
      </c>
      <c r="D62" s="6" t="s">
        <v>74</v>
      </c>
      <c r="E62" s="9">
        <v>24.041999469569244</v>
      </c>
      <c r="F62" s="10">
        <v>15.412967568398569</v>
      </c>
      <c r="G62" s="9">
        <v>16.72111882104922</v>
      </c>
      <c r="H62" s="9">
        <v>26.03214953116473</v>
      </c>
      <c r="I62" s="5" t="str">
        <f t="shared" si="0"/>
        <v>Normal</v>
      </c>
    </row>
    <row r="63" spans="1:9" hidden="1" x14ac:dyDescent="0.2">
      <c r="A63" s="5">
        <v>1502954</v>
      </c>
      <c r="B63" s="5">
        <v>150295</v>
      </c>
      <c r="C63" s="1" t="s">
        <v>47</v>
      </c>
      <c r="D63" s="6" t="s">
        <v>75</v>
      </c>
      <c r="E63" s="9">
        <v>12.571586777563642</v>
      </c>
      <c r="F63" s="10">
        <v>10.733351615773945</v>
      </c>
      <c r="G63" s="9">
        <v>9.3935529509090703</v>
      </c>
      <c r="H63" s="9">
        <v>14.460751915144371</v>
      </c>
      <c r="I63" s="5" t="str">
        <f t="shared" si="0"/>
        <v>Normal</v>
      </c>
    </row>
    <row r="64" spans="1:9" hidden="1" x14ac:dyDescent="0.2">
      <c r="A64" s="5">
        <v>1503002</v>
      </c>
      <c r="B64" s="5">
        <v>150300</v>
      </c>
      <c r="C64" s="1" t="s">
        <v>26</v>
      </c>
      <c r="D64" s="6" t="s">
        <v>76</v>
      </c>
      <c r="E64" s="9">
        <v>0</v>
      </c>
      <c r="F64" s="10">
        <v>0</v>
      </c>
      <c r="G64" s="9">
        <v>0</v>
      </c>
      <c r="H64" s="9">
        <v>0</v>
      </c>
      <c r="I64" s="5" t="str">
        <f t="shared" si="0"/>
        <v>Normal</v>
      </c>
    </row>
    <row r="65" spans="1:9" hidden="1" x14ac:dyDescent="0.2">
      <c r="A65" s="5">
        <v>1503044</v>
      </c>
      <c r="B65" s="5">
        <v>150304</v>
      </c>
      <c r="C65" s="1" t="s">
        <v>24</v>
      </c>
      <c r="D65" s="6" t="s">
        <v>77</v>
      </c>
      <c r="E65" s="9">
        <v>24.094207020057123</v>
      </c>
      <c r="F65" s="10">
        <v>16.495224277895339</v>
      </c>
      <c r="G65" s="9">
        <v>25.538787172295901</v>
      </c>
      <c r="H65" s="9">
        <v>21.511288185140074</v>
      </c>
      <c r="I65" s="5" t="str">
        <f t="shared" si="0"/>
        <v>Normal</v>
      </c>
    </row>
    <row r="66" spans="1:9" hidden="1" x14ac:dyDescent="0.2">
      <c r="A66" s="5">
        <v>1503077</v>
      </c>
      <c r="B66" s="5">
        <v>150307</v>
      </c>
      <c r="C66" s="1" t="s">
        <v>19</v>
      </c>
      <c r="D66" s="6" t="s">
        <v>78</v>
      </c>
      <c r="E66" s="9">
        <v>6.8771632742551603</v>
      </c>
      <c r="F66" s="10">
        <v>11.190705871629719</v>
      </c>
      <c r="G66" s="9">
        <v>11.535208403159858</v>
      </c>
      <c r="H66" s="9">
        <v>15.608959442380606</v>
      </c>
      <c r="I66" s="5" t="str">
        <f t="shared" si="0"/>
        <v>Normal</v>
      </c>
    </row>
    <row r="67" spans="1:9" hidden="1" x14ac:dyDescent="0.2">
      <c r="A67" s="5">
        <v>1503093</v>
      </c>
      <c r="B67" s="5">
        <v>150309</v>
      </c>
      <c r="C67" s="1" t="s">
        <v>53</v>
      </c>
      <c r="D67" s="6" t="s">
        <v>79</v>
      </c>
      <c r="E67" s="9">
        <v>26.967558228666046</v>
      </c>
      <c r="F67" s="10">
        <v>61.205931066497563</v>
      </c>
      <c r="G67" s="9">
        <v>61.255332676932937</v>
      </c>
      <c r="H67" s="9">
        <v>58.524707285606482</v>
      </c>
      <c r="I67" s="5" t="str">
        <f t="shared" si="0"/>
        <v>Normal</v>
      </c>
    </row>
    <row r="68" spans="1:9" hidden="1" x14ac:dyDescent="0.2">
      <c r="A68" s="5">
        <v>1503101</v>
      </c>
      <c r="B68" s="5">
        <v>150310</v>
      </c>
      <c r="C68" s="1" t="s">
        <v>22</v>
      </c>
      <c r="D68" s="6" t="s">
        <v>80</v>
      </c>
      <c r="E68" s="9">
        <v>0.15331968767957774</v>
      </c>
      <c r="F68" s="10">
        <v>5.7927679447071059</v>
      </c>
      <c r="G68" s="9">
        <v>0.66557623857054837</v>
      </c>
      <c r="H68" s="9">
        <v>6.8016625685083687</v>
      </c>
      <c r="I68" s="5" t="str">
        <f t="shared" si="0"/>
        <v>Normal</v>
      </c>
    </row>
    <row r="69" spans="1:9" hidden="1" x14ac:dyDescent="0.2">
      <c r="A69" s="5">
        <v>1503200</v>
      </c>
      <c r="B69" s="5">
        <v>150320</v>
      </c>
      <c r="C69" s="1" t="s">
        <v>63</v>
      </c>
      <c r="D69" s="6" t="s">
        <v>81</v>
      </c>
      <c r="E69" s="9">
        <v>0</v>
      </c>
      <c r="F69" s="10">
        <v>0.10481686297523057</v>
      </c>
      <c r="G69" s="9">
        <v>0</v>
      </c>
      <c r="H69" s="9">
        <v>1.0250365169259155</v>
      </c>
      <c r="I69" s="5" t="str">
        <f t="shared" si="0"/>
        <v>Normal</v>
      </c>
    </row>
    <row r="70" spans="1:9" hidden="1" x14ac:dyDescent="0.2">
      <c r="A70" s="5">
        <v>1503309</v>
      </c>
      <c r="B70" s="5">
        <v>150330</v>
      </c>
      <c r="C70" s="1" t="s">
        <v>17</v>
      </c>
      <c r="D70" s="6" t="s">
        <v>82</v>
      </c>
      <c r="E70" s="9">
        <v>0.44732918061895205</v>
      </c>
      <c r="F70" s="10">
        <v>9.2515581367565254</v>
      </c>
      <c r="G70" s="9">
        <v>12.499284014287529</v>
      </c>
      <c r="H70" s="9">
        <v>19.883437242210803</v>
      </c>
      <c r="I70" s="5" t="str">
        <f t="shared" si="0"/>
        <v>Normal</v>
      </c>
    </row>
    <row r="71" spans="1:9" hidden="1" x14ac:dyDescent="0.2">
      <c r="A71" s="5">
        <v>1503408</v>
      </c>
      <c r="B71" s="5">
        <v>150340</v>
      </c>
      <c r="C71" s="1" t="s">
        <v>63</v>
      </c>
      <c r="D71" s="6" t="s">
        <v>83</v>
      </c>
      <c r="E71" s="9">
        <v>15.117315878097489</v>
      </c>
      <c r="F71" s="10">
        <v>13.253938670941215</v>
      </c>
      <c r="G71" s="9">
        <v>20.960721241563846</v>
      </c>
      <c r="H71" s="9">
        <v>18.891192142315148</v>
      </c>
      <c r="I71" s="5" t="str">
        <f t="shared" si="0"/>
        <v>Normal</v>
      </c>
    </row>
    <row r="72" spans="1:9" hidden="1" x14ac:dyDescent="0.2">
      <c r="A72" s="5">
        <v>1503457</v>
      </c>
      <c r="B72" s="5">
        <v>150345</v>
      </c>
      <c r="C72" s="1" t="s">
        <v>19</v>
      </c>
      <c r="D72" s="6" t="s">
        <v>84</v>
      </c>
      <c r="E72" s="9">
        <v>27.664724575104312</v>
      </c>
      <c r="F72" s="10">
        <v>26.657115038464884</v>
      </c>
      <c r="G72" s="9">
        <v>25.284891779006163</v>
      </c>
      <c r="H72" s="9">
        <v>26.732718323809522</v>
      </c>
      <c r="I72" s="5" t="str">
        <f t="shared" si="0"/>
        <v>Normal</v>
      </c>
    </row>
    <row r="73" spans="1:9" hidden="1" x14ac:dyDescent="0.2">
      <c r="A73" s="5">
        <v>1503507</v>
      </c>
      <c r="B73" s="5">
        <v>150350</v>
      </c>
      <c r="C73" s="1" t="s">
        <v>19</v>
      </c>
      <c r="D73" s="6" t="s">
        <v>85</v>
      </c>
      <c r="E73" s="9">
        <v>14.6395383749053</v>
      </c>
      <c r="F73" s="10">
        <v>14.241071602291294</v>
      </c>
      <c r="G73" s="9">
        <v>10.549209816285428</v>
      </c>
      <c r="H73" s="9">
        <v>11.196612363859488</v>
      </c>
      <c r="I73" s="5" t="str">
        <f t="shared" si="0"/>
        <v>Normal</v>
      </c>
    </row>
    <row r="74" spans="1:9" hidden="1" x14ac:dyDescent="0.2">
      <c r="A74" s="5">
        <v>1503606</v>
      </c>
      <c r="B74" s="5">
        <v>150360</v>
      </c>
      <c r="C74" s="1" t="s">
        <v>38</v>
      </c>
      <c r="D74" s="6" t="s">
        <v>86</v>
      </c>
      <c r="E74" s="9">
        <v>0</v>
      </c>
      <c r="F74" s="10">
        <v>3.7609703558393826E-2</v>
      </c>
      <c r="G74" s="9">
        <v>0</v>
      </c>
      <c r="H74" s="9">
        <v>0</v>
      </c>
      <c r="I74" s="5" t="str">
        <f t="shared" si="0"/>
        <v>Normal</v>
      </c>
    </row>
    <row r="75" spans="1:9" hidden="1" x14ac:dyDescent="0.2">
      <c r="A75" s="5">
        <v>1503705</v>
      </c>
      <c r="B75" s="5">
        <v>150370</v>
      </c>
      <c r="C75" s="1" t="s">
        <v>53</v>
      </c>
      <c r="D75" s="6" t="s">
        <v>87</v>
      </c>
      <c r="E75" s="9">
        <v>0.33601960990572144</v>
      </c>
      <c r="F75" s="10">
        <v>0</v>
      </c>
      <c r="G75" s="9">
        <v>0</v>
      </c>
      <c r="H75" s="9">
        <v>0</v>
      </c>
      <c r="I75" s="5" t="str">
        <f t="shared" si="0"/>
        <v>Normal</v>
      </c>
    </row>
    <row r="76" spans="1:9" hidden="1" x14ac:dyDescent="0.2">
      <c r="A76" s="5">
        <v>1503754</v>
      </c>
      <c r="B76" s="5">
        <v>150375</v>
      </c>
      <c r="C76" s="1" t="s">
        <v>38</v>
      </c>
      <c r="D76" s="6" t="s">
        <v>88</v>
      </c>
      <c r="E76" s="9">
        <v>34.292773165177607</v>
      </c>
      <c r="F76" s="10">
        <v>39.085292125626864</v>
      </c>
      <c r="G76" s="9">
        <v>29.835315688868494</v>
      </c>
      <c r="H76" s="9">
        <v>61.352004242292772</v>
      </c>
      <c r="I76" s="5" t="str">
        <f t="shared" si="0"/>
        <v>Normal</v>
      </c>
    </row>
    <row r="77" spans="1:9" hidden="1" x14ac:dyDescent="0.2">
      <c r="A77" s="5">
        <v>1503804</v>
      </c>
      <c r="B77" s="5">
        <v>150380</v>
      </c>
      <c r="C77" s="1" t="s">
        <v>53</v>
      </c>
      <c r="D77" s="6" t="s">
        <v>89</v>
      </c>
      <c r="E77" s="9">
        <v>7.1613824638360288</v>
      </c>
      <c r="F77" s="10">
        <v>3.8564953917038949</v>
      </c>
      <c r="G77" s="9">
        <v>3.3084531134802688</v>
      </c>
      <c r="H77" s="9">
        <v>2.5111049095952676</v>
      </c>
      <c r="I77" s="5" t="str">
        <f t="shared" si="0"/>
        <v>Normal</v>
      </c>
    </row>
    <row r="78" spans="1:9" hidden="1" x14ac:dyDescent="0.2">
      <c r="A78" s="5">
        <v>1503903</v>
      </c>
      <c r="B78" s="5">
        <v>150390</v>
      </c>
      <c r="C78" s="1" t="s">
        <v>26</v>
      </c>
      <c r="D78" s="6" t="s">
        <v>90</v>
      </c>
      <c r="E78" s="9">
        <v>15.783207792313005</v>
      </c>
      <c r="F78" s="10">
        <v>20.208672340219024</v>
      </c>
      <c r="G78" s="9">
        <v>25.479425755126616</v>
      </c>
      <c r="H78" s="9">
        <v>31.906353459972866</v>
      </c>
      <c r="I78" s="5" t="str">
        <f t="shared" si="0"/>
        <v>Normal</v>
      </c>
    </row>
    <row r="79" spans="1:9" hidden="1" x14ac:dyDescent="0.2">
      <c r="A79" s="5">
        <v>1504000</v>
      </c>
      <c r="B79" s="5">
        <v>150400</v>
      </c>
      <c r="C79" s="1" t="s">
        <v>17</v>
      </c>
      <c r="D79" s="6" t="s">
        <v>91</v>
      </c>
      <c r="E79" s="9">
        <v>4.0157575196866295</v>
      </c>
      <c r="F79" s="10">
        <v>7.3936158719047338</v>
      </c>
      <c r="G79" s="9">
        <v>15.403581571080709</v>
      </c>
      <c r="H79" s="9">
        <v>27.592387132026502</v>
      </c>
      <c r="I79" s="5" t="str">
        <f t="shared" si="0"/>
        <v>Normal</v>
      </c>
    </row>
    <row r="80" spans="1:9" hidden="1" x14ac:dyDescent="0.2">
      <c r="A80" s="5">
        <v>1504059</v>
      </c>
      <c r="B80" s="5">
        <v>150405</v>
      </c>
      <c r="C80" s="1" t="s">
        <v>19</v>
      </c>
      <c r="D80" s="6" t="s">
        <v>92</v>
      </c>
      <c r="E80" s="9">
        <v>0</v>
      </c>
      <c r="F80" s="10">
        <v>44.073213806416717</v>
      </c>
      <c r="G80" s="9">
        <v>53.565196941378559</v>
      </c>
      <c r="H80" s="9">
        <v>97.962081031916654</v>
      </c>
      <c r="I80" s="5" t="str">
        <f t="shared" si="0"/>
        <v>Outliers</v>
      </c>
    </row>
    <row r="81" spans="1:9" hidden="1" x14ac:dyDescent="0.2">
      <c r="A81" s="5">
        <v>1504109</v>
      </c>
      <c r="B81" s="5">
        <v>150410</v>
      </c>
      <c r="C81" s="1" t="s">
        <v>63</v>
      </c>
      <c r="D81" s="6" t="s">
        <v>93</v>
      </c>
      <c r="E81" s="9">
        <v>0</v>
      </c>
      <c r="F81" s="10">
        <v>0</v>
      </c>
      <c r="G81" s="9">
        <v>0</v>
      </c>
      <c r="H81" s="9">
        <v>0</v>
      </c>
      <c r="I81" s="5" t="str">
        <f t="shared" si="0"/>
        <v>Normal</v>
      </c>
    </row>
    <row r="82" spans="1:9" hidden="1" x14ac:dyDescent="0.2">
      <c r="A82" s="5">
        <v>1504208</v>
      </c>
      <c r="B82" s="5">
        <v>150420</v>
      </c>
      <c r="C82" s="1" t="s">
        <v>47</v>
      </c>
      <c r="D82" s="6" t="s">
        <v>94</v>
      </c>
      <c r="E82" s="9">
        <v>9.3825053401695051</v>
      </c>
      <c r="F82" s="10">
        <v>12.58406468876969</v>
      </c>
      <c r="G82" s="9">
        <v>14.247920098370162</v>
      </c>
      <c r="H82" s="9">
        <v>11.231333559049453</v>
      </c>
      <c r="I82" s="5" t="str">
        <f t="shared" ref="I82:I145" si="1">IF(AND(H82&lt;$L$21,H82&gt;$L$22),"Normal","Outliers")</f>
        <v>Normal</v>
      </c>
    </row>
    <row r="83" spans="1:9" hidden="1" x14ac:dyDescent="0.2">
      <c r="A83" s="5">
        <v>1504307</v>
      </c>
      <c r="B83" s="5">
        <v>150430</v>
      </c>
      <c r="C83" s="1" t="s">
        <v>63</v>
      </c>
      <c r="D83" s="6" t="s">
        <v>95</v>
      </c>
      <c r="E83" s="9">
        <v>0</v>
      </c>
      <c r="F83" s="10">
        <v>5.8206364193846447</v>
      </c>
      <c r="G83" s="9">
        <v>11.239990939255136</v>
      </c>
      <c r="H83" s="9">
        <v>7.4947428513348688</v>
      </c>
      <c r="I83" s="5" t="str">
        <f t="shared" si="1"/>
        <v>Normal</v>
      </c>
    </row>
    <row r="84" spans="1:9" hidden="1" x14ac:dyDescent="0.2">
      <c r="A84" s="5">
        <v>1504406</v>
      </c>
      <c r="B84" s="5">
        <v>150440</v>
      </c>
      <c r="C84" s="1" t="s">
        <v>63</v>
      </c>
      <c r="D84" s="6" t="s">
        <v>96</v>
      </c>
      <c r="E84" s="9">
        <v>26.871722562988101</v>
      </c>
      <c r="F84" s="10">
        <v>28.30007024152448</v>
      </c>
      <c r="G84" s="9">
        <v>27.293003703118689</v>
      </c>
      <c r="H84" s="9">
        <v>26.00873637961336</v>
      </c>
      <c r="I84" s="5" t="str">
        <f t="shared" si="1"/>
        <v>Normal</v>
      </c>
    </row>
    <row r="85" spans="1:9" hidden="1" x14ac:dyDescent="0.2">
      <c r="A85" s="5">
        <v>1504422</v>
      </c>
      <c r="B85" s="5">
        <v>150442</v>
      </c>
      <c r="C85" s="1" t="s">
        <v>32</v>
      </c>
      <c r="D85" s="6" t="s">
        <v>97</v>
      </c>
      <c r="E85" s="9">
        <v>9.6696146647644223</v>
      </c>
      <c r="F85" s="10">
        <v>20.718264704763257</v>
      </c>
      <c r="G85" s="9">
        <v>18.913730963972299</v>
      </c>
      <c r="H85" s="9">
        <v>34.708705539140517</v>
      </c>
      <c r="I85" s="5" t="str">
        <f t="shared" si="1"/>
        <v>Normal</v>
      </c>
    </row>
    <row r="86" spans="1:9" hidden="1" x14ac:dyDescent="0.2">
      <c r="A86" s="5">
        <v>1504455</v>
      </c>
      <c r="B86" s="5">
        <v>150445</v>
      </c>
      <c r="C86" s="1" t="s">
        <v>29</v>
      </c>
      <c r="D86" s="6" t="s">
        <v>98</v>
      </c>
      <c r="E86" s="9">
        <v>8.3093036989814042</v>
      </c>
      <c r="F86" s="10">
        <v>10.29518552818606</v>
      </c>
      <c r="G86" s="9">
        <v>8.0992068076671639</v>
      </c>
      <c r="H86" s="9">
        <v>28.89540265832682</v>
      </c>
      <c r="I86" s="5" t="str">
        <f t="shared" si="1"/>
        <v>Normal</v>
      </c>
    </row>
    <row r="87" spans="1:9" hidden="1" x14ac:dyDescent="0.2">
      <c r="A87" s="5">
        <v>1504505</v>
      </c>
      <c r="B87" s="5">
        <v>150450</v>
      </c>
      <c r="C87" s="1" t="s">
        <v>22</v>
      </c>
      <c r="D87" s="6" t="s">
        <v>99</v>
      </c>
      <c r="E87" s="9">
        <v>6.8954127612529597</v>
      </c>
      <c r="F87" s="10">
        <v>6.5039176466135338</v>
      </c>
      <c r="G87" s="9">
        <v>5.5167544002607238</v>
      </c>
      <c r="H87" s="9">
        <v>3.9983761204732882</v>
      </c>
      <c r="I87" s="5" t="str">
        <f t="shared" si="1"/>
        <v>Normal</v>
      </c>
    </row>
    <row r="88" spans="1:9" hidden="1" x14ac:dyDescent="0.2">
      <c r="A88" s="5">
        <v>1504604</v>
      </c>
      <c r="B88" s="5">
        <v>150460</v>
      </c>
      <c r="C88" s="1" t="s">
        <v>17</v>
      </c>
      <c r="D88" s="6" t="s">
        <v>100</v>
      </c>
      <c r="E88" s="9">
        <v>3.6608357185694961E-2</v>
      </c>
      <c r="F88" s="10">
        <v>0.11172774110162025</v>
      </c>
      <c r="G88" s="9">
        <v>2.7109876952605245</v>
      </c>
      <c r="H88" s="9">
        <v>4.2604535363146212</v>
      </c>
      <c r="I88" s="5" t="str">
        <f t="shared" si="1"/>
        <v>Normal</v>
      </c>
    </row>
    <row r="89" spans="1:9" hidden="1" x14ac:dyDescent="0.2">
      <c r="A89" s="5">
        <v>1504703</v>
      </c>
      <c r="B89" s="5">
        <v>150470</v>
      </c>
      <c r="C89" s="1" t="s">
        <v>17</v>
      </c>
      <c r="D89" s="6" t="s">
        <v>101</v>
      </c>
      <c r="E89" s="9">
        <v>0.11315073620052962</v>
      </c>
      <c r="F89" s="10">
        <v>0</v>
      </c>
      <c r="G89" s="9">
        <v>0.90881784087725737</v>
      </c>
      <c r="H89" s="9">
        <v>0</v>
      </c>
      <c r="I89" s="5" t="str">
        <f t="shared" si="1"/>
        <v>Normal</v>
      </c>
    </row>
    <row r="90" spans="1:9" hidden="1" x14ac:dyDescent="0.2">
      <c r="A90" s="5">
        <v>1504752</v>
      </c>
      <c r="B90" s="5">
        <v>150475</v>
      </c>
      <c r="C90" s="1" t="s">
        <v>26</v>
      </c>
      <c r="D90" s="6" t="s">
        <v>102</v>
      </c>
      <c r="E90" s="9">
        <v>72.924727418647223</v>
      </c>
      <c r="F90" s="9">
        <v>8.6980097285061824</v>
      </c>
      <c r="G90" s="9">
        <v>21.377878517526405</v>
      </c>
      <c r="H90" s="9">
        <v>23.342019278299553</v>
      </c>
      <c r="I90" s="5" t="str">
        <f t="shared" si="1"/>
        <v>Normal</v>
      </c>
    </row>
    <row r="91" spans="1:9" hidden="1" x14ac:dyDescent="0.2">
      <c r="A91" s="5">
        <v>1504802</v>
      </c>
      <c r="B91" s="5">
        <v>150480</v>
      </c>
      <c r="C91" s="1" t="s">
        <v>26</v>
      </c>
      <c r="D91" s="6" t="s">
        <v>103</v>
      </c>
      <c r="E91" s="9">
        <v>32.165737171931127</v>
      </c>
      <c r="F91" s="10">
        <v>32.636384456716101</v>
      </c>
      <c r="G91" s="9">
        <v>45.853172424912863</v>
      </c>
      <c r="H91" s="9">
        <v>39.431002716550324</v>
      </c>
      <c r="I91" s="5" t="str">
        <f t="shared" si="1"/>
        <v>Normal</v>
      </c>
    </row>
    <row r="92" spans="1:9" hidden="1" x14ac:dyDescent="0.2">
      <c r="A92" s="5">
        <v>1504901</v>
      </c>
      <c r="B92" s="5">
        <v>150490</v>
      </c>
      <c r="C92" s="1" t="s">
        <v>22</v>
      </c>
      <c r="D92" s="6" t="s">
        <v>104</v>
      </c>
      <c r="E92" s="9">
        <v>23.88997327383445</v>
      </c>
      <c r="F92" s="10">
        <v>0.1718176691298807</v>
      </c>
      <c r="G92" s="9">
        <v>1.461258586018678</v>
      </c>
      <c r="H92" s="9">
        <v>0.18579181538160661</v>
      </c>
      <c r="I92" s="5" t="str">
        <f t="shared" si="1"/>
        <v>Normal</v>
      </c>
    </row>
    <row r="93" spans="1:9" hidden="1" x14ac:dyDescent="0.2">
      <c r="A93" s="5">
        <v>1504950</v>
      </c>
      <c r="B93" s="5">
        <v>150495</v>
      </c>
      <c r="C93" s="1" t="s">
        <v>19</v>
      </c>
      <c r="D93" s="6" t="s">
        <v>105</v>
      </c>
      <c r="E93" s="9">
        <v>10.469392089022618</v>
      </c>
      <c r="F93" s="10">
        <v>4.0778383342339959</v>
      </c>
      <c r="G93" s="9">
        <v>13.573740216723355</v>
      </c>
      <c r="H93" s="9">
        <v>23.105483585152022</v>
      </c>
      <c r="I93" s="5" t="str">
        <f t="shared" si="1"/>
        <v>Normal</v>
      </c>
    </row>
    <row r="94" spans="1:9" hidden="1" x14ac:dyDescent="0.2">
      <c r="A94" s="5">
        <v>1504976</v>
      </c>
      <c r="B94" s="5">
        <v>150497</v>
      </c>
      <c r="C94" s="1" t="s">
        <v>53</v>
      </c>
      <c r="D94" s="6" t="s">
        <v>106</v>
      </c>
      <c r="E94" s="9">
        <v>20.167637014411426</v>
      </c>
      <c r="F94" s="10">
        <v>28.721543136953372</v>
      </c>
      <c r="G94" s="9">
        <v>16.379361413262632</v>
      </c>
      <c r="H94" s="9">
        <v>18.982631422807643</v>
      </c>
      <c r="I94" s="5" t="str">
        <f t="shared" si="1"/>
        <v>Normal</v>
      </c>
    </row>
    <row r="95" spans="1:9" hidden="1" x14ac:dyDescent="0.2">
      <c r="A95" s="5">
        <v>1505007</v>
      </c>
      <c r="B95" s="5">
        <v>150500</v>
      </c>
      <c r="C95" s="1" t="s">
        <v>35</v>
      </c>
      <c r="D95" s="6" t="s">
        <v>107</v>
      </c>
      <c r="E95" s="9">
        <v>24.279664164812427</v>
      </c>
      <c r="F95" s="10">
        <v>24.867113373809502</v>
      </c>
      <c r="G95" s="9">
        <v>33.651300065439628</v>
      </c>
      <c r="H95" s="9">
        <v>36.150527537727328</v>
      </c>
      <c r="I95" s="5" t="str">
        <f t="shared" si="1"/>
        <v>Normal</v>
      </c>
    </row>
    <row r="96" spans="1:9" hidden="1" x14ac:dyDescent="0.2">
      <c r="A96" s="5">
        <v>1505031</v>
      </c>
      <c r="B96" s="5">
        <v>150503</v>
      </c>
      <c r="C96" s="1" t="s">
        <v>38</v>
      </c>
      <c r="D96" s="6" t="s">
        <v>108</v>
      </c>
      <c r="E96" s="9">
        <v>34.000422201346325</v>
      </c>
      <c r="F96" s="10">
        <v>37.155869386095226</v>
      </c>
      <c r="G96" s="9">
        <v>42.69747774037188</v>
      </c>
      <c r="H96" s="9">
        <v>40.109835830163782</v>
      </c>
      <c r="I96" s="5" t="str">
        <f t="shared" si="1"/>
        <v>Normal</v>
      </c>
    </row>
    <row r="97" spans="1:9" hidden="1" x14ac:dyDescent="0.2">
      <c r="A97" s="5">
        <v>1505064</v>
      </c>
      <c r="B97" s="5">
        <v>150506</v>
      </c>
      <c r="C97" s="1" t="s">
        <v>53</v>
      </c>
      <c r="D97" s="6" t="s">
        <v>109</v>
      </c>
      <c r="E97" s="9">
        <v>46.197283478265817</v>
      </c>
      <c r="F97" s="10">
        <v>58.614663609650833</v>
      </c>
      <c r="G97" s="9">
        <v>2.0020966595591507</v>
      </c>
      <c r="H97" s="9">
        <v>1.0405760613360271</v>
      </c>
      <c r="I97" s="5" t="str">
        <f t="shared" si="1"/>
        <v>Normal</v>
      </c>
    </row>
    <row r="98" spans="1:9" hidden="1" x14ac:dyDescent="0.2">
      <c r="A98" s="5">
        <v>1505106</v>
      </c>
      <c r="B98" s="5">
        <v>150510</v>
      </c>
      <c r="C98" s="1" t="s">
        <v>26</v>
      </c>
      <c r="D98" s="6" t="s">
        <v>110</v>
      </c>
      <c r="E98" s="9">
        <v>20.452321446760298</v>
      </c>
      <c r="F98" s="10">
        <v>21.308701172105827</v>
      </c>
      <c r="G98" s="9">
        <v>26.174518372007725</v>
      </c>
      <c r="H98" s="9">
        <v>25.662831415134018</v>
      </c>
      <c r="I98" s="5" t="str">
        <f t="shared" si="1"/>
        <v>Normal</v>
      </c>
    </row>
    <row r="99" spans="1:9" x14ac:dyDescent="0.2">
      <c r="A99" s="5">
        <v>1505205</v>
      </c>
      <c r="B99" s="5">
        <v>150520</v>
      </c>
      <c r="C99" s="1" t="s">
        <v>22</v>
      </c>
      <c r="D99" s="6" t="s">
        <v>111</v>
      </c>
      <c r="E99" s="9">
        <v>21.927119016268389</v>
      </c>
      <c r="F99" s="10">
        <v>22.416129242959578</v>
      </c>
      <c r="G99" s="9">
        <v>28.712218891066332</v>
      </c>
      <c r="H99" s="9">
        <v>37.48606849315069</v>
      </c>
      <c r="I99" s="5" t="str">
        <f t="shared" si="1"/>
        <v>Normal</v>
      </c>
    </row>
    <row r="100" spans="1:9" hidden="1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9">
        <v>8.639721721253343</v>
      </c>
      <c r="F100" s="10">
        <v>24.465296448996067</v>
      </c>
      <c r="G100" s="9">
        <v>19.201375168250124</v>
      </c>
      <c r="H100" s="9">
        <v>21.108311311067876</v>
      </c>
      <c r="I100" s="5" t="str">
        <f t="shared" si="1"/>
        <v>Normal</v>
      </c>
    </row>
    <row r="101" spans="1:9" hidden="1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9">
        <v>4.571008619915486</v>
      </c>
      <c r="F101" s="10">
        <v>6.6158750080215372</v>
      </c>
      <c r="G101" s="9">
        <v>19.427454627030876</v>
      </c>
      <c r="H101" s="9">
        <v>164.57760146985134</v>
      </c>
      <c r="I101" s="5" t="str">
        <f t="shared" si="1"/>
        <v>Outliers</v>
      </c>
    </row>
    <row r="102" spans="1:9" hidden="1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9">
        <v>10.45913025083869</v>
      </c>
      <c r="F102" s="10">
        <v>12.625218662337279</v>
      </c>
      <c r="G102" s="9">
        <v>14.136553318220178</v>
      </c>
      <c r="H102" s="9">
        <v>66.739428828558573</v>
      </c>
      <c r="I102" s="5" t="str">
        <f t="shared" si="1"/>
        <v>Normal</v>
      </c>
    </row>
    <row r="103" spans="1:9" hidden="1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9">
        <v>58.358949678310175</v>
      </c>
      <c r="F103" s="10">
        <v>60.982064738213246</v>
      </c>
      <c r="G103" s="9">
        <v>56.187972226637747</v>
      </c>
      <c r="H103" s="9">
        <v>77.734039327467258</v>
      </c>
      <c r="I103" s="5" t="str">
        <f t="shared" si="1"/>
        <v>Normal</v>
      </c>
    </row>
    <row r="104" spans="1:9" hidden="1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9">
        <v>4.435537224726029</v>
      </c>
      <c r="F104" s="10">
        <v>58.564322600424312</v>
      </c>
      <c r="G104" s="9">
        <v>105.81790412059037</v>
      </c>
      <c r="H104" s="9">
        <v>110.85285149037193</v>
      </c>
      <c r="I104" s="5" t="str">
        <f t="shared" si="1"/>
        <v>Outliers</v>
      </c>
    </row>
    <row r="105" spans="1:9" hidden="1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9">
        <v>56.303660188281398</v>
      </c>
      <c r="F105" s="10">
        <v>53.662946366912422</v>
      </c>
      <c r="G105" s="9">
        <v>72.715096178502819</v>
      </c>
      <c r="H105" s="9">
        <v>48.682837916910479</v>
      </c>
      <c r="I105" s="5" t="str">
        <f t="shared" si="1"/>
        <v>Normal</v>
      </c>
    </row>
    <row r="106" spans="1:9" hidden="1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9">
        <v>35.276042415756258</v>
      </c>
      <c r="F106" s="10">
        <v>19.198861275175009</v>
      </c>
      <c r="G106" s="9">
        <v>16.538720481404663</v>
      </c>
      <c r="H106" s="9">
        <v>16.466171573585047</v>
      </c>
      <c r="I106" s="5" t="str">
        <f t="shared" si="1"/>
        <v>Normal</v>
      </c>
    </row>
    <row r="107" spans="1:9" hidden="1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9">
        <v>15.125960066044824</v>
      </c>
      <c r="F107" s="10">
        <v>16.220576573602361</v>
      </c>
      <c r="G107" s="9">
        <v>24.288429102416785</v>
      </c>
      <c r="H107" s="9">
        <v>42.605990757855821</v>
      </c>
      <c r="I107" s="5" t="str">
        <f t="shared" si="1"/>
        <v>Normal</v>
      </c>
    </row>
    <row r="108" spans="1:9" hidden="1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9">
        <v>1.0750364650711195</v>
      </c>
      <c r="F108" s="10">
        <v>2.6406976628254961</v>
      </c>
      <c r="G108" s="9">
        <v>1.6257965564100609</v>
      </c>
      <c r="H108" s="9">
        <v>61.442049251330282</v>
      </c>
      <c r="I108" s="5" t="str">
        <f t="shared" si="1"/>
        <v>Normal</v>
      </c>
    </row>
    <row r="109" spans="1:9" hidden="1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9">
        <v>31.302635821537159</v>
      </c>
      <c r="F109" s="10">
        <v>45.411372243863454</v>
      </c>
      <c r="G109" s="9">
        <v>55.233506754257107</v>
      </c>
      <c r="H109" s="9">
        <v>23.697764850913011</v>
      </c>
      <c r="I109" s="5" t="str">
        <f t="shared" si="1"/>
        <v>Normal</v>
      </c>
    </row>
    <row r="110" spans="1:9" hidden="1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9">
        <v>11.581224155591824</v>
      </c>
      <c r="F110" s="10">
        <v>14.093864919622641</v>
      </c>
      <c r="G110" s="9">
        <v>13.944902941077851</v>
      </c>
      <c r="H110" s="9">
        <v>21.301907198584921</v>
      </c>
      <c r="I110" s="5" t="str">
        <f t="shared" si="1"/>
        <v>Normal</v>
      </c>
    </row>
    <row r="111" spans="1:9" hidden="1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9">
        <v>2.2541347703903867</v>
      </c>
      <c r="F111" s="10">
        <v>18.506441395603943</v>
      </c>
      <c r="G111" s="9">
        <v>16.207363453942776</v>
      </c>
      <c r="H111" s="9">
        <v>17.698627848743225</v>
      </c>
      <c r="I111" s="5" t="str">
        <f t="shared" si="1"/>
        <v>Normal</v>
      </c>
    </row>
    <row r="112" spans="1:9" hidden="1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9">
        <v>0</v>
      </c>
      <c r="F112" s="10">
        <v>0</v>
      </c>
      <c r="G112" s="9">
        <v>1.0179840480850881E-2</v>
      </c>
      <c r="H112" s="9">
        <v>0</v>
      </c>
      <c r="I112" s="5" t="str">
        <f t="shared" si="1"/>
        <v>Normal</v>
      </c>
    </row>
    <row r="113" spans="1:9" hidden="1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9">
        <v>7.9806166412559003</v>
      </c>
      <c r="F113" s="10">
        <v>11.013469891403656</v>
      </c>
      <c r="G113" s="9">
        <v>12.940769093377394</v>
      </c>
      <c r="H113" s="9">
        <v>8.6934183392741797</v>
      </c>
      <c r="I113" s="5" t="str">
        <f t="shared" si="1"/>
        <v>Normal</v>
      </c>
    </row>
    <row r="114" spans="1:9" hidden="1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9">
        <v>11.867816437328818</v>
      </c>
      <c r="F114" s="10">
        <v>7.6476078747871208</v>
      </c>
      <c r="G114" s="9">
        <v>8.5012983362372054</v>
      </c>
      <c r="H114" s="9">
        <v>8.4015124304764459</v>
      </c>
      <c r="I114" s="5" t="str">
        <f t="shared" si="1"/>
        <v>Normal</v>
      </c>
    </row>
    <row r="115" spans="1:9" hidden="1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9">
        <v>35.223286157779413</v>
      </c>
      <c r="F115" s="10">
        <v>27.371112641005102</v>
      </c>
      <c r="G115" s="9">
        <v>99.934269110207779</v>
      </c>
      <c r="H115" s="9">
        <v>187.32281385281385</v>
      </c>
      <c r="I115" s="5" t="str">
        <f t="shared" si="1"/>
        <v>Outliers</v>
      </c>
    </row>
    <row r="116" spans="1:9" hidden="1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9">
        <v>0</v>
      </c>
      <c r="F116" s="10">
        <v>17.635483269958073</v>
      </c>
      <c r="G116" s="9">
        <v>9.0998282981044927</v>
      </c>
      <c r="H116" s="9">
        <v>14.949345351043643</v>
      </c>
      <c r="I116" s="5" t="str">
        <f t="shared" si="1"/>
        <v>Normal</v>
      </c>
    </row>
    <row r="117" spans="1:9" hidden="1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9">
        <v>7.9311533996752894</v>
      </c>
      <c r="F117" s="10">
        <v>12.086308804486681</v>
      </c>
      <c r="G117" s="9">
        <v>24.010581479456164</v>
      </c>
      <c r="H117" s="9">
        <v>32.579475123593141</v>
      </c>
      <c r="I117" s="5" t="str">
        <f t="shared" si="1"/>
        <v>Normal</v>
      </c>
    </row>
    <row r="118" spans="1:9" hidden="1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9">
        <v>25.77826679680642</v>
      </c>
      <c r="F118" s="10">
        <v>25.93457072257722</v>
      </c>
      <c r="G118" s="9">
        <v>30.97917383902184</v>
      </c>
      <c r="H118" s="9">
        <v>121.11389539036315</v>
      </c>
      <c r="I118" s="5" t="str">
        <f t="shared" si="1"/>
        <v>Outliers</v>
      </c>
    </row>
    <row r="119" spans="1:9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9">
        <v>8.2449078594557719</v>
      </c>
      <c r="F119" s="10">
        <v>13.667799268595932</v>
      </c>
      <c r="G119" s="9">
        <v>11.785008078796324</v>
      </c>
      <c r="H119" s="9">
        <v>11.898310323277085</v>
      </c>
      <c r="I119" s="5" t="str">
        <f t="shared" si="1"/>
        <v>Normal</v>
      </c>
    </row>
    <row r="120" spans="1:9" hidden="1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9">
        <v>7.6101545834903819</v>
      </c>
      <c r="F120" s="10">
        <v>8.7653258940096865</v>
      </c>
      <c r="G120" s="9">
        <v>12.52974996161989</v>
      </c>
      <c r="H120" s="9">
        <v>10.118615145631068</v>
      </c>
      <c r="I120" s="5" t="str">
        <f t="shared" si="1"/>
        <v>Normal</v>
      </c>
    </row>
    <row r="121" spans="1:9" hidden="1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9">
        <v>9.5978766083137135</v>
      </c>
      <c r="F121" s="10">
        <v>27.478363261565562</v>
      </c>
      <c r="G121" s="9">
        <v>13.978827105374387</v>
      </c>
      <c r="H121" s="9">
        <v>28.711563217829042</v>
      </c>
      <c r="I121" s="5" t="str">
        <f t="shared" si="1"/>
        <v>Normal</v>
      </c>
    </row>
    <row r="122" spans="1:9" hidden="1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9">
        <v>7.8640001498948751</v>
      </c>
      <c r="F122" s="10">
        <v>5.3062321941579311</v>
      </c>
      <c r="G122" s="9">
        <v>0</v>
      </c>
      <c r="H122" s="9">
        <v>0</v>
      </c>
      <c r="I122" s="5" t="str">
        <f t="shared" si="1"/>
        <v>Normal</v>
      </c>
    </row>
    <row r="123" spans="1:9" hidden="1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9">
        <v>14.761412182651132</v>
      </c>
      <c r="F123" s="10">
        <v>15.974105285106559</v>
      </c>
      <c r="G123" s="9">
        <v>54.183582282223</v>
      </c>
      <c r="H123" s="9">
        <v>68.579906289337501</v>
      </c>
      <c r="I123" s="5" t="str">
        <f t="shared" si="1"/>
        <v>Normal</v>
      </c>
    </row>
    <row r="124" spans="1:9" hidden="1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9">
        <v>0</v>
      </c>
      <c r="F124" s="10">
        <v>0</v>
      </c>
      <c r="G124" s="9">
        <v>0</v>
      </c>
      <c r="H124" s="9">
        <v>0</v>
      </c>
      <c r="I124" s="5" t="str">
        <f t="shared" si="1"/>
        <v>Normal</v>
      </c>
    </row>
    <row r="125" spans="1:9" hidden="1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9">
        <v>52.36116201564338</v>
      </c>
      <c r="F125" s="10">
        <v>47.89632974718112</v>
      </c>
      <c r="G125" s="9">
        <v>56.303381445608245</v>
      </c>
      <c r="H125" s="9">
        <v>71.940405501343321</v>
      </c>
      <c r="I125" s="5" t="str">
        <f t="shared" si="1"/>
        <v>Normal</v>
      </c>
    </row>
    <row r="126" spans="1:9" hidden="1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9">
        <v>5.95900462493963</v>
      </c>
      <c r="F126" s="10">
        <v>25.995186462004213</v>
      </c>
      <c r="G126" s="9">
        <v>45.676438406644856</v>
      </c>
      <c r="H126" s="9">
        <v>67.188937660636</v>
      </c>
      <c r="I126" s="5" t="str">
        <f t="shared" si="1"/>
        <v>Normal</v>
      </c>
    </row>
    <row r="127" spans="1:9" hidden="1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9">
        <v>0</v>
      </c>
      <c r="F127" s="10">
        <v>12.370594043715165</v>
      </c>
      <c r="G127" s="9">
        <v>11.166578385126041</v>
      </c>
      <c r="H127" s="9">
        <v>7.1599633867276893</v>
      </c>
      <c r="I127" s="5" t="str">
        <f t="shared" si="1"/>
        <v>Normal</v>
      </c>
    </row>
    <row r="128" spans="1:9" hidden="1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9">
        <v>0</v>
      </c>
      <c r="F128" s="10">
        <v>11.497045813463266</v>
      </c>
      <c r="G128" s="9">
        <v>13.204290260419851</v>
      </c>
      <c r="H128" s="9">
        <v>51.900510502100417</v>
      </c>
      <c r="I128" s="5" t="str">
        <f t="shared" si="1"/>
        <v>Normal</v>
      </c>
    </row>
    <row r="129" spans="1:9" hidden="1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9">
        <v>16.620192782474902</v>
      </c>
      <c r="F129" s="10">
        <v>22.629942025410735</v>
      </c>
      <c r="G129" s="9">
        <v>25.270932039443572</v>
      </c>
      <c r="H129" s="9">
        <v>42.269530093121382</v>
      </c>
      <c r="I129" s="5" t="str">
        <f t="shared" si="1"/>
        <v>Normal</v>
      </c>
    </row>
    <row r="130" spans="1:9" hidden="1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9">
        <v>10.840496501387952</v>
      </c>
      <c r="F130" s="10">
        <v>12.596644414646052</v>
      </c>
      <c r="G130" s="9">
        <v>12.947790157903926</v>
      </c>
      <c r="H130" s="9">
        <v>11.472689539284783</v>
      </c>
      <c r="I130" s="5" t="str">
        <f t="shared" si="1"/>
        <v>Normal</v>
      </c>
    </row>
    <row r="131" spans="1:9" hidden="1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9">
        <v>0</v>
      </c>
      <c r="F131" s="10">
        <v>0</v>
      </c>
      <c r="G131" s="9">
        <v>1.9573049316029307</v>
      </c>
      <c r="H131" s="9">
        <v>2.8727972752850586</v>
      </c>
      <c r="I131" s="5" t="str">
        <f t="shared" si="1"/>
        <v>Normal</v>
      </c>
    </row>
    <row r="132" spans="1:9" hidden="1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9">
        <v>0.12931756914079515</v>
      </c>
      <c r="F132" s="10">
        <v>6.03653868199134</v>
      </c>
      <c r="G132" s="9">
        <v>5.9197052573418771</v>
      </c>
      <c r="H132" s="9">
        <v>8.9014935146312428</v>
      </c>
      <c r="I132" s="5" t="str">
        <f t="shared" si="1"/>
        <v>Normal</v>
      </c>
    </row>
    <row r="133" spans="1:9" hidden="1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9">
        <v>0</v>
      </c>
      <c r="F133" s="10">
        <v>3.6976317621053418</v>
      </c>
      <c r="G133" s="9">
        <v>9.2612729447085318</v>
      </c>
      <c r="H133" s="9">
        <v>17.472088918307684</v>
      </c>
      <c r="I133" s="5" t="str">
        <f t="shared" si="1"/>
        <v>Normal</v>
      </c>
    </row>
    <row r="134" spans="1:9" hidden="1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9">
        <v>10.060657906497001</v>
      </c>
      <c r="F134" s="10">
        <v>7.2011989242994643</v>
      </c>
      <c r="G134" s="9">
        <v>33.007404176420934</v>
      </c>
      <c r="H134" s="9">
        <v>33.385355104259695</v>
      </c>
      <c r="I134" s="5" t="str">
        <f t="shared" si="1"/>
        <v>Normal</v>
      </c>
    </row>
    <row r="135" spans="1:9" hidden="1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9">
        <v>0</v>
      </c>
      <c r="F135" s="10">
        <v>0</v>
      </c>
      <c r="G135" s="9">
        <v>0</v>
      </c>
      <c r="H135" s="9">
        <v>0</v>
      </c>
      <c r="I135" s="5" t="str">
        <f t="shared" si="1"/>
        <v>Normal</v>
      </c>
    </row>
    <row r="136" spans="1:9" hidden="1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9">
        <v>16.4498379776253</v>
      </c>
      <c r="F136" s="10">
        <v>4.1631115652037405</v>
      </c>
      <c r="G136" s="9">
        <v>20.426304794561094</v>
      </c>
      <c r="H136" s="9">
        <v>52.044415308238356</v>
      </c>
      <c r="I136" s="5" t="str">
        <f t="shared" si="1"/>
        <v>Normal</v>
      </c>
    </row>
    <row r="137" spans="1:9" hidden="1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9">
        <v>10.489984917412581</v>
      </c>
      <c r="F137" s="10">
        <v>17.95802642621668</v>
      </c>
      <c r="G137" s="9">
        <v>21.497805550523925</v>
      </c>
      <c r="H137" s="9">
        <v>24.667595103578154</v>
      </c>
      <c r="I137" s="5" t="str">
        <f t="shared" si="1"/>
        <v>Normal</v>
      </c>
    </row>
    <row r="138" spans="1:9" hidden="1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9">
        <v>36.356992751023</v>
      </c>
      <c r="F138" s="10">
        <v>80.754168169807016</v>
      </c>
      <c r="G138" s="9">
        <v>103.11398366063335</v>
      </c>
      <c r="H138" s="9">
        <v>40.191860352155437</v>
      </c>
      <c r="I138" s="5" t="str">
        <f t="shared" si="1"/>
        <v>Normal</v>
      </c>
    </row>
    <row r="139" spans="1:9" hidden="1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9">
        <v>0</v>
      </c>
      <c r="F139" s="10">
        <v>0</v>
      </c>
      <c r="G139" s="9">
        <v>0</v>
      </c>
      <c r="H139" s="9">
        <v>0.36191088949654177</v>
      </c>
      <c r="I139" s="5" t="str">
        <f t="shared" si="1"/>
        <v>Normal</v>
      </c>
    </row>
    <row r="140" spans="1:9" hidden="1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9">
        <v>6.7903531295481621</v>
      </c>
      <c r="F140" s="10">
        <v>8.9099276826432465</v>
      </c>
      <c r="G140" s="9">
        <v>7.5740349881576421</v>
      </c>
      <c r="H140" s="9">
        <v>9.6786667527103774</v>
      </c>
      <c r="I140" s="5" t="str">
        <f t="shared" si="1"/>
        <v>Normal</v>
      </c>
    </row>
    <row r="141" spans="1:9" hidden="1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9">
        <v>8.0208174595419219</v>
      </c>
      <c r="F141" s="10">
        <v>11.508192294786925</v>
      </c>
      <c r="G141" s="9">
        <v>13.433116706390265</v>
      </c>
      <c r="H141" s="9">
        <v>14.437370293929257</v>
      </c>
      <c r="I141" s="5" t="str">
        <f t="shared" si="1"/>
        <v>Normal</v>
      </c>
    </row>
    <row r="142" spans="1:9" hidden="1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9">
        <v>8.7182243106906814</v>
      </c>
      <c r="F142" s="10">
        <v>8.8378182538289618</v>
      </c>
      <c r="G142" s="9">
        <v>10.175409761682197</v>
      </c>
      <c r="H142" s="9">
        <v>13.516025288435738</v>
      </c>
      <c r="I142" s="5" t="str">
        <f t="shared" si="1"/>
        <v>Normal</v>
      </c>
    </row>
    <row r="143" spans="1:9" hidden="1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9">
        <v>36.715480031663269</v>
      </c>
      <c r="F143" s="10">
        <v>37.376492517496629</v>
      </c>
      <c r="G143" s="9">
        <v>42.216141608796597</v>
      </c>
      <c r="H143" s="9">
        <v>44.764715281382067</v>
      </c>
      <c r="I143" s="5" t="str">
        <f t="shared" si="1"/>
        <v>Normal</v>
      </c>
    </row>
    <row r="144" spans="1:9" hidden="1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9">
        <v>8.8908171392470745</v>
      </c>
      <c r="F144" s="10">
        <v>39.857730799973105</v>
      </c>
      <c r="G144" s="9">
        <v>157.55904277814679</v>
      </c>
      <c r="H144" s="9">
        <v>194.01481111665834</v>
      </c>
      <c r="I144" s="5" t="str">
        <f t="shared" si="1"/>
        <v>Outliers</v>
      </c>
    </row>
    <row r="145" spans="1:9" hidden="1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9">
        <v>37.820943542814497</v>
      </c>
      <c r="F145" s="10">
        <v>28.633539007863678</v>
      </c>
      <c r="G145" s="9">
        <v>30.487179563635902</v>
      </c>
      <c r="H145" s="9">
        <v>35.731783972125434</v>
      </c>
      <c r="I145" s="5" t="str">
        <f t="shared" si="1"/>
        <v>Normal</v>
      </c>
    </row>
    <row r="146" spans="1:9" hidden="1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9">
        <v>5.1088431910928774E-2</v>
      </c>
      <c r="F146" s="10">
        <v>0</v>
      </c>
      <c r="G146" s="9">
        <v>0</v>
      </c>
      <c r="H146" s="9">
        <v>3.7551339722276551E-3</v>
      </c>
      <c r="I146" s="5" t="str">
        <f t="shared" ref="I146:I160" si="2">IF(AND(H146&lt;$L$21,H146&gt;$L$22),"Normal","Outliers")</f>
        <v>Normal</v>
      </c>
    </row>
    <row r="147" spans="1:9" hidden="1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9">
        <v>6.0804809741169841</v>
      </c>
      <c r="F147" s="10">
        <v>3.9874793424004742</v>
      </c>
      <c r="G147" s="9">
        <v>9.5879983147603873</v>
      </c>
      <c r="H147" s="9">
        <v>37.345282419770761</v>
      </c>
      <c r="I147" s="5" t="str">
        <f t="shared" si="2"/>
        <v>Normal</v>
      </c>
    </row>
    <row r="148" spans="1:9" hidden="1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9">
        <v>17.411844526482355</v>
      </c>
      <c r="F148" s="10">
        <v>25.172658237384322</v>
      </c>
      <c r="G148" s="9">
        <v>51.574038465903278</v>
      </c>
      <c r="H148" s="9">
        <v>69.176357727694779</v>
      </c>
      <c r="I148" s="5" t="str">
        <f t="shared" si="2"/>
        <v>Normal</v>
      </c>
    </row>
    <row r="149" spans="1:9" hidden="1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9">
        <v>18.697497117342483</v>
      </c>
      <c r="F149" s="10">
        <v>26.270010987584758</v>
      </c>
      <c r="G149" s="9">
        <v>22.072930425407073</v>
      </c>
      <c r="H149" s="9">
        <v>35.204620711529316</v>
      </c>
      <c r="I149" s="5" t="str">
        <f t="shared" si="2"/>
        <v>Normal</v>
      </c>
    </row>
    <row r="150" spans="1:9" hidden="1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9">
        <v>0</v>
      </c>
      <c r="F150" s="10">
        <v>0</v>
      </c>
      <c r="G150" s="9">
        <v>0</v>
      </c>
      <c r="H150" s="9">
        <v>0</v>
      </c>
      <c r="I150" s="5" t="str">
        <f t="shared" si="2"/>
        <v>Normal</v>
      </c>
    </row>
    <row r="151" spans="1:9" hidden="1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9">
        <v>9.6655962115634715</v>
      </c>
      <c r="F151" s="10">
        <v>12.716603045781335</v>
      </c>
      <c r="G151" s="9">
        <v>11.467654592928373</v>
      </c>
      <c r="H151" s="9">
        <v>8.7705672329398219</v>
      </c>
      <c r="I151" s="5" t="str">
        <f t="shared" si="2"/>
        <v>Normal</v>
      </c>
    </row>
    <row r="152" spans="1:9" hidden="1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9">
        <v>47.824503889844081</v>
      </c>
      <c r="F152" s="10">
        <v>45.372239627690952</v>
      </c>
      <c r="G152" s="9">
        <v>41.644923987884539</v>
      </c>
      <c r="H152" s="9">
        <v>35.704784015025041</v>
      </c>
      <c r="I152" s="5" t="str">
        <f t="shared" si="2"/>
        <v>Normal</v>
      </c>
    </row>
    <row r="153" spans="1:9" hidden="1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9">
        <v>10.480629241726815</v>
      </c>
      <c r="F153" s="10">
        <v>15.870931053269654</v>
      </c>
      <c r="G153" s="9">
        <v>19.847451230710153</v>
      </c>
      <c r="H153" s="9">
        <v>33.306204155870041</v>
      </c>
      <c r="I153" s="5" t="str">
        <f t="shared" si="2"/>
        <v>Normal</v>
      </c>
    </row>
    <row r="154" spans="1:9" hidden="1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9">
        <v>0.13000143483873486</v>
      </c>
      <c r="F154" s="10">
        <v>0.25361943001574994</v>
      </c>
      <c r="G154" s="9">
        <v>0.21140211449076596</v>
      </c>
      <c r="H154" s="9">
        <v>0</v>
      </c>
      <c r="I154" s="5" t="str">
        <f t="shared" si="2"/>
        <v>Normal</v>
      </c>
    </row>
    <row r="155" spans="1:9" hidden="1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9">
        <v>23.250001148004209</v>
      </c>
      <c r="F155" s="10">
        <v>29.84017559993363</v>
      </c>
      <c r="G155" s="9">
        <v>24.192704940613726</v>
      </c>
      <c r="H155" s="9">
        <v>31.432866147693421</v>
      </c>
      <c r="I155" s="5" t="str">
        <f t="shared" si="2"/>
        <v>Normal</v>
      </c>
    </row>
    <row r="156" spans="1:9" hidden="1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9">
        <v>16.107871188985076</v>
      </c>
      <c r="F156" s="10">
        <v>13.743902007608483</v>
      </c>
      <c r="G156" s="9">
        <v>11.055785823323587</v>
      </c>
      <c r="H156" s="9">
        <v>9.2503906679872347</v>
      </c>
      <c r="I156" s="5" t="str">
        <f t="shared" si="2"/>
        <v>Normal</v>
      </c>
    </row>
    <row r="157" spans="1:9" hidden="1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9">
        <v>5.2189693787438642</v>
      </c>
      <c r="F157" s="10">
        <v>1.756226699964373</v>
      </c>
      <c r="G157" s="9">
        <v>0.38035154433101026</v>
      </c>
      <c r="H157" s="9">
        <v>0</v>
      </c>
      <c r="I157" s="5" t="str">
        <f t="shared" si="2"/>
        <v>Normal</v>
      </c>
    </row>
    <row r="158" spans="1:9" hidden="1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9">
        <v>1.5055526213578296</v>
      </c>
      <c r="F158" s="10">
        <v>1.4298630906305498</v>
      </c>
      <c r="G158" s="9">
        <v>12.804196474032723</v>
      </c>
      <c r="H158" s="9">
        <v>34.9836273096792</v>
      </c>
      <c r="I158" s="5" t="str">
        <f t="shared" si="2"/>
        <v>Normal</v>
      </c>
    </row>
    <row r="159" spans="1:9" hidden="1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9">
        <v>115.40577526498774</v>
      </c>
      <c r="F159" s="10">
        <v>101.94011780690315</v>
      </c>
      <c r="G159" s="9">
        <v>137.30639356019117</v>
      </c>
      <c r="H159" s="9">
        <v>145.44374304601087</v>
      </c>
      <c r="I159" s="5" t="str">
        <f t="shared" si="2"/>
        <v>Outliers</v>
      </c>
    </row>
    <row r="160" spans="1:9" hidden="1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9">
        <v>0.1530879742840382</v>
      </c>
      <c r="F160" s="10">
        <v>102.58831197609121</v>
      </c>
      <c r="G160" s="9">
        <v>112.81274867244687</v>
      </c>
      <c r="H160" s="9">
        <v>117.30754114359225</v>
      </c>
      <c r="I160" s="5" t="str">
        <f t="shared" si="2"/>
        <v>Outliers</v>
      </c>
    </row>
    <row r="171" spans="19:19" x14ac:dyDescent="0.2">
      <c r="S171" s="1">
        <f>96-34</f>
        <v>62</v>
      </c>
    </row>
  </sheetData>
  <autoFilter ref="A3:I160">
    <filterColumn colId="3">
      <filters>
        <filter val="Oeiras do Pará"/>
        <filter val="RI Marajó"/>
        <filter val="Rondon do Pará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Indica. 01</vt:lpstr>
      <vt:lpstr>Indica. 02</vt:lpstr>
      <vt:lpstr>Indica. 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Chaves</cp:lastModifiedBy>
  <dcterms:created xsi:type="dcterms:W3CDTF">2022-12-13T13:41:51Z</dcterms:created>
  <dcterms:modified xsi:type="dcterms:W3CDTF">2023-02-17T15:06:26Z</dcterms:modified>
</cp:coreProperties>
</file>