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01\"/>
    </mc:Choice>
  </mc:AlternateContent>
  <xr:revisionPtr revIDLastSave="0" documentId="13_ncr:1_{2AD38A18-A728-46CF-8992-E7FF3E0A21F9}" xr6:coauthVersionLast="47" xr6:coauthVersionMax="47" xr10:uidLastSave="{00000000-0000-0000-0000-000000000000}"/>
  <bookViews>
    <workbookView xWindow="-120" yWindow="-120" windowWidth="29040" windowHeight="15840" xr2:uid="{37FB84B0-4C96-40B7-9080-0EB453A01FC0}"/>
  </bookViews>
  <sheets>
    <sheet name="Cálculo IDS" sheetId="1" r:id="rId1"/>
    <sheet name="Outliers" sheetId="2" r:id="rId2"/>
    <sheet name="Máximos e Mínimos" sheetId="3" r:id="rId3"/>
  </sheets>
  <definedNames>
    <definedName name="_xlnm._FilterDatabase" localSheetId="0" hidden="1">'Cálculo IDS'!$B$6:$N$163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 l="1"/>
  <c r="S52" i="1"/>
  <c r="T52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P7" i="1"/>
  <c r="Q7" i="1"/>
  <c r="R7" i="1"/>
  <c r="S7" i="1"/>
  <c r="O7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N28" i="1"/>
  <c r="J29" i="1"/>
  <c r="K29" i="1"/>
  <c r="L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J35" i="1"/>
  <c r="K35" i="1"/>
  <c r="L35" i="1"/>
  <c r="M35" i="1"/>
  <c r="N35" i="1"/>
  <c r="J36" i="1"/>
  <c r="K36" i="1"/>
  <c r="L36" i="1"/>
  <c r="N36" i="1"/>
  <c r="J37" i="1"/>
  <c r="K37" i="1"/>
  <c r="M37" i="1"/>
  <c r="N37" i="1"/>
  <c r="J38" i="1"/>
  <c r="K38" i="1"/>
  <c r="M38" i="1"/>
  <c r="N38" i="1"/>
  <c r="J39" i="1"/>
  <c r="L39" i="1"/>
  <c r="M39" i="1"/>
  <c r="N39" i="1"/>
  <c r="J40" i="1"/>
  <c r="K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J50" i="1"/>
  <c r="K50" i="1"/>
  <c r="L50" i="1"/>
  <c r="M50" i="1"/>
  <c r="N50" i="1"/>
  <c r="J51" i="1"/>
  <c r="K51" i="1"/>
  <c r="L51" i="1"/>
  <c r="N51" i="1"/>
  <c r="J52" i="1"/>
  <c r="J53" i="1"/>
  <c r="K53" i="1"/>
  <c r="L53" i="1"/>
  <c r="M53" i="1"/>
  <c r="N53" i="1"/>
  <c r="J54" i="1"/>
  <c r="K54" i="1"/>
  <c r="L54" i="1"/>
  <c r="M54" i="1"/>
  <c r="N54" i="1"/>
  <c r="J55" i="1"/>
  <c r="K55" i="1"/>
  <c r="M55" i="1"/>
  <c r="N55" i="1"/>
  <c r="J56" i="1"/>
  <c r="K56" i="1"/>
  <c r="L56" i="1"/>
  <c r="M56" i="1"/>
  <c r="N56" i="1"/>
  <c r="J57" i="1"/>
  <c r="K57" i="1"/>
  <c r="L57" i="1"/>
  <c r="M57" i="1"/>
  <c r="N57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L66" i="1"/>
  <c r="M66" i="1"/>
  <c r="N66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J83" i="1"/>
  <c r="K83" i="1"/>
  <c r="L83" i="1"/>
  <c r="M83" i="1"/>
  <c r="N83" i="1"/>
  <c r="J84" i="1"/>
  <c r="K84" i="1"/>
  <c r="L84" i="1"/>
  <c r="M84" i="1"/>
  <c r="N84" i="1"/>
  <c r="J85" i="1"/>
  <c r="K85" i="1"/>
  <c r="M85" i="1"/>
  <c r="N85" i="1"/>
  <c r="J86" i="1"/>
  <c r="K86" i="1"/>
  <c r="L86" i="1"/>
  <c r="M86" i="1"/>
  <c r="N86" i="1"/>
  <c r="J87" i="1"/>
  <c r="K87" i="1"/>
  <c r="L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J93" i="1"/>
  <c r="K93" i="1"/>
  <c r="L93" i="1"/>
  <c r="M93" i="1"/>
  <c r="N93" i="1"/>
  <c r="J94" i="1"/>
  <c r="L94" i="1"/>
  <c r="M94" i="1"/>
  <c r="N94" i="1"/>
  <c r="J95" i="1"/>
  <c r="K95" i="1"/>
  <c r="L95" i="1"/>
  <c r="M95" i="1"/>
  <c r="N95" i="1"/>
  <c r="J96" i="1"/>
  <c r="K96" i="1"/>
  <c r="L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M108" i="1"/>
  <c r="N108" i="1"/>
  <c r="J109" i="1"/>
  <c r="K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J118" i="1"/>
  <c r="K118" i="1"/>
  <c r="L118" i="1"/>
  <c r="M118" i="1"/>
  <c r="N118" i="1"/>
  <c r="J119" i="1"/>
  <c r="K119" i="1"/>
  <c r="L119" i="1"/>
  <c r="J120" i="1"/>
  <c r="K120" i="1"/>
  <c r="L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K134" i="1"/>
  <c r="L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K142" i="1"/>
  <c r="L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J161" i="1"/>
  <c r="K161" i="1"/>
  <c r="L161" i="1"/>
  <c r="M161" i="1"/>
  <c r="N161" i="1"/>
  <c r="J162" i="1"/>
  <c r="K162" i="1"/>
  <c r="L162" i="1"/>
  <c r="N162" i="1"/>
  <c r="J163" i="1"/>
  <c r="K163" i="1"/>
  <c r="L163" i="1"/>
  <c r="M163" i="1"/>
  <c r="N163" i="1"/>
  <c r="N20" i="1"/>
  <c r="M20" i="1"/>
  <c r="L20" i="1"/>
  <c r="K20" i="1"/>
  <c r="J20" i="1"/>
  <c r="D7" i="3"/>
  <c r="D8" i="3"/>
  <c r="E6" i="2"/>
  <c r="E8" i="2"/>
  <c r="E7" i="2"/>
  <c r="E9" i="2" l="1"/>
  <c r="E11" i="2" l="1"/>
  <c r="E10" i="2"/>
  <c r="B149" i="2" l="1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tc={4C45E17D-1DFB-477C-AE0D-AB73337FF705}</author>
    <author>tc={61CAAC90-3060-496E-B355-8EDDDAE0E58B}</author>
    <author>tc={C1D9B11F-F7EC-4DB1-9B84-91FC7F5AD667}</author>
  </authors>
  <commentList>
    <comment ref="D9" authorId="0" shapeId="0" xr:uid="{4C45E17D-1DFB-477C-AE0D-AB73337FF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61CAAC90-3060-496E-B355-8EDDDAE0E5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C1D9B11F-F7EC-4DB1-9B84-91FC7F5AD6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<sst xmlns="http://schemas.openxmlformats.org/spreadsheetml/2006/main" count="361" uniqueCount="210">
  <si>
    <t>Taxa de pessoas em situação de extrema pobreza</t>
  </si>
  <si>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</si>
  <si>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</si>
  <si>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</si>
  <si>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</si>
  <si>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</si>
  <si>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</si>
  <si>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</si>
  <si>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</si>
  <si>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</si>
  <si>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</si>
  <si>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</si>
  <si>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</si>
  <si>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</si>
  <si>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</si>
  <si>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</si>
  <si>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</si>
  <si>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</si>
  <si>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</si>
  <si>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</si>
  <si>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</si>
  <si>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</si>
  <si>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</si>
  <si>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</si>
  <si>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</si>
  <si>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</si>
  <si>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</si>
  <si>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</si>
  <si>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</si>
  <si>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</si>
  <si>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</si>
  <si>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</si>
  <si>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</si>
  <si>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</si>
  <si>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</si>
  <si>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</si>
  <si>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</si>
  <si>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</si>
  <si>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</si>
  <si>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</si>
  <si>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</si>
  <si>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</si>
  <si>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</si>
  <si>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</si>
  <si>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</si>
  <si>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</si>
  <si>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</si>
  <si>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</si>
  <si>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</si>
  <si>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</si>
  <si>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</si>
  <si>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</si>
  <si>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</si>
  <si>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</si>
  <si>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</si>
  <si>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</si>
  <si>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</si>
  <si>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</si>
  <si>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</si>
  <si>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</si>
  <si>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</si>
  <si>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</si>
  <si>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</si>
  <si>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</si>
  <si>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</si>
  <si>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</si>
  <si>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</si>
  <si>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</si>
  <si>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</si>
  <si>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</si>
  <si>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</si>
  <si>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</si>
  <si>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</si>
  <si>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</si>
  <si>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</si>
  <si>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</si>
  <si>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</si>
  <si>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</si>
  <si>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</si>
  <si>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</si>
  <si>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</si>
  <si>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</si>
  <si>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</si>
  <si>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</si>
  <si>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</si>
  <si>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</si>
  <si>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</si>
  <si>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</si>
  <si>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</si>
  <si>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</si>
  <si>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</si>
  <si>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</si>
  <si>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</si>
  <si>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</si>
  <si>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</si>
  <si>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</si>
  <si>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</si>
  <si>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</si>
  <si>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</si>
  <si>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</si>
  <si>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</si>
  <si>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</si>
  <si>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</si>
  <si>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</si>
  <si>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</si>
  <si>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</si>
  <si>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</si>
  <si>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</si>
  <si>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</si>
  <si>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</si>
  <si>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</si>
  <si>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</si>
  <si>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</si>
  <si>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</si>
  <si>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</si>
  <si>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</si>
  <si>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</si>
  <si>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</si>
  <si>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</si>
  <si>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</si>
  <si>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</si>
  <si>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</si>
  <si>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</si>
  <si>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</si>
  <si>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</si>
  <si>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</si>
  <si>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</si>
  <si>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</si>
  <si>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</si>
  <si>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</si>
  <si>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</si>
  <si>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</si>
  <si>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</si>
  <si>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</si>
  <si>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</si>
  <si>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</si>
  <si>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</si>
  <si>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</si>
  <si>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</si>
  <si>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</si>
  <si>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</si>
  <si>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</si>
  <si>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</si>
  <si>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</si>
  <si>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</si>
  <si>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</si>
  <si>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</si>
  <si>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</si>
  <si>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</si>
  <si>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</si>
  <si>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</si>
  <si>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</si>
  <si>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</si>
  <si>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</si>
  <si>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</si>
  <si>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</si>
  <si>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</si>
  <si>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</si>
  <si>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</si>
  <si>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</si>
  <si>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</si>
  <si>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</si>
  <si>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</si>
  <si>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</si>
  <si>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</si>
  <si>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</si>
  <si>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</si>
  <si>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</si>
  <si>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</si>
  <si>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</si>
  <si>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</si>
  <si>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</si>
  <si>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</si>
  <si>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</si>
  <si>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Taxa de pessoas em situação de pobreza</t>
  </si>
  <si>
    <t>Número de vínculos formais por mil habitantes</t>
  </si>
  <si>
    <t>Percentual do total das despesas públicas com serviços essenciais (educação, saúde e assistência social)</t>
  </si>
  <si>
    <t>Gastos sociais públicos per capita</t>
  </si>
  <si>
    <t>Norm. 01</t>
  </si>
  <si>
    <t>Norm. 02</t>
  </si>
  <si>
    <t>Norm. 03</t>
  </si>
  <si>
    <t>Norm. 04</t>
  </si>
  <si>
    <t>Norm. 05</t>
  </si>
  <si>
    <t>Meta 1</t>
  </si>
  <si>
    <t>Meta 2</t>
  </si>
  <si>
    <t>Meta 3</t>
  </si>
  <si>
    <t>Meta 4</t>
  </si>
  <si>
    <t>Meta 5</t>
  </si>
  <si>
    <t>-</t>
  </si>
  <si>
    <t>Valor de MA</t>
  </si>
  <si>
    <t>IDS-ODS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</si>
  <si>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</si>
  <si>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</si>
  <si>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</si>
  <si>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</si>
  <si>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</si>
  <si>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</si>
  <si>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</si>
  <si>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</si>
  <si>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</si>
  <si>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</si>
  <si>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</si>
  <si>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</si>
  <si>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</si>
  <si>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</si>
  <si>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</si>
  <si>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</si>
  <si>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</si>
  <si>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Escore Normalizado (%)</t>
  </si>
  <si>
    <t>Calculo do Escore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</si>
</sst>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_ ;\-#,##0.0\ 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6" fillId="0" borderId="0" xfId="0" applyFont="1"/>
    <xf numFmtId="0" fontId="4" fillId="5" borderId="0" xfId="0" applyFont="1" applyFill="1"/>
    <xf numFmtId="166" fontId="2" fillId="0" borderId="0" xfId="0" applyNumberFormat="1" applyFont="1"/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6</xdr:row>
      <xdr:rowOff>0</xdr:rowOff>
    </xdr:from>
    <xdr:to>
      <xdr:col>31</xdr:col>
      <xdr:colOff>515273</xdr:colOff>
      <xdr:row>13</xdr:row>
      <xdr:rowOff>19211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FD0569-EF04-24A6-1AC7-86F08AEAB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3275" y="1000125"/>
          <a:ext cx="6611273" cy="11526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CC5B9853-B1E6-4E73-BC79-DA7A2699E585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CC5B9853-B1E6-4E73-BC79-DA7A2699E585}" id="{4C45E17D-1DFB-477C-AE0D-AB73337FF705}">
    <text>Amplitude Interquartil (IQR):
IQR = Q3 - Q1</text>
  </threadedComment>
  <threadedComment ref="D10" dT="2023-01-05T22:09:41.02" personId="{CC5B9853-B1E6-4E73-BC79-DA7A2699E585}" id="{61CAAC90-3060-496E-B355-8EDDDAE0E58B}">
    <text>L. sup. = Média + 1,5 x IQR</text>
  </threadedComment>
  <threadedComment ref="D11" dT="2023-01-05T22:10:27.72" personId="{CC5B9853-B1E6-4E73-BC79-DA7A2699E585}" id="{C1D9B11F-F7EC-4DB1-9B84-91FC7F5AD667}">
    <text>L. inf. = Média - 1,5 x IQR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2E37-F319-4297-93C7-207684ADF868}">
  <dimension ref="A1:W163"/>
  <sheetViews>
    <sheetView tabSelected="1" workbookViewId="0">
      <selection activeCell="T52" sqref="T52"/>
    </sheetView>
  </sheetViews>
  <sheetFormatPr defaultRowHeight="12.75" x14ac:dyDescent="0.2"/>
  <cols>
    <col min="1" max="1" width="13.140625" style="2" customWidth="1"/>
    <col min="2" max="2" width="14.28515625" style="2" customWidth="1"/>
    <col min="3" max="3" width="12.28515625" style="2" bestFit="1" customWidth="1"/>
    <col min="4" max="4" width="19.85546875" style="2" bestFit="1" customWidth="1"/>
    <col min="5" max="9" width="9.140625" style="2"/>
    <col min="10" max="10" width="11.28515625" style="2" customWidth="1"/>
    <col min="11" max="11" width="10" style="2" customWidth="1"/>
    <col min="12" max="12" width="12" style="2" customWidth="1"/>
    <col min="13" max="15" width="9.140625" style="2"/>
    <col min="16" max="16" width="11.140625" style="2" customWidth="1"/>
    <col min="17" max="19" width="9.140625" style="2"/>
    <col min="20" max="20" width="7.85546875" style="7" bestFit="1" customWidth="1"/>
    <col min="21" max="16384" width="9.140625" style="2"/>
  </cols>
  <sheetData>
    <row r="1" spans="1:23" x14ac:dyDescent="0.2">
      <c r="I1" s="5" t="s">
        <v>204</v>
      </c>
      <c r="J1" s="3">
        <v>102.66169052208507</v>
      </c>
      <c r="K1" s="3">
        <v>16.014520299596054</v>
      </c>
      <c r="L1" s="3">
        <v>183.48363677613295</v>
      </c>
      <c r="M1" s="3">
        <v>80.85801602105218</v>
      </c>
      <c r="N1" s="3">
        <v>242.9900356353788</v>
      </c>
      <c r="P1" s="2" t="s">
        <v>206</v>
      </c>
    </row>
    <row r="2" spans="1:23" x14ac:dyDescent="0.2">
      <c r="I2" s="5" t="s">
        <v>205</v>
      </c>
      <c r="J2" s="3">
        <v>16.668648552232593</v>
      </c>
      <c r="K2" s="3">
        <v>0.77941925624044839</v>
      </c>
      <c r="L2" s="3">
        <v>14.992827505360092</v>
      </c>
      <c r="M2" s="3">
        <v>50.40237956573376</v>
      </c>
      <c r="N2" s="3">
        <v>31.495132851951482</v>
      </c>
      <c r="P2" s="2" t="s">
        <v>207</v>
      </c>
    </row>
    <row r="3" spans="1:23" x14ac:dyDescent="0.2">
      <c r="I3" s="5"/>
      <c r="J3" s="3"/>
      <c r="K3" s="3"/>
      <c r="L3" s="3"/>
      <c r="M3" s="3"/>
      <c r="N3" s="3"/>
    </row>
    <row r="4" spans="1:23" x14ac:dyDescent="0.2">
      <c r="B4" s="1"/>
      <c r="J4" s="3"/>
    </row>
    <row r="5" spans="1:23" ht="15" customHeight="1" x14ac:dyDescent="0.2">
      <c r="J5" s="19" t="s">
        <v>208</v>
      </c>
      <c r="K5" s="19"/>
      <c r="L5" s="19"/>
      <c r="M5" s="19"/>
      <c r="N5" s="19"/>
      <c r="O5" s="20" t="s">
        <v>189</v>
      </c>
      <c r="P5" s="20"/>
      <c r="Q5" s="20"/>
      <c r="R5" s="20"/>
      <c r="S5" s="20"/>
      <c r="T5" s="21" t="s">
        <v>190</v>
      </c>
      <c r="W5" s="14" t="s">
        <v>209</v>
      </c>
    </row>
    <row r="6" spans="1:23" x14ac:dyDescent="0.2">
      <c r="A6" s="4" t="s">
        <v>1</v>
      </c>
      <c r="B6" s="4" t="s">
        <v>2</v>
      </c>
      <c r="C6" s="4" t="s">
        <v>3</v>
      </c>
      <c r="D6" s="4" t="s">
        <v>4</v>
      </c>
      <c r="E6" s="2" t="s">
        <v>0</v>
      </c>
      <c r="F6" s="2" t="s">
        <v>174</v>
      </c>
      <c r="G6" s="10" t="s">
        <v>175</v>
      </c>
      <c r="H6" s="10" t="s">
        <v>176</v>
      </c>
      <c r="I6" s="10" t="s">
        <v>177</v>
      </c>
      <c r="J6" s="5" t="s">
        <v>178</v>
      </c>
      <c r="K6" s="5" t="s">
        <v>179</v>
      </c>
      <c r="L6" s="5" t="s">
        <v>180</v>
      </c>
      <c r="M6" s="5" t="s">
        <v>181</v>
      </c>
      <c r="N6" s="5" t="s">
        <v>182</v>
      </c>
      <c r="O6" s="7" t="s">
        <v>183</v>
      </c>
      <c r="P6" s="7" t="s">
        <v>184</v>
      </c>
      <c r="Q6" s="7" t="s">
        <v>185</v>
      </c>
      <c r="R6" s="7" t="s">
        <v>186</v>
      </c>
      <c r="S6" s="7" t="s">
        <v>187</v>
      </c>
      <c r="T6" s="21"/>
    </row>
    <row r="7" spans="1:23" x14ac:dyDescent="0.2">
      <c r="A7" s="4"/>
      <c r="B7" s="4"/>
      <c r="C7" s="4"/>
      <c r="D7" s="6" t="s">
        <v>5</v>
      </c>
      <c r="E7" s="3">
        <v>50.605348462786417</v>
      </c>
      <c r="F7" s="3">
        <v>8.6178530419497541</v>
      </c>
      <c r="G7" s="11">
        <v>147.74415791110113</v>
      </c>
      <c r="H7" s="12">
        <v>59.513988349120176</v>
      </c>
      <c r="I7" s="9">
        <v>149.67773633377558</v>
      </c>
      <c r="J7" s="9">
        <v>50.299262387487332</v>
      </c>
      <c r="K7" s="9">
        <v>58.222219457116566</v>
      </c>
      <c r="L7" s="9">
        <v>43.469558421376391</v>
      </c>
      <c r="M7" s="9">
        <v>44.369323769966776</v>
      </c>
      <c r="N7" s="9">
        <v>50.707037277539058</v>
      </c>
      <c r="O7" s="9">
        <f>J7</f>
        <v>50.299262387487332</v>
      </c>
      <c r="P7" s="9">
        <f t="shared" ref="P7:S7" si="0">K7</f>
        <v>58.222219457116566</v>
      </c>
      <c r="Q7" s="9">
        <f t="shared" si="0"/>
        <v>43.469558421376391</v>
      </c>
      <c r="R7" s="9">
        <f t="shared" si="0"/>
        <v>44.369323769966776</v>
      </c>
      <c r="S7" s="9">
        <f t="shared" si="0"/>
        <v>50.707037277539058</v>
      </c>
      <c r="T7" s="9">
        <f>AVERAGE(O7:S7)</f>
        <v>49.413480262697227</v>
      </c>
    </row>
    <row r="8" spans="1:23" x14ac:dyDescent="0.2">
      <c r="A8" s="4"/>
      <c r="B8" s="4"/>
      <c r="C8" s="4"/>
      <c r="D8" s="6" t="s">
        <v>6</v>
      </c>
      <c r="E8" s="3">
        <v>34.948868509599521</v>
      </c>
      <c r="F8" s="3">
        <v>9.7908557102328952</v>
      </c>
      <c r="G8" s="11">
        <v>138.07921532405271</v>
      </c>
      <c r="H8" s="12">
        <v>61.813060768689311</v>
      </c>
      <c r="I8" s="9">
        <v>137.85052488399199</v>
      </c>
      <c r="J8" s="9">
        <v>72.980859966499693</v>
      </c>
      <c r="K8" s="9">
        <v>43.40334322851912</v>
      </c>
      <c r="L8" s="9">
        <v>72.754431561717468</v>
      </c>
      <c r="M8" s="9">
        <v>31.981915367427664</v>
      </c>
      <c r="N8" s="9">
        <v>81.432585717553849</v>
      </c>
      <c r="O8" s="9">
        <f t="shared" ref="O8:O71" si="1">J8</f>
        <v>72.980859966499693</v>
      </c>
      <c r="P8" s="9">
        <f t="shared" ref="P8:P71" si="2">K8</f>
        <v>43.40334322851912</v>
      </c>
      <c r="Q8" s="9">
        <f t="shared" ref="Q8:Q71" si="3">L8</f>
        <v>72.754431561717468</v>
      </c>
      <c r="R8" s="9">
        <f t="shared" ref="R8:R71" si="4">M8</f>
        <v>31.981915367427664</v>
      </c>
      <c r="S8" s="9">
        <f t="shared" ref="S8:S71" si="5">N8</f>
        <v>81.432585717553849</v>
      </c>
      <c r="T8" s="9">
        <f t="shared" ref="T8:T71" si="6">AVERAGE(O8:S8)</f>
        <v>60.510627168343561</v>
      </c>
    </row>
    <row r="9" spans="1:23" x14ac:dyDescent="0.2">
      <c r="A9" s="4"/>
      <c r="B9" s="4"/>
      <c r="C9" s="4"/>
      <c r="D9" s="6" t="s">
        <v>7</v>
      </c>
      <c r="E9" s="3">
        <v>48.493991618935148</v>
      </c>
      <c r="F9" s="3">
        <v>11.270152541488562</v>
      </c>
      <c r="G9" s="11">
        <v>97.225951523187916</v>
      </c>
      <c r="H9" s="12">
        <v>69.06447110571284</v>
      </c>
      <c r="I9" s="9">
        <v>83.74047816354657</v>
      </c>
      <c r="J9" s="9">
        <v>52.288942382902114</v>
      </c>
      <c r="K9" s="9">
        <v>51.233509912731698</v>
      </c>
      <c r="L9" s="9">
        <v>36.215516172694031</v>
      </c>
      <c r="M9" s="9">
        <v>45.948891424840596</v>
      </c>
      <c r="N9" s="9">
        <v>41.340223902551813</v>
      </c>
      <c r="O9" s="9">
        <f t="shared" si="1"/>
        <v>52.288942382902114</v>
      </c>
      <c r="P9" s="9">
        <f t="shared" si="2"/>
        <v>51.233509912731698</v>
      </c>
      <c r="Q9" s="9">
        <f t="shared" si="3"/>
        <v>36.215516172694031</v>
      </c>
      <c r="R9" s="9">
        <f t="shared" si="4"/>
        <v>45.948891424840596</v>
      </c>
      <c r="S9" s="9">
        <f t="shared" si="5"/>
        <v>41.340223902551813</v>
      </c>
      <c r="T9" s="9">
        <f t="shared" si="6"/>
        <v>45.405416759144053</v>
      </c>
    </row>
    <row r="10" spans="1:23" x14ac:dyDescent="0.2">
      <c r="A10" s="4"/>
      <c r="B10" s="4"/>
      <c r="C10" s="4"/>
      <c r="D10" s="6" t="s">
        <v>8</v>
      </c>
      <c r="E10" s="3">
        <v>26.791821843885383</v>
      </c>
      <c r="F10" s="3">
        <v>10.715156216829641</v>
      </c>
      <c r="G10" s="11">
        <v>214.44727206967315</v>
      </c>
      <c r="H10" s="12">
        <v>44.542412993049773</v>
      </c>
      <c r="I10" s="9">
        <v>419.92387019627677</v>
      </c>
      <c r="J10" s="9">
        <v>68.031240111779269</v>
      </c>
      <c r="K10" s="9">
        <v>44.666520529595893</v>
      </c>
      <c r="L10" s="9">
        <v>61.267899406691207</v>
      </c>
      <c r="M10" s="9">
        <v>31.322000748480363</v>
      </c>
      <c r="N10" s="9">
        <v>112.26494076524898</v>
      </c>
      <c r="O10" s="9">
        <f t="shared" si="1"/>
        <v>68.031240111779269</v>
      </c>
      <c r="P10" s="9">
        <f t="shared" si="2"/>
        <v>44.666520529595893</v>
      </c>
      <c r="Q10" s="9">
        <f t="shared" si="3"/>
        <v>61.267899406691207</v>
      </c>
      <c r="R10" s="9">
        <f t="shared" si="4"/>
        <v>31.322000748480363</v>
      </c>
      <c r="S10" s="9">
        <f t="shared" si="5"/>
        <v>112.26494076524898</v>
      </c>
      <c r="T10" s="9">
        <f t="shared" si="6"/>
        <v>63.510520312359141</v>
      </c>
    </row>
    <row r="11" spans="1:23" x14ac:dyDescent="0.2">
      <c r="A11" s="4"/>
      <c r="B11" s="4"/>
      <c r="C11" s="4"/>
      <c r="D11" s="6" t="s">
        <v>9</v>
      </c>
      <c r="E11" s="3">
        <v>46.632956302877766</v>
      </c>
      <c r="F11" s="3">
        <v>9.1776086363222849</v>
      </c>
      <c r="G11" s="11">
        <v>260.69583851371158</v>
      </c>
      <c r="H11" s="12">
        <v>51.270229028078639</v>
      </c>
      <c r="I11" s="9">
        <v>168.35945565090819</v>
      </c>
      <c r="J11" s="9">
        <v>57.566543967443081</v>
      </c>
      <c r="K11" s="9">
        <v>44.816929825411101</v>
      </c>
      <c r="L11" s="9">
        <v>80.690859020223613</v>
      </c>
      <c r="M11" s="9">
        <v>27.138623814987046</v>
      </c>
      <c r="N11" s="9">
        <v>38.039492931203313</v>
      </c>
      <c r="O11" s="9">
        <f t="shared" si="1"/>
        <v>57.566543967443081</v>
      </c>
      <c r="P11" s="9">
        <f t="shared" si="2"/>
        <v>44.816929825411101</v>
      </c>
      <c r="Q11" s="9">
        <f t="shared" si="3"/>
        <v>80.690859020223613</v>
      </c>
      <c r="R11" s="9">
        <f t="shared" si="4"/>
        <v>27.138623814987046</v>
      </c>
      <c r="S11" s="9">
        <f t="shared" si="5"/>
        <v>38.039492931203313</v>
      </c>
      <c r="T11" s="9">
        <f t="shared" si="6"/>
        <v>49.650489911853626</v>
      </c>
    </row>
    <row r="12" spans="1:23" x14ac:dyDescent="0.2">
      <c r="A12" s="4"/>
      <c r="B12" s="4"/>
      <c r="C12" s="4"/>
      <c r="D12" s="6" t="s">
        <v>10</v>
      </c>
      <c r="E12" s="3">
        <v>51.567408108821731</v>
      </c>
      <c r="F12" s="3">
        <v>10.477005581302183</v>
      </c>
      <c r="G12" s="11">
        <v>115.46072298956275</v>
      </c>
      <c r="H12" s="12">
        <v>65.173624530687832</v>
      </c>
      <c r="I12" s="9">
        <v>82.276396585056446</v>
      </c>
      <c r="J12" s="9">
        <v>44.388229604179578</v>
      </c>
      <c r="K12" s="9">
        <v>48.964518256633703</v>
      </c>
      <c r="L12" s="9">
        <v>39.503669544202729</v>
      </c>
      <c r="M12" s="9">
        <v>41.36894392630262</v>
      </c>
      <c r="N12" s="9">
        <v>36.998472318176773</v>
      </c>
      <c r="O12" s="9">
        <f t="shared" si="1"/>
        <v>44.388229604179578</v>
      </c>
      <c r="P12" s="9">
        <f t="shared" si="2"/>
        <v>48.964518256633703</v>
      </c>
      <c r="Q12" s="9">
        <f t="shared" si="3"/>
        <v>39.503669544202729</v>
      </c>
      <c r="R12" s="9">
        <f t="shared" si="4"/>
        <v>41.36894392630262</v>
      </c>
      <c r="S12" s="9">
        <f t="shared" si="5"/>
        <v>36.998472318176773</v>
      </c>
      <c r="T12" s="9">
        <f t="shared" si="6"/>
        <v>42.244766729899077</v>
      </c>
    </row>
    <row r="13" spans="1:23" x14ac:dyDescent="0.2">
      <c r="A13" s="4"/>
      <c r="B13" s="4"/>
      <c r="C13" s="4"/>
      <c r="D13" s="6" t="s">
        <v>11</v>
      </c>
      <c r="E13" s="3">
        <v>48.411503772332949</v>
      </c>
      <c r="F13" s="3">
        <v>10.452557076503403</v>
      </c>
      <c r="G13" s="11">
        <v>87.62687080681232</v>
      </c>
      <c r="H13" s="12">
        <v>63.471223685572276</v>
      </c>
      <c r="I13" s="9">
        <v>125.26062575262344</v>
      </c>
      <c r="J13" s="9">
        <v>62.262376455315454</v>
      </c>
      <c r="K13" s="9">
        <v>41.897068878408881</v>
      </c>
      <c r="L13" s="9">
        <v>43.289333112793713</v>
      </c>
      <c r="M13" s="9">
        <v>46.37976454179244</v>
      </c>
      <c r="N13" s="9">
        <v>45.36061904950158</v>
      </c>
      <c r="O13" s="9">
        <f t="shared" si="1"/>
        <v>62.262376455315454</v>
      </c>
      <c r="P13" s="9">
        <f t="shared" si="2"/>
        <v>41.897068878408881</v>
      </c>
      <c r="Q13" s="9">
        <f t="shared" si="3"/>
        <v>43.289333112793713</v>
      </c>
      <c r="R13" s="9">
        <f t="shared" si="4"/>
        <v>46.37976454179244</v>
      </c>
      <c r="S13" s="9">
        <f t="shared" si="5"/>
        <v>45.36061904950158</v>
      </c>
      <c r="T13" s="9">
        <f t="shared" si="6"/>
        <v>47.837832407562416</v>
      </c>
    </row>
    <row r="14" spans="1:23" x14ac:dyDescent="0.2">
      <c r="A14" s="4"/>
      <c r="B14" s="4"/>
      <c r="C14" s="4"/>
      <c r="D14" s="6" t="s">
        <v>12</v>
      </c>
      <c r="E14" s="3">
        <v>68.649418675473385</v>
      </c>
      <c r="F14" s="3">
        <v>4.8796746206840549</v>
      </c>
      <c r="G14" s="11">
        <v>49.803405384188515</v>
      </c>
      <c r="H14" s="12">
        <v>74.93251350237523</v>
      </c>
      <c r="I14" s="9">
        <v>88.44952362180743</v>
      </c>
      <c r="J14" s="9">
        <v>36.356922374829843</v>
      </c>
      <c r="K14" s="9">
        <v>78.27028114472877</v>
      </c>
      <c r="L14" s="9">
        <v>20.124313139126183</v>
      </c>
      <c r="M14" s="9">
        <v>56.845002463579043</v>
      </c>
      <c r="N14" s="9">
        <v>34.008053109260103</v>
      </c>
      <c r="O14" s="9">
        <f t="shared" si="1"/>
        <v>36.356922374829843</v>
      </c>
      <c r="P14" s="9">
        <f t="shared" si="2"/>
        <v>78.27028114472877</v>
      </c>
      <c r="Q14" s="9">
        <f t="shared" si="3"/>
        <v>20.124313139126183</v>
      </c>
      <c r="R14" s="9">
        <f t="shared" si="4"/>
        <v>56.845002463579043</v>
      </c>
      <c r="S14" s="9">
        <f t="shared" si="5"/>
        <v>34.008053109260103</v>
      </c>
      <c r="T14" s="9">
        <f t="shared" si="6"/>
        <v>45.120914446304788</v>
      </c>
    </row>
    <row r="15" spans="1:23" x14ac:dyDescent="0.2">
      <c r="A15" s="4"/>
      <c r="B15" s="4"/>
      <c r="C15" s="4"/>
      <c r="D15" s="6" t="s">
        <v>13</v>
      </c>
      <c r="E15" s="3">
        <v>63.808592680339395</v>
      </c>
      <c r="F15" s="3">
        <v>6.8865986073050554</v>
      </c>
      <c r="G15" s="11">
        <v>77.016070961316501</v>
      </c>
      <c r="H15" s="12">
        <v>67.378734020819834</v>
      </c>
      <c r="I15" s="9">
        <v>92.576140433792233</v>
      </c>
      <c r="J15" s="9">
        <v>34.831177868789993</v>
      </c>
      <c r="K15" s="9">
        <v>68.704275037733709</v>
      </c>
      <c r="L15" s="9">
        <v>36.168611201596498</v>
      </c>
      <c r="M15" s="9">
        <v>43.335448431330882</v>
      </c>
      <c r="N15" s="9">
        <v>35.178188854361146</v>
      </c>
      <c r="O15" s="9">
        <f t="shared" si="1"/>
        <v>34.831177868789993</v>
      </c>
      <c r="P15" s="9">
        <f t="shared" si="2"/>
        <v>68.704275037733709</v>
      </c>
      <c r="Q15" s="9">
        <f t="shared" si="3"/>
        <v>36.168611201596498</v>
      </c>
      <c r="R15" s="9">
        <f t="shared" si="4"/>
        <v>43.335448431330882</v>
      </c>
      <c r="S15" s="9">
        <f t="shared" si="5"/>
        <v>35.178188854361146</v>
      </c>
      <c r="T15" s="9">
        <f t="shared" si="6"/>
        <v>43.643540278762444</v>
      </c>
    </row>
    <row r="16" spans="1:23" x14ac:dyDescent="0.2">
      <c r="A16" s="4"/>
      <c r="B16" s="4"/>
      <c r="C16" s="4"/>
      <c r="D16" s="6" t="s">
        <v>14</v>
      </c>
      <c r="E16" s="3">
        <v>55.187658976646063</v>
      </c>
      <c r="F16" s="3">
        <v>7.8297560731699845</v>
      </c>
      <c r="G16" s="11">
        <v>108.15170142310812</v>
      </c>
      <c r="H16" s="12">
        <v>65.184816101129698</v>
      </c>
      <c r="I16" s="9">
        <v>103.47882998027359</v>
      </c>
      <c r="J16" s="9">
        <v>41.511500807848243</v>
      </c>
      <c r="K16" s="9">
        <v>63.563909169508754</v>
      </c>
      <c r="L16" s="9">
        <v>43.392949381634075</v>
      </c>
      <c r="M16" s="9">
        <v>50.839398528101128</v>
      </c>
      <c r="N16" s="9">
        <v>37.936982233774806</v>
      </c>
      <c r="O16" s="9">
        <f t="shared" si="1"/>
        <v>41.511500807848243</v>
      </c>
      <c r="P16" s="9">
        <f t="shared" si="2"/>
        <v>63.563909169508754</v>
      </c>
      <c r="Q16" s="9">
        <f t="shared" si="3"/>
        <v>43.392949381634075</v>
      </c>
      <c r="R16" s="9">
        <f t="shared" si="4"/>
        <v>50.839398528101128</v>
      </c>
      <c r="S16" s="9">
        <f t="shared" si="5"/>
        <v>37.936982233774806</v>
      </c>
      <c r="T16" s="9">
        <f t="shared" si="6"/>
        <v>47.448948024173404</v>
      </c>
    </row>
    <row r="17" spans="1:20" x14ac:dyDescent="0.2">
      <c r="A17" s="4"/>
      <c r="B17" s="4"/>
      <c r="C17" s="4"/>
      <c r="D17" s="6" t="s">
        <v>15</v>
      </c>
      <c r="E17" s="3">
        <v>41.678419465031261</v>
      </c>
      <c r="F17" s="3">
        <v>6.906250624263369</v>
      </c>
      <c r="G17" s="11">
        <v>103.89740106674125</v>
      </c>
      <c r="H17" s="12">
        <v>60.059130829782248</v>
      </c>
      <c r="I17" s="9">
        <v>103.58411046964582</v>
      </c>
      <c r="J17" s="9">
        <v>71.400933975803682</v>
      </c>
      <c r="K17" s="9">
        <v>60.006126846437859</v>
      </c>
      <c r="L17" s="9">
        <v>38.695476724160926</v>
      </c>
      <c r="M17" s="9">
        <v>32.730250747792127</v>
      </c>
      <c r="N17" s="9">
        <v>34.488963087127843</v>
      </c>
      <c r="O17" s="9">
        <f t="shared" si="1"/>
        <v>71.400933975803682</v>
      </c>
      <c r="P17" s="9">
        <f t="shared" si="2"/>
        <v>60.006126846437859</v>
      </c>
      <c r="Q17" s="9">
        <f t="shared" si="3"/>
        <v>38.695476724160926</v>
      </c>
      <c r="R17" s="9">
        <f t="shared" si="4"/>
        <v>32.730250747792127</v>
      </c>
      <c r="S17" s="9">
        <f t="shared" si="5"/>
        <v>34.488963087127843</v>
      </c>
      <c r="T17" s="9">
        <f t="shared" si="6"/>
        <v>47.464350276264483</v>
      </c>
    </row>
    <row r="18" spans="1:20" x14ac:dyDescent="0.2">
      <c r="A18" s="4"/>
      <c r="B18" s="4"/>
      <c r="C18" s="4"/>
      <c r="D18" s="6" t="s">
        <v>16</v>
      </c>
      <c r="E18" s="3">
        <v>68.415749544172272</v>
      </c>
      <c r="F18" s="3">
        <v>6.2129968769766464</v>
      </c>
      <c r="G18" s="11">
        <v>104.9350700792577</v>
      </c>
      <c r="H18" s="12">
        <v>69.535093788413946</v>
      </c>
      <c r="I18" s="9">
        <v>94.169328036283019</v>
      </c>
      <c r="J18" s="9">
        <v>44.944896169423899</v>
      </c>
      <c r="K18" s="9">
        <v>64.276009426320485</v>
      </c>
      <c r="L18" s="9">
        <v>43.021771026858772</v>
      </c>
      <c r="M18" s="9">
        <v>53.458766636869292</v>
      </c>
      <c r="N18" s="9">
        <v>30.240610240485495</v>
      </c>
      <c r="O18" s="9">
        <f t="shared" si="1"/>
        <v>44.944896169423899</v>
      </c>
      <c r="P18" s="9">
        <f t="shared" si="2"/>
        <v>64.276009426320485</v>
      </c>
      <c r="Q18" s="9">
        <f t="shared" si="3"/>
        <v>43.021771026858772</v>
      </c>
      <c r="R18" s="9">
        <f t="shared" si="4"/>
        <v>53.458766636869292</v>
      </c>
      <c r="S18" s="9">
        <f t="shared" si="5"/>
        <v>30.240610240485495</v>
      </c>
      <c r="T18" s="9">
        <f t="shared" si="6"/>
        <v>47.188410699991586</v>
      </c>
    </row>
    <row r="19" spans="1:20" x14ac:dyDescent="0.2">
      <c r="A19" s="4"/>
      <c r="B19" s="4"/>
      <c r="C19" s="4"/>
      <c r="D19" s="6" t="s">
        <v>17</v>
      </c>
      <c r="E19" s="3">
        <v>57.546091765210029</v>
      </c>
      <c r="F19" s="3">
        <v>5.4927508136841778</v>
      </c>
      <c r="G19" s="11">
        <v>79.92215159522911</v>
      </c>
      <c r="H19" s="12">
        <v>66.09151558355228</v>
      </c>
      <c r="I19" s="9">
        <v>189.80395203089446</v>
      </c>
      <c r="J19" s="9">
        <v>44.7018337203355</v>
      </c>
      <c r="K19" s="9">
        <v>75.121181120064804</v>
      </c>
      <c r="L19" s="9">
        <v>30.341750533200905</v>
      </c>
      <c r="M19" s="9">
        <v>57.046551766230593</v>
      </c>
      <c r="N19" s="9">
        <v>79.988675021559033</v>
      </c>
      <c r="O19" s="9">
        <f t="shared" si="1"/>
        <v>44.7018337203355</v>
      </c>
      <c r="P19" s="9">
        <f t="shared" si="2"/>
        <v>75.121181120064804</v>
      </c>
      <c r="Q19" s="9">
        <f t="shared" si="3"/>
        <v>30.341750533200905</v>
      </c>
      <c r="R19" s="9">
        <f t="shared" si="4"/>
        <v>57.046551766230593</v>
      </c>
      <c r="S19" s="9">
        <f t="shared" si="5"/>
        <v>79.988675021559033</v>
      </c>
      <c r="T19" s="9">
        <f t="shared" si="6"/>
        <v>57.439998432278159</v>
      </c>
    </row>
    <row r="20" spans="1:20" x14ac:dyDescent="0.2">
      <c r="A20" s="7">
        <v>1500107</v>
      </c>
      <c r="B20" s="7">
        <v>150010</v>
      </c>
      <c r="C20" s="2" t="s">
        <v>18</v>
      </c>
      <c r="D20" s="8" t="s">
        <v>19</v>
      </c>
      <c r="E20" s="3">
        <v>75</v>
      </c>
      <c r="F20" s="3">
        <v>2.7195488911927579</v>
      </c>
      <c r="G20" s="11">
        <v>78.590032113687514</v>
      </c>
      <c r="H20" s="13">
        <v>66.279211879814653</v>
      </c>
      <c r="I20" s="9">
        <v>92.067880306976505</v>
      </c>
      <c r="J20" s="9">
        <f>(E20-$J$1)/($J$2-$J$1)*100</f>
        <v>32.167358996071712</v>
      </c>
      <c r="K20" s="9">
        <f>(F20-$K$1)/($K$2-$K$1)*100</f>
        <v>87.265396997163677</v>
      </c>
      <c r="L20" s="9">
        <f>(G20-$L$2)/($L$1-$L$2)*100</f>
        <v>37.745206924683735</v>
      </c>
      <c r="M20" s="9">
        <f>(H20-$M$2)/($M$1-$M$2)*100</f>
        <v>52.131014688771501</v>
      </c>
      <c r="N20" s="9">
        <f>(I20-$N$2)/($N$1-$N$2)*100</f>
        <v>28.640287145384331</v>
      </c>
      <c r="O20" s="9">
        <f t="shared" si="1"/>
        <v>32.167358996071712</v>
      </c>
      <c r="P20" s="9">
        <f t="shared" si="2"/>
        <v>87.265396997163677</v>
      </c>
      <c r="Q20" s="9">
        <f t="shared" si="3"/>
        <v>37.745206924683735</v>
      </c>
      <c r="R20" s="9">
        <f t="shared" si="4"/>
        <v>52.131014688771501</v>
      </c>
      <c r="S20" s="9">
        <f t="shared" si="5"/>
        <v>28.640287145384331</v>
      </c>
      <c r="T20" s="9">
        <f t="shared" si="6"/>
        <v>47.589852950414993</v>
      </c>
    </row>
    <row r="21" spans="1:20" x14ac:dyDescent="0.2">
      <c r="A21" s="7">
        <v>1500131</v>
      </c>
      <c r="B21" s="7">
        <v>150013</v>
      </c>
      <c r="C21" s="2" t="s">
        <v>20</v>
      </c>
      <c r="D21" s="8" t="s">
        <v>21</v>
      </c>
      <c r="E21" s="3">
        <v>83.342816500711237</v>
      </c>
      <c r="F21" s="3">
        <v>6.4011379800853492</v>
      </c>
      <c r="G21" s="11">
        <v>91.038406827880522</v>
      </c>
      <c r="H21" s="13">
        <v>65.198625202806866</v>
      </c>
      <c r="I21" s="9">
        <v>226.25080512091037</v>
      </c>
      <c r="J21" s="9">
        <f t="shared" ref="J21:J84" si="7">(E21-$J$1)/($J$2-$J$1)*100</f>
        <v>22.465624635242769</v>
      </c>
      <c r="K21" s="9">
        <f t="shared" ref="K21:K84" si="8">(F21-$K$1)/($K$2-$K$1)*100</f>
        <v>63.100220288354002</v>
      </c>
      <c r="L21" s="9">
        <f t="shared" ref="L21:L84" si="9">(G21-$L$2)/($L$1-$L$2)*100</f>
        <v>45.133369381775303</v>
      </c>
      <c r="M21" s="9">
        <f t="shared" ref="M21:M84" si="10">(H21-$M$2)/($M$1-$M$2)*100</f>
        <v>48.582946735592721</v>
      </c>
      <c r="N21" s="9">
        <f t="shared" ref="N21:N84" si="11">(I21-$N$2)/($N$1-$N$2)*100</f>
        <v>92.085279458668779</v>
      </c>
      <c r="O21" s="9">
        <f t="shared" si="1"/>
        <v>22.465624635242769</v>
      </c>
      <c r="P21" s="9">
        <f t="shared" si="2"/>
        <v>63.100220288354002</v>
      </c>
      <c r="Q21" s="9">
        <f t="shared" si="3"/>
        <v>45.133369381775303</v>
      </c>
      <c r="R21" s="9">
        <f t="shared" si="4"/>
        <v>48.582946735592721</v>
      </c>
      <c r="S21" s="9">
        <f t="shared" si="5"/>
        <v>92.085279458668779</v>
      </c>
      <c r="T21" s="9">
        <f t="shared" si="6"/>
        <v>54.273488099926716</v>
      </c>
    </row>
    <row r="22" spans="1:20" x14ac:dyDescent="0.2">
      <c r="A22" s="7">
        <v>1500206</v>
      </c>
      <c r="B22" s="7">
        <v>150020</v>
      </c>
      <c r="C22" s="2" t="s">
        <v>18</v>
      </c>
      <c r="D22" s="8" t="s">
        <v>22</v>
      </c>
      <c r="E22" s="3">
        <v>71.433170120122668</v>
      </c>
      <c r="F22" s="3">
        <v>9.0473205360622124</v>
      </c>
      <c r="G22" s="11">
        <v>85.915659996950353</v>
      </c>
      <c r="H22" s="13">
        <v>77.641951868348457</v>
      </c>
      <c r="I22" s="9">
        <v>97.361022991037402</v>
      </c>
      <c r="J22" s="9">
        <f t="shared" si="7"/>
        <v>36.315171188978901</v>
      </c>
      <c r="K22" s="9">
        <f t="shared" si="8"/>
        <v>45.731234362717963</v>
      </c>
      <c r="L22" s="9">
        <f t="shared" si="9"/>
        <v>42.09299771218609</v>
      </c>
      <c r="M22" s="9">
        <f t="shared" si="10"/>
        <v>89.440167643772526</v>
      </c>
      <c r="N22" s="9">
        <f t="shared" si="11"/>
        <v>31.143015397649172</v>
      </c>
      <c r="O22" s="9">
        <f t="shared" si="1"/>
        <v>36.315171188978901</v>
      </c>
      <c r="P22" s="9">
        <f t="shared" si="2"/>
        <v>45.731234362717963</v>
      </c>
      <c r="Q22" s="9">
        <f t="shared" si="3"/>
        <v>42.09299771218609</v>
      </c>
      <c r="R22" s="9">
        <f t="shared" si="4"/>
        <v>89.440167643772526</v>
      </c>
      <c r="S22" s="9">
        <f t="shared" si="5"/>
        <v>31.143015397649172</v>
      </c>
      <c r="T22" s="9">
        <f t="shared" si="6"/>
        <v>48.94451726106093</v>
      </c>
    </row>
    <row r="23" spans="1:20" x14ac:dyDescent="0.2">
      <c r="A23" s="7">
        <v>1500305</v>
      </c>
      <c r="B23" s="7">
        <v>150030</v>
      </c>
      <c r="C23" s="2" t="s">
        <v>23</v>
      </c>
      <c r="D23" s="8" t="s">
        <v>24</v>
      </c>
      <c r="E23" s="3">
        <v>66.44247318946114</v>
      </c>
      <c r="F23" s="3">
        <v>6.1167747914735866</v>
      </c>
      <c r="G23" s="11">
        <v>50.443532371243215</v>
      </c>
      <c r="H23" s="13">
        <v>76.924542860878532</v>
      </c>
      <c r="I23" s="9">
        <v>90.391163246392153</v>
      </c>
      <c r="J23" s="9">
        <f t="shared" si="7"/>
        <v>42.118776709075718</v>
      </c>
      <c r="K23" s="9">
        <f t="shared" si="8"/>
        <v>64.966720469760929</v>
      </c>
      <c r="L23" s="9">
        <f t="shared" si="9"/>
        <v>21.040141607315878</v>
      </c>
      <c r="M23" s="9">
        <f t="shared" si="10"/>
        <v>87.084580662287379</v>
      </c>
      <c r="N23" s="9">
        <f t="shared" si="11"/>
        <v>27.84749401490339</v>
      </c>
      <c r="O23" s="9">
        <f t="shared" si="1"/>
        <v>42.118776709075718</v>
      </c>
      <c r="P23" s="9">
        <f t="shared" si="2"/>
        <v>64.966720469760929</v>
      </c>
      <c r="Q23" s="9">
        <f t="shared" si="3"/>
        <v>21.040141607315878</v>
      </c>
      <c r="R23" s="9">
        <f t="shared" si="4"/>
        <v>87.084580662287379</v>
      </c>
      <c r="S23" s="9">
        <f t="shared" si="5"/>
        <v>27.84749401490339</v>
      </c>
      <c r="T23" s="9">
        <f t="shared" si="6"/>
        <v>48.611542692668664</v>
      </c>
    </row>
    <row r="24" spans="1:20" x14ac:dyDescent="0.2">
      <c r="A24" s="7">
        <v>1500347</v>
      </c>
      <c r="B24" s="7">
        <v>150034</v>
      </c>
      <c r="C24" s="2" t="s">
        <v>25</v>
      </c>
      <c r="D24" s="8" t="s">
        <v>26</v>
      </c>
      <c r="E24" s="3">
        <v>60.862831858407084</v>
      </c>
      <c r="F24" s="3">
        <v>4.413716814159292</v>
      </c>
      <c r="G24" s="11">
        <v>148.9491150442478</v>
      </c>
      <c r="H24" s="13">
        <v>58.413034302278675</v>
      </c>
      <c r="I24" s="9">
        <v>207.64486891592921</v>
      </c>
      <c r="J24" s="9">
        <f t="shared" si="7"/>
        <v>48.60725671076024</v>
      </c>
      <c r="K24" s="9">
        <f t="shared" si="8"/>
        <v>76.145234957244682</v>
      </c>
      <c r="L24" s="9">
        <f t="shared" si="9"/>
        <v>79.503616914566237</v>
      </c>
      <c r="M24" s="9">
        <f t="shared" si="10"/>
        <v>26.302700153048441</v>
      </c>
      <c r="N24" s="9">
        <f t="shared" si="11"/>
        <v>83.287934482447852</v>
      </c>
      <c r="O24" s="9">
        <f t="shared" si="1"/>
        <v>48.60725671076024</v>
      </c>
      <c r="P24" s="9">
        <f t="shared" si="2"/>
        <v>76.145234957244682</v>
      </c>
      <c r="Q24" s="9">
        <f t="shared" si="3"/>
        <v>79.503616914566237</v>
      </c>
      <c r="R24" s="9">
        <f t="shared" si="4"/>
        <v>26.302700153048441</v>
      </c>
      <c r="S24" s="9">
        <f t="shared" si="5"/>
        <v>83.287934482447852</v>
      </c>
      <c r="T24" s="9">
        <f t="shared" si="6"/>
        <v>62.76934864361349</v>
      </c>
    </row>
    <row r="25" spans="1:20" x14ac:dyDescent="0.2">
      <c r="A25" s="7">
        <v>1500404</v>
      </c>
      <c r="B25" s="7">
        <v>150040</v>
      </c>
      <c r="C25" s="2" t="s">
        <v>27</v>
      </c>
      <c r="D25" s="8" t="s">
        <v>28</v>
      </c>
      <c r="E25" s="3">
        <v>67.206711157876526</v>
      </c>
      <c r="F25" s="3">
        <v>5.0376926070599763</v>
      </c>
      <c r="G25" s="11">
        <v>38.831312971157594</v>
      </c>
      <c r="H25" s="13">
        <v>70.18019123338064</v>
      </c>
      <c r="I25" s="9">
        <v>58.484266831947188</v>
      </c>
      <c r="J25" s="9">
        <f t="shared" si="7"/>
        <v>41.230056004575793</v>
      </c>
      <c r="K25" s="9">
        <f t="shared" si="8"/>
        <v>72.049589046364318</v>
      </c>
      <c r="L25" s="9">
        <f t="shared" si="9"/>
        <v>14.148240826292135</v>
      </c>
      <c r="M25" s="9">
        <f t="shared" si="10"/>
        <v>64.939741767219289</v>
      </c>
      <c r="N25" s="9">
        <f t="shared" si="11"/>
        <v>12.761127395884722</v>
      </c>
      <c r="O25" s="9">
        <f t="shared" si="1"/>
        <v>41.230056004575793</v>
      </c>
      <c r="P25" s="9">
        <f t="shared" si="2"/>
        <v>72.049589046364318</v>
      </c>
      <c r="Q25" s="9">
        <f t="shared" si="3"/>
        <v>14.148240826292135</v>
      </c>
      <c r="R25" s="9">
        <f t="shared" si="4"/>
        <v>64.939741767219289</v>
      </c>
      <c r="S25" s="9">
        <f t="shared" si="5"/>
        <v>12.761127395884722</v>
      </c>
      <c r="T25" s="9">
        <f t="shared" si="6"/>
        <v>41.025751008067253</v>
      </c>
    </row>
    <row r="26" spans="1:20" x14ac:dyDescent="0.2">
      <c r="A26" s="7">
        <v>1500503</v>
      </c>
      <c r="B26" s="7">
        <v>150050</v>
      </c>
      <c r="C26" s="2" t="s">
        <v>27</v>
      </c>
      <c r="D26" s="8" t="s">
        <v>29</v>
      </c>
      <c r="E26" s="3">
        <v>70.930571761960323</v>
      </c>
      <c r="F26" s="3">
        <v>2.1091015169194862</v>
      </c>
      <c r="G26" s="11">
        <v>99.008168028004661</v>
      </c>
      <c r="H26" s="13">
        <v>68.985401995188298</v>
      </c>
      <c r="I26" s="9">
        <v>372.99841190198367</v>
      </c>
      <c r="J26" s="9">
        <f t="shared" si="7"/>
        <v>36.899635171935273</v>
      </c>
      <c r="K26" s="9">
        <f t="shared" si="8"/>
        <v>91.272245212584636</v>
      </c>
      <c r="L26" s="9">
        <f t="shared" si="9"/>
        <v>49.863455986865048</v>
      </c>
      <c r="M26" s="9">
        <f t="shared" si="10"/>
        <v>61.01669376280401</v>
      </c>
      <c r="N26" s="9">
        <f t="shared" si="11"/>
        <v>161.47116292430675</v>
      </c>
      <c r="O26" s="9">
        <f t="shared" si="1"/>
        <v>36.899635171935273</v>
      </c>
      <c r="P26" s="9">
        <f t="shared" si="2"/>
        <v>91.272245212584636</v>
      </c>
      <c r="Q26" s="9">
        <f t="shared" si="3"/>
        <v>49.863455986865048</v>
      </c>
      <c r="R26" s="9">
        <f t="shared" si="4"/>
        <v>61.01669376280401</v>
      </c>
      <c r="S26" s="9">
        <f t="shared" si="5"/>
        <v>161.47116292430675</v>
      </c>
      <c r="T26" s="9">
        <f t="shared" si="6"/>
        <v>80.104638611699144</v>
      </c>
    </row>
    <row r="27" spans="1:20" x14ac:dyDescent="0.2">
      <c r="A27" s="7">
        <v>1500602</v>
      </c>
      <c r="B27" s="7">
        <v>150060</v>
      </c>
      <c r="C27" s="2" t="s">
        <v>30</v>
      </c>
      <c r="D27" s="8" t="s">
        <v>31</v>
      </c>
      <c r="E27" s="3">
        <v>35.827809849618703</v>
      </c>
      <c r="F27" s="3">
        <v>8.2341481956619855</v>
      </c>
      <c r="G27" s="11">
        <v>121.75421091392869</v>
      </c>
      <c r="H27" s="13">
        <v>68.402359162355353</v>
      </c>
      <c r="I27" s="9">
        <v>242.9900356353788</v>
      </c>
      <c r="J27" s="9">
        <f t="shared" si="7"/>
        <v>77.720102861225755</v>
      </c>
      <c r="K27" s="9">
        <f t="shared" si="8"/>
        <v>51.068726631959393</v>
      </c>
      <c r="L27" s="9">
        <f t="shared" si="9"/>
        <v>63.363327572958525</v>
      </c>
      <c r="M27" s="9">
        <f t="shared" si="10"/>
        <v>59.102293340772668</v>
      </c>
      <c r="N27" s="9">
        <f t="shared" si="11"/>
        <v>100</v>
      </c>
      <c r="O27" s="9">
        <f t="shared" si="1"/>
        <v>77.720102861225755</v>
      </c>
      <c r="P27" s="9">
        <f t="shared" si="2"/>
        <v>51.068726631959393</v>
      </c>
      <c r="Q27" s="9">
        <f t="shared" si="3"/>
        <v>63.363327572958525</v>
      </c>
      <c r="R27" s="9">
        <f t="shared" si="4"/>
        <v>59.102293340772668</v>
      </c>
      <c r="S27" s="9">
        <f t="shared" si="5"/>
        <v>100</v>
      </c>
      <c r="T27" s="9">
        <f t="shared" si="6"/>
        <v>70.250890081383275</v>
      </c>
    </row>
    <row r="28" spans="1:20" x14ac:dyDescent="0.2">
      <c r="A28" s="7">
        <v>1500701</v>
      </c>
      <c r="B28" s="7">
        <v>150070</v>
      </c>
      <c r="C28" s="2" t="s">
        <v>23</v>
      </c>
      <c r="D28" s="8" t="s">
        <v>32</v>
      </c>
      <c r="E28" s="3">
        <v>97.483131626860882</v>
      </c>
      <c r="F28" s="3">
        <v>2.4204776694869876</v>
      </c>
      <c r="G28" s="11">
        <v>55.763807075791654</v>
      </c>
      <c r="H28" s="13">
        <v>83.068168363314456</v>
      </c>
      <c r="I28" s="9">
        <v>150.00771446931563</v>
      </c>
      <c r="J28" s="9">
        <f t="shared" si="7"/>
        <v>6.0220673400990865</v>
      </c>
      <c r="K28" s="9">
        <f t="shared" si="8"/>
        <v>89.228437615369501</v>
      </c>
      <c r="L28" s="9">
        <f t="shared" si="9"/>
        <v>24.197746896040265</v>
      </c>
      <c r="M28" s="9">
        <v>100</v>
      </c>
      <c r="N28" s="9">
        <f t="shared" si="11"/>
        <v>56.035668026818627</v>
      </c>
      <c r="O28" s="9">
        <f t="shared" si="1"/>
        <v>6.0220673400990865</v>
      </c>
      <c r="P28" s="9">
        <f t="shared" si="2"/>
        <v>89.228437615369501</v>
      </c>
      <c r="Q28" s="9">
        <f t="shared" si="3"/>
        <v>24.197746896040265</v>
      </c>
      <c r="R28" s="9">
        <f t="shared" si="4"/>
        <v>100</v>
      </c>
      <c r="S28" s="9">
        <f t="shared" si="5"/>
        <v>56.035668026818627</v>
      </c>
      <c r="T28" s="9">
        <f t="shared" si="6"/>
        <v>55.096783975665495</v>
      </c>
    </row>
    <row r="29" spans="1:20" x14ac:dyDescent="0.2">
      <c r="A29" s="7">
        <v>1500800</v>
      </c>
      <c r="B29" s="7">
        <v>150080</v>
      </c>
      <c r="C29" s="2" t="s">
        <v>33</v>
      </c>
      <c r="D29" s="8" t="s">
        <v>34</v>
      </c>
      <c r="E29" s="3">
        <v>19.970215841162293</v>
      </c>
      <c r="F29" s="3">
        <v>16.014520299596054</v>
      </c>
      <c r="G29" s="11">
        <v>155.17421435404299</v>
      </c>
      <c r="H29" s="13">
        <v>46.393347497101715</v>
      </c>
      <c r="I29" s="9">
        <v>65.658463379687461</v>
      </c>
      <c r="J29" s="9">
        <f t="shared" si="7"/>
        <v>96.160657637757282</v>
      </c>
      <c r="K29" s="9">
        <f t="shared" si="8"/>
        <v>0</v>
      </c>
      <c r="L29" s="9">
        <f t="shared" si="9"/>
        <v>83.198239390852862</v>
      </c>
      <c r="M29" s="9">
        <v>0</v>
      </c>
      <c r="N29" s="9">
        <f t="shared" si="11"/>
        <v>16.153264252765247</v>
      </c>
      <c r="O29" s="9">
        <f t="shared" si="1"/>
        <v>96.160657637757282</v>
      </c>
      <c r="P29" s="9">
        <f t="shared" si="2"/>
        <v>0</v>
      </c>
      <c r="Q29" s="9">
        <f t="shared" si="3"/>
        <v>83.198239390852862</v>
      </c>
      <c r="R29" s="9">
        <f t="shared" si="4"/>
        <v>0</v>
      </c>
      <c r="S29" s="9">
        <f t="shared" si="5"/>
        <v>16.153264252765247</v>
      </c>
      <c r="T29" s="9">
        <f t="shared" si="6"/>
        <v>39.10243225627508</v>
      </c>
    </row>
    <row r="30" spans="1:20" x14ac:dyDescent="0.2">
      <c r="A30" s="7">
        <v>1500859</v>
      </c>
      <c r="B30" s="7">
        <v>150085</v>
      </c>
      <c r="C30" s="2" t="s">
        <v>30</v>
      </c>
      <c r="D30" s="8" t="s">
        <v>35</v>
      </c>
      <c r="E30" s="3">
        <v>98.769230769230759</v>
      </c>
      <c r="F30" s="3">
        <v>1.5918367346938775</v>
      </c>
      <c r="G30" s="11">
        <v>36.76609105180534</v>
      </c>
      <c r="H30" s="13">
        <v>66.497860950705615</v>
      </c>
      <c r="I30" s="9">
        <v>83.805656200941911</v>
      </c>
      <c r="J30" s="9">
        <f t="shared" si="7"/>
        <v>4.5264822172693115</v>
      </c>
      <c r="K30" s="9">
        <f t="shared" si="8"/>
        <v>94.66746248586422</v>
      </c>
      <c r="L30" s="9">
        <f t="shared" si="9"/>
        <v>12.922522979549919</v>
      </c>
      <c r="M30" s="9">
        <f t="shared" si="10"/>
        <v>52.848941142916509</v>
      </c>
      <c r="N30" s="9">
        <f t="shared" si="11"/>
        <v>24.733704056478782</v>
      </c>
      <c r="O30" s="9">
        <f t="shared" si="1"/>
        <v>4.5264822172693115</v>
      </c>
      <c r="P30" s="9">
        <f t="shared" si="2"/>
        <v>94.66746248586422</v>
      </c>
      <c r="Q30" s="9">
        <f t="shared" si="3"/>
        <v>12.922522979549919</v>
      </c>
      <c r="R30" s="9">
        <f t="shared" si="4"/>
        <v>52.848941142916509</v>
      </c>
      <c r="S30" s="9">
        <f t="shared" si="5"/>
        <v>24.733704056478782</v>
      </c>
      <c r="T30" s="9">
        <f t="shared" si="6"/>
        <v>37.93982257641575</v>
      </c>
    </row>
    <row r="31" spans="1:20" x14ac:dyDescent="0.2">
      <c r="A31" s="7">
        <v>1500909</v>
      </c>
      <c r="B31" s="7">
        <v>150090</v>
      </c>
      <c r="C31" s="2" t="s">
        <v>36</v>
      </c>
      <c r="D31" s="8" t="s">
        <v>37</v>
      </c>
      <c r="E31" s="3">
        <v>87.227693895407526</v>
      </c>
      <c r="F31" s="3">
        <v>4.1190855450609112</v>
      </c>
      <c r="G31" s="11">
        <v>62.593947008278555</v>
      </c>
      <c r="H31" s="13">
        <v>72.424814080438907</v>
      </c>
      <c r="I31" s="9">
        <v>97.791604558813617</v>
      </c>
      <c r="J31" s="9">
        <f t="shared" si="7"/>
        <v>17.947959826899027</v>
      </c>
      <c r="K31" s="9">
        <f t="shared" si="8"/>
        <v>78.079132660055635</v>
      </c>
      <c r="L31" s="9">
        <f t="shared" si="9"/>
        <v>28.251463512422902</v>
      </c>
      <c r="M31" s="9">
        <f t="shared" si="10"/>
        <v>72.309881118440401</v>
      </c>
      <c r="N31" s="9">
        <f t="shared" si="11"/>
        <v>31.346604969837177</v>
      </c>
      <c r="O31" s="9">
        <f t="shared" si="1"/>
        <v>17.947959826899027</v>
      </c>
      <c r="P31" s="9">
        <f t="shared" si="2"/>
        <v>78.079132660055635</v>
      </c>
      <c r="Q31" s="9">
        <f t="shared" si="3"/>
        <v>28.251463512422902</v>
      </c>
      <c r="R31" s="9">
        <f t="shared" si="4"/>
        <v>72.309881118440401</v>
      </c>
      <c r="S31" s="9">
        <f t="shared" si="5"/>
        <v>31.346604969837177</v>
      </c>
      <c r="T31" s="9">
        <f t="shared" si="6"/>
        <v>45.587008417531031</v>
      </c>
    </row>
    <row r="32" spans="1:20" x14ac:dyDescent="0.2">
      <c r="A32" s="7">
        <v>1500958</v>
      </c>
      <c r="B32" s="7">
        <v>150095</v>
      </c>
      <c r="C32" s="2" t="s">
        <v>20</v>
      </c>
      <c r="D32" s="8" t="s">
        <v>38</v>
      </c>
      <c r="E32" s="3">
        <v>83.763775553125271</v>
      </c>
      <c r="F32" s="3">
        <v>11.634558761672416</v>
      </c>
      <c r="G32" s="11">
        <v>56.406157987717677</v>
      </c>
      <c r="H32" s="13">
        <v>75.07542793673997</v>
      </c>
      <c r="I32" s="9">
        <v>153.3952633128628</v>
      </c>
      <c r="J32" s="9">
        <f t="shared" si="7"/>
        <v>21.97609775868267</v>
      </c>
      <c r="K32" s="9">
        <f t="shared" si="8"/>
        <v>28.749146628297844</v>
      </c>
      <c r="L32" s="9">
        <f t="shared" si="9"/>
        <v>24.57898484884381</v>
      </c>
      <c r="M32" s="9">
        <f t="shared" si="10"/>
        <v>81.013077520819948</v>
      </c>
      <c r="N32" s="9">
        <f t="shared" si="11"/>
        <v>57.637384568902895</v>
      </c>
      <c r="O32" s="9">
        <f t="shared" si="1"/>
        <v>21.97609775868267</v>
      </c>
      <c r="P32" s="9">
        <f t="shared" si="2"/>
        <v>28.749146628297844</v>
      </c>
      <c r="Q32" s="9">
        <f t="shared" si="3"/>
        <v>24.57898484884381</v>
      </c>
      <c r="R32" s="9">
        <f t="shared" si="4"/>
        <v>81.013077520819948</v>
      </c>
      <c r="S32" s="9">
        <f t="shared" si="5"/>
        <v>57.637384568902895</v>
      </c>
      <c r="T32" s="9">
        <f t="shared" si="6"/>
        <v>42.790938265109432</v>
      </c>
    </row>
    <row r="33" spans="1:20" x14ac:dyDescent="0.2">
      <c r="A33" s="7">
        <v>1501006</v>
      </c>
      <c r="B33" s="7">
        <v>150100</v>
      </c>
      <c r="C33" s="2" t="s">
        <v>39</v>
      </c>
      <c r="D33" s="8" t="s">
        <v>40</v>
      </c>
      <c r="E33" s="3">
        <v>42.0393657736468</v>
      </c>
      <c r="F33" s="3">
        <v>3.7397484964461456</v>
      </c>
      <c r="G33" s="11">
        <v>40.513942044833243</v>
      </c>
      <c r="H33" s="13">
        <v>60.972531977809631</v>
      </c>
      <c r="I33" s="9">
        <v>83.062718425369056</v>
      </c>
      <c r="J33" s="9">
        <f t="shared" si="7"/>
        <v>70.496778994853216</v>
      </c>
      <c r="K33" s="9">
        <f t="shared" si="8"/>
        <v>80.56902128984062</v>
      </c>
      <c r="L33" s="9">
        <f t="shared" si="9"/>
        <v>15.146888218964804</v>
      </c>
      <c r="M33" s="9">
        <f t="shared" si="10"/>
        <v>34.706719813862307</v>
      </c>
      <c r="N33" s="9">
        <f t="shared" si="11"/>
        <v>24.382424774663832</v>
      </c>
      <c r="O33" s="9">
        <f t="shared" si="1"/>
        <v>70.496778994853216</v>
      </c>
      <c r="P33" s="9">
        <f t="shared" si="2"/>
        <v>80.56902128984062</v>
      </c>
      <c r="Q33" s="9">
        <f t="shared" si="3"/>
        <v>15.146888218964804</v>
      </c>
      <c r="R33" s="9">
        <f t="shared" si="4"/>
        <v>34.706719813862307</v>
      </c>
      <c r="S33" s="9">
        <f t="shared" si="5"/>
        <v>24.382424774663832</v>
      </c>
      <c r="T33" s="9">
        <f t="shared" si="6"/>
        <v>45.060366618436959</v>
      </c>
    </row>
    <row r="34" spans="1:20" x14ac:dyDescent="0.2">
      <c r="A34" s="7">
        <v>1501105</v>
      </c>
      <c r="B34" s="7">
        <v>150110</v>
      </c>
      <c r="C34" s="2" t="s">
        <v>23</v>
      </c>
      <c r="D34" s="8" t="s">
        <v>41</v>
      </c>
      <c r="E34" s="3">
        <v>46.290605794556626</v>
      </c>
      <c r="F34" s="3">
        <v>1.6179606170826539</v>
      </c>
      <c r="G34" s="11">
        <v>25.021949078138718</v>
      </c>
      <c r="H34" s="13" t="s">
        <v>188</v>
      </c>
      <c r="I34" s="9">
        <v>0</v>
      </c>
      <c r="J34" s="9">
        <f t="shared" si="7"/>
        <v>65.553076663215464</v>
      </c>
      <c r="K34" s="9">
        <f t="shared" si="8"/>
        <v>94.495990814528184</v>
      </c>
      <c r="L34" s="9">
        <f t="shared" si="9"/>
        <v>5.9523255993514423</v>
      </c>
      <c r="M34" s="9">
        <v>0</v>
      </c>
      <c r="N34" s="9">
        <v>0</v>
      </c>
      <c r="O34" s="9">
        <f t="shared" si="1"/>
        <v>65.553076663215464</v>
      </c>
      <c r="P34" s="9">
        <f t="shared" si="2"/>
        <v>94.495990814528184</v>
      </c>
      <c r="Q34" s="9">
        <f t="shared" si="3"/>
        <v>5.9523255993514423</v>
      </c>
      <c r="R34" s="9">
        <f t="shared" si="4"/>
        <v>0</v>
      </c>
      <c r="S34" s="9">
        <f t="shared" si="5"/>
        <v>0</v>
      </c>
      <c r="T34" s="9">
        <f t="shared" si="6"/>
        <v>33.200278615419016</v>
      </c>
    </row>
    <row r="35" spans="1:20" x14ac:dyDescent="0.2">
      <c r="A35" s="7">
        <v>1501204</v>
      </c>
      <c r="B35" s="7">
        <v>150120</v>
      </c>
      <c r="C35" s="2" t="s">
        <v>18</v>
      </c>
      <c r="D35" s="8" t="s">
        <v>42</v>
      </c>
      <c r="E35" s="3">
        <v>47.415813016788988</v>
      </c>
      <c r="F35" s="3">
        <v>2.0855521775333554</v>
      </c>
      <c r="G35" s="11">
        <v>31.505973935438892</v>
      </c>
      <c r="H35" s="13">
        <v>67.026651959864353</v>
      </c>
      <c r="I35" s="9">
        <v>110.40985205553727</v>
      </c>
      <c r="J35" s="9">
        <f t="shared" si="7"/>
        <v>64.244590306113651</v>
      </c>
      <c r="K35" s="9">
        <f t="shared" si="8"/>
        <v>91.426818124960562</v>
      </c>
      <c r="L35" s="9">
        <f t="shared" si="9"/>
        <v>9.8006214710152975</v>
      </c>
      <c r="M35" s="9">
        <f t="shared" si="10"/>
        <v>54.585207629859013</v>
      </c>
      <c r="N35" s="9">
        <f t="shared" si="11"/>
        <v>37.312823224111064</v>
      </c>
      <c r="O35" s="9">
        <f t="shared" si="1"/>
        <v>64.244590306113651</v>
      </c>
      <c r="P35" s="9">
        <f t="shared" si="2"/>
        <v>91.426818124960562</v>
      </c>
      <c r="Q35" s="9">
        <f t="shared" si="3"/>
        <v>9.8006214710152975</v>
      </c>
      <c r="R35" s="9">
        <f t="shared" si="4"/>
        <v>54.585207629859013</v>
      </c>
      <c r="S35" s="9">
        <f t="shared" si="5"/>
        <v>37.312823224111064</v>
      </c>
      <c r="T35" s="9">
        <f t="shared" si="6"/>
        <v>51.474012151211909</v>
      </c>
    </row>
    <row r="36" spans="1:20" x14ac:dyDescent="0.2">
      <c r="A36" s="7">
        <v>1501253</v>
      </c>
      <c r="B36" s="7">
        <v>150125</v>
      </c>
      <c r="C36" s="2" t="s">
        <v>25</v>
      </c>
      <c r="D36" s="8" t="s">
        <v>43</v>
      </c>
      <c r="E36" s="3">
        <v>36.988340362193007</v>
      </c>
      <c r="F36" s="3">
        <v>7.5911684445547012</v>
      </c>
      <c r="G36" s="11">
        <v>139.4194988836517</v>
      </c>
      <c r="H36" s="13">
        <v>48.82278914229741</v>
      </c>
      <c r="I36" s="9">
        <v>426.7363259737038</v>
      </c>
      <c r="J36" s="9">
        <f t="shared" si="7"/>
        <v>76.370539587279524</v>
      </c>
      <c r="K36" s="9">
        <f t="shared" si="8"/>
        <v>55.289110528840112</v>
      </c>
      <c r="L36" s="9">
        <f t="shared" si="9"/>
        <v>73.84774986648199</v>
      </c>
      <c r="M36" s="9">
        <v>0</v>
      </c>
      <c r="N36" s="9">
        <f t="shared" si="11"/>
        <v>186.87977247682551</v>
      </c>
      <c r="O36" s="9">
        <f t="shared" si="1"/>
        <v>76.370539587279524</v>
      </c>
      <c r="P36" s="9">
        <f t="shared" si="2"/>
        <v>55.289110528840112</v>
      </c>
      <c r="Q36" s="9">
        <f t="shared" si="3"/>
        <v>73.84774986648199</v>
      </c>
      <c r="R36" s="9">
        <f t="shared" si="4"/>
        <v>0</v>
      </c>
      <c r="S36" s="9">
        <f t="shared" si="5"/>
        <v>186.87977247682551</v>
      </c>
      <c r="T36" s="9">
        <f t="shared" si="6"/>
        <v>78.477434491885418</v>
      </c>
    </row>
    <row r="37" spans="1:20" x14ac:dyDescent="0.2">
      <c r="A37" s="7">
        <v>1501303</v>
      </c>
      <c r="B37" s="7">
        <v>150130</v>
      </c>
      <c r="C37" s="2" t="s">
        <v>18</v>
      </c>
      <c r="D37" s="8" t="s">
        <v>44</v>
      </c>
      <c r="E37" s="3">
        <v>37.193841294907223</v>
      </c>
      <c r="F37" s="3">
        <v>12.123174101855508</v>
      </c>
      <c r="G37" s="11">
        <v>243.52941176470588</v>
      </c>
      <c r="H37" s="13">
        <v>55.877485757475611</v>
      </c>
      <c r="I37" s="9">
        <v>174.45333604421631</v>
      </c>
      <c r="J37" s="9">
        <f t="shared" si="7"/>
        <v>76.131565679615846</v>
      </c>
      <c r="K37" s="9">
        <f t="shared" si="8"/>
        <v>25.541978268911159</v>
      </c>
      <c r="L37" s="9">
        <v>100</v>
      </c>
      <c r="M37" s="9">
        <f t="shared" si="10"/>
        <v>17.977316611900068</v>
      </c>
      <c r="N37" s="9">
        <f t="shared" si="11"/>
        <v>67.594160100707157</v>
      </c>
      <c r="O37" s="9">
        <f t="shared" si="1"/>
        <v>76.131565679615846</v>
      </c>
      <c r="P37" s="9">
        <f t="shared" si="2"/>
        <v>25.541978268911159</v>
      </c>
      <c r="Q37" s="9">
        <f t="shared" si="3"/>
        <v>100</v>
      </c>
      <c r="R37" s="9">
        <f t="shared" si="4"/>
        <v>17.977316611900068</v>
      </c>
      <c r="S37" s="9">
        <f t="shared" si="5"/>
        <v>67.594160100707157</v>
      </c>
      <c r="T37" s="9">
        <f t="shared" si="6"/>
        <v>57.449004132226847</v>
      </c>
    </row>
    <row r="38" spans="1:20" x14ac:dyDescent="0.2">
      <c r="A38" s="7">
        <v>1501402</v>
      </c>
      <c r="B38" s="7">
        <v>150140</v>
      </c>
      <c r="C38" s="2" t="s">
        <v>33</v>
      </c>
      <c r="D38" s="8" t="s">
        <v>45</v>
      </c>
      <c r="E38" s="3">
        <v>53.197284339532743</v>
      </c>
      <c r="F38" s="3">
        <v>7.0559911247710803</v>
      </c>
      <c r="G38" s="11">
        <v>316.65570817314369</v>
      </c>
      <c r="H38" s="13">
        <v>50.40237956573376</v>
      </c>
      <c r="I38" s="9">
        <v>217.2392964877325</v>
      </c>
      <c r="J38" s="9">
        <f t="shared" si="7"/>
        <v>57.521405278224258</v>
      </c>
      <c r="K38" s="9">
        <f t="shared" si="8"/>
        <v>58.801901932458819</v>
      </c>
      <c r="L38" s="9">
        <v>100</v>
      </c>
      <c r="M38" s="9">
        <f t="shared" si="10"/>
        <v>0</v>
      </c>
      <c r="N38" s="9">
        <f t="shared" si="11"/>
        <v>87.824416187459946</v>
      </c>
      <c r="O38" s="9">
        <f t="shared" si="1"/>
        <v>57.521405278224258</v>
      </c>
      <c r="P38" s="9">
        <f t="shared" si="2"/>
        <v>58.801901932458819</v>
      </c>
      <c r="Q38" s="9">
        <f t="shared" si="3"/>
        <v>100</v>
      </c>
      <c r="R38" s="9">
        <f t="shared" si="4"/>
        <v>0</v>
      </c>
      <c r="S38" s="9">
        <f t="shared" si="5"/>
        <v>87.824416187459946</v>
      </c>
      <c r="T38" s="9">
        <f t="shared" si="6"/>
        <v>60.829544679628611</v>
      </c>
    </row>
    <row r="39" spans="1:20" x14ac:dyDescent="0.2">
      <c r="A39" s="7">
        <v>1501451</v>
      </c>
      <c r="B39" s="7">
        <v>150145</v>
      </c>
      <c r="C39" s="2" t="s">
        <v>27</v>
      </c>
      <c r="D39" s="8" t="s">
        <v>46</v>
      </c>
      <c r="E39" s="3">
        <v>23.702967014752197</v>
      </c>
      <c r="F39" s="3">
        <v>25.526272169733133</v>
      </c>
      <c r="G39" s="11">
        <v>93.762086303110664</v>
      </c>
      <c r="H39" s="13">
        <v>65.161103728950692</v>
      </c>
      <c r="I39" s="9">
        <v>118.73569865738439</v>
      </c>
      <c r="J39" s="9">
        <f t="shared" si="7"/>
        <v>91.819898097120827</v>
      </c>
      <c r="K39" s="9">
        <v>0</v>
      </c>
      <c r="L39" s="9">
        <f t="shared" si="9"/>
        <v>46.749884541871097</v>
      </c>
      <c r="M39" s="9">
        <f t="shared" si="10"/>
        <v>48.459746309585462</v>
      </c>
      <c r="N39" s="9">
        <f t="shared" si="11"/>
        <v>41.249488596312901</v>
      </c>
      <c r="O39" s="9">
        <f t="shared" si="1"/>
        <v>91.819898097120827</v>
      </c>
      <c r="P39" s="9">
        <f t="shared" si="2"/>
        <v>0</v>
      </c>
      <c r="Q39" s="9">
        <f t="shared" si="3"/>
        <v>46.749884541871097</v>
      </c>
      <c r="R39" s="9">
        <f t="shared" si="4"/>
        <v>48.459746309585462</v>
      </c>
      <c r="S39" s="9">
        <f t="shared" si="5"/>
        <v>41.249488596312901</v>
      </c>
      <c r="T39" s="9">
        <f t="shared" si="6"/>
        <v>45.655803508978053</v>
      </c>
    </row>
    <row r="40" spans="1:20" x14ac:dyDescent="0.2">
      <c r="A40" s="7">
        <v>1501501</v>
      </c>
      <c r="B40" s="7">
        <v>150150</v>
      </c>
      <c r="C40" s="2" t="s">
        <v>33</v>
      </c>
      <c r="D40" s="8" t="s">
        <v>47</v>
      </c>
      <c r="E40" s="3">
        <v>68.743215819528999</v>
      </c>
      <c r="F40" s="3">
        <v>7.3103969040539907</v>
      </c>
      <c r="G40" s="11">
        <v>203.20291975396037</v>
      </c>
      <c r="H40" s="13">
        <v>54.4626337977109</v>
      </c>
      <c r="I40" s="9">
        <v>31.495132851951482</v>
      </c>
      <c r="J40" s="9">
        <f t="shared" si="7"/>
        <v>39.443278113649285</v>
      </c>
      <c r="K40" s="9">
        <f t="shared" si="8"/>
        <v>57.132035887206278</v>
      </c>
      <c r="L40" s="9">
        <v>100</v>
      </c>
      <c r="M40" s="9">
        <f t="shared" si="10"/>
        <v>13.331700481564241</v>
      </c>
      <c r="N40" s="9">
        <f t="shared" si="11"/>
        <v>0</v>
      </c>
      <c r="O40" s="9">
        <f t="shared" si="1"/>
        <v>39.443278113649285</v>
      </c>
      <c r="P40" s="9">
        <f t="shared" si="2"/>
        <v>57.132035887206278</v>
      </c>
      <c r="Q40" s="9">
        <f t="shared" si="3"/>
        <v>100</v>
      </c>
      <c r="R40" s="9">
        <f t="shared" si="4"/>
        <v>13.331700481564241</v>
      </c>
      <c r="S40" s="9">
        <f t="shared" si="5"/>
        <v>0</v>
      </c>
      <c r="T40" s="9">
        <f t="shared" si="6"/>
        <v>41.981402896483964</v>
      </c>
    </row>
    <row r="41" spans="1:20" x14ac:dyDescent="0.2">
      <c r="A41" s="7">
        <v>1501576</v>
      </c>
      <c r="B41" s="7">
        <v>150157</v>
      </c>
      <c r="C41" s="2" t="s">
        <v>48</v>
      </c>
      <c r="D41" s="8" t="s">
        <v>49</v>
      </c>
      <c r="E41" s="3">
        <v>38.089419605665093</v>
      </c>
      <c r="F41" s="3">
        <v>7.381282976950847</v>
      </c>
      <c r="G41" s="11">
        <v>50.37489586226048</v>
      </c>
      <c r="H41" s="13">
        <v>59.729622447200839</v>
      </c>
      <c r="I41" s="9">
        <v>286.38470980283256</v>
      </c>
      <c r="J41" s="9">
        <f t="shared" si="7"/>
        <v>75.090111289536395</v>
      </c>
      <c r="K41" s="9">
        <f t="shared" si="8"/>
        <v>56.666754608827297</v>
      </c>
      <c r="L41" s="9">
        <f t="shared" si="9"/>
        <v>20.999405552168543</v>
      </c>
      <c r="M41" s="9">
        <f t="shared" si="10"/>
        <v>30.625670539346999</v>
      </c>
      <c r="N41" s="9">
        <f t="shared" si="11"/>
        <v>120.51807093048019</v>
      </c>
      <c r="O41" s="9">
        <f t="shared" si="1"/>
        <v>75.090111289536395</v>
      </c>
      <c r="P41" s="9">
        <f t="shared" si="2"/>
        <v>56.666754608827297</v>
      </c>
      <c r="Q41" s="9">
        <f t="shared" si="3"/>
        <v>20.999405552168543</v>
      </c>
      <c r="R41" s="9">
        <f t="shared" si="4"/>
        <v>30.625670539346999</v>
      </c>
      <c r="S41" s="9">
        <f t="shared" si="5"/>
        <v>120.51807093048019</v>
      </c>
      <c r="T41" s="9">
        <f t="shared" si="6"/>
        <v>60.78000258407188</v>
      </c>
    </row>
    <row r="42" spans="1:20" x14ac:dyDescent="0.2">
      <c r="A42" s="7">
        <v>1501600</v>
      </c>
      <c r="B42" s="7">
        <v>150160</v>
      </c>
      <c r="C42" s="2" t="s">
        <v>36</v>
      </c>
      <c r="D42" s="8" t="s">
        <v>50</v>
      </c>
      <c r="E42" s="3">
        <v>91.079068293455862</v>
      </c>
      <c r="F42" s="3">
        <v>9.2457613690381866</v>
      </c>
      <c r="G42" s="11">
        <v>182.53842497227063</v>
      </c>
      <c r="H42" s="13">
        <v>68.450478581024427</v>
      </c>
      <c r="I42" s="9">
        <v>115.01461337347489</v>
      </c>
      <c r="J42" s="9">
        <f t="shared" si="7"/>
        <v>13.469255143561329</v>
      </c>
      <c r="K42" s="9">
        <f t="shared" si="8"/>
        <v>44.42871045814222</v>
      </c>
      <c r="L42" s="9">
        <f t="shared" si="9"/>
        <v>99.439012841143565</v>
      </c>
      <c r="M42" s="9">
        <f t="shared" si="10"/>
        <v>59.260291741954241</v>
      </c>
      <c r="N42" s="9">
        <f t="shared" si="11"/>
        <v>39.490067808890927</v>
      </c>
      <c r="O42" s="9">
        <f t="shared" si="1"/>
        <v>13.469255143561329</v>
      </c>
      <c r="P42" s="9">
        <f t="shared" si="2"/>
        <v>44.42871045814222</v>
      </c>
      <c r="Q42" s="9">
        <f t="shared" si="3"/>
        <v>99.439012841143565</v>
      </c>
      <c r="R42" s="9">
        <f t="shared" si="4"/>
        <v>59.260291741954241</v>
      </c>
      <c r="S42" s="9">
        <f t="shared" si="5"/>
        <v>39.490067808890927</v>
      </c>
      <c r="T42" s="9">
        <f t="shared" si="6"/>
        <v>51.217467598738452</v>
      </c>
    </row>
    <row r="43" spans="1:20" x14ac:dyDescent="0.2">
      <c r="A43" s="7">
        <v>1501709</v>
      </c>
      <c r="B43" s="7">
        <v>150170</v>
      </c>
      <c r="C43" s="2" t="s">
        <v>36</v>
      </c>
      <c r="D43" s="8" t="s">
        <v>51</v>
      </c>
      <c r="E43" s="3">
        <v>50.710095708552025</v>
      </c>
      <c r="F43" s="3">
        <v>13.269202645390877</v>
      </c>
      <c r="G43" s="11">
        <v>67.905948879608715</v>
      </c>
      <c r="H43" s="13">
        <v>68.904324404572421</v>
      </c>
      <c r="I43" s="9">
        <v>74.25643879689963</v>
      </c>
      <c r="J43" s="9">
        <f t="shared" si="7"/>
        <v>60.413719091070519</v>
      </c>
      <c r="K43" s="9">
        <f t="shared" si="8"/>
        <v>18.019687866805953</v>
      </c>
      <c r="L43" s="9">
        <f t="shared" si="9"/>
        <v>31.404158840031855</v>
      </c>
      <c r="M43" s="9">
        <f t="shared" si="10"/>
        <v>60.750478375268678</v>
      </c>
      <c r="N43" s="9">
        <f t="shared" si="11"/>
        <v>20.218598832491065</v>
      </c>
      <c r="O43" s="9">
        <f t="shared" si="1"/>
        <v>60.413719091070519</v>
      </c>
      <c r="P43" s="9">
        <f t="shared" si="2"/>
        <v>18.019687866805953</v>
      </c>
      <c r="Q43" s="9">
        <f t="shared" si="3"/>
        <v>31.404158840031855</v>
      </c>
      <c r="R43" s="9">
        <f t="shared" si="4"/>
        <v>60.750478375268678</v>
      </c>
      <c r="S43" s="9">
        <f t="shared" si="5"/>
        <v>20.218598832491065</v>
      </c>
      <c r="T43" s="9">
        <f t="shared" si="6"/>
        <v>38.161328601133611</v>
      </c>
    </row>
    <row r="44" spans="1:20" x14ac:dyDescent="0.2">
      <c r="A44" s="7">
        <v>1501725</v>
      </c>
      <c r="B44" s="7">
        <v>150172</v>
      </c>
      <c r="C44" s="2" t="s">
        <v>30</v>
      </c>
      <c r="D44" s="8" t="s">
        <v>52</v>
      </c>
      <c r="E44" s="3">
        <v>57.067723925883975</v>
      </c>
      <c r="F44" s="3">
        <v>4.0173153167732023</v>
      </c>
      <c r="G44" s="11">
        <v>66.793429889149607</v>
      </c>
      <c r="H44" s="13">
        <v>56.833027378284505</v>
      </c>
      <c r="I44" s="9">
        <v>109.60373614370094</v>
      </c>
      <c r="J44" s="9">
        <f t="shared" si="7"/>
        <v>53.020529977513156</v>
      </c>
      <c r="K44" s="9">
        <f t="shared" si="8"/>
        <v>78.747131040887453</v>
      </c>
      <c r="L44" s="9">
        <f t="shared" si="9"/>
        <v>30.743874166182827</v>
      </c>
      <c r="M44" s="9">
        <f t="shared" si="10"/>
        <v>21.114803566772192</v>
      </c>
      <c r="N44" s="9">
        <f t="shared" si="11"/>
        <v>36.931671763140962</v>
      </c>
      <c r="O44" s="9">
        <f t="shared" si="1"/>
        <v>53.020529977513156</v>
      </c>
      <c r="P44" s="9">
        <f t="shared" si="2"/>
        <v>78.747131040887453</v>
      </c>
      <c r="Q44" s="9">
        <f t="shared" si="3"/>
        <v>30.743874166182827</v>
      </c>
      <c r="R44" s="9">
        <f t="shared" si="4"/>
        <v>21.114803566772192</v>
      </c>
      <c r="S44" s="9">
        <f t="shared" si="5"/>
        <v>36.931671763140962</v>
      </c>
      <c r="T44" s="9">
        <f t="shared" si="6"/>
        <v>44.111602102899319</v>
      </c>
    </row>
    <row r="45" spans="1:20" x14ac:dyDescent="0.2">
      <c r="A45" s="7">
        <v>1501758</v>
      </c>
      <c r="B45" s="7">
        <v>150175</v>
      </c>
      <c r="C45" s="2" t="s">
        <v>48</v>
      </c>
      <c r="D45" s="8" t="s">
        <v>53</v>
      </c>
      <c r="E45" s="3">
        <v>65.501990269792131</v>
      </c>
      <c r="F45" s="3">
        <v>8.0053073861123405</v>
      </c>
      <c r="G45" s="11">
        <v>125.90299277605779</v>
      </c>
      <c r="H45" s="13">
        <v>63.039006263206353</v>
      </c>
      <c r="I45" s="9">
        <v>231.87724753059121</v>
      </c>
      <c r="J45" s="9">
        <f t="shared" si="7"/>
        <v>43.21244998557026</v>
      </c>
      <c r="K45" s="9">
        <f t="shared" si="8"/>
        <v>52.570789591032764</v>
      </c>
      <c r="L45" s="9">
        <f t="shared" si="9"/>
        <v>65.825646960042604</v>
      </c>
      <c r="M45" s="9">
        <f t="shared" si="10"/>
        <v>41.491914693727836</v>
      </c>
      <c r="N45" s="9">
        <f t="shared" si="11"/>
        <v>94.74560003170987</v>
      </c>
      <c r="O45" s="9">
        <f t="shared" si="1"/>
        <v>43.21244998557026</v>
      </c>
      <c r="P45" s="9">
        <f t="shared" si="2"/>
        <v>52.570789591032764</v>
      </c>
      <c r="Q45" s="9">
        <f t="shared" si="3"/>
        <v>65.825646960042604</v>
      </c>
      <c r="R45" s="9">
        <f t="shared" si="4"/>
        <v>41.491914693727836</v>
      </c>
      <c r="S45" s="9">
        <f t="shared" si="5"/>
        <v>94.74560003170987</v>
      </c>
      <c r="T45" s="9">
        <f t="shared" si="6"/>
        <v>59.569280252416661</v>
      </c>
    </row>
    <row r="46" spans="1:20" x14ac:dyDescent="0.2">
      <c r="A46" s="7">
        <v>1501782</v>
      </c>
      <c r="B46" s="7">
        <v>150178</v>
      </c>
      <c r="C46" s="2" t="s">
        <v>54</v>
      </c>
      <c r="D46" s="8" t="s">
        <v>55</v>
      </c>
      <c r="E46" s="3">
        <v>62.195922296114801</v>
      </c>
      <c r="F46" s="3">
        <v>8.1904095204760239</v>
      </c>
      <c r="G46" s="11">
        <v>88.007525376268816</v>
      </c>
      <c r="H46" s="13">
        <v>65.851682703314282</v>
      </c>
      <c r="I46" s="9">
        <v>124.47464713860694</v>
      </c>
      <c r="J46" s="9">
        <f t="shared" si="7"/>
        <v>47.057026125621647</v>
      </c>
      <c r="K46" s="9">
        <f t="shared" si="8"/>
        <v>51.355818099626674</v>
      </c>
      <c r="L46" s="9">
        <f t="shared" si="9"/>
        <v>43.334528563852153</v>
      </c>
      <c r="M46" s="9">
        <f t="shared" si="10"/>
        <v>50.727237830824038</v>
      </c>
      <c r="N46" s="9">
        <f t="shared" si="11"/>
        <v>43.963004811452741</v>
      </c>
      <c r="O46" s="9">
        <f t="shared" si="1"/>
        <v>47.057026125621647</v>
      </c>
      <c r="P46" s="9">
        <f t="shared" si="2"/>
        <v>51.355818099626674</v>
      </c>
      <c r="Q46" s="9">
        <f t="shared" si="3"/>
        <v>43.334528563852153</v>
      </c>
      <c r="R46" s="9">
        <f t="shared" si="4"/>
        <v>50.727237830824038</v>
      </c>
      <c r="S46" s="9">
        <f t="shared" si="5"/>
        <v>43.963004811452741</v>
      </c>
      <c r="T46" s="9">
        <f t="shared" si="6"/>
        <v>47.287523086275449</v>
      </c>
    </row>
    <row r="47" spans="1:20" x14ac:dyDescent="0.2">
      <c r="A47" s="7">
        <v>1501808</v>
      </c>
      <c r="B47" s="7">
        <v>150180</v>
      </c>
      <c r="C47" s="2" t="s">
        <v>23</v>
      </c>
      <c r="D47" s="8" t="s">
        <v>56</v>
      </c>
      <c r="E47" s="3">
        <v>73.73233116446039</v>
      </c>
      <c r="F47" s="3">
        <v>8.0266995737042848</v>
      </c>
      <c r="G47" s="11">
        <v>59.419639518360626</v>
      </c>
      <c r="H47" s="13">
        <v>79.439919134728683</v>
      </c>
      <c r="I47" s="9">
        <v>72.416560092738024</v>
      </c>
      <c r="J47" s="9">
        <f t="shared" si="7"/>
        <v>33.641511795531969</v>
      </c>
      <c r="K47" s="9">
        <f t="shared" si="8"/>
        <v>52.430375769482993</v>
      </c>
      <c r="L47" s="9">
        <f t="shared" si="9"/>
        <v>26.367498740898387</v>
      </c>
      <c r="M47" s="9">
        <f t="shared" si="10"/>
        <v>95.34372926862325</v>
      </c>
      <c r="N47" s="9">
        <f t="shared" si="11"/>
        <v>19.348658857603983</v>
      </c>
      <c r="O47" s="9">
        <f t="shared" si="1"/>
        <v>33.641511795531969</v>
      </c>
      <c r="P47" s="9">
        <f t="shared" si="2"/>
        <v>52.430375769482993</v>
      </c>
      <c r="Q47" s="9">
        <f t="shared" si="3"/>
        <v>26.367498740898387</v>
      </c>
      <c r="R47" s="9">
        <f t="shared" si="4"/>
        <v>95.34372926862325</v>
      </c>
      <c r="S47" s="9">
        <f t="shared" si="5"/>
        <v>19.348658857603983</v>
      </c>
      <c r="T47" s="9">
        <f t="shared" si="6"/>
        <v>45.426354886428115</v>
      </c>
    </row>
    <row r="48" spans="1:20" x14ac:dyDescent="0.2">
      <c r="A48" s="7">
        <v>1501907</v>
      </c>
      <c r="B48" s="7">
        <v>150190</v>
      </c>
      <c r="C48" s="2" t="s">
        <v>20</v>
      </c>
      <c r="D48" s="8" t="s">
        <v>57</v>
      </c>
      <c r="E48" s="3">
        <v>102.66169052208507</v>
      </c>
      <c r="F48" s="3">
        <v>1.7471188943116105</v>
      </c>
      <c r="G48" s="11">
        <v>65.70151334946479</v>
      </c>
      <c r="H48" s="13">
        <v>74.827836740730575</v>
      </c>
      <c r="I48" s="9">
        <v>153.07858220891603</v>
      </c>
      <c r="J48" s="9">
        <f t="shared" si="7"/>
        <v>0</v>
      </c>
      <c r="K48" s="9">
        <f t="shared" si="8"/>
        <v>93.648223038906593</v>
      </c>
      <c r="L48" s="9">
        <f t="shared" si="9"/>
        <v>30.095817133036256</v>
      </c>
      <c r="M48" s="9">
        <f t="shared" si="10"/>
        <v>80.200120627363987</v>
      </c>
      <c r="N48" s="9">
        <f t="shared" si="11"/>
        <v>57.487649941836708</v>
      </c>
      <c r="O48" s="9">
        <f t="shared" si="1"/>
        <v>0</v>
      </c>
      <c r="P48" s="9">
        <f t="shared" si="2"/>
        <v>93.648223038906593</v>
      </c>
      <c r="Q48" s="9">
        <f t="shared" si="3"/>
        <v>30.095817133036256</v>
      </c>
      <c r="R48" s="9">
        <f t="shared" si="4"/>
        <v>80.200120627363987</v>
      </c>
      <c r="S48" s="9">
        <f t="shared" si="5"/>
        <v>57.487649941836708</v>
      </c>
      <c r="T48" s="9">
        <f t="shared" si="6"/>
        <v>52.286362148228704</v>
      </c>
    </row>
    <row r="49" spans="1:20" x14ac:dyDescent="0.2">
      <c r="A49" s="7">
        <v>1502004</v>
      </c>
      <c r="B49" s="7">
        <v>150200</v>
      </c>
      <c r="C49" s="2" t="s">
        <v>23</v>
      </c>
      <c r="D49" s="8" t="s">
        <v>58</v>
      </c>
      <c r="E49" s="3">
        <v>74.596555606521832</v>
      </c>
      <c r="F49" s="3">
        <v>2.3643717943371838</v>
      </c>
      <c r="G49" s="11">
        <v>42.116675701597096</v>
      </c>
      <c r="H49" s="13" t="s">
        <v>188</v>
      </c>
      <c r="I49" s="9">
        <v>0</v>
      </c>
      <c r="J49" s="9">
        <f t="shared" si="7"/>
        <v>32.636518342265809</v>
      </c>
      <c r="K49" s="9">
        <f t="shared" si="8"/>
        <v>89.596704783339959</v>
      </c>
      <c r="L49" s="9">
        <f t="shared" si="9"/>
        <v>16.098117347544857</v>
      </c>
      <c r="M49" s="9">
        <v>0</v>
      </c>
      <c r="N49" s="9">
        <v>0</v>
      </c>
      <c r="O49" s="9">
        <f t="shared" si="1"/>
        <v>32.636518342265809</v>
      </c>
      <c r="P49" s="9">
        <f t="shared" si="2"/>
        <v>89.596704783339959</v>
      </c>
      <c r="Q49" s="9">
        <f t="shared" si="3"/>
        <v>16.098117347544857</v>
      </c>
      <c r="R49" s="9">
        <f t="shared" si="4"/>
        <v>0</v>
      </c>
      <c r="S49" s="9">
        <f t="shared" si="5"/>
        <v>0</v>
      </c>
      <c r="T49" s="9">
        <f t="shared" si="6"/>
        <v>27.66626809463013</v>
      </c>
    </row>
    <row r="50" spans="1:20" x14ac:dyDescent="0.2">
      <c r="A50" s="7">
        <v>1501956</v>
      </c>
      <c r="B50" s="7">
        <v>150195</v>
      </c>
      <c r="C50" s="2" t="s">
        <v>36</v>
      </c>
      <c r="D50" s="8" t="s">
        <v>59</v>
      </c>
      <c r="E50" s="3">
        <v>82.939378502292399</v>
      </c>
      <c r="F50" s="3">
        <v>0.77941925624044839</v>
      </c>
      <c r="G50" s="11">
        <v>56.851757514009172</v>
      </c>
      <c r="H50" s="13">
        <v>68.923126057124847</v>
      </c>
      <c r="I50" s="9">
        <v>174.47988487009681</v>
      </c>
      <c r="J50" s="9">
        <f t="shared" si="7"/>
        <v>22.934776544719671</v>
      </c>
      <c r="K50" s="9">
        <f t="shared" si="8"/>
        <v>100</v>
      </c>
      <c r="L50" s="9">
        <f t="shared" si="9"/>
        <v>24.843450031378126</v>
      </c>
      <c r="M50" s="9">
        <f t="shared" si="10"/>
        <v>60.812212933270807</v>
      </c>
      <c r="N50" s="9">
        <f t="shared" si="11"/>
        <v>67.606713039587063</v>
      </c>
      <c r="O50" s="9">
        <f t="shared" si="1"/>
        <v>22.934776544719671</v>
      </c>
      <c r="P50" s="9">
        <f t="shared" si="2"/>
        <v>100</v>
      </c>
      <c r="Q50" s="9">
        <f t="shared" si="3"/>
        <v>24.843450031378126</v>
      </c>
      <c r="R50" s="9">
        <f t="shared" si="4"/>
        <v>60.812212933270807</v>
      </c>
      <c r="S50" s="9">
        <f t="shared" si="5"/>
        <v>67.606713039587063</v>
      </c>
      <c r="T50" s="9">
        <f t="shared" si="6"/>
        <v>55.239430509791134</v>
      </c>
    </row>
    <row r="51" spans="1:20" x14ac:dyDescent="0.2">
      <c r="A51" s="7">
        <v>1502103</v>
      </c>
      <c r="B51" s="7">
        <v>150210</v>
      </c>
      <c r="C51" s="2" t="s">
        <v>18</v>
      </c>
      <c r="D51" s="8" t="s">
        <v>60</v>
      </c>
      <c r="E51" s="3">
        <v>77.468252548739045</v>
      </c>
      <c r="F51" s="3">
        <v>2.8796279735288857</v>
      </c>
      <c r="G51" s="11">
        <v>46.883384010016101</v>
      </c>
      <c r="H51" s="13">
        <v>81.89546385137146</v>
      </c>
      <c r="I51" s="9">
        <v>69.524625514219281</v>
      </c>
      <c r="J51" s="9">
        <f t="shared" si="7"/>
        <v>29.297065665124816</v>
      </c>
      <c r="K51" s="9">
        <f t="shared" si="8"/>
        <v>86.21467155805712</v>
      </c>
      <c r="L51" s="9">
        <f t="shared" si="9"/>
        <v>18.927178664924295</v>
      </c>
      <c r="M51" s="9">
        <v>100</v>
      </c>
      <c r="N51" s="9">
        <f t="shared" si="11"/>
        <v>17.981280948983596</v>
      </c>
      <c r="O51" s="9">
        <f t="shared" si="1"/>
        <v>29.297065665124816</v>
      </c>
      <c r="P51" s="9">
        <f t="shared" si="2"/>
        <v>86.21467155805712</v>
      </c>
      <c r="Q51" s="9">
        <f t="shared" si="3"/>
        <v>18.927178664924295</v>
      </c>
      <c r="R51" s="9">
        <f t="shared" si="4"/>
        <v>100</v>
      </c>
      <c r="S51" s="9">
        <f t="shared" si="5"/>
        <v>17.981280948983596</v>
      </c>
      <c r="T51" s="9">
        <f t="shared" si="6"/>
        <v>50.484039367417964</v>
      </c>
    </row>
    <row r="52" spans="1:20" x14ac:dyDescent="0.2">
      <c r="A52" s="7">
        <v>1502152</v>
      </c>
      <c r="B52" s="7">
        <v>150215</v>
      </c>
      <c r="C52" s="2" t="s">
        <v>48</v>
      </c>
      <c r="D52" s="8" t="s">
        <v>61</v>
      </c>
      <c r="E52" s="3">
        <v>25.641225236445724</v>
      </c>
      <c r="F52" s="3">
        <v>7.2938154361110037</v>
      </c>
      <c r="G52" s="11">
        <v>293.29648801878596</v>
      </c>
      <c r="H52" s="13">
        <v>36.879899057791313</v>
      </c>
      <c r="I52" s="9">
        <v>904.68370438121929</v>
      </c>
      <c r="J52" s="9">
        <f t="shared" si="7"/>
        <v>89.565927104475804</v>
      </c>
      <c r="K52" s="9">
        <f>(F52-$K$1)/($K$2-$K$1)*100</f>
        <v>57.240873156455763</v>
      </c>
      <c r="L52" s="9">
        <v>100</v>
      </c>
      <c r="M52" s="9">
        <v>0</v>
      </c>
      <c r="N52" s="9">
        <v>95</v>
      </c>
      <c r="O52" s="9">
        <f t="shared" si="1"/>
        <v>89.565927104475804</v>
      </c>
      <c r="P52" s="9">
        <f t="shared" si="2"/>
        <v>57.240873156455763</v>
      </c>
      <c r="Q52" s="9">
        <f t="shared" si="3"/>
        <v>100</v>
      </c>
      <c r="R52" s="9">
        <f t="shared" si="4"/>
        <v>0</v>
      </c>
      <c r="S52" s="9">
        <f>N52</f>
        <v>95</v>
      </c>
      <c r="T52" s="12">
        <f>AVERAGE(O52:S52)</f>
        <v>68.361360052186313</v>
      </c>
    </row>
    <row r="53" spans="1:20" x14ac:dyDescent="0.2">
      <c r="A53" s="7">
        <v>1502202</v>
      </c>
      <c r="B53" s="7">
        <v>150220</v>
      </c>
      <c r="C53" s="2" t="s">
        <v>36</v>
      </c>
      <c r="D53" s="8" t="s">
        <v>62</v>
      </c>
      <c r="E53" s="3">
        <v>49.512742563286643</v>
      </c>
      <c r="F53" s="3">
        <v>3.5244481063727027</v>
      </c>
      <c r="G53" s="11">
        <v>137.75321760377304</v>
      </c>
      <c r="H53" s="13">
        <v>61.799691136466173</v>
      </c>
      <c r="I53" s="9">
        <v>76.217032701650709</v>
      </c>
      <c r="J53" s="9">
        <f t="shared" si="7"/>
        <v>61.806102844264352</v>
      </c>
      <c r="K53" s="9">
        <f t="shared" si="8"/>
        <v>81.982207782406363</v>
      </c>
      <c r="L53" s="9">
        <f t="shared" si="9"/>
        <v>72.858804957801027</v>
      </c>
      <c r="M53" s="9">
        <f t="shared" si="10"/>
        <v>37.422667516580887</v>
      </c>
      <c r="N53" s="9">
        <f t="shared" si="11"/>
        <v>21.145615927914278</v>
      </c>
      <c r="O53" s="9">
        <f t="shared" si="1"/>
        <v>61.806102844264352</v>
      </c>
      <c r="P53" s="9">
        <f t="shared" si="2"/>
        <v>81.982207782406363</v>
      </c>
      <c r="Q53" s="9">
        <f t="shared" si="3"/>
        <v>72.858804957801027</v>
      </c>
      <c r="R53" s="9">
        <f t="shared" si="4"/>
        <v>37.422667516580887</v>
      </c>
      <c r="S53" s="9">
        <f t="shared" si="5"/>
        <v>21.145615927914278</v>
      </c>
      <c r="T53" s="9">
        <f t="shared" si="6"/>
        <v>55.043079805793376</v>
      </c>
    </row>
    <row r="54" spans="1:20" x14ac:dyDescent="0.2">
      <c r="A54" s="7">
        <v>1502301</v>
      </c>
      <c r="B54" s="7">
        <v>150230</v>
      </c>
      <c r="C54" s="2" t="s">
        <v>20</v>
      </c>
      <c r="D54" s="8" t="s">
        <v>63</v>
      </c>
      <c r="E54" s="3">
        <v>63.64633844193537</v>
      </c>
      <c r="F54" s="3">
        <v>6.6311542137118176</v>
      </c>
      <c r="G54" s="11">
        <v>71.319859837893318</v>
      </c>
      <c r="H54" s="13">
        <v>74.009115127749297</v>
      </c>
      <c r="I54" s="9">
        <v>70.616074753123556</v>
      </c>
      <c r="J54" s="9">
        <f t="shared" si="7"/>
        <v>45.370359259796558</v>
      </c>
      <c r="K54" s="9">
        <f t="shared" si="8"/>
        <v>61.590442092778567</v>
      </c>
      <c r="L54" s="9">
        <f t="shared" si="9"/>
        <v>33.43032927215215</v>
      </c>
      <c r="M54" s="9">
        <f t="shared" si="10"/>
        <v>77.51187730602534</v>
      </c>
      <c r="N54" s="9">
        <f t="shared" si="11"/>
        <v>18.49734503589066</v>
      </c>
      <c r="O54" s="9">
        <f t="shared" si="1"/>
        <v>45.370359259796558</v>
      </c>
      <c r="P54" s="9">
        <f t="shared" si="2"/>
        <v>61.590442092778567</v>
      </c>
      <c r="Q54" s="9">
        <f t="shared" si="3"/>
        <v>33.43032927215215</v>
      </c>
      <c r="R54" s="9">
        <f t="shared" si="4"/>
        <v>77.51187730602534</v>
      </c>
      <c r="S54" s="9">
        <f t="shared" si="5"/>
        <v>18.49734503589066</v>
      </c>
      <c r="T54" s="9">
        <f t="shared" si="6"/>
        <v>47.280070593328652</v>
      </c>
    </row>
    <row r="55" spans="1:20" x14ac:dyDescent="0.2">
      <c r="A55" s="7">
        <v>1502400</v>
      </c>
      <c r="B55" s="7">
        <v>150240</v>
      </c>
      <c r="C55" s="2" t="s">
        <v>64</v>
      </c>
      <c r="D55" s="8" t="s">
        <v>65</v>
      </c>
      <c r="E55" s="3">
        <v>27.747378495339547</v>
      </c>
      <c r="F55" s="3">
        <v>12.55201398135819</v>
      </c>
      <c r="G55" s="11">
        <v>191.28661784287618</v>
      </c>
      <c r="H55" s="13">
        <v>59.109422791265963</v>
      </c>
      <c r="I55" s="9">
        <v>64.196662886984029</v>
      </c>
      <c r="J55" s="9">
        <f t="shared" si="7"/>
        <v>87.116713527832928</v>
      </c>
      <c r="K55" s="9">
        <f t="shared" si="8"/>
        <v>22.727163465370953</v>
      </c>
      <c r="L55" s="9">
        <v>100</v>
      </c>
      <c r="M55" s="9">
        <f t="shared" si="10"/>
        <v>28.589267009101384</v>
      </c>
      <c r="N55" s="9">
        <f t="shared" si="11"/>
        <v>15.462088969831678</v>
      </c>
      <c r="O55" s="9">
        <f t="shared" si="1"/>
        <v>87.116713527832928</v>
      </c>
      <c r="P55" s="9">
        <f t="shared" si="2"/>
        <v>22.727163465370953</v>
      </c>
      <c r="Q55" s="9">
        <f t="shared" si="3"/>
        <v>100</v>
      </c>
      <c r="R55" s="9">
        <f t="shared" si="4"/>
        <v>28.589267009101384</v>
      </c>
      <c r="S55" s="9">
        <f t="shared" si="5"/>
        <v>15.462088969831678</v>
      </c>
      <c r="T55" s="9">
        <f t="shared" si="6"/>
        <v>50.779046594427385</v>
      </c>
    </row>
    <row r="56" spans="1:20" x14ac:dyDescent="0.2">
      <c r="A56" s="7">
        <v>1502509</v>
      </c>
      <c r="B56" s="7">
        <v>150250</v>
      </c>
      <c r="C56" s="2" t="s">
        <v>23</v>
      </c>
      <c r="D56" s="8" t="s">
        <v>66</v>
      </c>
      <c r="E56" s="3">
        <v>61.15045526810232</v>
      </c>
      <c r="F56" s="3">
        <v>6.5182829888712241</v>
      </c>
      <c r="G56" s="11">
        <v>49.862696921520445</v>
      </c>
      <c r="H56" s="13">
        <v>79.080108559634326</v>
      </c>
      <c r="I56" s="9">
        <v>94.826098183745245</v>
      </c>
      <c r="J56" s="9">
        <f t="shared" si="7"/>
        <v>48.272783824225918</v>
      </c>
      <c r="K56" s="9">
        <f t="shared" si="8"/>
        <v>62.331305080949015</v>
      </c>
      <c r="L56" s="9">
        <f t="shared" si="9"/>
        <v>20.695413338612902</v>
      </c>
      <c r="M56" s="9">
        <f t="shared" si="10"/>
        <v>94.162304031878534</v>
      </c>
      <c r="N56" s="9">
        <f t="shared" si="11"/>
        <v>29.94444050344099</v>
      </c>
      <c r="O56" s="9">
        <f t="shared" si="1"/>
        <v>48.272783824225918</v>
      </c>
      <c r="P56" s="9">
        <f t="shared" si="2"/>
        <v>62.331305080949015</v>
      </c>
      <c r="Q56" s="9">
        <f t="shared" si="3"/>
        <v>20.695413338612902</v>
      </c>
      <c r="R56" s="9">
        <f t="shared" si="4"/>
        <v>94.162304031878534</v>
      </c>
      <c r="S56" s="9">
        <f t="shared" si="5"/>
        <v>29.94444050344099</v>
      </c>
      <c r="T56" s="9">
        <f t="shared" si="6"/>
        <v>51.08124935582147</v>
      </c>
    </row>
    <row r="57" spans="1:20" x14ac:dyDescent="0.2">
      <c r="A57" s="7">
        <v>1502608</v>
      </c>
      <c r="B57" s="7">
        <v>150260</v>
      </c>
      <c r="C57" s="2" t="s">
        <v>64</v>
      </c>
      <c r="D57" s="8" t="s">
        <v>67</v>
      </c>
      <c r="E57" s="3">
        <v>62.224121852657753</v>
      </c>
      <c r="F57" s="3">
        <v>2.3546782716816912</v>
      </c>
      <c r="G57" s="11">
        <v>34.193347839602119</v>
      </c>
      <c r="H57" s="13">
        <v>65.894024421498571</v>
      </c>
      <c r="I57" s="9">
        <v>122.91524634752875</v>
      </c>
      <c r="J57" s="9">
        <f t="shared" si="7"/>
        <v>47.024233290414308</v>
      </c>
      <c r="K57" s="9">
        <f t="shared" si="8"/>
        <v>89.66033102794384</v>
      </c>
      <c r="L57" s="9">
        <f t="shared" si="9"/>
        <v>11.395589122838068</v>
      </c>
      <c r="M57" s="9">
        <f t="shared" si="10"/>
        <v>50.866265357785778</v>
      </c>
      <c r="N57" s="9">
        <f t="shared" si="11"/>
        <v>43.2256817031625</v>
      </c>
      <c r="O57" s="9">
        <f t="shared" si="1"/>
        <v>47.024233290414308</v>
      </c>
      <c r="P57" s="9">
        <f t="shared" si="2"/>
        <v>89.66033102794384</v>
      </c>
      <c r="Q57" s="9">
        <f t="shared" si="3"/>
        <v>11.395589122838068</v>
      </c>
      <c r="R57" s="9">
        <f t="shared" si="4"/>
        <v>50.866265357785778</v>
      </c>
      <c r="S57" s="9">
        <f t="shared" si="5"/>
        <v>43.2256817031625</v>
      </c>
      <c r="T57" s="9">
        <f t="shared" si="6"/>
        <v>48.434420100428902</v>
      </c>
    </row>
    <row r="58" spans="1:20" x14ac:dyDescent="0.2">
      <c r="A58" s="7">
        <v>1502707</v>
      </c>
      <c r="B58" s="7">
        <v>150270</v>
      </c>
      <c r="C58" s="2" t="s">
        <v>25</v>
      </c>
      <c r="D58" s="8" t="s">
        <v>68</v>
      </c>
      <c r="E58" s="3">
        <v>14.745500593944014</v>
      </c>
      <c r="F58" s="3">
        <v>14.496716498195756</v>
      </c>
      <c r="G58" s="11">
        <v>109.10639442365019</v>
      </c>
      <c r="H58" s="13">
        <v>60.974997831473523</v>
      </c>
      <c r="I58" s="9">
        <v>102.82600129995294</v>
      </c>
      <c r="J58" s="9">
        <v>100</v>
      </c>
      <c r="K58" s="9">
        <f t="shared" si="8"/>
        <v>9.9625450273088187</v>
      </c>
      <c r="L58" s="9">
        <f t="shared" si="9"/>
        <v>55.856795587612766</v>
      </c>
      <c r="M58" s="9">
        <f t="shared" si="10"/>
        <v>34.71481635673873</v>
      </c>
      <c r="N58" s="9">
        <f t="shared" si="11"/>
        <v>33.726991766342898</v>
      </c>
      <c r="O58" s="9">
        <f t="shared" si="1"/>
        <v>100</v>
      </c>
      <c r="P58" s="9">
        <f t="shared" si="2"/>
        <v>9.9625450273088187</v>
      </c>
      <c r="Q58" s="9">
        <f t="shared" si="3"/>
        <v>55.856795587612766</v>
      </c>
      <c r="R58" s="9">
        <f t="shared" si="4"/>
        <v>34.71481635673873</v>
      </c>
      <c r="S58" s="9">
        <f t="shared" si="5"/>
        <v>33.726991766342898</v>
      </c>
      <c r="T58" s="9">
        <f t="shared" si="6"/>
        <v>46.852229747600646</v>
      </c>
    </row>
    <row r="59" spans="1:20" x14ac:dyDescent="0.2">
      <c r="A59" s="7">
        <v>1502756</v>
      </c>
      <c r="B59" s="7">
        <v>150275</v>
      </c>
      <c r="C59" s="2" t="s">
        <v>20</v>
      </c>
      <c r="D59" s="8" t="s">
        <v>69</v>
      </c>
      <c r="E59" s="3">
        <v>88.0882407648525</v>
      </c>
      <c r="F59" s="3">
        <v>2.1762583237230757</v>
      </c>
      <c r="G59" s="11">
        <v>125.36735984524385</v>
      </c>
      <c r="H59" s="13">
        <v>75.337748614899567</v>
      </c>
      <c r="I59" s="9">
        <v>131.76467951341095</v>
      </c>
      <c r="J59" s="9">
        <f t="shared" si="7"/>
        <v>16.947242966869041</v>
      </c>
      <c r="K59" s="9">
        <f t="shared" si="8"/>
        <v>90.831442052746851</v>
      </c>
      <c r="L59" s="9">
        <f t="shared" si="9"/>
        <v>65.507746575367534</v>
      </c>
      <c r="M59" s="9">
        <f t="shared" si="10"/>
        <v>81.874398145474913</v>
      </c>
      <c r="N59" s="9">
        <f t="shared" si="11"/>
        <v>47.40991170086798</v>
      </c>
      <c r="O59" s="9">
        <f t="shared" si="1"/>
        <v>16.947242966869041</v>
      </c>
      <c r="P59" s="9">
        <f t="shared" si="2"/>
        <v>90.831442052746851</v>
      </c>
      <c r="Q59" s="9">
        <f t="shared" si="3"/>
        <v>65.507746575367534</v>
      </c>
      <c r="R59" s="9">
        <f t="shared" si="4"/>
        <v>81.874398145474913</v>
      </c>
      <c r="S59" s="9">
        <f t="shared" si="5"/>
        <v>47.40991170086798</v>
      </c>
      <c r="T59" s="9">
        <f t="shared" si="6"/>
        <v>60.514148288265254</v>
      </c>
    </row>
    <row r="60" spans="1:20" x14ac:dyDescent="0.2">
      <c r="A60" s="7">
        <v>1502764</v>
      </c>
      <c r="B60" s="7">
        <v>150276</v>
      </c>
      <c r="C60" s="2" t="s">
        <v>25</v>
      </c>
      <c r="D60" s="8" t="s">
        <v>70</v>
      </c>
      <c r="E60" s="3">
        <v>38.130521516101453</v>
      </c>
      <c r="F60" s="3">
        <v>6.4762040467369619</v>
      </c>
      <c r="G60" s="11">
        <v>127.17298375605584</v>
      </c>
      <c r="H60" s="13">
        <v>59.663486977264149</v>
      </c>
      <c r="I60" s="9">
        <v>220.54079652322599</v>
      </c>
      <c r="J60" s="9">
        <f t="shared" si="7"/>
        <v>75.042314503314131</v>
      </c>
      <c r="K60" s="9">
        <f t="shared" si="8"/>
        <v>62.607502409831284</v>
      </c>
      <c r="L60" s="9">
        <f t="shared" si="9"/>
        <v>66.579391918295556</v>
      </c>
      <c r="M60" s="9">
        <f t="shared" si="10"/>
        <v>30.40851707406409</v>
      </c>
      <c r="N60" s="9">
        <f t="shared" si="11"/>
        <v>89.385446733370657</v>
      </c>
      <c r="O60" s="9">
        <f t="shared" si="1"/>
        <v>75.042314503314131</v>
      </c>
      <c r="P60" s="9">
        <f t="shared" si="2"/>
        <v>62.607502409831284</v>
      </c>
      <c r="Q60" s="9">
        <f t="shared" si="3"/>
        <v>66.579391918295556</v>
      </c>
      <c r="R60" s="9">
        <f t="shared" si="4"/>
        <v>30.40851707406409</v>
      </c>
      <c r="S60" s="9">
        <f t="shared" si="5"/>
        <v>89.385446733370657</v>
      </c>
      <c r="T60" s="9">
        <f t="shared" si="6"/>
        <v>64.80463452777515</v>
      </c>
    </row>
    <row r="61" spans="1:20" x14ac:dyDescent="0.2">
      <c r="A61" s="7">
        <v>1502772</v>
      </c>
      <c r="B61" s="7">
        <v>150277</v>
      </c>
      <c r="C61" s="2" t="s">
        <v>48</v>
      </c>
      <c r="D61" s="8" t="s">
        <v>71</v>
      </c>
      <c r="E61" s="3">
        <v>60.375939849624061</v>
      </c>
      <c r="F61" s="3">
        <v>10.406015037593985</v>
      </c>
      <c r="G61" s="11">
        <v>167.66917293233084</v>
      </c>
      <c r="H61" s="13" t="s">
        <v>188</v>
      </c>
      <c r="I61" s="9">
        <v>0</v>
      </c>
      <c r="J61" s="9">
        <f t="shared" si="7"/>
        <v>49.173456019017898</v>
      </c>
      <c r="K61" s="9">
        <f t="shared" si="8"/>
        <v>36.813049326299499</v>
      </c>
      <c r="L61" s="9">
        <f t="shared" si="9"/>
        <v>90.614049566117572</v>
      </c>
      <c r="M61" s="9">
        <v>0</v>
      </c>
      <c r="N61" s="9">
        <v>0</v>
      </c>
      <c r="O61" s="9">
        <f t="shared" si="1"/>
        <v>49.173456019017898</v>
      </c>
      <c r="P61" s="9">
        <f t="shared" si="2"/>
        <v>36.813049326299499</v>
      </c>
      <c r="Q61" s="9">
        <f t="shared" si="3"/>
        <v>90.614049566117572</v>
      </c>
      <c r="R61" s="9">
        <f t="shared" si="4"/>
        <v>0</v>
      </c>
      <c r="S61" s="9">
        <f t="shared" si="5"/>
        <v>0</v>
      </c>
      <c r="T61" s="9">
        <f t="shared" si="6"/>
        <v>35.320110982286998</v>
      </c>
    </row>
    <row r="62" spans="1:20" x14ac:dyDescent="0.2">
      <c r="A62" s="7">
        <v>1502806</v>
      </c>
      <c r="B62" s="7">
        <v>150280</v>
      </c>
      <c r="C62" s="2" t="s">
        <v>23</v>
      </c>
      <c r="D62" s="8" t="s">
        <v>72</v>
      </c>
      <c r="E62" s="3">
        <v>64.941155649942488</v>
      </c>
      <c r="F62" s="3">
        <v>5.3977524112910364</v>
      </c>
      <c r="G62" s="11">
        <v>49.199185912751084</v>
      </c>
      <c r="H62" s="13">
        <v>71.578559867583095</v>
      </c>
      <c r="I62" s="9">
        <v>113.21568150311182</v>
      </c>
      <c r="J62" s="9">
        <f t="shared" si="7"/>
        <v>43.864636031095031</v>
      </c>
      <c r="K62" s="9">
        <f t="shared" si="8"/>
        <v>69.686232195586555</v>
      </c>
      <c r="L62" s="9">
        <f t="shared" si="9"/>
        <v>20.301616779832614</v>
      </c>
      <c r="M62" s="9">
        <f t="shared" si="10"/>
        <v>69.531235483838898</v>
      </c>
      <c r="N62" s="9">
        <f t="shared" si="11"/>
        <v>38.639488505707824</v>
      </c>
      <c r="O62" s="9">
        <f t="shared" si="1"/>
        <v>43.864636031095031</v>
      </c>
      <c r="P62" s="9">
        <f t="shared" si="2"/>
        <v>69.686232195586555</v>
      </c>
      <c r="Q62" s="9">
        <f t="shared" si="3"/>
        <v>20.301616779832614</v>
      </c>
      <c r="R62" s="9">
        <f t="shared" si="4"/>
        <v>69.531235483838898</v>
      </c>
      <c r="S62" s="9">
        <f t="shared" si="5"/>
        <v>38.639488505707824</v>
      </c>
      <c r="T62" s="9">
        <f t="shared" si="6"/>
        <v>48.404641799212179</v>
      </c>
    </row>
    <row r="63" spans="1:20" x14ac:dyDescent="0.2">
      <c r="A63" s="7">
        <v>1502855</v>
      </c>
      <c r="B63" s="7">
        <v>150285</v>
      </c>
      <c r="C63" s="2" t="s">
        <v>27</v>
      </c>
      <c r="D63" s="8" t="s">
        <v>73</v>
      </c>
      <c r="E63" s="3">
        <v>62.839130126797485</v>
      </c>
      <c r="F63" s="3">
        <v>4.972727916696182</v>
      </c>
      <c r="G63" s="11">
        <v>70.836580009917114</v>
      </c>
      <c r="H63" s="13">
        <v>72.05103443905341</v>
      </c>
      <c r="I63" s="9">
        <v>158.14334065311326</v>
      </c>
      <c r="J63" s="9">
        <f t="shared" si="7"/>
        <v>46.309049526644976</v>
      </c>
      <c r="K63" s="9">
        <f t="shared" si="8"/>
        <v>72.476003614793626</v>
      </c>
      <c r="L63" s="9">
        <f t="shared" si="9"/>
        <v>33.143500672973452</v>
      </c>
      <c r="M63" s="9">
        <f t="shared" si="10"/>
        <v>71.082588948947006</v>
      </c>
      <c r="N63" s="9">
        <f t="shared" si="11"/>
        <v>59.882392499478186</v>
      </c>
      <c r="O63" s="9">
        <f t="shared" si="1"/>
        <v>46.309049526644976</v>
      </c>
      <c r="P63" s="9">
        <f t="shared" si="2"/>
        <v>72.476003614793626</v>
      </c>
      <c r="Q63" s="9">
        <f t="shared" si="3"/>
        <v>33.143500672973452</v>
      </c>
      <c r="R63" s="9">
        <f t="shared" si="4"/>
        <v>71.082588948947006</v>
      </c>
      <c r="S63" s="9">
        <f t="shared" si="5"/>
        <v>59.882392499478186</v>
      </c>
      <c r="T63" s="9">
        <f t="shared" si="6"/>
        <v>56.578707052567452</v>
      </c>
    </row>
    <row r="64" spans="1:20" x14ac:dyDescent="0.2">
      <c r="A64" s="7">
        <v>1502905</v>
      </c>
      <c r="B64" s="7">
        <v>150290</v>
      </c>
      <c r="C64" s="2" t="s">
        <v>64</v>
      </c>
      <c r="D64" s="8" t="s">
        <v>74</v>
      </c>
      <c r="E64" s="3">
        <v>82.28878871600989</v>
      </c>
      <c r="F64" s="3">
        <v>3.8534244583393917</v>
      </c>
      <c r="G64" s="11">
        <v>52.154524744316802</v>
      </c>
      <c r="H64" s="13">
        <v>62.805597689237224</v>
      </c>
      <c r="I64" s="9">
        <v>59.857360040715434</v>
      </c>
      <c r="J64" s="9">
        <f t="shared" si="7"/>
        <v>23.691337507536399</v>
      </c>
      <c r="K64" s="9">
        <f t="shared" si="8"/>
        <v>79.822876176856141</v>
      </c>
      <c r="L64" s="9">
        <f t="shared" si="9"/>
        <v>22.055622736808196</v>
      </c>
      <c r="M64" s="9">
        <f t="shared" si="10"/>
        <v>40.725525935733678</v>
      </c>
      <c r="N64" s="9">
        <f t="shared" si="11"/>
        <v>13.410359689759108</v>
      </c>
      <c r="O64" s="9">
        <f t="shared" si="1"/>
        <v>23.691337507536399</v>
      </c>
      <c r="P64" s="9">
        <f t="shared" si="2"/>
        <v>79.822876176856141</v>
      </c>
      <c r="Q64" s="9">
        <f t="shared" si="3"/>
        <v>22.055622736808196</v>
      </c>
      <c r="R64" s="9">
        <f t="shared" si="4"/>
        <v>40.725525935733678</v>
      </c>
      <c r="S64" s="9">
        <f t="shared" si="5"/>
        <v>13.410359689759108</v>
      </c>
      <c r="T64" s="9">
        <f t="shared" si="6"/>
        <v>35.941144409338705</v>
      </c>
    </row>
    <row r="65" spans="1:20" x14ac:dyDescent="0.2">
      <c r="A65" s="7">
        <v>1502939</v>
      </c>
      <c r="B65" s="7">
        <v>150293</v>
      </c>
      <c r="C65" s="2" t="s">
        <v>20</v>
      </c>
      <c r="D65" s="8" t="s">
        <v>75</v>
      </c>
      <c r="E65" s="3">
        <v>34.03494972984064</v>
      </c>
      <c r="F65" s="3">
        <v>5.3194035975651461</v>
      </c>
      <c r="G65" s="11">
        <v>91.802886259489782</v>
      </c>
      <c r="H65" s="13">
        <v>59.232263277425524</v>
      </c>
      <c r="I65" s="9">
        <v>106.04596607619179</v>
      </c>
      <c r="J65" s="9">
        <f t="shared" si="7"/>
        <v>79.804992613592688</v>
      </c>
      <c r="K65" s="9">
        <f t="shared" si="8"/>
        <v>70.200497335692475</v>
      </c>
      <c r="L65" s="9">
        <f t="shared" si="9"/>
        <v>45.587091121802501</v>
      </c>
      <c r="M65" s="9">
        <f t="shared" si="10"/>
        <v>28.992609380027634</v>
      </c>
      <c r="N65" s="9">
        <f t="shared" si="11"/>
        <v>35.24947043313901</v>
      </c>
      <c r="O65" s="9">
        <f t="shared" si="1"/>
        <v>79.804992613592688</v>
      </c>
      <c r="P65" s="9">
        <f t="shared" si="2"/>
        <v>70.200497335692475</v>
      </c>
      <c r="Q65" s="9">
        <f t="shared" si="3"/>
        <v>45.587091121802501</v>
      </c>
      <c r="R65" s="9">
        <f t="shared" si="4"/>
        <v>28.992609380027634</v>
      </c>
      <c r="S65" s="9">
        <f t="shared" si="5"/>
        <v>35.24947043313901</v>
      </c>
      <c r="T65" s="9">
        <f t="shared" si="6"/>
        <v>51.966932176850854</v>
      </c>
    </row>
    <row r="66" spans="1:20" x14ac:dyDescent="0.2">
      <c r="A66" s="7">
        <v>1502954</v>
      </c>
      <c r="B66" s="7">
        <v>150295</v>
      </c>
      <c r="C66" s="2" t="s">
        <v>48</v>
      </c>
      <c r="D66" s="8" t="s">
        <v>76</v>
      </c>
      <c r="E66" s="3">
        <v>23.134222474460838</v>
      </c>
      <c r="F66" s="3">
        <v>22.78305902383655</v>
      </c>
      <c r="G66" s="11">
        <v>80.767593643586835</v>
      </c>
      <c r="H66" s="13">
        <v>65.768127198876911</v>
      </c>
      <c r="I66" s="9">
        <v>139.12938209421114</v>
      </c>
      <c r="J66" s="9">
        <f t="shared" si="7"/>
        <v>92.481282468766537</v>
      </c>
      <c r="K66" s="9">
        <v>0</v>
      </c>
      <c r="L66" s="9">
        <f t="shared" si="9"/>
        <v>39.037598800136038</v>
      </c>
      <c r="M66" s="9">
        <f t="shared" si="10"/>
        <v>50.452886301313384</v>
      </c>
      <c r="N66" s="9">
        <f t="shared" si="11"/>
        <v>50.892124503103553</v>
      </c>
      <c r="O66" s="9">
        <f t="shared" si="1"/>
        <v>92.481282468766537</v>
      </c>
      <c r="P66" s="9">
        <f t="shared" si="2"/>
        <v>0</v>
      </c>
      <c r="Q66" s="9">
        <f t="shared" si="3"/>
        <v>39.037598800136038</v>
      </c>
      <c r="R66" s="9">
        <f t="shared" si="4"/>
        <v>50.452886301313384</v>
      </c>
      <c r="S66" s="9">
        <f t="shared" si="5"/>
        <v>50.892124503103553</v>
      </c>
      <c r="T66" s="9">
        <f t="shared" si="6"/>
        <v>46.572778414663908</v>
      </c>
    </row>
    <row r="67" spans="1:20" x14ac:dyDescent="0.2">
      <c r="A67" s="7">
        <v>1503002</v>
      </c>
      <c r="B67" s="7">
        <v>150300</v>
      </c>
      <c r="C67" s="2" t="s">
        <v>27</v>
      </c>
      <c r="D67" s="8" t="s">
        <v>77</v>
      </c>
      <c r="E67" s="3">
        <v>126.55820348304307</v>
      </c>
      <c r="F67" s="3">
        <v>1.2717690192483959</v>
      </c>
      <c r="G67" s="11">
        <v>68.629697525206225</v>
      </c>
      <c r="H67" s="13">
        <v>59.114229491210303</v>
      </c>
      <c r="I67" s="9">
        <v>117.01279789184234</v>
      </c>
      <c r="J67" s="9">
        <v>0</v>
      </c>
      <c r="K67" s="9">
        <f t="shared" si="8"/>
        <v>96.768319674370176</v>
      </c>
      <c r="L67" s="9">
        <f t="shared" si="9"/>
        <v>31.833706688208196</v>
      </c>
      <c r="M67" s="9">
        <f t="shared" si="10"/>
        <v>28.605049637553069</v>
      </c>
      <c r="N67" s="9">
        <f t="shared" si="11"/>
        <v>40.434858672438885</v>
      </c>
      <c r="O67" s="9">
        <f t="shared" si="1"/>
        <v>0</v>
      </c>
      <c r="P67" s="9">
        <f t="shared" si="2"/>
        <v>96.768319674370176</v>
      </c>
      <c r="Q67" s="9">
        <f t="shared" si="3"/>
        <v>31.833706688208196</v>
      </c>
      <c r="R67" s="9">
        <f t="shared" si="4"/>
        <v>28.605049637553069</v>
      </c>
      <c r="S67" s="9">
        <f t="shared" si="5"/>
        <v>40.434858672438885</v>
      </c>
      <c r="T67" s="9">
        <f t="shared" si="6"/>
        <v>39.528386934514067</v>
      </c>
    </row>
    <row r="68" spans="1:20" x14ac:dyDescent="0.2">
      <c r="A68" s="7">
        <v>1503044</v>
      </c>
      <c r="B68" s="7">
        <v>150304</v>
      </c>
      <c r="C68" s="2" t="s">
        <v>25</v>
      </c>
      <c r="D68" s="8" t="s">
        <v>78</v>
      </c>
      <c r="E68" s="3">
        <v>51.793496480053633</v>
      </c>
      <c r="F68" s="3">
        <v>11.213543412671807</v>
      </c>
      <c r="G68" s="11">
        <v>91.909710582187955</v>
      </c>
      <c r="H68" s="13">
        <v>59.110576403938907</v>
      </c>
      <c r="I68" s="9">
        <v>167.68567940552018</v>
      </c>
      <c r="J68" s="9">
        <f t="shared" si="7"/>
        <v>59.15384881937873</v>
      </c>
      <c r="K68" s="9">
        <f t="shared" si="8"/>
        <v>31.512602858765206</v>
      </c>
      <c r="L68" s="9">
        <f t="shared" si="9"/>
        <v>45.650491804107077</v>
      </c>
      <c r="M68" s="9">
        <f t="shared" si="10"/>
        <v>28.593054855317096</v>
      </c>
      <c r="N68" s="9">
        <f t="shared" si="11"/>
        <v>64.394245327524061</v>
      </c>
      <c r="O68" s="9">
        <f t="shared" si="1"/>
        <v>59.15384881937873</v>
      </c>
      <c r="P68" s="9">
        <f t="shared" si="2"/>
        <v>31.512602858765206</v>
      </c>
      <c r="Q68" s="9">
        <f t="shared" si="3"/>
        <v>45.650491804107077</v>
      </c>
      <c r="R68" s="9">
        <f t="shared" si="4"/>
        <v>28.593054855317096</v>
      </c>
      <c r="S68" s="9">
        <f t="shared" si="5"/>
        <v>64.394245327524061</v>
      </c>
      <c r="T68" s="9">
        <f t="shared" si="6"/>
        <v>45.860848733018436</v>
      </c>
    </row>
    <row r="69" spans="1:20" x14ac:dyDescent="0.2">
      <c r="A69" s="7">
        <v>1503077</v>
      </c>
      <c r="B69" s="7">
        <v>150307</v>
      </c>
      <c r="C69" s="2" t="s">
        <v>20</v>
      </c>
      <c r="D69" s="8" t="s">
        <v>79</v>
      </c>
      <c r="E69" s="3">
        <v>61.923652997611626</v>
      </c>
      <c r="F69" s="3">
        <v>3.6918592883455448</v>
      </c>
      <c r="G69" s="11">
        <v>88.936566408938177</v>
      </c>
      <c r="H69" s="13">
        <v>74.089662275653751</v>
      </c>
      <c r="I69" s="9">
        <v>76.826415415131763</v>
      </c>
      <c r="J69" s="9">
        <f t="shared" si="7"/>
        <v>47.373643949885412</v>
      </c>
      <c r="K69" s="9">
        <f t="shared" si="8"/>
        <v>80.883355982891359</v>
      </c>
      <c r="L69" s="9">
        <f t="shared" si="9"/>
        <v>43.885918302372758</v>
      </c>
      <c r="M69" s="9">
        <f t="shared" si="10"/>
        <v>77.776351003768028</v>
      </c>
      <c r="N69" s="9">
        <f t="shared" si="11"/>
        <v>21.433747086377736</v>
      </c>
      <c r="O69" s="9">
        <f t="shared" si="1"/>
        <v>47.373643949885412</v>
      </c>
      <c r="P69" s="9">
        <f t="shared" si="2"/>
        <v>80.883355982891359</v>
      </c>
      <c r="Q69" s="9">
        <f t="shared" si="3"/>
        <v>43.885918302372758</v>
      </c>
      <c r="R69" s="9">
        <f t="shared" si="4"/>
        <v>77.776351003768028</v>
      </c>
      <c r="S69" s="9">
        <f t="shared" si="5"/>
        <v>21.433747086377736</v>
      </c>
      <c r="T69" s="9">
        <f t="shared" si="6"/>
        <v>54.270603265059052</v>
      </c>
    </row>
    <row r="70" spans="1:20" x14ac:dyDescent="0.2">
      <c r="A70" s="7">
        <v>1503093</v>
      </c>
      <c r="B70" s="7">
        <v>150309</v>
      </c>
      <c r="C70" s="2" t="s">
        <v>54</v>
      </c>
      <c r="D70" s="8" t="s">
        <v>80</v>
      </c>
      <c r="E70" s="3">
        <v>46.475988164782642</v>
      </c>
      <c r="F70" s="3">
        <v>9.7981943706850778</v>
      </c>
      <c r="G70" s="11">
        <v>124.61118276306806</v>
      </c>
      <c r="H70" s="13">
        <v>64.751262234060931</v>
      </c>
      <c r="I70" s="9">
        <v>163.85694332751689</v>
      </c>
      <c r="J70" s="9">
        <f t="shared" si="7"/>
        <v>65.337498325736703</v>
      </c>
      <c r="K70" s="9">
        <f t="shared" si="8"/>
        <v>40.802656386857805</v>
      </c>
      <c r="L70" s="9">
        <f t="shared" si="9"/>
        <v>65.058952314452938</v>
      </c>
      <c r="M70" s="9">
        <f t="shared" si="10"/>
        <v>47.114046325639826</v>
      </c>
      <c r="N70" s="9">
        <f t="shared" si="11"/>
        <v>62.583924592785614</v>
      </c>
      <c r="O70" s="9">
        <f t="shared" si="1"/>
        <v>65.337498325736703</v>
      </c>
      <c r="P70" s="9">
        <f t="shared" si="2"/>
        <v>40.802656386857805</v>
      </c>
      <c r="Q70" s="9">
        <f t="shared" si="3"/>
        <v>65.058952314452938</v>
      </c>
      <c r="R70" s="9">
        <f t="shared" si="4"/>
        <v>47.114046325639826</v>
      </c>
      <c r="S70" s="9">
        <f t="shared" si="5"/>
        <v>62.583924592785614</v>
      </c>
      <c r="T70" s="9">
        <f t="shared" si="6"/>
        <v>56.179415589094575</v>
      </c>
    </row>
    <row r="71" spans="1:20" x14ac:dyDescent="0.2">
      <c r="A71" s="7">
        <v>1503101</v>
      </c>
      <c r="B71" s="7">
        <v>150310</v>
      </c>
      <c r="C71" s="2" t="s">
        <v>23</v>
      </c>
      <c r="D71" s="8" t="s">
        <v>81</v>
      </c>
      <c r="E71" s="3">
        <v>69.53061096080036</v>
      </c>
      <c r="F71" s="3">
        <v>2.5766060529792991</v>
      </c>
      <c r="G71" s="11">
        <v>82.740829295916441</v>
      </c>
      <c r="H71" s="13" t="s">
        <v>188</v>
      </c>
      <c r="I71" s="9">
        <v>0</v>
      </c>
      <c r="J71" s="9">
        <f t="shared" si="7"/>
        <v>38.527628285204557</v>
      </c>
      <c r="K71" s="9">
        <f t="shared" si="8"/>
        <v>88.203643732821533</v>
      </c>
      <c r="L71" s="9">
        <f t="shared" si="9"/>
        <v>40.208722412675954</v>
      </c>
      <c r="M71" s="9">
        <v>0</v>
      </c>
      <c r="N71" s="9">
        <v>0</v>
      </c>
      <c r="O71" s="9">
        <f t="shared" si="1"/>
        <v>38.527628285204557</v>
      </c>
      <c r="P71" s="9">
        <f t="shared" si="2"/>
        <v>88.203643732821533</v>
      </c>
      <c r="Q71" s="9">
        <f t="shared" si="3"/>
        <v>40.208722412675954</v>
      </c>
      <c r="R71" s="9">
        <f t="shared" si="4"/>
        <v>0</v>
      </c>
      <c r="S71" s="9">
        <f t="shared" si="5"/>
        <v>0</v>
      </c>
      <c r="T71" s="9">
        <f t="shared" si="6"/>
        <v>33.387998886140409</v>
      </c>
    </row>
    <row r="72" spans="1:20" x14ac:dyDescent="0.2">
      <c r="A72" s="7">
        <v>1503200</v>
      </c>
      <c r="B72" s="7">
        <v>150320</v>
      </c>
      <c r="C72" s="2" t="s">
        <v>64</v>
      </c>
      <c r="D72" s="8" t="s">
        <v>82</v>
      </c>
      <c r="E72" s="3">
        <v>66.650836662290132</v>
      </c>
      <c r="F72" s="3">
        <v>7.2659720088275552</v>
      </c>
      <c r="G72" s="11">
        <v>66.988853814565473</v>
      </c>
      <c r="H72" s="13">
        <v>65.524909852525255</v>
      </c>
      <c r="I72" s="9">
        <v>81.509659189317546</v>
      </c>
      <c r="J72" s="9">
        <f t="shared" si="7"/>
        <v>41.8764739970702</v>
      </c>
      <c r="K72" s="9">
        <f t="shared" si="8"/>
        <v>57.423631558938368</v>
      </c>
      <c r="L72" s="9">
        <f t="shared" si="9"/>
        <v>30.859859083260293</v>
      </c>
      <c r="M72" s="9">
        <f t="shared" si="10"/>
        <v>49.654290787775253</v>
      </c>
      <c r="N72" s="9">
        <f t="shared" si="11"/>
        <v>23.648100109808031</v>
      </c>
      <c r="O72" s="9">
        <f t="shared" ref="O72:O135" si="12">J72</f>
        <v>41.8764739970702</v>
      </c>
      <c r="P72" s="9">
        <f t="shared" ref="P72:P135" si="13">K72</f>
        <v>57.423631558938368</v>
      </c>
      <c r="Q72" s="9">
        <f t="shared" ref="Q72:Q135" si="14">L72</f>
        <v>30.859859083260293</v>
      </c>
      <c r="R72" s="9">
        <f t="shared" ref="R72:R135" si="15">M72</f>
        <v>49.654290787775253</v>
      </c>
      <c r="S72" s="9">
        <f t="shared" ref="S72:S135" si="16">N72</f>
        <v>23.648100109808031</v>
      </c>
      <c r="T72" s="9">
        <f t="shared" ref="T72:T135" si="17">AVERAGE(O72:S72)</f>
        <v>40.692471107370423</v>
      </c>
    </row>
    <row r="73" spans="1:20" x14ac:dyDescent="0.2">
      <c r="A73" s="7">
        <v>1503309</v>
      </c>
      <c r="B73" s="7">
        <v>150330</v>
      </c>
      <c r="C73" s="2" t="s">
        <v>18</v>
      </c>
      <c r="D73" s="8" t="s">
        <v>83</v>
      </c>
      <c r="E73" s="3">
        <v>56.199966065616756</v>
      </c>
      <c r="F73" s="3">
        <v>10.953093427526955</v>
      </c>
      <c r="G73" s="11">
        <v>14.992827505360092</v>
      </c>
      <c r="H73" s="13">
        <v>79.041330121316136</v>
      </c>
      <c r="I73" s="9">
        <v>85.818081936110815</v>
      </c>
      <c r="J73" s="9">
        <f t="shared" si="7"/>
        <v>54.029632389044814</v>
      </c>
      <c r="K73" s="9">
        <f t="shared" si="8"/>
        <v>33.222141800474034</v>
      </c>
      <c r="L73" s="9">
        <f t="shared" si="9"/>
        <v>0</v>
      </c>
      <c r="M73" s="9">
        <f t="shared" si="10"/>
        <v>94.034976407728948</v>
      </c>
      <c r="N73" s="9">
        <f t="shared" si="11"/>
        <v>25.685228518148506</v>
      </c>
      <c r="O73" s="9">
        <f t="shared" si="12"/>
        <v>54.029632389044814</v>
      </c>
      <c r="P73" s="9">
        <f t="shared" si="13"/>
        <v>33.222141800474034</v>
      </c>
      <c r="Q73" s="9">
        <f t="shared" si="14"/>
        <v>0</v>
      </c>
      <c r="R73" s="9">
        <f t="shared" si="15"/>
        <v>94.034976407728948</v>
      </c>
      <c r="S73" s="9">
        <f t="shared" si="16"/>
        <v>25.685228518148506</v>
      </c>
      <c r="T73" s="9">
        <f t="shared" si="17"/>
        <v>41.394395823079257</v>
      </c>
    </row>
    <row r="74" spans="1:20" x14ac:dyDescent="0.2">
      <c r="A74" s="7">
        <v>1503408</v>
      </c>
      <c r="B74" s="7">
        <v>150340</v>
      </c>
      <c r="C74" s="2" t="s">
        <v>64</v>
      </c>
      <c r="D74" s="8" t="s">
        <v>84</v>
      </c>
      <c r="E74" s="3">
        <v>53.956416464891042</v>
      </c>
      <c r="F74" s="3">
        <v>9.4140435835351095</v>
      </c>
      <c r="G74" s="11">
        <v>95.496368038740925</v>
      </c>
      <c r="H74" s="13">
        <v>51.202245901495779</v>
      </c>
      <c r="I74" s="9">
        <v>117.58495399515738</v>
      </c>
      <c r="J74" s="9">
        <f t="shared" si="7"/>
        <v>56.638622080922744</v>
      </c>
      <c r="K74" s="9">
        <f t="shared" si="8"/>
        <v>43.324141384277667</v>
      </c>
      <c r="L74" s="9">
        <f t="shared" si="9"/>
        <v>47.779188005446485</v>
      </c>
      <c r="M74" s="9">
        <f t="shared" si="10"/>
        <v>2.6263326886486373</v>
      </c>
      <c r="N74" s="9">
        <f t="shared" si="11"/>
        <v>40.705388172575788</v>
      </c>
      <c r="O74" s="9">
        <f t="shared" si="12"/>
        <v>56.638622080922744</v>
      </c>
      <c r="P74" s="9">
        <f t="shared" si="13"/>
        <v>43.324141384277667</v>
      </c>
      <c r="Q74" s="9">
        <f t="shared" si="14"/>
        <v>47.779188005446485</v>
      </c>
      <c r="R74" s="9">
        <f t="shared" si="15"/>
        <v>2.6263326886486373</v>
      </c>
      <c r="S74" s="9">
        <f t="shared" si="16"/>
        <v>40.705388172575788</v>
      </c>
      <c r="T74" s="9">
        <f t="shared" si="17"/>
        <v>38.21473446637426</v>
      </c>
    </row>
    <row r="75" spans="1:20" x14ac:dyDescent="0.2">
      <c r="A75" s="7">
        <v>1503457</v>
      </c>
      <c r="B75" s="7">
        <v>150345</v>
      </c>
      <c r="C75" s="2" t="s">
        <v>20</v>
      </c>
      <c r="D75" s="8" t="s">
        <v>85</v>
      </c>
      <c r="E75" s="3">
        <v>86.728873355534304</v>
      </c>
      <c r="F75" s="3">
        <v>3.7686702495960964</v>
      </c>
      <c r="G75" s="11">
        <v>85.825447591414147</v>
      </c>
      <c r="H75" s="13" t="s">
        <v>188</v>
      </c>
      <c r="I75" s="9">
        <v>0</v>
      </c>
      <c r="J75" s="9">
        <f t="shared" si="7"/>
        <v>18.528030642451871</v>
      </c>
      <c r="K75" s="9">
        <f t="shared" si="8"/>
        <v>80.379184983093154</v>
      </c>
      <c r="L75" s="9">
        <f t="shared" si="9"/>
        <v>42.039456272195004</v>
      </c>
      <c r="M75" s="9">
        <v>0</v>
      </c>
      <c r="N75" s="9">
        <v>0</v>
      </c>
      <c r="O75" s="9">
        <f t="shared" si="12"/>
        <v>18.528030642451871</v>
      </c>
      <c r="P75" s="9">
        <f t="shared" si="13"/>
        <v>80.379184983093154</v>
      </c>
      <c r="Q75" s="9">
        <f t="shared" si="14"/>
        <v>42.039456272195004</v>
      </c>
      <c r="R75" s="9">
        <f t="shared" si="15"/>
        <v>0</v>
      </c>
      <c r="S75" s="9">
        <f t="shared" si="16"/>
        <v>0</v>
      </c>
      <c r="T75" s="9">
        <f t="shared" si="17"/>
        <v>28.189334379548008</v>
      </c>
    </row>
    <row r="76" spans="1:20" x14ac:dyDescent="0.2">
      <c r="A76" s="7">
        <v>1503507</v>
      </c>
      <c r="B76" s="7">
        <v>150350</v>
      </c>
      <c r="C76" s="2" t="s">
        <v>20</v>
      </c>
      <c r="D76" s="8" t="s">
        <v>86</v>
      </c>
      <c r="E76" s="3">
        <v>94.734291713778063</v>
      </c>
      <c r="F76" s="3">
        <v>8.3540623485705048</v>
      </c>
      <c r="G76" s="11">
        <v>55.241479567113551</v>
      </c>
      <c r="H76" s="13">
        <v>66.8232068954661</v>
      </c>
      <c r="I76" s="9">
        <v>81.256538846712971</v>
      </c>
      <c r="J76" s="9">
        <f t="shared" si="7"/>
        <v>9.2186514475045538</v>
      </c>
      <c r="K76" s="9">
        <f t="shared" si="8"/>
        <v>50.281635344758399</v>
      </c>
      <c r="L76" s="9">
        <f t="shared" si="9"/>
        <v>23.887743335051546</v>
      </c>
      <c r="M76" s="9">
        <f t="shared" si="10"/>
        <v>53.917202990728498</v>
      </c>
      <c r="N76" s="9">
        <f t="shared" si="11"/>
        <v>23.528418576459789</v>
      </c>
      <c r="O76" s="9">
        <f t="shared" si="12"/>
        <v>9.2186514475045538</v>
      </c>
      <c r="P76" s="9">
        <f t="shared" si="13"/>
        <v>50.281635344758399</v>
      </c>
      <c r="Q76" s="9">
        <f t="shared" si="14"/>
        <v>23.887743335051546</v>
      </c>
      <c r="R76" s="9">
        <f t="shared" si="15"/>
        <v>53.917202990728498</v>
      </c>
      <c r="S76" s="9">
        <f t="shared" si="16"/>
        <v>23.528418576459789</v>
      </c>
      <c r="T76" s="9">
        <f t="shared" si="17"/>
        <v>32.166730338900557</v>
      </c>
    </row>
    <row r="77" spans="1:20" x14ac:dyDescent="0.2">
      <c r="A77" s="7">
        <v>1503606</v>
      </c>
      <c r="B77" s="7">
        <v>150360</v>
      </c>
      <c r="C77" s="2" t="s">
        <v>39</v>
      </c>
      <c r="D77" s="8" t="s">
        <v>87</v>
      </c>
      <c r="E77" s="3">
        <v>46.0264041390272</v>
      </c>
      <c r="F77" s="3">
        <v>6.1258251293445998</v>
      </c>
      <c r="G77" s="11">
        <v>132.47482037724834</v>
      </c>
      <c r="H77" s="13">
        <v>57.282618099857949</v>
      </c>
      <c r="I77" s="9">
        <v>108.72643276513615</v>
      </c>
      <c r="J77" s="9">
        <f t="shared" si="7"/>
        <v>65.860312748225752</v>
      </c>
      <c r="K77" s="9">
        <f t="shared" si="8"/>
        <v>64.907315954849892</v>
      </c>
      <c r="L77" s="9">
        <f t="shared" si="9"/>
        <v>69.726054127432562</v>
      </c>
      <c r="M77" s="9">
        <f t="shared" si="10"/>
        <v>22.59101872396662</v>
      </c>
      <c r="N77" s="9">
        <f t="shared" si="11"/>
        <v>36.516861114270071</v>
      </c>
      <c r="O77" s="9">
        <f t="shared" si="12"/>
        <v>65.860312748225752</v>
      </c>
      <c r="P77" s="9">
        <f t="shared" si="13"/>
        <v>64.907315954849892</v>
      </c>
      <c r="Q77" s="9">
        <f t="shared" si="14"/>
        <v>69.726054127432562</v>
      </c>
      <c r="R77" s="9">
        <f t="shared" si="15"/>
        <v>22.59101872396662</v>
      </c>
      <c r="S77" s="9">
        <f t="shared" si="16"/>
        <v>36.516861114270071</v>
      </c>
      <c r="T77" s="9">
        <f t="shared" si="17"/>
        <v>51.920312533748969</v>
      </c>
    </row>
    <row r="78" spans="1:20" x14ac:dyDescent="0.2">
      <c r="A78" s="7">
        <v>1503705</v>
      </c>
      <c r="B78" s="7">
        <v>150370</v>
      </c>
      <c r="C78" s="2" t="s">
        <v>54</v>
      </c>
      <c r="D78" s="8" t="s">
        <v>88</v>
      </c>
      <c r="E78" s="3">
        <v>50.172850424086505</v>
      </c>
      <c r="F78" s="3">
        <v>9.1228845921935928</v>
      </c>
      <c r="G78" s="11">
        <v>52.819873778992644</v>
      </c>
      <c r="H78" s="13">
        <v>66.719477164102173</v>
      </c>
      <c r="I78" s="9">
        <v>132.0761436266431</v>
      </c>
      <c r="J78" s="9">
        <f t="shared" si="7"/>
        <v>61.038473457422469</v>
      </c>
      <c r="K78" s="9">
        <f t="shared" si="8"/>
        <v>45.235247785954591</v>
      </c>
      <c r="L78" s="9">
        <f t="shared" si="9"/>
        <v>22.450510171651359</v>
      </c>
      <c r="M78" s="9">
        <f t="shared" si="10"/>
        <v>53.576610104035382</v>
      </c>
      <c r="N78" s="9">
        <f t="shared" si="11"/>
        <v>47.557179606208983</v>
      </c>
      <c r="O78" s="9">
        <f t="shared" si="12"/>
        <v>61.038473457422469</v>
      </c>
      <c r="P78" s="9">
        <f t="shared" si="13"/>
        <v>45.235247785954591</v>
      </c>
      <c r="Q78" s="9">
        <f t="shared" si="14"/>
        <v>22.450510171651359</v>
      </c>
      <c r="R78" s="9">
        <f t="shared" si="15"/>
        <v>53.576610104035382</v>
      </c>
      <c r="S78" s="9">
        <f t="shared" si="16"/>
        <v>47.557179606208983</v>
      </c>
      <c r="T78" s="9">
        <f t="shared" si="17"/>
        <v>45.971604225054556</v>
      </c>
    </row>
    <row r="79" spans="1:20" x14ac:dyDescent="0.2">
      <c r="A79" s="7">
        <v>1503754</v>
      </c>
      <c r="B79" s="7">
        <v>150375</v>
      </c>
      <c r="C79" s="2" t="s">
        <v>39</v>
      </c>
      <c r="D79" s="8" t="s">
        <v>89</v>
      </c>
      <c r="E79" s="3">
        <v>47.042675318193162</v>
      </c>
      <c r="F79" s="3">
        <v>3.4689293735962066</v>
      </c>
      <c r="G79" s="11">
        <v>40.179685550286997</v>
      </c>
      <c r="H79" s="13" t="s">
        <v>188</v>
      </c>
      <c r="I79" s="9">
        <v>0</v>
      </c>
      <c r="J79" s="9">
        <f t="shared" si="7"/>
        <v>64.678506457988632</v>
      </c>
      <c r="K79" s="9">
        <f t="shared" si="8"/>
        <v>82.346621071287757</v>
      </c>
      <c r="L79" s="9">
        <f t="shared" si="9"/>
        <v>14.948505591453603</v>
      </c>
      <c r="M79" s="9">
        <v>0</v>
      </c>
      <c r="N79" s="9">
        <v>0</v>
      </c>
      <c r="O79" s="9">
        <f t="shared" si="12"/>
        <v>64.678506457988632</v>
      </c>
      <c r="P79" s="9">
        <f t="shared" si="13"/>
        <v>82.346621071287757</v>
      </c>
      <c r="Q79" s="9">
        <f t="shared" si="14"/>
        <v>14.948505591453603</v>
      </c>
      <c r="R79" s="9">
        <f t="shared" si="15"/>
        <v>0</v>
      </c>
      <c r="S79" s="9">
        <f t="shared" si="16"/>
        <v>0</v>
      </c>
      <c r="T79" s="9">
        <f t="shared" si="17"/>
        <v>32.394726624146003</v>
      </c>
    </row>
    <row r="80" spans="1:20" x14ac:dyDescent="0.2">
      <c r="A80" s="7">
        <v>1503804</v>
      </c>
      <c r="B80" s="7">
        <v>150380</v>
      </c>
      <c r="C80" s="2" t="s">
        <v>54</v>
      </c>
      <c r="D80" s="8" t="s">
        <v>90</v>
      </c>
      <c r="E80" s="3">
        <v>71.732039143925533</v>
      </c>
      <c r="F80" s="3">
        <v>2.0844935953536479</v>
      </c>
      <c r="G80" s="11">
        <v>91.335826239159843</v>
      </c>
      <c r="H80" s="13">
        <v>68.83011641361108</v>
      </c>
      <c r="I80" s="9">
        <v>107.9328122099345</v>
      </c>
      <c r="J80" s="9">
        <f t="shared" si="7"/>
        <v>35.967620948916874</v>
      </c>
      <c r="K80" s="9">
        <f t="shared" si="8"/>
        <v>91.433766435816494</v>
      </c>
      <c r="L80" s="9">
        <f t="shared" si="9"/>
        <v>45.309889046299766</v>
      </c>
      <c r="M80" s="9">
        <f t="shared" si="10"/>
        <v>60.506819074074258</v>
      </c>
      <c r="N80" s="9">
        <f t="shared" si="11"/>
        <v>36.141617765727375</v>
      </c>
      <c r="O80" s="9">
        <f t="shared" si="12"/>
        <v>35.967620948916874</v>
      </c>
      <c r="P80" s="9">
        <f t="shared" si="13"/>
        <v>91.433766435816494</v>
      </c>
      <c r="Q80" s="9">
        <f t="shared" si="14"/>
        <v>45.309889046299766</v>
      </c>
      <c r="R80" s="9">
        <f t="shared" si="15"/>
        <v>60.506819074074258</v>
      </c>
      <c r="S80" s="9">
        <f t="shared" si="16"/>
        <v>36.141617765727375</v>
      </c>
      <c r="T80" s="9">
        <f t="shared" si="17"/>
        <v>53.871942654166943</v>
      </c>
    </row>
    <row r="81" spans="1:20" x14ac:dyDescent="0.2">
      <c r="A81" s="7">
        <v>1503903</v>
      </c>
      <c r="B81" s="7">
        <v>150390</v>
      </c>
      <c r="C81" s="2" t="s">
        <v>27</v>
      </c>
      <c r="D81" s="8" t="s">
        <v>91</v>
      </c>
      <c r="E81" s="3">
        <v>29.392111004107623</v>
      </c>
      <c r="F81" s="3">
        <v>10.418427310783986</v>
      </c>
      <c r="G81" s="11">
        <v>114.44350543424854</v>
      </c>
      <c r="H81" s="13">
        <v>73.77778081059293</v>
      </c>
      <c r="I81" s="9">
        <v>127.28223737741003</v>
      </c>
      <c r="J81" s="9">
        <f t="shared" si="7"/>
        <v>85.204079120336701</v>
      </c>
      <c r="K81" s="9">
        <f t="shared" si="8"/>
        <v>36.731577774816657</v>
      </c>
      <c r="L81" s="9">
        <f t="shared" si="9"/>
        <v>59.024393294394116</v>
      </c>
      <c r="M81" s="9">
        <f t="shared" si="10"/>
        <v>76.752299296563081</v>
      </c>
      <c r="N81" s="9">
        <f t="shared" si="11"/>
        <v>45.290502638517673</v>
      </c>
      <c r="O81" s="9">
        <f t="shared" si="12"/>
        <v>85.204079120336701</v>
      </c>
      <c r="P81" s="9">
        <f t="shared" si="13"/>
        <v>36.731577774816657</v>
      </c>
      <c r="Q81" s="9">
        <f t="shared" si="14"/>
        <v>59.024393294394116</v>
      </c>
      <c r="R81" s="9">
        <f t="shared" si="15"/>
        <v>76.752299296563081</v>
      </c>
      <c r="S81" s="9">
        <f t="shared" si="16"/>
        <v>45.290502638517673</v>
      </c>
      <c r="T81" s="9">
        <f t="shared" si="17"/>
        <v>60.60057042492565</v>
      </c>
    </row>
    <row r="82" spans="1:20" x14ac:dyDescent="0.2">
      <c r="A82" s="7">
        <v>1504000</v>
      </c>
      <c r="B82" s="7">
        <v>150400</v>
      </c>
      <c r="C82" s="2" t="s">
        <v>18</v>
      </c>
      <c r="D82" s="8" t="s">
        <v>92</v>
      </c>
      <c r="E82" s="3">
        <v>66.414149954344083</v>
      </c>
      <c r="F82" s="3">
        <v>1.5624471574960264</v>
      </c>
      <c r="G82" s="11">
        <v>50.931719030065267</v>
      </c>
      <c r="H82" s="13" t="s">
        <v>188</v>
      </c>
      <c r="I82" s="9">
        <v>0</v>
      </c>
      <c r="J82" s="9">
        <f t="shared" si="7"/>
        <v>42.151713368214935</v>
      </c>
      <c r="K82" s="9">
        <f t="shared" si="8"/>
        <v>94.860369491300006</v>
      </c>
      <c r="L82" s="9">
        <f t="shared" si="9"/>
        <v>21.329882431123966</v>
      </c>
      <c r="M82" s="9">
        <v>0</v>
      </c>
      <c r="N82" s="9">
        <v>0</v>
      </c>
      <c r="O82" s="9">
        <f t="shared" si="12"/>
        <v>42.151713368214935</v>
      </c>
      <c r="P82" s="9">
        <f t="shared" si="13"/>
        <v>94.860369491300006</v>
      </c>
      <c r="Q82" s="9">
        <f t="shared" si="14"/>
        <v>21.329882431123966</v>
      </c>
      <c r="R82" s="9">
        <f t="shared" si="15"/>
        <v>0</v>
      </c>
      <c r="S82" s="9">
        <f t="shared" si="16"/>
        <v>0</v>
      </c>
      <c r="T82" s="9">
        <f t="shared" si="17"/>
        <v>31.668393058127783</v>
      </c>
    </row>
    <row r="83" spans="1:20" x14ac:dyDescent="0.2">
      <c r="A83" s="7">
        <v>1504059</v>
      </c>
      <c r="B83" s="7">
        <v>150405</v>
      </c>
      <c r="C83" s="2" t="s">
        <v>20</v>
      </c>
      <c r="D83" s="8" t="s">
        <v>93</v>
      </c>
      <c r="E83" s="3">
        <v>65.59252467033447</v>
      </c>
      <c r="F83" s="3">
        <v>6.5147148720635748</v>
      </c>
      <c r="G83" s="11">
        <v>72.220766745262424</v>
      </c>
      <c r="H83" s="13">
        <v>70.700011511739064</v>
      </c>
      <c r="I83" s="9">
        <v>107.72180391814398</v>
      </c>
      <c r="J83" s="9">
        <f t="shared" si="7"/>
        <v>43.107168908789554</v>
      </c>
      <c r="K83" s="9">
        <f t="shared" si="8"/>
        <v>62.35472544946181</v>
      </c>
      <c r="L83" s="9">
        <f t="shared" si="9"/>
        <v>33.965021289638578</v>
      </c>
      <c r="M83" s="9">
        <f t="shared" si="10"/>
        <v>66.646553178371548</v>
      </c>
      <c r="N83" s="9">
        <f t="shared" si="11"/>
        <v>36.041847847391992</v>
      </c>
      <c r="O83" s="9">
        <f t="shared" si="12"/>
        <v>43.107168908789554</v>
      </c>
      <c r="P83" s="9">
        <f t="shared" si="13"/>
        <v>62.35472544946181</v>
      </c>
      <c r="Q83" s="9">
        <f t="shared" si="14"/>
        <v>33.965021289638578</v>
      </c>
      <c r="R83" s="9">
        <f t="shared" si="15"/>
        <v>66.646553178371548</v>
      </c>
      <c r="S83" s="9">
        <f t="shared" si="16"/>
        <v>36.041847847391992</v>
      </c>
      <c r="T83" s="9">
        <f t="shared" si="17"/>
        <v>48.423063334730692</v>
      </c>
    </row>
    <row r="84" spans="1:20" x14ac:dyDescent="0.2">
      <c r="A84" s="7">
        <v>1504109</v>
      </c>
      <c r="B84" s="7">
        <v>150410</v>
      </c>
      <c r="C84" s="2" t="s">
        <v>64</v>
      </c>
      <c r="D84" s="8" t="s">
        <v>94</v>
      </c>
      <c r="E84" s="3">
        <v>52.199630314232905</v>
      </c>
      <c r="F84" s="3">
        <v>7.208872458410351</v>
      </c>
      <c r="G84" s="11">
        <v>35.243376463339494</v>
      </c>
      <c r="H84" s="13">
        <v>63.53808576907668</v>
      </c>
      <c r="I84" s="9">
        <v>173.07940850277262</v>
      </c>
      <c r="J84" s="9">
        <f t="shared" si="7"/>
        <v>58.681561963517005</v>
      </c>
      <c r="K84" s="9">
        <f t="shared" si="8"/>
        <v>57.798421002439348</v>
      </c>
      <c r="L84" s="9">
        <f t="shared" si="9"/>
        <v>12.018785502677357</v>
      </c>
      <c r="M84" s="9">
        <f t="shared" si="10"/>
        <v>43.130624515479639</v>
      </c>
      <c r="N84" s="9">
        <f t="shared" si="11"/>
        <v>66.944533313790885</v>
      </c>
      <c r="O84" s="9">
        <f t="shared" si="12"/>
        <v>58.681561963517005</v>
      </c>
      <c r="P84" s="9">
        <f t="shared" si="13"/>
        <v>57.798421002439348</v>
      </c>
      <c r="Q84" s="9">
        <f t="shared" si="14"/>
        <v>12.018785502677357</v>
      </c>
      <c r="R84" s="9">
        <f t="shared" si="15"/>
        <v>43.130624515479639</v>
      </c>
      <c r="S84" s="9">
        <f t="shared" si="16"/>
        <v>66.944533313790885</v>
      </c>
      <c r="T84" s="9">
        <f t="shared" si="17"/>
        <v>47.714785259580843</v>
      </c>
    </row>
    <row r="85" spans="1:20" x14ac:dyDescent="0.2">
      <c r="A85" s="7">
        <v>1504208</v>
      </c>
      <c r="B85" s="7">
        <v>150420</v>
      </c>
      <c r="C85" s="2" t="s">
        <v>48</v>
      </c>
      <c r="D85" s="8" t="s">
        <v>95</v>
      </c>
      <c r="E85" s="3">
        <v>24.677994844916014</v>
      </c>
      <c r="F85" s="3">
        <v>11.753141262057607</v>
      </c>
      <c r="G85" s="11">
        <v>208.42447276697445</v>
      </c>
      <c r="H85" s="13">
        <v>53.699795345956026</v>
      </c>
      <c r="I85" s="9">
        <v>119.19920107453861</v>
      </c>
      <c r="J85" s="9">
        <f t="shared" ref="J85:J148" si="18">(E85-$J$1)/($J$2-$J$1)*100</f>
        <v>90.686053069861927</v>
      </c>
      <c r="K85" s="9">
        <f t="shared" ref="K85:K148" si="19">(F85-$K$1)/($K$2-$K$1)*100</f>
        <v>27.970796028274041</v>
      </c>
      <c r="L85" s="9">
        <v>100</v>
      </c>
      <c r="M85" s="9">
        <f t="shared" ref="M85:M148" si="20">(H85-$M$2)/($M$1-$M$2)*100</f>
        <v>10.826947534194261</v>
      </c>
      <c r="N85" s="9">
        <f t="shared" ref="N85:N148" si="21">(I85-$N$2)/($N$1-$N$2)*100</f>
        <v>41.468643957058795</v>
      </c>
      <c r="O85" s="9">
        <f t="shared" si="12"/>
        <v>90.686053069861927</v>
      </c>
      <c r="P85" s="9">
        <f t="shared" si="13"/>
        <v>27.970796028274041</v>
      </c>
      <c r="Q85" s="9">
        <f t="shared" si="14"/>
        <v>100</v>
      </c>
      <c r="R85" s="9">
        <f t="shared" si="15"/>
        <v>10.826947534194261</v>
      </c>
      <c r="S85" s="9">
        <f t="shared" si="16"/>
        <v>41.468643957058795</v>
      </c>
      <c r="T85" s="9">
        <f t="shared" si="17"/>
        <v>54.190488117877806</v>
      </c>
    </row>
    <row r="86" spans="1:20" x14ac:dyDescent="0.2">
      <c r="A86" s="7">
        <v>1504307</v>
      </c>
      <c r="B86" s="7">
        <v>150430</v>
      </c>
      <c r="C86" s="2" t="s">
        <v>64</v>
      </c>
      <c r="D86" s="8" t="s">
        <v>96</v>
      </c>
      <c r="E86" s="3">
        <v>89.788610373108469</v>
      </c>
      <c r="F86" s="3">
        <v>7.6238881829733165</v>
      </c>
      <c r="G86" s="11">
        <v>70.232182049208745</v>
      </c>
      <c r="H86" s="13">
        <v>79.228702567169691</v>
      </c>
      <c r="I86" s="9">
        <v>122.67517192252897</v>
      </c>
      <c r="J86" s="9">
        <f t="shared" si="18"/>
        <v>14.969909022976132</v>
      </c>
      <c r="K86" s="9">
        <f t="shared" si="19"/>
        <v>55.07434504533262</v>
      </c>
      <c r="L86" s="9">
        <f t="shared" ref="L86:L148" si="22">(G86-$L$2)/($L$1-$L$2)*100</f>
        <v>32.784787955452423</v>
      </c>
      <c r="M86" s="9">
        <f t="shared" si="20"/>
        <v>94.650207175040123</v>
      </c>
      <c r="N86" s="9">
        <f t="shared" si="21"/>
        <v>43.112168601030852</v>
      </c>
      <c r="O86" s="9">
        <f t="shared" si="12"/>
        <v>14.969909022976132</v>
      </c>
      <c r="P86" s="9">
        <f t="shared" si="13"/>
        <v>55.07434504533262</v>
      </c>
      <c r="Q86" s="9">
        <f t="shared" si="14"/>
        <v>32.784787955452423</v>
      </c>
      <c r="R86" s="9">
        <f t="shared" si="15"/>
        <v>94.650207175040123</v>
      </c>
      <c r="S86" s="9">
        <f t="shared" si="16"/>
        <v>43.112168601030852</v>
      </c>
      <c r="T86" s="9">
        <f t="shared" si="17"/>
        <v>48.118283559966429</v>
      </c>
    </row>
    <row r="87" spans="1:20" x14ac:dyDescent="0.2">
      <c r="A87" s="7">
        <v>1504406</v>
      </c>
      <c r="B87" s="7">
        <v>150440</v>
      </c>
      <c r="C87" s="2" t="s">
        <v>64</v>
      </c>
      <c r="D87" s="8" t="s">
        <v>97</v>
      </c>
      <c r="E87" s="3">
        <v>70.413577691641891</v>
      </c>
      <c r="F87" s="3">
        <v>5.7238550408309186</v>
      </c>
      <c r="G87" s="11">
        <v>63.861814623866337</v>
      </c>
      <c r="H87" s="13" t="s">
        <v>188</v>
      </c>
      <c r="I87" s="9">
        <v>0</v>
      </c>
      <c r="J87" s="9">
        <f t="shared" si="18"/>
        <v>37.500839709506671</v>
      </c>
      <c r="K87" s="9">
        <f t="shared" si="19"/>
        <v>67.545763099832811</v>
      </c>
      <c r="L87" s="9">
        <f t="shared" si="22"/>
        <v>29.003948245017579</v>
      </c>
      <c r="M87" s="9">
        <v>0</v>
      </c>
      <c r="N87" s="9">
        <v>0</v>
      </c>
      <c r="O87" s="9">
        <f t="shared" si="12"/>
        <v>37.500839709506671</v>
      </c>
      <c r="P87" s="9">
        <f t="shared" si="13"/>
        <v>67.545763099832811</v>
      </c>
      <c r="Q87" s="9">
        <f t="shared" si="14"/>
        <v>29.003948245017579</v>
      </c>
      <c r="R87" s="9">
        <f t="shared" si="15"/>
        <v>0</v>
      </c>
      <c r="S87" s="9">
        <f t="shared" si="16"/>
        <v>0</v>
      </c>
      <c r="T87" s="9">
        <f t="shared" si="17"/>
        <v>26.810110210871407</v>
      </c>
    </row>
    <row r="88" spans="1:20" x14ac:dyDescent="0.2">
      <c r="A88" s="7">
        <v>1504422</v>
      </c>
      <c r="B88" s="7">
        <v>150442</v>
      </c>
      <c r="C88" s="2" t="s">
        <v>33</v>
      </c>
      <c r="D88" s="8" t="s">
        <v>98</v>
      </c>
      <c r="E88" s="3">
        <v>70.431632151004166</v>
      </c>
      <c r="F88" s="3">
        <v>5.5365210001341865</v>
      </c>
      <c r="G88" s="11">
        <v>120.97329695397414</v>
      </c>
      <c r="H88" s="13">
        <v>73.168692124214388</v>
      </c>
      <c r="I88" s="9">
        <v>125.22499771883527</v>
      </c>
      <c r="J88" s="9">
        <f t="shared" si="18"/>
        <v>37.479844453438623</v>
      </c>
      <c r="K88" s="9">
        <f t="shared" si="19"/>
        <v>68.775384355140687</v>
      </c>
      <c r="L88" s="9">
        <f t="shared" si="22"/>
        <v>62.899851871622445</v>
      </c>
      <c r="M88" s="9">
        <f t="shared" si="20"/>
        <v>74.752378240005498</v>
      </c>
      <c r="N88" s="9">
        <f t="shared" si="21"/>
        <v>44.317789049915781</v>
      </c>
      <c r="O88" s="9">
        <f t="shared" si="12"/>
        <v>37.479844453438623</v>
      </c>
      <c r="P88" s="9">
        <f t="shared" si="13"/>
        <v>68.775384355140687</v>
      </c>
      <c r="Q88" s="9">
        <f t="shared" si="14"/>
        <v>62.899851871622445</v>
      </c>
      <c r="R88" s="9">
        <f t="shared" si="15"/>
        <v>74.752378240005498</v>
      </c>
      <c r="S88" s="9">
        <f t="shared" si="16"/>
        <v>44.317789049915781</v>
      </c>
      <c r="T88" s="9">
        <f t="shared" si="17"/>
        <v>57.645049594024613</v>
      </c>
    </row>
    <row r="89" spans="1:20" x14ac:dyDescent="0.2">
      <c r="A89" s="7">
        <v>1504455</v>
      </c>
      <c r="B89" s="7">
        <v>150445</v>
      </c>
      <c r="C89" s="2" t="s">
        <v>30</v>
      </c>
      <c r="D89" s="8" t="s">
        <v>99</v>
      </c>
      <c r="E89" s="3">
        <v>92.223370487930907</v>
      </c>
      <c r="F89" s="3">
        <v>2.004133756551266</v>
      </c>
      <c r="G89" s="11">
        <v>52.705396028641026</v>
      </c>
      <c r="H89" s="13">
        <v>66.32441148227575</v>
      </c>
      <c r="I89" s="9">
        <v>99.860421864619468</v>
      </c>
      <c r="J89" s="9">
        <f t="shared" si="18"/>
        <v>12.138563533795718</v>
      </c>
      <c r="K89" s="9">
        <f t="shared" si="19"/>
        <v>91.961231521697428</v>
      </c>
      <c r="L89" s="9">
        <f t="shared" si="22"/>
        <v>22.38256714802468</v>
      </c>
      <c r="M89" s="9">
        <f t="shared" si="20"/>
        <v>52.279425977195594</v>
      </c>
      <c r="N89" s="9">
        <f t="shared" si="21"/>
        <v>32.324792755253611</v>
      </c>
      <c r="O89" s="9">
        <f t="shared" si="12"/>
        <v>12.138563533795718</v>
      </c>
      <c r="P89" s="9">
        <f t="shared" si="13"/>
        <v>91.961231521697428</v>
      </c>
      <c r="Q89" s="9">
        <f t="shared" si="14"/>
        <v>22.38256714802468</v>
      </c>
      <c r="R89" s="9">
        <f t="shared" si="15"/>
        <v>52.279425977195594</v>
      </c>
      <c r="S89" s="9">
        <f t="shared" si="16"/>
        <v>32.324792755253611</v>
      </c>
      <c r="T89" s="9">
        <f t="shared" si="17"/>
        <v>42.217316187193404</v>
      </c>
    </row>
    <row r="90" spans="1:20" x14ac:dyDescent="0.2">
      <c r="A90" s="7">
        <v>1504505</v>
      </c>
      <c r="B90" s="7">
        <v>150450</v>
      </c>
      <c r="C90" s="2" t="s">
        <v>23</v>
      </c>
      <c r="D90" s="8" t="s">
        <v>100</v>
      </c>
      <c r="E90" s="3">
        <v>73.544707865571539</v>
      </c>
      <c r="F90" s="3">
        <v>3.3894049711272913</v>
      </c>
      <c r="G90" s="11">
        <v>34.46791721961192</v>
      </c>
      <c r="H90" s="13">
        <v>80.85801602105218</v>
      </c>
      <c r="I90" s="9">
        <v>96.651257128510451</v>
      </c>
      <c r="J90" s="9">
        <f t="shared" si="18"/>
        <v>33.859696074853815</v>
      </c>
      <c r="K90" s="9">
        <f t="shared" si="19"/>
        <v>82.868602528730051</v>
      </c>
      <c r="L90" s="9">
        <f t="shared" si="22"/>
        <v>11.558547198235852</v>
      </c>
      <c r="M90" s="9">
        <f t="shared" si="20"/>
        <v>100</v>
      </c>
      <c r="N90" s="9">
        <f t="shared" si="21"/>
        <v>30.807420613479003</v>
      </c>
      <c r="O90" s="9">
        <f t="shared" si="12"/>
        <v>33.859696074853815</v>
      </c>
      <c r="P90" s="9">
        <f t="shared" si="13"/>
        <v>82.868602528730051</v>
      </c>
      <c r="Q90" s="9">
        <f t="shared" si="14"/>
        <v>11.558547198235852</v>
      </c>
      <c r="R90" s="9">
        <f t="shared" si="15"/>
        <v>100</v>
      </c>
      <c r="S90" s="9">
        <f t="shared" si="16"/>
        <v>30.807420613479003</v>
      </c>
      <c r="T90" s="9">
        <f t="shared" si="17"/>
        <v>51.818853283059738</v>
      </c>
    </row>
    <row r="91" spans="1:20" x14ac:dyDescent="0.2">
      <c r="A91" s="7">
        <v>1504604</v>
      </c>
      <c r="B91" s="7">
        <v>150460</v>
      </c>
      <c r="C91" s="2" t="s">
        <v>18</v>
      </c>
      <c r="D91" s="8" t="s">
        <v>101</v>
      </c>
      <c r="E91" s="3">
        <v>88.892565629825725</v>
      </c>
      <c r="F91" s="3">
        <v>5.7357158614604016</v>
      </c>
      <c r="G91" s="11">
        <v>71.108169718361651</v>
      </c>
      <c r="H91" s="13">
        <v>71.245121005917412</v>
      </c>
      <c r="I91" s="9">
        <v>130.45055592322964</v>
      </c>
      <c r="J91" s="9">
        <f t="shared" si="18"/>
        <v>16.011905820341298</v>
      </c>
      <c r="K91" s="9">
        <f t="shared" si="19"/>
        <v>67.46791116701182</v>
      </c>
      <c r="L91" s="9">
        <f t="shared" si="22"/>
        <v>33.304690300835041</v>
      </c>
      <c r="M91" s="9">
        <f t="shared" si="20"/>
        <v>68.436400830966434</v>
      </c>
      <c r="N91" s="9">
        <f t="shared" si="21"/>
        <v>46.788561695318684</v>
      </c>
      <c r="O91" s="9">
        <f t="shared" si="12"/>
        <v>16.011905820341298</v>
      </c>
      <c r="P91" s="9">
        <f t="shared" si="13"/>
        <v>67.46791116701182</v>
      </c>
      <c r="Q91" s="9">
        <f t="shared" si="14"/>
        <v>33.304690300835041</v>
      </c>
      <c r="R91" s="9">
        <f t="shared" si="15"/>
        <v>68.436400830966434</v>
      </c>
      <c r="S91" s="9">
        <f t="shared" si="16"/>
        <v>46.788561695318684</v>
      </c>
      <c r="T91" s="9">
        <f t="shared" si="17"/>
        <v>46.401893962894661</v>
      </c>
    </row>
    <row r="92" spans="1:20" x14ac:dyDescent="0.2">
      <c r="A92" s="7">
        <v>1504703</v>
      </c>
      <c r="B92" s="7">
        <v>150470</v>
      </c>
      <c r="C92" s="2" t="s">
        <v>18</v>
      </c>
      <c r="D92" s="8" t="s">
        <v>102</v>
      </c>
      <c r="E92" s="3">
        <v>74.80200727757034</v>
      </c>
      <c r="F92" s="3">
        <v>1.5232953599543368</v>
      </c>
      <c r="G92" s="11">
        <v>131.37679263681119</v>
      </c>
      <c r="H92" s="13" t="s">
        <v>188</v>
      </c>
      <c r="I92" s="9">
        <v>0</v>
      </c>
      <c r="J92" s="9">
        <f t="shared" si="18"/>
        <v>32.3976017202436</v>
      </c>
      <c r="K92" s="9">
        <f t="shared" si="19"/>
        <v>95.117353658521935</v>
      </c>
      <c r="L92" s="9">
        <f t="shared" si="22"/>
        <v>69.074370071079926</v>
      </c>
      <c r="M92" s="9">
        <v>0</v>
      </c>
      <c r="N92" s="9">
        <v>0</v>
      </c>
      <c r="O92" s="9">
        <f t="shared" si="12"/>
        <v>32.3976017202436</v>
      </c>
      <c r="P92" s="9">
        <f t="shared" si="13"/>
        <v>95.117353658521935</v>
      </c>
      <c r="Q92" s="9">
        <f t="shared" si="14"/>
        <v>69.074370071079926</v>
      </c>
      <c r="R92" s="9">
        <f t="shared" si="15"/>
        <v>0</v>
      </c>
      <c r="S92" s="9">
        <f t="shared" si="16"/>
        <v>0</v>
      </c>
      <c r="T92" s="9">
        <f t="shared" si="17"/>
        <v>39.317865089969089</v>
      </c>
    </row>
    <row r="93" spans="1:20" x14ac:dyDescent="0.2">
      <c r="A93" s="7">
        <v>1504752</v>
      </c>
      <c r="B93" s="7">
        <v>150475</v>
      </c>
      <c r="C93" s="2" t="s">
        <v>27</v>
      </c>
      <c r="D93" s="8" t="s">
        <v>103</v>
      </c>
      <c r="E93" s="3">
        <v>48.393685375090421</v>
      </c>
      <c r="F93" s="3">
        <v>12.127143525807412</v>
      </c>
      <c r="G93" s="11">
        <v>47.614995106591209</v>
      </c>
      <c r="H93" s="13">
        <v>68.355602181149578</v>
      </c>
      <c r="I93" s="9">
        <v>92.781662482447558</v>
      </c>
      <c r="J93" s="9">
        <f t="shared" si="18"/>
        <v>63.107437420367084</v>
      </c>
      <c r="K93" s="9">
        <f t="shared" si="19"/>
        <v>25.515923804680117</v>
      </c>
      <c r="L93" s="9">
        <f t="shared" si="22"/>
        <v>19.361392910639843</v>
      </c>
      <c r="M93" s="9">
        <f t="shared" si="20"/>
        <v>58.948768454584943</v>
      </c>
      <c r="N93" s="9">
        <f t="shared" si="21"/>
        <v>28.977780941252295</v>
      </c>
      <c r="O93" s="9">
        <f t="shared" si="12"/>
        <v>63.107437420367084</v>
      </c>
      <c r="P93" s="9">
        <f t="shared" si="13"/>
        <v>25.515923804680117</v>
      </c>
      <c r="Q93" s="9">
        <f t="shared" si="14"/>
        <v>19.361392910639843</v>
      </c>
      <c r="R93" s="9">
        <f t="shared" si="15"/>
        <v>58.948768454584943</v>
      </c>
      <c r="S93" s="9">
        <f t="shared" si="16"/>
        <v>28.977780941252295</v>
      </c>
      <c r="T93" s="9">
        <f t="shared" si="17"/>
        <v>39.182260706304859</v>
      </c>
    </row>
    <row r="94" spans="1:20" x14ac:dyDescent="0.2">
      <c r="A94" s="7">
        <v>1504802</v>
      </c>
      <c r="B94" s="7">
        <v>150480</v>
      </c>
      <c r="C94" s="2" t="s">
        <v>27</v>
      </c>
      <c r="D94" s="8" t="s">
        <v>104</v>
      </c>
      <c r="E94" s="3">
        <v>50.669866026794644</v>
      </c>
      <c r="F94" s="3">
        <v>17.431513697260549</v>
      </c>
      <c r="G94" s="11">
        <v>54.389122175564886</v>
      </c>
      <c r="H94" s="13">
        <v>63.739940393986757</v>
      </c>
      <c r="I94" s="9">
        <v>60.976337399186832</v>
      </c>
      <c r="J94" s="9">
        <f t="shared" si="18"/>
        <v>60.460501575834201</v>
      </c>
      <c r="K94" s="9">
        <v>0</v>
      </c>
      <c r="L94" s="9">
        <f t="shared" si="22"/>
        <v>23.381865658258576</v>
      </c>
      <c r="M94" s="9">
        <f t="shared" si="20"/>
        <v>43.793407003070136</v>
      </c>
      <c r="N94" s="9">
        <f t="shared" si="21"/>
        <v>13.939439749725016</v>
      </c>
      <c r="O94" s="9">
        <f t="shared" si="12"/>
        <v>60.460501575834201</v>
      </c>
      <c r="P94" s="9">
        <f t="shared" si="13"/>
        <v>0</v>
      </c>
      <c r="Q94" s="9">
        <f t="shared" si="14"/>
        <v>23.381865658258576</v>
      </c>
      <c r="R94" s="9">
        <f t="shared" si="15"/>
        <v>43.793407003070136</v>
      </c>
      <c r="S94" s="9">
        <f t="shared" si="16"/>
        <v>13.939439749725016</v>
      </c>
      <c r="T94" s="9">
        <f t="shared" si="17"/>
        <v>28.315042797377583</v>
      </c>
    </row>
    <row r="95" spans="1:20" x14ac:dyDescent="0.2">
      <c r="A95" s="7">
        <v>1504901</v>
      </c>
      <c r="B95" s="7">
        <v>150490</v>
      </c>
      <c r="C95" s="2" t="s">
        <v>23</v>
      </c>
      <c r="D95" s="8" t="s">
        <v>105</v>
      </c>
      <c r="E95" s="3">
        <v>47.524687004055721</v>
      </c>
      <c r="F95" s="3">
        <v>4.7346147064009871</v>
      </c>
      <c r="G95" s="11">
        <v>20.785575736201729</v>
      </c>
      <c r="H95" s="13">
        <v>75.51216880330584</v>
      </c>
      <c r="I95" s="9">
        <v>68.712336448598123</v>
      </c>
      <c r="J95" s="9">
        <f t="shared" si="18"/>
        <v>64.117982402994116</v>
      </c>
      <c r="K95" s="9">
        <f t="shared" si="19"/>
        <v>74.038928662796792</v>
      </c>
      <c r="L95" s="9">
        <f t="shared" si="22"/>
        <v>3.4380203026578209</v>
      </c>
      <c r="M95" s="9">
        <f t="shared" si="20"/>
        <v>82.447100635741918</v>
      </c>
      <c r="N95" s="9">
        <f t="shared" si="21"/>
        <v>17.597210668834602</v>
      </c>
      <c r="O95" s="9">
        <f t="shared" si="12"/>
        <v>64.117982402994116</v>
      </c>
      <c r="P95" s="9">
        <f t="shared" si="13"/>
        <v>74.038928662796792</v>
      </c>
      <c r="Q95" s="9">
        <f t="shared" si="14"/>
        <v>3.4380203026578209</v>
      </c>
      <c r="R95" s="9">
        <f t="shared" si="15"/>
        <v>82.447100635741918</v>
      </c>
      <c r="S95" s="9">
        <f t="shared" si="16"/>
        <v>17.597210668834602</v>
      </c>
      <c r="T95" s="9">
        <f t="shared" si="17"/>
        <v>48.327848534605053</v>
      </c>
    </row>
    <row r="96" spans="1:20" x14ac:dyDescent="0.2">
      <c r="A96" s="7">
        <v>1504950</v>
      </c>
      <c r="B96" s="7">
        <v>150495</v>
      </c>
      <c r="C96" s="2" t="s">
        <v>20</v>
      </c>
      <c r="D96" s="8" t="s">
        <v>106</v>
      </c>
      <c r="E96" s="3">
        <v>86.624670377966595</v>
      </c>
      <c r="F96" s="3">
        <v>2.4318781130969822</v>
      </c>
      <c r="G96" s="11">
        <v>44.0472702412345</v>
      </c>
      <c r="H96" s="13" t="s">
        <v>188</v>
      </c>
      <c r="I96" s="9">
        <v>0</v>
      </c>
      <c r="J96" s="9">
        <f t="shared" si="18"/>
        <v>18.649206699468486</v>
      </c>
      <c r="K96" s="9">
        <f t="shared" si="19"/>
        <v>89.153607500508102</v>
      </c>
      <c r="L96" s="9">
        <f t="shared" si="22"/>
        <v>17.24393328135929</v>
      </c>
      <c r="M96" s="9">
        <v>0</v>
      </c>
      <c r="N96" s="9">
        <v>0</v>
      </c>
      <c r="O96" s="9">
        <f t="shared" si="12"/>
        <v>18.649206699468486</v>
      </c>
      <c r="P96" s="9">
        <f t="shared" si="13"/>
        <v>89.153607500508102</v>
      </c>
      <c r="Q96" s="9">
        <f t="shared" si="14"/>
        <v>17.24393328135929</v>
      </c>
      <c r="R96" s="9">
        <f t="shared" si="15"/>
        <v>0</v>
      </c>
      <c r="S96" s="9">
        <f t="shared" si="16"/>
        <v>0</v>
      </c>
      <c r="T96" s="9">
        <f t="shared" si="17"/>
        <v>25.009349496267173</v>
      </c>
    </row>
    <row r="97" spans="1:20" x14ac:dyDescent="0.2">
      <c r="A97" s="7">
        <v>1504976</v>
      </c>
      <c r="B97" s="7">
        <v>150497</v>
      </c>
      <c r="C97" s="2" t="s">
        <v>54</v>
      </c>
      <c r="D97" s="8" t="s">
        <v>107</v>
      </c>
      <c r="E97" s="3">
        <v>31.085632389824436</v>
      </c>
      <c r="F97" s="3">
        <v>11.479756359727695</v>
      </c>
      <c r="G97" s="11">
        <v>80.257972053027586</v>
      </c>
      <c r="H97" s="13">
        <v>60.977809109103596</v>
      </c>
      <c r="I97" s="9">
        <v>128.6565639555715</v>
      </c>
      <c r="J97" s="9">
        <f t="shared" si="18"/>
        <v>83.234708870229099</v>
      </c>
      <c r="K97" s="9">
        <f t="shared" si="19"/>
        <v>29.76523704676103</v>
      </c>
      <c r="L97" s="9">
        <f t="shared" si="22"/>
        <v>38.735136254692236</v>
      </c>
      <c r="M97" s="9">
        <f t="shared" si="20"/>
        <v>34.724047086932792</v>
      </c>
      <c r="N97" s="9">
        <f t="shared" si="21"/>
        <v>45.94031809982399</v>
      </c>
      <c r="O97" s="9">
        <f t="shared" si="12"/>
        <v>83.234708870229099</v>
      </c>
      <c r="P97" s="9">
        <f t="shared" si="13"/>
        <v>29.76523704676103</v>
      </c>
      <c r="Q97" s="9">
        <f t="shared" si="14"/>
        <v>38.735136254692236</v>
      </c>
      <c r="R97" s="9">
        <f t="shared" si="15"/>
        <v>34.724047086932792</v>
      </c>
      <c r="S97" s="9">
        <f t="shared" si="16"/>
        <v>45.94031809982399</v>
      </c>
      <c r="T97" s="9">
        <f t="shared" si="17"/>
        <v>46.479889471687827</v>
      </c>
    </row>
    <row r="98" spans="1:20" x14ac:dyDescent="0.2">
      <c r="A98" s="7">
        <v>1505007</v>
      </c>
      <c r="B98" s="7">
        <v>150500</v>
      </c>
      <c r="C98" s="2" t="s">
        <v>36</v>
      </c>
      <c r="D98" s="8" t="s">
        <v>108</v>
      </c>
      <c r="E98" s="3">
        <v>63.321880368577233</v>
      </c>
      <c r="F98" s="3">
        <v>4.9429954708730284</v>
      </c>
      <c r="G98" s="11">
        <v>85.975324066843655</v>
      </c>
      <c r="H98" s="13">
        <v>64.146858882822528</v>
      </c>
      <c r="I98" s="9">
        <v>141.51597376229893</v>
      </c>
      <c r="J98" s="9">
        <f t="shared" si="18"/>
        <v>45.747666616212534</v>
      </c>
      <c r="K98" s="9">
        <f t="shared" si="19"/>
        <v>72.671161137796219</v>
      </c>
      <c r="L98" s="9">
        <f t="shared" si="22"/>
        <v>42.128408587207424</v>
      </c>
      <c r="M98" s="9">
        <f t="shared" si="20"/>
        <v>45.129509400512269</v>
      </c>
      <c r="N98" s="9">
        <f t="shared" si="21"/>
        <v>52.020563835058361</v>
      </c>
      <c r="O98" s="9">
        <f t="shared" si="12"/>
        <v>45.747666616212534</v>
      </c>
      <c r="P98" s="9">
        <f t="shared" si="13"/>
        <v>72.671161137796219</v>
      </c>
      <c r="Q98" s="9">
        <f t="shared" si="14"/>
        <v>42.128408587207424</v>
      </c>
      <c r="R98" s="9">
        <f t="shared" si="15"/>
        <v>45.129509400512269</v>
      </c>
      <c r="S98" s="9">
        <f t="shared" si="16"/>
        <v>52.020563835058361</v>
      </c>
      <c r="T98" s="9">
        <f t="shared" si="17"/>
        <v>51.539461915357357</v>
      </c>
    </row>
    <row r="99" spans="1:20" x14ac:dyDescent="0.2">
      <c r="A99" s="7">
        <v>1505031</v>
      </c>
      <c r="B99" s="7">
        <v>150503</v>
      </c>
      <c r="C99" s="2" t="s">
        <v>39</v>
      </c>
      <c r="D99" s="8" t="s">
        <v>109</v>
      </c>
      <c r="E99" s="3">
        <v>16.668648552232593</v>
      </c>
      <c r="F99" s="3">
        <v>14.608478506451036</v>
      </c>
      <c r="G99" s="11">
        <v>139.90130209881681</v>
      </c>
      <c r="H99" s="13">
        <v>63.511886883069721</v>
      </c>
      <c r="I99" s="9">
        <v>119.15319549319221</v>
      </c>
      <c r="J99" s="9">
        <f t="shared" si="18"/>
        <v>100</v>
      </c>
      <c r="K99" s="9">
        <f t="shared" si="19"/>
        <v>9.2289627035865767</v>
      </c>
      <c r="L99" s="9">
        <f t="shared" si="22"/>
        <v>74.133702089781508</v>
      </c>
      <c r="M99" s="9">
        <f t="shared" si="20"/>
        <v>43.044601404304814</v>
      </c>
      <c r="N99" s="9">
        <f t="shared" si="21"/>
        <v>41.44689138489705</v>
      </c>
      <c r="O99" s="9">
        <f t="shared" si="12"/>
        <v>100</v>
      </c>
      <c r="P99" s="9">
        <f t="shared" si="13"/>
        <v>9.2289627035865767</v>
      </c>
      <c r="Q99" s="9">
        <f t="shared" si="14"/>
        <v>74.133702089781508</v>
      </c>
      <c r="R99" s="9">
        <f t="shared" si="15"/>
        <v>43.044601404304814</v>
      </c>
      <c r="S99" s="9">
        <f t="shared" si="16"/>
        <v>41.44689138489705</v>
      </c>
      <c r="T99" s="9">
        <f t="shared" si="17"/>
        <v>53.570831516513991</v>
      </c>
    </row>
    <row r="100" spans="1:20" x14ac:dyDescent="0.2">
      <c r="A100" s="7">
        <v>1505064</v>
      </c>
      <c r="B100" s="7">
        <v>150506</v>
      </c>
      <c r="C100" s="2" t="s">
        <v>54</v>
      </c>
      <c r="D100" s="8" t="s">
        <v>110</v>
      </c>
      <c r="E100" s="3">
        <v>47.342422446156881</v>
      </c>
      <c r="F100" s="3">
        <v>11.929460580912863</v>
      </c>
      <c r="G100" s="11">
        <v>74.31008364618323</v>
      </c>
      <c r="H100" s="13">
        <v>68.638477035929398</v>
      </c>
      <c r="I100" s="9">
        <v>102.33230339853785</v>
      </c>
      <c r="J100" s="9">
        <f t="shared" si="18"/>
        <v>64.329935083959555</v>
      </c>
      <c r="K100" s="9">
        <f t="shared" si="19"/>
        <v>26.813473091238759</v>
      </c>
      <c r="L100" s="9">
        <f t="shared" si="22"/>
        <v>35.205039608716845</v>
      </c>
      <c r="M100" s="9">
        <f t="shared" si="20"/>
        <v>59.877577987739272</v>
      </c>
      <c r="N100" s="9">
        <f t="shared" si="21"/>
        <v>33.493559236803101</v>
      </c>
      <c r="O100" s="9">
        <f t="shared" si="12"/>
        <v>64.329935083959555</v>
      </c>
      <c r="P100" s="9">
        <f t="shared" si="13"/>
        <v>26.813473091238759</v>
      </c>
      <c r="Q100" s="9">
        <f t="shared" si="14"/>
        <v>35.205039608716845</v>
      </c>
      <c r="R100" s="9">
        <f t="shared" si="15"/>
        <v>59.877577987739272</v>
      </c>
      <c r="S100" s="9">
        <f t="shared" si="16"/>
        <v>33.493559236803101</v>
      </c>
      <c r="T100" s="9">
        <f t="shared" si="17"/>
        <v>43.943917001691503</v>
      </c>
    </row>
    <row r="101" spans="1:20" x14ac:dyDescent="0.2">
      <c r="A101" s="7">
        <v>1505106</v>
      </c>
      <c r="B101" s="7">
        <v>150510</v>
      </c>
      <c r="C101" s="2" t="s">
        <v>27</v>
      </c>
      <c r="D101" s="8" t="s">
        <v>111</v>
      </c>
      <c r="E101" s="3">
        <v>61.626682494399667</v>
      </c>
      <c r="F101" s="3">
        <v>6.5538302475636137</v>
      </c>
      <c r="G101" s="11">
        <v>74.824331310191653</v>
      </c>
      <c r="H101" s="13" t="s">
        <v>188</v>
      </c>
      <c r="I101" s="9">
        <v>0</v>
      </c>
      <c r="J101" s="9">
        <f t="shared" si="18"/>
        <v>47.718986429240978</v>
      </c>
      <c r="K101" s="9">
        <f t="shared" si="19"/>
        <v>62.097980348863359</v>
      </c>
      <c r="L101" s="9">
        <f t="shared" si="22"/>
        <v>35.510247748100873</v>
      </c>
      <c r="M101" s="9">
        <v>0</v>
      </c>
      <c r="N101" s="9">
        <v>0</v>
      </c>
      <c r="O101" s="9">
        <f t="shared" si="12"/>
        <v>47.718986429240978</v>
      </c>
      <c r="P101" s="9">
        <f t="shared" si="13"/>
        <v>62.097980348863359</v>
      </c>
      <c r="Q101" s="9">
        <f t="shared" si="14"/>
        <v>35.510247748100873</v>
      </c>
      <c r="R101" s="9">
        <f t="shared" si="15"/>
        <v>0</v>
      </c>
      <c r="S101" s="9">
        <f t="shared" si="16"/>
        <v>0</v>
      </c>
      <c r="T101" s="9">
        <f t="shared" si="17"/>
        <v>29.065442905241042</v>
      </c>
    </row>
    <row r="102" spans="1:20" x14ac:dyDescent="0.2">
      <c r="A102" s="7">
        <v>1505205</v>
      </c>
      <c r="B102" s="7">
        <v>150520</v>
      </c>
      <c r="C102" s="2" t="s">
        <v>23</v>
      </c>
      <c r="D102" s="8" t="s">
        <v>112</v>
      </c>
      <c r="E102" s="3">
        <v>81.240397116180119</v>
      </c>
      <c r="F102" s="3">
        <v>1.3296300673679236</v>
      </c>
      <c r="G102" s="11">
        <v>31.881574281999768</v>
      </c>
      <c r="H102" s="13">
        <v>69.660932039643015</v>
      </c>
      <c r="I102" s="9">
        <v>106.35228844108262</v>
      </c>
      <c r="J102" s="9">
        <f t="shared" si="18"/>
        <v>24.910496146205467</v>
      </c>
      <c r="K102" s="9">
        <f t="shared" si="19"/>
        <v>96.388531920059478</v>
      </c>
      <c r="L102" s="9">
        <f t="shared" si="22"/>
        <v>10.02354184761416</v>
      </c>
      <c r="M102" s="9">
        <f t="shared" si="20"/>
        <v>63.234772657480164</v>
      </c>
      <c r="N102" s="9">
        <f t="shared" si="21"/>
        <v>35.394307193202444</v>
      </c>
      <c r="O102" s="9">
        <f t="shared" si="12"/>
        <v>24.910496146205467</v>
      </c>
      <c r="P102" s="9">
        <f t="shared" si="13"/>
        <v>96.388531920059478</v>
      </c>
      <c r="Q102" s="9">
        <f t="shared" si="14"/>
        <v>10.02354184761416</v>
      </c>
      <c r="R102" s="9">
        <f t="shared" si="15"/>
        <v>63.234772657480164</v>
      </c>
      <c r="S102" s="9">
        <f t="shared" si="16"/>
        <v>35.394307193202444</v>
      </c>
      <c r="T102" s="9">
        <f t="shared" si="17"/>
        <v>45.990329952912347</v>
      </c>
    </row>
    <row r="103" spans="1:20" x14ac:dyDescent="0.2">
      <c r="A103" s="7">
        <v>1505304</v>
      </c>
      <c r="B103" s="7">
        <v>150530</v>
      </c>
      <c r="C103" s="2" t="s">
        <v>27</v>
      </c>
      <c r="D103" s="8" t="s">
        <v>113</v>
      </c>
      <c r="E103" s="3">
        <v>44.714030515125778</v>
      </c>
      <c r="F103" s="3">
        <v>5.1087943303950567</v>
      </c>
      <c r="G103" s="11">
        <v>71.865756874688856</v>
      </c>
      <c r="H103" s="13">
        <v>70.87873022858652</v>
      </c>
      <c r="I103" s="9">
        <v>104.85408674261282</v>
      </c>
      <c r="J103" s="9">
        <f t="shared" si="18"/>
        <v>67.386452065824869</v>
      </c>
      <c r="K103" s="9">
        <f t="shared" si="19"/>
        <v>71.582892283850313</v>
      </c>
      <c r="L103" s="9">
        <f t="shared" si="22"/>
        <v>33.754321446656014</v>
      </c>
      <c r="M103" s="9">
        <f t="shared" si="20"/>
        <v>67.233369734018495</v>
      </c>
      <c r="N103" s="9">
        <f t="shared" si="21"/>
        <v>34.685920523475481</v>
      </c>
      <c r="O103" s="9">
        <f t="shared" si="12"/>
        <v>67.386452065824869</v>
      </c>
      <c r="P103" s="9">
        <f t="shared" si="13"/>
        <v>71.582892283850313</v>
      </c>
      <c r="Q103" s="9">
        <f t="shared" si="14"/>
        <v>33.754321446656014</v>
      </c>
      <c r="R103" s="9">
        <f t="shared" si="15"/>
        <v>67.233369734018495</v>
      </c>
      <c r="S103" s="9">
        <f t="shared" si="16"/>
        <v>34.685920523475481</v>
      </c>
      <c r="T103" s="9">
        <f t="shared" si="17"/>
        <v>54.928591210765035</v>
      </c>
    </row>
    <row r="104" spans="1:20" x14ac:dyDescent="0.2">
      <c r="A104" s="7">
        <v>1505403</v>
      </c>
      <c r="B104" s="7">
        <v>150540</v>
      </c>
      <c r="C104" s="2" t="s">
        <v>20</v>
      </c>
      <c r="D104" s="8" t="s">
        <v>114</v>
      </c>
      <c r="E104" s="3">
        <v>79.473536824418929</v>
      </c>
      <c r="F104" s="3">
        <v>5.6118734248109776</v>
      </c>
      <c r="G104" s="11">
        <v>50.182021842621111</v>
      </c>
      <c r="H104" s="13">
        <v>61.847105265566412</v>
      </c>
      <c r="I104" s="9">
        <v>151.02731391767011</v>
      </c>
      <c r="J104" s="9">
        <f t="shared" si="18"/>
        <v>26.965151094196045</v>
      </c>
      <c r="K104" s="9">
        <f t="shared" si="19"/>
        <v>68.280786882748785</v>
      </c>
      <c r="L104" s="9">
        <f t="shared" si="22"/>
        <v>20.88493401483418</v>
      </c>
      <c r="M104" s="9">
        <f t="shared" si="20"/>
        <v>37.578350124527041</v>
      </c>
      <c r="N104" s="9">
        <f t="shared" si="21"/>
        <v>56.517759762806506</v>
      </c>
      <c r="O104" s="9">
        <f t="shared" si="12"/>
        <v>26.965151094196045</v>
      </c>
      <c r="P104" s="9">
        <f t="shared" si="13"/>
        <v>68.280786882748785</v>
      </c>
      <c r="Q104" s="9">
        <f t="shared" si="14"/>
        <v>20.88493401483418</v>
      </c>
      <c r="R104" s="9">
        <f t="shared" si="15"/>
        <v>37.578350124527041</v>
      </c>
      <c r="S104" s="9">
        <f t="shared" si="16"/>
        <v>56.517759762806506</v>
      </c>
      <c r="T104" s="9">
        <f t="shared" si="17"/>
        <v>42.045396375822506</v>
      </c>
    </row>
    <row r="105" spans="1:20" x14ac:dyDescent="0.2">
      <c r="A105" s="7">
        <v>1505437</v>
      </c>
      <c r="B105" s="7">
        <v>150543</v>
      </c>
      <c r="C105" s="2" t="s">
        <v>25</v>
      </c>
      <c r="D105" s="8" t="s">
        <v>115</v>
      </c>
      <c r="E105" s="3">
        <v>52.493300890134599</v>
      </c>
      <c r="F105" s="3">
        <v>6.0153386515538854</v>
      </c>
      <c r="G105" s="11">
        <v>110.66621492592478</v>
      </c>
      <c r="H105" s="13">
        <v>66.039870599099473</v>
      </c>
      <c r="I105" s="9">
        <v>147.83895678689132</v>
      </c>
      <c r="J105" s="9">
        <f t="shared" si="18"/>
        <v>58.340056919417449</v>
      </c>
      <c r="K105" s="9">
        <f t="shared" si="19"/>
        <v>65.632525964788741</v>
      </c>
      <c r="L105" s="9">
        <f t="shared" si="22"/>
        <v>56.782555579522985</v>
      </c>
      <c r="M105" s="9">
        <f t="shared" si="20"/>
        <v>51.34514609900711</v>
      </c>
      <c r="N105" s="9">
        <f t="shared" si="21"/>
        <v>55.010225969406434</v>
      </c>
      <c r="O105" s="9">
        <f t="shared" si="12"/>
        <v>58.340056919417449</v>
      </c>
      <c r="P105" s="9">
        <f t="shared" si="13"/>
        <v>65.632525964788741</v>
      </c>
      <c r="Q105" s="9">
        <f t="shared" si="14"/>
        <v>56.782555579522985</v>
      </c>
      <c r="R105" s="9">
        <f t="shared" si="15"/>
        <v>51.34514609900711</v>
      </c>
      <c r="S105" s="9">
        <f t="shared" si="16"/>
        <v>55.010225969406434</v>
      </c>
      <c r="T105" s="9">
        <f t="shared" si="17"/>
        <v>57.42210210642854</v>
      </c>
    </row>
    <row r="106" spans="1:20" x14ac:dyDescent="0.2">
      <c r="A106" s="7">
        <v>1505486</v>
      </c>
      <c r="B106" s="7">
        <v>150548</v>
      </c>
      <c r="C106" s="2" t="s">
        <v>30</v>
      </c>
      <c r="D106" s="8" t="s">
        <v>116</v>
      </c>
      <c r="E106" s="3">
        <v>72.961530038688963</v>
      </c>
      <c r="F106" s="3">
        <v>3.898094751441711</v>
      </c>
      <c r="G106" s="11">
        <v>74.165997518067016</v>
      </c>
      <c r="H106" s="13">
        <v>72.303863893817947</v>
      </c>
      <c r="I106" s="9">
        <v>147.54997761393776</v>
      </c>
      <c r="J106" s="9">
        <f t="shared" si="18"/>
        <v>34.537864695853436</v>
      </c>
      <c r="K106" s="9">
        <f t="shared" si="19"/>
        <v>79.529669765062749</v>
      </c>
      <c r="L106" s="9">
        <f t="shared" si="22"/>
        <v>35.119523889052481</v>
      </c>
      <c r="M106" s="9">
        <f t="shared" si="20"/>
        <v>71.912745478873632</v>
      </c>
      <c r="N106" s="9">
        <f t="shared" si="21"/>
        <v>54.87358949772301</v>
      </c>
      <c r="O106" s="9">
        <f t="shared" si="12"/>
        <v>34.537864695853436</v>
      </c>
      <c r="P106" s="9">
        <f t="shared" si="13"/>
        <v>79.529669765062749</v>
      </c>
      <c r="Q106" s="9">
        <f t="shared" si="14"/>
        <v>35.119523889052481</v>
      </c>
      <c r="R106" s="9">
        <f t="shared" si="15"/>
        <v>71.912745478873632</v>
      </c>
      <c r="S106" s="9">
        <f t="shared" si="16"/>
        <v>54.87358949772301</v>
      </c>
      <c r="T106" s="9">
        <f t="shared" si="17"/>
        <v>55.194678665313063</v>
      </c>
    </row>
    <row r="107" spans="1:20" x14ac:dyDescent="0.2">
      <c r="A107" s="7">
        <v>1505494</v>
      </c>
      <c r="B107" s="7">
        <v>150549</v>
      </c>
      <c r="C107" s="2" t="s">
        <v>48</v>
      </c>
      <c r="D107" s="8" t="s">
        <v>117</v>
      </c>
      <c r="E107" s="3">
        <v>70.588235294117652</v>
      </c>
      <c r="F107" s="3">
        <v>3.6165577342047928</v>
      </c>
      <c r="G107" s="11">
        <v>75.962236746550474</v>
      </c>
      <c r="H107" s="13">
        <v>62.256130423194058</v>
      </c>
      <c r="I107" s="9">
        <v>179.27875236020333</v>
      </c>
      <c r="J107" s="9">
        <f t="shared" si="18"/>
        <v>37.297733041252059</v>
      </c>
      <c r="K107" s="9">
        <f t="shared" si="19"/>
        <v>81.377619551780469</v>
      </c>
      <c r="L107" s="9">
        <f t="shared" si="22"/>
        <v>36.185599383767929</v>
      </c>
      <c r="M107" s="9">
        <f t="shared" si="20"/>
        <v>38.921369694082678</v>
      </c>
      <c r="N107" s="9">
        <f t="shared" si="21"/>
        <v>69.87573580417849</v>
      </c>
      <c r="O107" s="9">
        <f t="shared" si="12"/>
        <v>37.297733041252059</v>
      </c>
      <c r="P107" s="9">
        <f t="shared" si="13"/>
        <v>81.377619551780469</v>
      </c>
      <c r="Q107" s="9">
        <f t="shared" si="14"/>
        <v>36.185599383767929</v>
      </c>
      <c r="R107" s="9">
        <f t="shared" si="15"/>
        <v>38.921369694082678</v>
      </c>
      <c r="S107" s="9">
        <f t="shared" si="16"/>
        <v>69.87573580417849</v>
      </c>
      <c r="T107" s="9">
        <f t="shared" si="17"/>
        <v>52.731611495012331</v>
      </c>
    </row>
    <row r="108" spans="1:20" x14ac:dyDescent="0.2">
      <c r="A108" s="7">
        <v>1505502</v>
      </c>
      <c r="B108" s="7">
        <v>150550</v>
      </c>
      <c r="C108" s="2" t="s">
        <v>20</v>
      </c>
      <c r="D108" s="8" t="s">
        <v>118</v>
      </c>
      <c r="E108" s="3">
        <v>22.536238749407865</v>
      </c>
      <c r="F108" s="3">
        <v>15.657981999052581</v>
      </c>
      <c r="G108" s="11">
        <v>211.67219327333018</v>
      </c>
      <c r="H108" s="13">
        <v>51.739461493547026</v>
      </c>
      <c r="I108" s="9">
        <v>120.45171653244907</v>
      </c>
      <c r="J108" s="9">
        <f t="shared" si="18"/>
        <v>93.176668643455656</v>
      </c>
      <c r="K108" s="9">
        <f t="shared" si="19"/>
        <v>2.3402424409844538</v>
      </c>
      <c r="L108" s="9">
        <v>100</v>
      </c>
      <c r="M108" s="9">
        <f t="shared" si="20"/>
        <v>4.3902609941345458</v>
      </c>
      <c r="N108" s="9">
        <f t="shared" si="21"/>
        <v>42.060864120016134</v>
      </c>
      <c r="O108" s="9">
        <f t="shared" si="12"/>
        <v>93.176668643455656</v>
      </c>
      <c r="P108" s="9">
        <f t="shared" si="13"/>
        <v>2.3402424409844538</v>
      </c>
      <c r="Q108" s="9">
        <f t="shared" si="14"/>
        <v>100</v>
      </c>
      <c r="R108" s="9">
        <f t="shared" si="15"/>
        <v>4.3902609941345458</v>
      </c>
      <c r="S108" s="9">
        <f t="shared" si="16"/>
        <v>42.060864120016134</v>
      </c>
      <c r="T108" s="9">
        <f t="shared" si="17"/>
        <v>48.39360723971815</v>
      </c>
    </row>
    <row r="109" spans="1:20" x14ac:dyDescent="0.2">
      <c r="A109" s="7">
        <v>1505536</v>
      </c>
      <c r="B109" s="7">
        <v>150553</v>
      </c>
      <c r="C109" s="2" t="s">
        <v>48</v>
      </c>
      <c r="D109" s="8" t="s">
        <v>119</v>
      </c>
      <c r="E109" s="3">
        <v>17.382652070670112</v>
      </c>
      <c r="F109" s="3">
        <v>10.520990456846727</v>
      </c>
      <c r="G109" s="11">
        <v>262.70553622365929</v>
      </c>
      <c r="H109" s="13">
        <v>39.088457858005974</v>
      </c>
      <c r="I109" s="9">
        <v>732.89887565525169</v>
      </c>
      <c r="J109" s="9">
        <f t="shared" si="18"/>
        <v>99.169696172990555</v>
      </c>
      <c r="K109" s="9">
        <f t="shared" si="19"/>
        <v>36.058374848424045</v>
      </c>
      <c r="L109" s="9">
        <v>100</v>
      </c>
      <c r="M109" s="9">
        <v>0</v>
      </c>
      <c r="N109" s="9">
        <f t="shared" si="21"/>
        <v>331.64096797242621</v>
      </c>
      <c r="O109" s="9">
        <f t="shared" si="12"/>
        <v>99.169696172990555</v>
      </c>
      <c r="P109" s="9">
        <f t="shared" si="13"/>
        <v>36.058374848424045</v>
      </c>
      <c r="Q109" s="9">
        <f t="shared" si="14"/>
        <v>100</v>
      </c>
      <c r="R109" s="9">
        <f t="shared" si="15"/>
        <v>0</v>
      </c>
      <c r="S109" s="9">
        <f t="shared" si="16"/>
        <v>331.64096797242621</v>
      </c>
      <c r="T109" s="9">
        <f t="shared" si="17"/>
        <v>113.37380779876817</v>
      </c>
    </row>
    <row r="110" spans="1:20" x14ac:dyDescent="0.2">
      <c r="A110" s="7">
        <v>1505551</v>
      </c>
      <c r="B110" s="7">
        <v>150555</v>
      </c>
      <c r="C110" s="2" t="s">
        <v>25</v>
      </c>
      <c r="D110" s="8" t="s">
        <v>120</v>
      </c>
      <c r="E110" s="3">
        <v>55.749531092194495</v>
      </c>
      <c r="F110" s="3">
        <v>8.094070119751839</v>
      </c>
      <c r="G110" s="11">
        <v>117.01053239070841</v>
      </c>
      <c r="H110" s="13">
        <v>67.528146679411122</v>
      </c>
      <c r="I110" s="9">
        <v>231.23773481460105</v>
      </c>
      <c r="J110" s="9">
        <f t="shared" si="18"/>
        <v>54.553436365627221</v>
      </c>
      <c r="K110" s="9">
        <f t="shared" si="19"/>
        <v>51.988169670187482</v>
      </c>
      <c r="L110" s="9">
        <f t="shared" si="22"/>
        <v>60.547934529414562</v>
      </c>
      <c r="M110" s="9">
        <f t="shared" si="20"/>
        <v>56.231847719888037</v>
      </c>
      <c r="N110" s="9">
        <f t="shared" si="21"/>
        <v>94.443222665837851</v>
      </c>
      <c r="O110" s="9">
        <f t="shared" si="12"/>
        <v>54.553436365627221</v>
      </c>
      <c r="P110" s="9">
        <f t="shared" si="13"/>
        <v>51.988169670187482</v>
      </c>
      <c r="Q110" s="9">
        <f t="shared" si="14"/>
        <v>60.547934529414562</v>
      </c>
      <c r="R110" s="9">
        <f t="shared" si="15"/>
        <v>56.231847719888037</v>
      </c>
      <c r="S110" s="9">
        <f t="shared" si="16"/>
        <v>94.443222665837851</v>
      </c>
      <c r="T110" s="9">
        <f t="shared" si="17"/>
        <v>63.552922190191033</v>
      </c>
    </row>
    <row r="111" spans="1:20" x14ac:dyDescent="0.2">
      <c r="A111" s="7">
        <v>1505601</v>
      </c>
      <c r="B111" s="7">
        <v>150560</v>
      </c>
      <c r="C111" s="2" t="s">
        <v>36</v>
      </c>
      <c r="D111" s="8" t="s">
        <v>121</v>
      </c>
      <c r="E111" s="3">
        <v>51.273385636692815</v>
      </c>
      <c r="F111" s="3">
        <v>8.9076644538322274</v>
      </c>
      <c r="G111" s="11">
        <v>71.816535908267952</v>
      </c>
      <c r="H111" s="13">
        <v>60.462350495605378</v>
      </c>
      <c r="I111" s="9">
        <v>153.97513820156911</v>
      </c>
      <c r="J111" s="9">
        <f t="shared" si="18"/>
        <v>59.75867780489498</v>
      </c>
      <c r="K111" s="9">
        <f t="shared" si="19"/>
        <v>46.647907523155531</v>
      </c>
      <c r="L111" s="9">
        <f t="shared" si="22"/>
        <v>33.725108597222899</v>
      </c>
      <c r="M111" s="9">
        <f t="shared" si="20"/>
        <v>33.031557047348656</v>
      </c>
      <c r="N111" s="9">
        <f t="shared" si="21"/>
        <v>57.911563700917291</v>
      </c>
      <c r="O111" s="9">
        <f t="shared" si="12"/>
        <v>59.75867780489498</v>
      </c>
      <c r="P111" s="9">
        <f t="shared" si="13"/>
        <v>46.647907523155531</v>
      </c>
      <c r="Q111" s="9">
        <f t="shared" si="14"/>
        <v>33.725108597222899</v>
      </c>
      <c r="R111" s="9">
        <f t="shared" si="15"/>
        <v>33.031557047348656</v>
      </c>
      <c r="S111" s="9">
        <f t="shared" si="16"/>
        <v>57.911563700917291</v>
      </c>
      <c r="T111" s="9">
        <f t="shared" si="17"/>
        <v>46.21496293470787</v>
      </c>
    </row>
    <row r="112" spans="1:20" x14ac:dyDescent="0.2">
      <c r="A112" s="7">
        <v>1505635</v>
      </c>
      <c r="B112" s="7">
        <v>150563</v>
      </c>
      <c r="C112" s="2" t="s">
        <v>48</v>
      </c>
      <c r="D112" s="8" t="s">
        <v>122</v>
      </c>
      <c r="E112" s="3">
        <v>33.408665835411469</v>
      </c>
      <c r="F112" s="3">
        <v>12.741583541147133</v>
      </c>
      <c r="G112" s="11">
        <v>100.14027431421447</v>
      </c>
      <c r="H112" s="13">
        <v>62.803808472809642</v>
      </c>
      <c r="I112" s="9">
        <v>131.63294108478803</v>
      </c>
      <c r="J112" s="9">
        <f t="shared" si="18"/>
        <v>80.533288624621974</v>
      </c>
      <c r="K112" s="9">
        <f t="shared" si="19"/>
        <v>21.482868732769759</v>
      </c>
      <c r="L112" s="9">
        <f t="shared" si="22"/>
        <v>50.535365802664231</v>
      </c>
      <c r="M112" s="9">
        <f t="shared" si="20"/>
        <v>40.719651107177043</v>
      </c>
      <c r="N112" s="9">
        <f t="shared" si="21"/>
        <v>47.347622526571506</v>
      </c>
      <c r="O112" s="9">
        <f t="shared" si="12"/>
        <v>80.533288624621974</v>
      </c>
      <c r="P112" s="9">
        <f t="shared" si="13"/>
        <v>21.482868732769759</v>
      </c>
      <c r="Q112" s="9">
        <f t="shared" si="14"/>
        <v>50.535365802664231</v>
      </c>
      <c r="R112" s="9">
        <f t="shared" si="15"/>
        <v>40.719651107177043</v>
      </c>
      <c r="S112" s="9">
        <f t="shared" si="16"/>
        <v>47.347622526571506</v>
      </c>
      <c r="T112" s="9">
        <f t="shared" si="17"/>
        <v>48.123759358760907</v>
      </c>
    </row>
    <row r="113" spans="1:20" x14ac:dyDescent="0.2">
      <c r="A113" s="7">
        <v>1505650</v>
      </c>
      <c r="B113" s="7">
        <v>150565</v>
      </c>
      <c r="C113" s="2" t="s">
        <v>30</v>
      </c>
      <c r="D113" s="8" t="s">
        <v>123</v>
      </c>
      <c r="E113" s="3">
        <v>61.356331690593521</v>
      </c>
      <c r="F113" s="3">
        <v>2.2016284551103493</v>
      </c>
      <c r="G113" s="11">
        <v>77.780158560102862</v>
      </c>
      <c r="H113" s="13">
        <v>71.840399935610421</v>
      </c>
      <c r="I113" s="9">
        <v>196.47602635526033</v>
      </c>
      <c r="J113" s="9">
        <f t="shared" si="18"/>
        <v>48.033373265214202</v>
      </c>
      <c r="K113" s="9">
        <f t="shared" si="19"/>
        <v>90.664917844505126</v>
      </c>
      <c r="L113" s="9">
        <f t="shared" si="22"/>
        <v>37.264543583407267</v>
      </c>
      <c r="M113" s="9">
        <f t="shared" si="20"/>
        <v>70.390978042203983</v>
      </c>
      <c r="N113" s="9">
        <f t="shared" si="21"/>
        <v>78.007030586571986</v>
      </c>
      <c r="O113" s="9">
        <f t="shared" si="12"/>
        <v>48.033373265214202</v>
      </c>
      <c r="P113" s="9">
        <f t="shared" si="13"/>
        <v>90.664917844505126</v>
      </c>
      <c r="Q113" s="9">
        <f t="shared" si="14"/>
        <v>37.264543583407267</v>
      </c>
      <c r="R113" s="9">
        <f t="shared" si="15"/>
        <v>70.390978042203983</v>
      </c>
      <c r="S113" s="9">
        <f t="shared" si="16"/>
        <v>78.007030586571986</v>
      </c>
      <c r="T113" s="9">
        <f t="shared" si="17"/>
        <v>64.87216866438051</v>
      </c>
    </row>
    <row r="114" spans="1:20" x14ac:dyDescent="0.2">
      <c r="A114" s="7">
        <v>1505700</v>
      </c>
      <c r="B114" s="7">
        <v>150570</v>
      </c>
      <c r="C114" s="2" t="s">
        <v>23</v>
      </c>
      <c r="D114" s="8" t="s">
        <v>124</v>
      </c>
      <c r="E114" s="3">
        <v>97.226224783861667</v>
      </c>
      <c r="F114" s="3">
        <v>3.5662824207492796</v>
      </c>
      <c r="G114" s="11">
        <v>73.527057316682672</v>
      </c>
      <c r="H114" s="13">
        <v>73.161806099452718</v>
      </c>
      <c r="I114" s="9">
        <v>145.38969060198525</v>
      </c>
      <c r="J114" s="9">
        <f t="shared" si="18"/>
        <v>6.3208203986189604</v>
      </c>
      <c r="K114" s="9">
        <f t="shared" si="19"/>
        <v>81.707616138691449</v>
      </c>
      <c r="L114" s="9">
        <f t="shared" si="22"/>
        <v>34.740310207220411</v>
      </c>
      <c r="M114" s="9">
        <f t="shared" si="20"/>
        <v>74.729768222409007</v>
      </c>
      <c r="N114" s="9">
        <f t="shared" si="21"/>
        <v>53.85215258197632</v>
      </c>
      <c r="O114" s="9">
        <f t="shared" si="12"/>
        <v>6.3208203986189604</v>
      </c>
      <c r="P114" s="9">
        <f t="shared" si="13"/>
        <v>81.707616138691449</v>
      </c>
      <c r="Q114" s="9">
        <f t="shared" si="14"/>
        <v>34.740310207220411</v>
      </c>
      <c r="R114" s="9">
        <f t="shared" si="15"/>
        <v>74.729768222409007</v>
      </c>
      <c r="S114" s="9">
        <f t="shared" si="16"/>
        <v>53.85215258197632</v>
      </c>
      <c r="T114" s="9">
        <f t="shared" si="17"/>
        <v>50.270133509783236</v>
      </c>
    </row>
    <row r="115" spans="1:20" x14ac:dyDescent="0.2">
      <c r="A115" s="7">
        <v>1505809</v>
      </c>
      <c r="B115" s="7">
        <v>150580</v>
      </c>
      <c r="C115" s="2" t="s">
        <v>23</v>
      </c>
      <c r="D115" s="8" t="s">
        <v>125</v>
      </c>
      <c r="E115" s="3">
        <v>44.522662912180216</v>
      </c>
      <c r="F115" s="3">
        <v>7.4012447402524675</v>
      </c>
      <c r="G115" s="11">
        <v>56.621282178455431</v>
      </c>
      <c r="H115" s="13">
        <v>72.567604974337016</v>
      </c>
      <c r="I115" s="9">
        <v>149.21433915172071</v>
      </c>
      <c r="J115" s="9">
        <f t="shared" si="18"/>
        <v>67.608990539359326</v>
      </c>
      <c r="K115" s="9">
        <f t="shared" si="19"/>
        <v>56.535729791566055</v>
      </c>
      <c r="L115" s="9">
        <f t="shared" si="22"/>
        <v>24.706661955784426</v>
      </c>
      <c r="M115" s="9">
        <f t="shared" si="20"/>
        <v>72.778729944199142</v>
      </c>
      <c r="N115" s="9">
        <f t="shared" si="21"/>
        <v>55.660540632657586</v>
      </c>
      <c r="O115" s="9">
        <f t="shared" si="12"/>
        <v>67.608990539359326</v>
      </c>
      <c r="P115" s="9">
        <f t="shared" si="13"/>
        <v>56.535729791566055</v>
      </c>
      <c r="Q115" s="9">
        <f t="shared" si="14"/>
        <v>24.706661955784426</v>
      </c>
      <c r="R115" s="9">
        <f t="shared" si="15"/>
        <v>72.778729944199142</v>
      </c>
      <c r="S115" s="9">
        <f t="shared" si="16"/>
        <v>55.660540632657586</v>
      </c>
      <c r="T115" s="9">
        <f t="shared" si="17"/>
        <v>55.458130572713301</v>
      </c>
    </row>
    <row r="116" spans="1:20" x14ac:dyDescent="0.2">
      <c r="A116" s="7">
        <v>1505908</v>
      </c>
      <c r="B116" s="7">
        <v>150590</v>
      </c>
      <c r="C116" s="2" t="s">
        <v>30</v>
      </c>
      <c r="D116" s="8" t="s">
        <v>126</v>
      </c>
      <c r="E116" s="3">
        <v>59.19156587925216</v>
      </c>
      <c r="F116" s="3">
        <v>1.8104786067936054</v>
      </c>
      <c r="G116" s="11">
        <v>63.477596866763548</v>
      </c>
      <c r="H116" s="13">
        <v>78.972766250230748</v>
      </c>
      <c r="I116" s="9">
        <v>204.11427420745378</v>
      </c>
      <c r="J116" s="9">
        <f t="shared" si="18"/>
        <v>50.55074648722475</v>
      </c>
      <c r="K116" s="9">
        <f t="shared" si="19"/>
        <v>93.232343207839591</v>
      </c>
      <c r="L116" s="9">
        <f t="shared" si="22"/>
        <v>28.775913399220542</v>
      </c>
      <c r="M116" s="9">
        <f t="shared" si="20"/>
        <v>93.80984937357232</v>
      </c>
      <c r="N116" s="9">
        <f t="shared" si="21"/>
        <v>81.618582331634641</v>
      </c>
      <c r="O116" s="9">
        <f t="shared" si="12"/>
        <v>50.55074648722475</v>
      </c>
      <c r="P116" s="9">
        <f t="shared" si="13"/>
        <v>93.232343207839591</v>
      </c>
      <c r="Q116" s="9">
        <f t="shared" si="14"/>
        <v>28.775913399220542</v>
      </c>
      <c r="R116" s="9">
        <f t="shared" si="15"/>
        <v>93.80984937357232</v>
      </c>
      <c r="S116" s="9">
        <f t="shared" si="16"/>
        <v>81.618582331634641</v>
      </c>
      <c r="T116" s="9">
        <f t="shared" si="17"/>
        <v>69.597486959898362</v>
      </c>
    </row>
    <row r="117" spans="1:20" x14ac:dyDescent="0.2">
      <c r="A117" s="7">
        <v>1506005</v>
      </c>
      <c r="B117" s="7">
        <v>150600</v>
      </c>
      <c r="C117" s="2" t="s">
        <v>27</v>
      </c>
      <c r="D117" s="8" t="s">
        <v>127</v>
      </c>
      <c r="E117" s="3">
        <v>92.115692722826552</v>
      </c>
      <c r="F117" s="3">
        <v>3.4319925794755042</v>
      </c>
      <c r="G117" s="11">
        <v>48.233409225061138</v>
      </c>
      <c r="H117" s="12" t="s">
        <v>188</v>
      </c>
      <c r="I117" s="9">
        <v>0</v>
      </c>
      <c r="J117" s="9">
        <f t="shared" si="18"/>
        <v>12.263780368364852</v>
      </c>
      <c r="K117" s="9">
        <f t="shared" si="19"/>
        <v>82.589066421768777</v>
      </c>
      <c r="L117" s="9">
        <f t="shared" si="22"/>
        <v>19.728424276413691</v>
      </c>
      <c r="M117" s="9">
        <v>0</v>
      </c>
      <c r="N117" s="9">
        <v>0</v>
      </c>
      <c r="O117" s="9">
        <f t="shared" si="12"/>
        <v>12.263780368364852</v>
      </c>
      <c r="P117" s="9">
        <f t="shared" si="13"/>
        <v>82.589066421768777</v>
      </c>
      <c r="Q117" s="9">
        <f t="shared" si="14"/>
        <v>19.728424276413691</v>
      </c>
      <c r="R117" s="9">
        <f t="shared" si="15"/>
        <v>0</v>
      </c>
      <c r="S117" s="9">
        <f t="shared" si="16"/>
        <v>0</v>
      </c>
      <c r="T117" s="9">
        <f t="shared" si="17"/>
        <v>22.916254213309465</v>
      </c>
    </row>
    <row r="118" spans="1:20" x14ac:dyDescent="0.2">
      <c r="A118" s="7">
        <v>1506104</v>
      </c>
      <c r="B118" s="7">
        <v>150610</v>
      </c>
      <c r="C118" s="2" t="s">
        <v>36</v>
      </c>
      <c r="D118" s="8" t="s">
        <v>128</v>
      </c>
      <c r="E118" s="3">
        <v>86.259330937240804</v>
      </c>
      <c r="F118" s="3">
        <v>3.9259054465026262</v>
      </c>
      <c r="G118" s="11">
        <v>63.219979725370941</v>
      </c>
      <c r="H118" s="13">
        <v>54.281288063578806</v>
      </c>
      <c r="I118" s="9">
        <v>190.94660215648329</v>
      </c>
      <c r="J118" s="9">
        <f t="shared" si="18"/>
        <v>19.074054375928018</v>
      </c>
      <c r="K118" s="9">
        <f t="shared" si="19"/>
        <v>79.347126210006763</v>
      </c>
      <c r="L118" s="9">
        <f t="shared" si="22"/>
        <v>28.623016548343287</v>
      </c>
      <c r="M118" s="9">
        <f t="shared" si="20"/>
        <v>12.736258208019416</v>
      </c>
      <c r="N118" s="9">
        <f t="shared" si="21"/>
        <v>75.39258261359214</v>
      </c>
      <c r="O118" s="9">
        <f t="shared" si="12"/>
        <v>19.074054375928018</v>
      </c>
      <c r="P118" s="9">
        <f t="shared" si="13"/>
        <v>79.347126210006763</v>
      </c>
      <c r="Q118" s="9">
        <f t="shared" si="14"/>
        <v>28.623016548343287</v>
      </c>
      <c r="R118" s="9">
        <f t="shared" si="15"/>
        <v>12.736258208019416</v>
      </c>
      <c r="S118" s="9">
        <f t="shared" si="16"/>
        <v>75.39258261359214</v>
      </c>
      <c r="T118" s="9">
        <f t="shared" si="17"/>
        <v>43.034607591177924</v>
      </c>
    </row>
    <row r="119" spans="1:20" x14ac:dyDescent="0.2">
      <c r="A119" s="7">
        <v>1506112</v>
      </c>
      <c r="B119" s="7">
        <v>150611</v>
      </c>
      <c r="C119" s="2" t="s">
        <v>36</v>
      </c>
      <c r="D119" s="8" t="s">
        <v>129</v>
      </c>
      <c r="E119" s="3">
        <v>80.805275945852145</v>
      </c>
      <c r="F119" s="3">
        <v>2.0826102047900035</v>
      </c>
      <c r="G119" s="11">
        <v>54.494967025338426</v>
      </c>
      <c r="H119" s="13" t="s">
        <v>188</v>
      </c>
      <c r="I119" s="9">
        <v>0</v>
      </c>
      <c r="J119" s="9">
        <f t="shared" si="18"/>
        <v>25.416491934190873</v>
      </c>
      <c r="K119" s="9">
        <f t="shared" si="19"/>
        <v>91.446128615484895</v>
      </c>
      <c r="L119" s="9">
        <f t="shared" si="22"/>
        <v>23.444685019285824</v>
      </c>
      <c r="M119" s="9">
        <v>0</v>
      </c>
      <c r="N119" s="9">
        <v>0</v>
      </c>
      <c r="O119" s="9">
        <f t="shared" si="12"/>
        <v>25.416491934190873</v>
      </c>
      <c r="P119" s="9">
        <f t="shared" si="13"/>
        <v>91.446128615484895</v>
      </c>
      <c r="Q119" s="9">
        <f t="shared" si="14"/>
        <v>23.444685019285824</v>
      </c>
      <c r="R119" s="9">
        <f t="shared" si="15"/>
        <v>0</v>
      </c>
      <c r="S119" s="9">
        <f t="shared" si="16"/>
        <v>0</v>
      </c>
      <c r="T119" s="9">
        <f t="shared" si="17"/>
        <v>28.061461113792319</v>
      </c>
    </row>
    <row r="120" spans="1:20" x14ac:dyDescent="0.2">
      <c r="A120" s="7">
        <v>1506138</v>
      </c>
      <c r="B120" s="7">
        <v>150613</v>
      </c>
      <c r="C120" s="2" t="s">
        <v>25</v>
      </c>
      <c r="D120" s="8" t="s">
        <v>130</v>
      </c>
      <c r="E120" s="3">
        <v>24.368844702501256</v>
      </c>
      <c r="F120" s="3">
        <v>9.315747047209598</v>
      </c>
      <c r="G120" s="11">
        <v>162.94963608537682</v>
      </c>
      <c r="H120" s="13" t="s">
        <v>188</v>
      </c>
      <c r="I120" s="9">
        <v>0</v>
      </c>
      <c r="J120" s="9">
        <f t="shared" si="18"/>
        <v>91.04555906631586</v>
      </c>
      <c r="K120" s="9">
        <f t="shared" si="19"/>
        <v>43.969339181429007</v>
      </c>
      <c r="L120" s="9">
        <f t="shared" si="22"/>
        <v>87.812984708408038</v>
      </c>
      <c r="M120" s="9">
        <v>0</v>
      </c>
      <c r="N120" s="9">
        <v>0</v>
      </c>
      <c r="O120" s="9">
        <f t="shared" si="12"/>
        <v>91.04555906631586</v>
      </c>
      <c r="P120" s="9">
        <f t="shared" si="13"/>
        <v>43.969339181429007</v>
      </c>
      <c r="Q120" s="9">
        <f t="shared" si="14"/>
        <v>87.812984708408038</v>
      </c>
      <c r="R120" s="9">
        <f t="shared" si="15"/>
        <v>0</v>
      </c>
      <c r="S120" s="9">
        <f t="shared" si="16"/>
        <v>0</v>
      </c>
      <c r="T120" s="9">
        <f t="shared" si="17"/>
        <v>44.565576591230581</v>
      </c>
    </row>
    <row r="121" spans="1:20" x14ac:dyDescent="0.2">
      <c r="A121" s="7">
        <v>1506161</v>
      </c>
      <c r="B121" s="7">
        <v>150616</v>
      </c>
      <c r="C121" s="2" t="s">
        <v>25</v>
      </c>
      <c r="D121" s="8" t="s">
        <v>131</v>
      </c>
      <c r="E121" s="3">
        <v>25.473237597911226</v>
      </c>
      <c r="F121" s="3">
        <v>10.802872062663186</v>
      </c>
      <c r="G121" s="11">
        <v>175.04351610095736</v>
      </c>
      <c r="H121" s="13">
        <v>59.377501865257273</v>
      </c>
      <c r="I121" s="9">
        <v>117.55169984769365</v>
      </c>
      <c r="J121" s="9">
        <f t="shared" si="18"/>
        <v>89.761277373156133</v>
      </c>
      <c r="K121" s="9">
        <f t="shared" si="19"/>
        <v>34.208163254721526</v>
      </c>
      <c r="L121" s="9">
        <f t="shared" si="22"/>
        <v>94.990753079230629</v>
      </c>
      <c r="M121" s="9">
        <f t="shared" si="20"/>
        <v>29.469495121833848</v>
      </c>
      <c r="N121" s="9">
        <f t="shared" si="21"/>
        <v>40.689664792472499</v>
      </c>
      <c r="O121" s="9">
        <f t="shared" si="12"/>
        <v>89.761277373156133</v>
      </c>
      <c r="P121" s="9">
        <f t="shared" si="13"/>
        <v>34.208163254721526</v>
      </c>
      <c r="Q121" s="9">
        <f t="shared" si="14"/>
        <v>94.990753079230629</v>
      </c>
      <c r="R121" s="9">
        <f t="shared" si="15"/>
        <v>29.469495121833848</v>
      </c>
      <c r="S121" s="9">
        <f t="shared" si="16"/>
        <v>40.689664792472499</v>
      </c>
      <c r="T121" s="9">
        <f t="shared" si="17"/>
        <v>57.823870724282926</v>
      </c>
    </row>
    <row r="122" spans="1:20" x14ac:dyDescent="0.2">
      <c r="A122" s="7">
        <v>1506187</v>
      </c>
      <c r="B122" s="7">
        <v>150618</v>
      </c>
      <c r="C122" s="2" t="s">
        <v>20</v>
      </c>
      <c r="D122" s="8" t="s">
        <v>132</v>
      </c>
      <c r="E122" s="3">
        <v>25.233803134937808</v>
      </c>
      <c r="F122" s="3">
        <v>5.7128878685809985</v>
      </c>
      <c r="G122" s="11">
        <v>74.929906102402953</v>
      </c>
      <c r="H122" s="13">
        <v>66.973885811842209</v>
      </c>
      <c r="I122" s="9">
        <v>105.39579417797263</v>
      </c>
      <c r="J122" s="9">
        <f t="shared" si="18"/>
        <v>90.039712066811177</v>
      </c>
      <c r="K122" s="9">
        <f t="shared" si="19"/>
        <v>67.617749312583939</v>
      </c>
      <c r="L122" s="9">
        <f t="shared" si="22"/>
        <v>35.572906828835443</v>
      </c>
      <c r="M122" s="9">
        <f t="shared" si="20"/>
        <v>54.411951857977314</v>
      </c>
      <c r="N122" s="9">
        <f t="shared" si="21"/>
        <v>34.942053143330874</v>
      </c>
      <c r="O122" s="9">
        <f t="shared" si="12"/>
        <v>90.039712066811177</v>
      </c>
      <c r="P122" s="9">
        <f t="shared" si="13"/>
        <v>67.617749312583939</v>
      </c>
      <c r="Q122" s="9">
        <f t="shared" si="14"/>
        <v>35.572906828835443</v>
      </c>
      <c r="R122" s="9">
        <f t="shared" si="15"/>
        <v>54.411951857977314</v>
      </c>
      <c r="S122" s="9">
        <f t="shared" si="16"/>
        <v>34.942053143330874</v>
      </c>
      <c r="T122" s="9">
        <f t="shared" si="17"/>
        <v>56.516874641907748</v>
      </c>
    </row>
    <row r="123" spans="1:20" x14ac:dyDescent="0.2">
      <c r="A123" s="7">
        <v>1506195</v>
      </c>
      <c r="B123" s="7">
        <v>150619</v>
      </c>
      <c r="C123" s="2" t="s">
        <v>39</v>
      </c>
      <c r="D123" s="8" t="s">
        <v>133</v>
      </c>
      <c r="E123" s="3">
        <v>40.70284324414996</v>
      </c>
      <c r="F123" s="3">
        <v>6.2064916547848696</v>
      </c>
      <c r="G123" s="11">
        <v>63.518689367888392</v>
      </c>
      <c r="H123" s="13">
        <v>63.251474530615567</v>
      </c>
      <c r="I123" s="9">
        <v>129.59576141351451</v>
      </c>
      <c r="J123" s="9">
        <f t="shared" si="18"/>
        <v>72.051000707309214</v>
      </c>
      <c r="K123" s="9">
        <f t="shared" si="19"/>
        <v>64.377837842360108</v>
      </c>
      <c r="L123" s="9">
        <f t="shared" si="22"/>
        <v>28.80030197050386</v>
      </c>
      <c r="M123" s="9">
        <f t="shared" si="20"/>
        <v>42.189546699287547</v>
      </c>
      <c r="N123" s="9">
        <f t="shared" si="21"/>
        <v>46.384393794123227</v>
      </c>
      <c r="O123" s="9">
        <f t="shared" si="12"/>
        <v>72.051000707309214</v>
      </c>
      <c r="P123" s="9">
        <f t="shared" si="13"/>
        <v>64.377837842360108</v>
      </c>
      <c r="Q123" s="9">
        <f t="shared" si="14"/>
        <v>28.80030197050386</v>
      </c>
      <c r="R123" s="9">
        <f t="shared" si="15"/>
        <v>42.189546699287547</v>
      </c>
      <c r="S123" s="9">
        <f t="shared" si="16"/>
        <v>46.384393794123227</v>
      </c>
      <c r="T123" s="9">
        <f t="shared" si="17"/>
        <v>50.76061620271679</v>
      </c>
    </row>
    <row r="124" spans="1:20" x14ac:dyDescent="0.2">
      <c r="A124" s="7">
        <v>1506203</v>
      </c>
      <c r="B124" s="7">
        <v>150620</v>
      </c>
      <c r="C124" s="2" t="s">
        <v>36</v>
      </c>
      <c r="D124" s="8" t="s">
        <v>134</v>
      </c>
      <c r="E124" s="3">
        <v>30.233181452693646</v>
      </c>
      <c r="F124" s="3">
        <v>11.19002948271241</v>
      </c>
      <c r="G124" s="11">
        <v>98.387384972750837</v>
      </c>
      <c r="H124" s="13">
        <v>61.842951031355632</v>
      </c>
      <c r="I124" s="9">
        <v>84.085546546948976</v>
      </c>
      <c r="J124" s="9">
        <f t="shared" si="18"/>
        <v>84.226011093762082</v>
      </c>
      <c r="K124" s="9">
        <f t="shared" si="19"/>
        <v>31.666943351109055</v>
      </c>
      <c r="L124" s="9">
        <f t="shared" si="22"/>
        <v>49.495018647202087</v>
      </c>
      <c r="M124" s="9">
        <f t="shared" si="20"/>
        <v>37.564709844124842</v>
      </c>
      <c r="N124" s="9">
        <f t="shared" si="21"/>
        <v>24.866043106887801</v>
      </c>
      <c r="O124" s="9">
        <f t="shared" si="12"/>
        <v>84.226011093762082</v>
      </c>
      <c r="P124" s="9">
        <f t="shared" si="13"/>
        <v>31.666943351109055</v>
      </c>
      <c r="Q124" s="9">
        <f t="shared" si="14"/>
        <v>49.495018647202087</v>
      </c>
      <c r="R124" s="9">
        <f t="shared" si="15"/>
        <v>37.564709844124842</v>
      </c>
      <c r="S124" s="9">
        <f t="shared" si="16"/>
        <v>24.866043106887801</v>
      </c>
      <c r="T124" s="9">
        <f t="shared" si="17"/>
        <v>45.563745208617171</v>
      </c>
    </row>
    <row r="125" spans="1:20" x14ac:dyDescent="0.2">
      <c r="A125" s="7">
        <v>1506302</v>
      </c>
      <c r="B125" s="7">
        <v>150630</v>
      </c>
      <c r="C125" s="2" t="s">
        <v>23</v>
      </c>
      <c r="D125" s="8" t="s">
        <v>135</v>
      </c>
      <c r="E125" s="3">
        <v>92.72659455427079</v>
      </c>
      <c r="F125" s="3">
        <v>1.9271416138256872</v>
      </c>
      <c r="G125" s="11">
        <v>57.151145923991876</v>
      </c>
      <c r="H125" s="13" t="s">
        <v>188</v>
      </c>
      <c r="I125" s="9">
        <v>0</v>
      </c>
      <c r="J125" s="9">
        <f t="shared" si="18"/>
        <v>11.553371924320729</v>
      </c>
      <c r="K125" s="9">
        <f t="shared" si="19"/>
        <v>92.466591758603471</v>
      </c>
      <c r="L125" s="9">
        <f t="shared" si="22"/>
        <v>25.021138304868206</v>
      </c>
      <c r="M125" s="9">
        <v>0</v>
      </c>
      <c r="N125" s="9">
        <v>0</v>
      </c>
      <c r="O125" s="9">
        <f t="shared" si="12"/>
        <v>11.553371924320729</v>
      </c>
      <c r="P125" s="9">
        <f t="shared" si="13"/>
        <v>92.466591758603471</v>
      </c>
      <c r="Q125" s="9">
        <f t="shared" si="14"/>
        <v>25.021138304868206</v>
      </c>
      <c r="R125" s="9">
        <f t="shared" si="15"/>
        <v>0</v>
      </c>
      <c r="S125" s="9">
        <f t="shared" si="16"/>
        <v>0</v>
      </c>
      <c r="T125" s="9">
        <f t="shared" si="17"/>
        <v>25.808220397558483</v>
      </c>
    </row>
    <row r="126" spans="1:20" x14ac:dyDescent="0.2">
      <c r="A126" s="7">
        <v>1506351</v>
      </c>
      <c r="B126" s="7">
        <v>150635</v>
      </c>
      <c r="C126" s="2" t="s">
        <v>33</v>
      </c>
      <c r="D126" s="8" t="s">
        <v>136</v>
      </c>
      <c r="E126" s="3">
        <v>53.449992886612606</v>
      </c>
      <c r="F126" s="3">
        <v>10.015649452269171</v>
      </c>
      <c r="G126" s="11">
        <v>111.63275952008345</v>
      </c>
      <c r="H126" s="13">
        <v>64.902015815620601</v>
      </c>
      <c r="I126" s="9">
        <v>120.11571679233651</v>
      </c>
      <c r="J126" s="9">
        <f t="shared" si="18"/>
        <v>57.227534354145945</v>
      </c>
      <c r="K126" s="9">
        <f t="shared" si="19"/>
        <v>39.37532695224975</v>
      </c>
      <c r="L126" s="9">
        <f t="shared" si="22"/>
        <v>57.356203838642806</v>
      </c>
      <c r="M126" s="9">
        <f t="shared" si="20"/>
        <v>47.609040353365501</v>
      </c>
      <c r="N126" s="9">
        <f t="shared" si="21"/>
        <v>41.901995165875604</v>
      </c>
      <c r="O126" s="9">
        <f t="shared" si="12"/>
        <v>57.227534354145945</v>
      </c>
      <c r="P126" s="9">
        <f t="shared" si="13"/>
        <v>39.37532695224975</v>
      </c>
      <c r="Q126" s="9">
        <f t="shared" si="14"/>
        <v>57.356203838642806</v>
      </c>
      <c r="R126" s="9">
        <f t="shared" si="15"/>
        <v>47.609040353365501</v>
      </c>
      <c r="S126" s="9">
        <f t="shared" si="16"/>
        <v>41.901995165875604</v>
      </c>
      <c r="T126" s="9">
        <f t="shared" si="17"/>
        <v>48.694020132855925</v>
      </c>
    </row>
    <row r="127" spans="1:20" x14ac:dyDescent="0.2">
      <c r="A127" s="7">
        <v>1506401</v>
      </c>
      <c r="B127" s="7">
        <v>150640</v>
      </c>
      <c r="C127" s="2" t="s">
        <v>23</v>
      </c>
      <c r="D127" s="8" t="s">
        <v>137</v>
      </c>
      <c r="E127" s="3">
        <v>84.620550705171254</v>
      </c>
      <c r="F127" s="3">
        <v>1.9341840161182</v>
      </c>
      <c r="G127" s="11">
        <v>45.53391537944929</v>
      </c>
      <c r="H127" s="13">
        <v>63.770531657447904</v>
      </c>
      <c r="I127" s="9">
        <v>281.36047280053725</v>
      </c>
      <c r="J127" s="9">
        <f t="shared" si="18"/>
        <v>20.979766971423913</v>
      </c>
      <c r="K127" s="9">
        <f t="shared" si="19"/>
        <v>92.420366910652206</v>
      </c>
      <c r="L127" s="9">
        <f t="shared" si="22"/>
        <v>18.126263388650592</v>
      </c>
      <c r="M127" s="9">
        <f t="shared" si="20"/>
        <v>43.893852329523995</v>
      </c>
      <c r="N127" s="9">
        <f t="shared" si="21"/>
        <v>118.14248790877484</v>
      </c>
      <c r="O127" s="9">
        <f t="shared" si="12"/>
        <v>20.979766971423913</v>
      </c>
      <c r="P127" s="9">
        <f t="shared" si="13"/>
        <v>92.420366910652206</v>
      </c>
      <c r="Q127" s="9">
        <f t="shared" si="14"/>
        <v>18.126263388650592</v>
      </c>
      <c r="R127" s="9">
        <f t="shared" si="15"/>
        <v>43.893852329523995</v>
      </c>
      <c r="S127" s="9">
        <f t="shared" si="16"/>
        <v>118.14248790877484</v>
      </c>
      <c r="T127" s="9">
        <f t="shared" si="17"/>
        <v>58.712547501805112</v>
      </c>
    </row>
    <row r="128" spans="1:20" x14ac:dyDescent="0.2">
      <c r="A128" s="7">
        <v>1506500</v>
      </c>
      <c r="B128" s="7">
        <v>150650</v>
      </c>
      <c r="C128" s="2" t="s">
        <v>64</v>
      </c>
      <c r="D128" s="8" t="s">
        <v>138</v>
      </c>
      <c r="E128" s="3">
        <v>24.244374751776935</v>
      </c>
      <c r="F128" s="3">
        <v>14.544159739245949</v>
      </c>
      <c r="G128" s="11">
        <v>134.49923992385544</v>
      </c>
      <c r="H128" s="13">
        <v>70.236599509515614</v>
      </c>
      <c r="I128" s="9">
        <v>57.638201290075187</v>
      </c>
      <c r="J128" s="9">
        <f t="shared" si="18"/>
        <v>91.190303278025397</v>
      </c>
      <c r="K128" s="9">
        <f t="shared" si="19"/>
        <v>9.6511375682103857</v>
      </c>
      <c r="L128" s="9">
        <f t="shared" si="22"/>
        <v>70.927555595298244</v>
      </c>
      <c r="M128" s="9">
        <f t="shared" si="20"/>
        <v>65.124956337329266</v>
      </c>
      <c r="N128" s="9">
        <f t="shared" si="21"/>
        <v>12.361086765714841</v>
      </c>
      <c r="O128" s="9">
        <f t="shared" si="12"/>
        <v>91.190303278025397</v>
      </c>
      <c r="P128" s="9">
        <f t="shared" si="13"/>
        <v>9.6511375682103857</v>
      </c>
      <c r="Q128" s="9">
        <f t="shared" si="14"/>
        <v>70.927555595298244</v>
      </c>
      <c r="R128" s="9">
        <f t="shared" si="15"/>
        <v>65.124956337329266</v>
      </c>
      <c r="S128" s="9">
        <f t="shared" si="16"/>
        <v>12.361086765714841</v>
      </c>
      <c r="T128" s="9">
        <f t="shared" si="17"/>
        <v>49.851007908915633</v>
      </c>
    </row>
    <row r="129" spans="1:20" x14ac:dyDescent="0.2">
      <c r="A129" s="7">
        <v>1506559</v>
      </c>
      <c r="B129" s="7">
        <v>150655</v>
      </c>
      <c r="C129" s="2" t="s">
        <v>36</v>
      </c>
      <c r="D129" s="8" t="s">
        <v>139</v>
      </c>
      <c r="E129" s="3">
        <v>82.238586156111921</v>
      </c>
      <c r="F129" s="3">
        <v>1.5463917525773196</v>
      </c>
      <c r="G129" s="11">
        <v>55.031909671084925</v>
      </c>
      <c r="H129" s="13">
        <v>67.911276229024338</v>
      </c>
      <c r="I129" s="9">
        <v>106.24919636720666</v>
      </c>
      <c r="J129" s="9">
        <f t="shared" si="18"/>
        <v>23.749717300538219</v>
      </c>
      <c r="K129" s="9">
        <f t="shared" si="19"/>
        <v>94.965753793465211</v>
      </c>
      <c r="L129" s="9">
        <f t="shared" si="22"/>
        <v>23.763362725251142</v>
      </c>
      <c r="M129" s="9">
        <f t="shared" si="20"/>
        <v>57.489839980779735</v>
      </c>
      <c r="N129" s="9">
        <f t="shared" si="21"/>
        <v>35.345562721104443</v>
      </c>
      <c r="O129" s="9">
        <f t="shared" si="12"/>
        <v>23.749717300538219</v>
      </c>
      <c r="P129" s="9">
        <f t="shared" si="13"/>
        <v>94.965753793465211</v>
      </c>
      <c r="Q129" s="9">
        <f t="shared" si="14"/>
        <v>23.763362725251142</v>
      </c>
      <c r="R129" s="9">
        <f t="shared" si="15"/>
        <v>57.489839980779735</v>
      </c>
      <c r="S129" s="9">
        <f t="shared" si="16"/>
        <v>35.345562721104443</v>
      </c>
      <c r="T129" s="9">
        <f t="shared" si="17"/>
        <v>47.062847304227752</v>
      </c>
    </row>
    <row r="130" spans="1:20" x14ac:dyDescent="0.2">
      <c r="A130" s="7">
        <v>1506583</v>
      </c>
      <c r="B130" s="7">
        <v>150658</v>
      </c>
      <c r="C130" s="2" t="s">
        <v>25</v>
      </c>
      <c r="D130" s="8" t="s">
        <v>140</v>
      </c>
      <c r="E130" s="3">
        <v>31.163886874546776</v>
      </c>
      <c r="F130" s="3">
        <v>17.965917331399563</v>
      </c>
      <c r="G130" s="11">
        <v>129.19990331157842</v>
      </c>
      <c r="H130" s="13">
        <v>57.883144696568458</v>
      </c>
      <c r="I130" s="9">
        <v>235.65329707517523</v>
      </c>
      <c r="J130" s="9">
        <f t="shared" si="18"/>
        <v>83.143707920699057</v>
      </c>
      <c r="K130" s="9">
        <v>0</v>
      </c>
      <c r="L130" s="9">
        <f t="shared" si="22"/>
        <v>67.782377151908648</v>
      </c>
      <c r="M130" s="9">
        <f t="shared" si="20"/>
        <v>24.562826463369948</v>
      </c>
      <c r="N130" s="9">
        <f t="shared" si="21"/>
        <v>96.531009275567996</v>
      </c>
      <c r="O130" s="9">
        <f t="shared" si="12"/>
        <v>83.143707920699057</v>
      </c>
      <c r="P130" s="9">
        <f t="shared" si="13"/>
        <v>0</v>
      </c>
      <c r="Q130" s="9">
        <f t="shared" si="14"/>
        <v>67.782377151908648</v>
      </c>
      <c r="R130" s="9">
        <f t="shared" si="15"/>
        <v>24.562826463369948</v>
      </c>
      <c r="S130" s="9">
        <f t="shared" si="16"/>
        <v>96.531009275567996</v>
      </c>
      <c r="T130" s="9">
        <f t="shared" si="17"/>
        <v>54.403984162309129</v>
      </c>
    </row>
    <row r="131" spans="1:20" x14ac:dyDescent="0.2">
      <c r="A131" s="7">
        <v>1506609</v>
      </c>
      <c r="B131" s="7">
        <v>150660</v>
      </c>
      <c r="C131" s="2" t="s">
        <v>64</v>
      </c>
      <c r="D131" s="8" t="s">
        <v>141</v>
      </c>
      <c r="E131" s="3">
        <v>41.837231968810919</v>
      </c>
      <c r="F131" s="3">
        <v>15.265594541910332</v>
      </c>
      <c r="G131" s="11">
        <v>87.962962962962962</v>
      </c>
      <c r="H131" s="13">
        <v>65.902657663450725</v>
      </c>
      <c r="I131" s="9">
        <v>375.86327282326187</v>
      </c>
      <c r="J131" s="9">
        <f t="shared" si="18"/>
        <v>70.731837320742812</v>
      </c>
      <c r="K131" s="9">
        <f t="shared" si="19"/>
        <v>4.915791208436695</v>
      </c>
      <c r="L131" s="9">
        <f t="shared" si="22"/>
        <v>43.308080585176803</v>
      </c>
      <c r="M131" s="9">
        <f t="shared" si="20"/>
        <v>50.894612300936416</v>
      </c>
      <c r="N131" s="9">
        <f t="shared" si="21"/>
        <v>162.82573974085156</v>
      </c>
      <c r="O131" s="9">
        <f t="shared" si="12"/>
        <v>70.731837320742812</v>
      </c>
      <c r="P131" s="9">
        <f t="shared" si="13"/>
        <v>4.915791208436695</v>
      </c>
      <c r="Q131" s="9">
        <f t="shared" si="14"/>
        <v>43.308080585176803</v>
      </c>
      <c r="R131" s="9">
        <f t="shared" si="15"/>
        <v>50.894612300936416</v>
      </c>
      <c r="S131" s="9">
        <f t="shared" si="16"/>
        <v>162.82573974085156</v>
      </c>
      <c r="T131" s="9">
        <f t="shared" si="17"/>
        <v>66.535212231228869</v>
      </c>
    </row>
    <row r="132" spans="1:20" x14ac:dyDescent="0.2">
      <c r="A132" s="7">
        <v>1506708</v>
      </c>
      <c r="B132" s="7">
        <v>150670</v>
      </c>
      <c r="C132" s="2" t="s">
        <v>25</v>
      </c>
      <c r="D132" s="8" t="s">
        <v>142</v>
      </c>
      <c r="E132" s="3">
        <v>73.192854718785668</v>
      </c>
      <c r="F132" s="3">
        <v>8.1356245950698796</v>
      </c>
      <c r="G132" s="11">
        <v>163.05186190725942</v>
      </c>
      <c r="H132" s="13">
        <v>60.461685995013326</v>
      </c>
      <c r="I132" s="9">
        <v>225.3991932249406</v>
      </c>
      <c r="J132" s="9">
        <f t="shared" si="18"/>
        <v>34.268860745303805</v>
      </c>
      <c r="K132" s="9">
        <f t="shared" si="19"/>
        <v>51.715414831215377</v>
      </c>
      <c r="L132" s="9">
        <f t="shared" si="22"/>
        <v>87.873656161245748</v>
      </c>
      <c r="M132" s="9">
        <f t="shared" si="20"/>
        <v>33.029375183268989</v>
      </c>
      <c r="N132" s="9">
        <f t="shared" si="21"/>
        <v>91.682616375652614</v>
      </c>
      <c r="O132" s="9">
        <f t="shared" si="12"/>
        <v>34.268860745303805</v>
      </c>
      <c r="P132" s="9">
        <f t="shared" si="13"/>
        <v>51.715414831215377</v>
      </c>
      <c r="Q132" s="9">
        <f t="shared" si="14"/>
        <v>87.873656161245748</v>
      </c>
      <c r="R132" s="9">
        <f t="shared" si="15"/>
        <v>33.029375183268989</v>
      </c>
      <c r="S132" s="9">
        <f t="shared" si="16"/>
        <v>91.682616375652614</v>
      </c>
      <c r="T132" s="9">
        <f t="shared" si="17"/>
        <v>59.713984659337314</v>
      </c>
    </row>
    <row r="133" spans="1:20" x14ac:dyDescent="0.2">
      <c r="A133" s="7">
        <v>1506807</v>
      </c>
      <c r="B133" s="7">
        <v>150680</v>
      </c>
      <c r="C133" s="2" t="s">
        <v>27</v>
      </c>
      <c r="D133" s="8" t="s">
        <v>143</v>
      </c>
      <c r="E133" s="3">
        <v>36.946213495128667</v>
      </c>
      <c r="F133" s="3">
        <v>15.239409294394804</v>
      </c>
      <c r="G133" s="11">
        <v>135.4453488862512</v>
      </c>
      <c r="H133" s="13">
        <v>70.280637949891826</v>
      </c>
      <c r="I133" s="9">
        <v>60.596332943707033</v>
      </c>
      <c r="J133" s="9">
        <f t="shared" si="18"/>
        <v>76.419528279968276</v>
      </c>
      <c r="K133" s="9">
        <f t="shared" si="19"/>
        <v>5.0876656675624385</v>
      </c>
      <c r="L133" s="9">
        <f t="shared" si="22"/>
        <v>71.489075221496549</v>
      </c>
      <c r="M133" s="9">
        <f t="shared" si="20"/>
        <v>65.269554991311821</v>
      </c>
      <c r="N133" s="9">
        <f t="shared" si="21"/>
        <v>13.759764282146996</v>
      </c>
      <c r="O133" s="9">
        <f t="shared" si="12"/>
        <v>76.419528279968276</v>
      </c>
      <c r="P133" s="9">
        <f t="shared" si="13"/>
        <v>5.0876656675624385</v>
      </c>
      <c r="Q133" s="9">
        <f t="shared" si="14"/>
        <v>71.489075221496549</v>
      </c>
      <c r="R133" s="9">
        <f t="shared" si="15"/>
        <v>65.269554991311821</v>
      </c>
      <c r="S133" s="9">
        <f t="shared" si="16"/>
        <v>13.759764282146996</v>
      </c>
      <c r="T133" s="9">
        <f t="shared" si="17"/>
        <v>46.405117688497214</v>
      </c>
    </row>
    <row r="134" spans="1:20" x14ac:dyDescent="0.2">
      <c r="A134" s="7">
        <v>1506906</v>
      </c>
      <c r="B134" s="7">
        <v>150690</v>
      </c>
      <c r="C134" s="2" t="s">
        <v>36</v>
      </c>
      <c r="D134" s="8" t="s">
        <v>144</v>
      </c>
      <c r="E134" s="3">
        <v>119.98037933289731</v>
      </c>
      <c r="F134" s="3">
        <v>6.4748201438848918</v>
      </c>
      <c r="G134" s="11">
        <v>45.127534336167429</v>
      </c>
      <c r="H134" s="13" t="s">
        <v>188</v>
      </c>
      <c r="I134" s="9">
        <v>0</v>
      </c>
      <c r="J134" s="9">
        <v>0</v>
      </c>
      <c r="K134" s="9">
        <f t="shared" si="19"/>
        <v>62.61658605718047</v>
      </c>
      <c r="L134" s="9">
        <f t="shared" si="22"/>
        <v>17.885074539810304</v>
      </c>
      <c r="M134" s="9">
        <v>0</v>
      </c>
      <c r="N134" s="9">
        <v>0</v>
      </c>
      <c r="O134" s="9">
        <f t="shared" si="12"/>
        <v>0</v>
      </c>
      <c r="P134" s="9">
        <f t="shared" si="13"/>
        <v>62.61658605718047</v>
      </c>
      <c r="Q134" s="9">
        <f t="shared" si="14"/>
        <v>17.885074539810304</v>
      </c>
      <c r="R134" s="9">
        <f t="shared" si="15"/>
        <v>0</v>
      </c>
      <c r="S134" s="9">
        <f t="shared" si="16"/>
        <v>0</v>
      </c>
      <c r="T134" s="9">
        <f t="shared" si="17"/>
        <v>16.100332119398153</v>
      </c>
    </row>
    <row r="135" spans="1:20" x14ac:dyDescent="0.2">
      <c r="A135" s="7">
        <v>1507003</v>
      </c>
      <c r="B135" s="7">
        <v>150700</v>
      </c>
      <c r="C135" s="2" t="s">
        <v>64</v>
      </c>
      <c r="D135" s="8" t="s">
        <v>145</v>
      </c>
      <c r="E135" s="3">
        <v>60.576818032846582</v>
      </c>
      <c r="F135" s="3">
        <v>10.159863078547758</v>
      </c>
      <c r="G135" s="11">
        <v>106.98809220348858</v>
      </c>
      <c r="H135" s="13">
        <v>64.025298507022782</v>
      </c>
      <c r="I135" s="9">
        <v>77.572911765776922</v>
      </c>
      <c r="J135" s="9">
        <f t="shared" si="18"/>
        <v>48.939857836396392</v>
      </c>
      <c r="K135" s="9">
        <f t="shared" si="19"/>
        <v>38.428739030921314</v>
      </c>
      <c r="L135" s="9">
        <f t="shared" si="22"/>
        <v>54.599574360336554</v>
      </c>
      <c r="M135" s="9">
        <f t="shared" si="20"/>
        <v>44.730370226461233</v>
      </c>
      <c r="N135" s="9">
        <f t="shared" si="21"/>
        <v>21.786708950148785</v>
      </c>
      <c r="O135" s="9">
        <f t="shared" si="12"/>
        <v>48.939857836396392</v>
      </c>
      <c r="P135" s="9">
        <f t="shared" si="13"/>
        <v>38.428739030921314</v>
      </c>
      <c r="Q135" s="9">
        <f t="shared" si="14"/>
        <v>54.599574360336554</v>
      </c>
      <c r="R135" s="9">
        <f t="shared" si="15"/>
        <v>44.730370226461233</v>
      </c>
      <c r="S135" s="9">
        <f t="shared" si="16"/>
        <v>21.786708950148785</v>
      </c>
      <c r="T135" s="9">
        <f t="shared" si="17"/>
        <v>41.697050080852861</v>
      </c>
    </row>
    <row r="136" spans="1:20" x14ac:dyDescent="0.2">
      <c r="A136" s="7">
        <v>1507102</v>
      </c>
      <c r="B136" s="7">
        <v>150710</v>
      </c>
      <c r="C136" s="2" t="s">
        <v>64</v>
      </c>
      <c r="D136" s="8" t="s">
        <v>146</v>
      </c>
      <c r="E136" s="3">
        <v>52.742109684387373</v>
      </c>
      <c r="F136" s="3">
        <v>9.4143765750630024</v>
      </c>
      <c r="G136" s="11">
        <v>60.902436097443896</v>
      </c>
      <c r="H136" s="13">
        <v>66.837250719369308</v>
      </c>
      <c r="I136" s="9">
        <v>135.9611886475459</v>
      </c>
      <c r="J136" s="9">
        <f t="shared" si="18"/>
        <v>58.050720958561456</v>
      </c>
      <c r="K136" s="9">
        <f t="shared" si="19"/>
        <v>43.321955697901544</v>
      </c>
      <c r="L136" s="9">
        <f t="shared" si="22"/>
        <v>27.247544712248871</v>
      </c>
      <c r="M136" s="9">
        <f t="shared" si="20"/>
        <v>53.963315387439728</v>
      </c>
      <c r="N136" s="9">
        <f t="shared" si="21"/>
        <v>49.394124596264426</v>
      </c>
      <c r="O136" s="9">
        <f t="shared" ref="O136:O163" si="23">J136</f>
        <v>58.050720958561456</v>
      </c>
      <c r="P136" s="9">
        <f t="shared" ref="P136:P163" si="24">K136</f>
        <v>43.321955697901544</v>
      </c>
      <c r="Q136" s="9">
        <f t="shared" ref="Q136:Q163" si="25">L136</f>
        <v>27.247544712248871</v>
      </c>
      <c r="R136" s="9">
        <f t="shared" ref="R136:R163" si="26">M136</f>
        <v>53.963315387439728</v>
      </c>
      <c r="S136" s="9">
        <f t="shared" ref="S136:S163" si="27">N136</f>
        <v>49.394124596264426</v>
      </c>
      <c r="T136" s="9">
        <f t="shared" ref="T136:T163" si="28">AVERAGE(O136:S136)</f>
        <v>46.395532270483201</v>
      </c>
    </row>
    <row r="137" spans="1:20" x14ac:dyDescent="0.2">
      <c r="A137" s="7">
        <v>1507151</v>
      </c>
      <c r="B137" s="7">
        <v>150715</v>
      </c>
      <c r="C137" s="2" t="s">
        <v>48</v>
      </c>
      <c r="D137" s="8" t="s">
        <v>147</v>
      </c>
      <c r="E137" s="3">
        <v>65.228522662620904</v>
      </c>
      <c r="F137" s="3">
        <v>4.6368291295277828</v>
      </c>
      <c r="G137" s="11">
        <v>96.150199127631325</v>
      </c>
      <c r="H137" s="13">
        <v>63.334167950319618</v>
      </c>
      <c r="I137" s="9">
        <v>145.75277593400341</v>
      </c>
      <c r="J137" s="9">
        <f t="shared" si="18"/>
        <v>43.530461304750126</v>
      </c>
      <c r="K137" s="9">
        <f t="shared" si="19"/>
        <v>74.680772629534715</v>
      </c>
      <c r="L137" s="9">
        <f t="shared" si="22"/>
        <v>48.167239491293209</v>
      </c>
      <c r="M137" s="9">
        <f t="shared" si="20"/>
        <v>42.461067604212218</v>
      </c>
      <c r="N137" s="9">
        <f t="shared" si="21"/>
        <v>54.023828271196109</v>
      </c>
      <c r="O137" s="9">
        <f t="shared" si="23"/>
        <v>43.530461304750126</v>
      </c>
      <c r="P137" s="9">
        <f t="shared" si="24"/>
        <v>74.680772629534715</v>
      </c>
      <c r="Q137" s="9">
        <f t="shared" si="25"/>
        <v>48.167239491293209</v>
      </c>
      <c r="R137" s="9">
        <f t="shared" si="26"/>
        <v>42.461067604212218</v>
      </c>
      <c r="S137" s="9">
        <f t="shared" si="27"/>
        <v>54.023828271196109</v>
      </c>
      <c r="T137" s="9">
        <f t="shared" si="28"/>
        <v>52.572673860197277</v>
      </c>
    </row>
    <row r="138" spans="1:20" x14ac:dyDescent="0.2">
      <c r="A138" s="7">
        <v>1507201</v>
      </c>
      <c r="B138" s="7">
        <v>150720</v>
      </c>
      <c r="C138" s="2" t="s">
        <v>64</v>
      </c>
      <c r="D138" s="8" t="s">
        <v>148</v>
      </c>
      <c r="E138" s="3">
        <v>85.189058465962944</v>
      </c>
      <c r="F138" s="3">
        <v>3.4903101408542763</v>
      </c>
      <c r="G138" s="11">
        <v>56.472433739664694</v>
      </c>
      <c r="H138" s="13">
        <v>71.110693393771655</v>
      </c>
      <c r="I138" s="9">
        <v>90.471736331252657</v>
      </c>
      <c r="J138" s="9">
        <f t="shared" si="18"/>
        <v>20.31865794705541</v>
      </c>
      <c r="K138" s="9">
        <f t="shared" si="19"/>
        <v>82.206282210408361</v>
      </c>
      <c r="L138" s="9">
        <f t="shared" si="22"/>
        <v>24.618319784816791</v>
      </c>
      <c r="M138" s="9">
        <f t="shared" si="20"/>
        <v>67.995012543635852</v>
      </c>
      <c r="N138" s="9">
        <f t="shared" si="21"/>
        <v>27.885590954262263</v>
      </c>
      <c r="O138" s="9">
        <f t="shared" si="23"/>
        <v>20.31865794705541</v>
      </c>
      <c r="P138" s="9">
        <f t="shared" si="24"/>
        <v>82.206282210408361</v>
      </c>
      <c r="Q138" s="9">
        <f t="shared" si="25"/>
        <v>24.618319784816791</v>
      </c>
      <c r="R138" s="9">
        <f t="shared" si="26"/>
        <v>67.995012543635852</v>
      </c>
      <c r="S138" s="9">
        <f t="shared" si="27"/>
        <v>27.885590954262263</v>
      </c>
      <c r="T138" s="9">
        <f t="shared" si="28"/>
        <v>44.604772688035737</v>
      </c>
    </row>
    <row r="139" spans="1:20" x14ac:dyDescent="0.2">
      <c r="A139" s="7">
        <v>1507300</v>
      </c>
      <c r="B139" s="7">
        <v>150730</v>
      </c>
      <c r="C139" s="2" t="s">
        <v>25</v>
      </c>
      <c r="D139" s="8" t="s">
        <v>149</v>
      </c>
      <c r="E139" s="3">
        <v>44.21718792992754</v>
      </c>
      <c r="F139" s="3">
        <v>8.9241493167018255</v>
      </c>
      <c r="G139" s="11">
        <v>92.75734507322143</v>
      </c>
      <c r="H139" s="13">
        <v>62.167628921833021</v>
      </c>
      <c r="I139" s="9">
        <v>118.97960637744964</v>
      </c>
      <c r="J139" s="9">
        <f t="shared" si="18"/>
        <v>67.964222747983555</v>
      </c>
      <c r="K139" s="9">
        <f t="shared" si="19"/>
        <v>46.539704349296123</v>
      </c>
      <c r="L139" s="9">
        <f t="shared" si="22"/>
        <v>46.153566419691174</v>
      </c>
      <c r="M139" s="9">
        <f t="shared" si="20"/>
        <v>38.630778159438904</v>
      </c>
      <c r="N139" s="9">
        <f t="shared" si="21"/>
        <v>41.364814174780868</v>
      </c>
      <c r="O139" s="9">
        <f t="shared" si="23"/>
        <v>67.964222747983555</v>
      </c>
      <c r="P139" s="9">
        <f t="shared" si="24"/>
        <v>46.539704349296123</v>
      </c>
      <c r="Q139" s="9">
        <f t="shared" si="25"/>
        <v>46.153566419691174</v>
      </c>
      <c r="R139" s="9">
        <f t="shared" si="26"/>
        <v>38.630778159438904</v>
      </c>
      <c r="S139" s="9">
        <f t="shared" si="27"/>
        <v>41.364814174780868</v>
      </c>
      <c r="T139" s="9">
        <f t="shared" si="28"/>
        <v>48.130617170238125</v>
      </c>
    </row>
    <row r="140" spans="1:20" x14ac:dyDescent="0.2">
      <c r="A140" s="7">
        <v>1507409</v>
      </c>
      <c r="B140" s="7">
        <v>150740</v>
      </c>
      <c r="C140" s="2" t="s">
        <v>64</v>
      </c>
      <c r="D140" s="8" t="s">
        <v>150</v>
      </c>
      <c r="E140" s="3">
        <v>62.844098294615279</v>
      </c>
      <c r="F140" s="3">
        <v>9.6884651537531887</v>
      </c>
      <c r="G140" s="11">
        <v>84.060695582113595</v>
      </c>
      <c r="H140" s="13">
        <v>61.421903011931597</v>
      </c>
      <c r="I140" s="9">
        <v>130.60191956492548</v>
      </c>
      <c r="J140" s="9">
        <f t="shared" si="18"/>
        <v>46.303272119887424</v>
      </c>
      <c r="K140" s="9">
        <f t="shared" si="19"/>
        <v>41.522895895736838</v>
      </c>
      <c r="L140" s="9">
        <f t="shared" si="22"/>
        <v>40.992068573757102</v>
      </c>
      <c r="M140" s="9">
        <f t="shared" si="20"/>
        <v>36.182213635116845</v>
      </c>
      <c r="N140" s="9">
        <f t="shared" si="21"/>
        <v>46.860130153803389</v>
      </c>
      <c r="O140" s="9">
        <f t="shared" si="23"/>
        <v>46.303272119887424</v>
      </c>
      <c r="P140" s="9">
        <f t="shared" si="24"/>
        <v>41.522895895736838</v>
      </c>
      <c r="Q140" s="9">
        <f t="shared" si="25"/>
        <v>40.992068573757102</v>
      </c>
      <c r="R140" s="9">
        <f t="shared" si="26"/>
        <v>36.182213635116845</v>
      </c>
      <c r="S140" s="9">
        <f t="shared" si="27"/>
        <v>46.860130153803389</v>
      </c>
      <c r="T140" s="9">
        <f t="shared" si="28"/>
        <v>42.372116075660323</v>
      </c>
    </row>
    <row r="141" spans="1:20" x14ac:dyDescent="0.2">
      <c r="A141" s="7">
        <v>1507458</v>
      </c>
      <c r="B141" s="7">
        <v>150745</v>
      </c>
      <c r="C141" s="2" t="s">
        <v>48</v>
      </c>
      <c r="D141" s="8" t="s">
        <v>151</v>
      </c>
      <c r="E141" s="3">
        <v>48.274582560296849</v>
      </c>
      <c r="F141" s="3">
        <v>8.7693259121830547</v>
      </c>
      <c r="G141" s="11">
        <v>147.84580498866211</v>
      </c>
      <c r="H141" s="13">
        <v>67.697262644388928</v>
      </c>
      <c r="I141" s="9">
        <v>147.24802721088435</v>
      </c>
      <c r="J141" s="9">
        <f t="shared" si="18"/>
        <v>63.245940271371381</v>
      </c>
      <c r="K141" s="9">
        <f t="shared" si="19"/>
        <v>47.555932624239489</v>
      </c>
      <c r="L141" s="9">
        <f t="shared" si="22"/>
        <v>78.84879778208014</v>
      </c>
      <c r="M141" s="9">
        <f t="shared" si="20"/>
        <v>56.787133981023693</v>
      </c>
      <c r="N141" s="9">
        <f t="shared" si="21"/>
        <v>54.730819908915187</v>
      </c>
      <c r="O141" s="9">
        <f t="shared" si="23"/>
        <v>63.245940271371381</v>
      </c>
      <c r="P141" s="9">
        <f t="shared" si="24"/>
        <v>47.555932624239489</v>
      </c>
      <c r="Q141" s="9">
        <f t="shared" si="25"/>
        <v>78.84879778208014</v>
      </c>
      <c r="R141" s="9">
        <f t="shared" si="26"/>
        <v>56.787133981023693</v>
      </c>
      <c r="S141" s="9">
        <f t="shared" si="27"/>
        <v>54.730819908915187</v>
      </c>
      <c r="T141" s="9">
        <f t="shared" si="28"/>
        <v>60.233724913525975</v>
      </c>
    </row>
    <row r="142" spans="1:20" x14ac:dyDescent="0.2">
      <c r="A142" s="7">
        <v>1507466</v>
      </c>
      <c r="B142" s="7">
        <v>150746</v>
      </c>
      <c r="C142" s="2" t="s">
        <v>64</v>
      </c>
      <c r="D142" s="8" t="s">
        <v>152</v>
      </c>
      <c r="E142" s="3">
        <v>108.08126410835214</v>
      </c>
      <c r="F142" s="3">
        <v>3.7923250564334086</v>
      </c>
      <c r="G142" s="11">
        <v>85.778781038374717</v>
      </c>
      <c r="H142" s="13" t="s">
        <v>188</v>
      </c>
      <c r="I142" s="9">
        <v>0</v>
      </c>
      <c r="J142" s="9">
        <v>0</v>
      </c>
      <c r="K142" s="9">
        <f t="shared" si="19"/>
        <v>80.223919804542675</v>
      </c>
      <c r="L142" s="9">
        <f t="shared" si="22"/>
        <v>42.0117594777874</v>
      </c>
      <c r="M142" s="9">
        <v>0</v>
      </c>
      <c r="N142" s="9">
        <v>0</v>
      </c>
      <c r="O142" s="9">
        <f t="shared" si="23"/>
        <v>0</v>
      </c>
      <c r="P142" s="9">
        <f t="shared" si="24"/>
        <v>80.223919804542675</v>
      </c>
      <c r="Q142" s="9">
        <f t="shared" si="25"/>
        <v>42.0117594777874</v>
      </c>
      <c r="R142" s="9">
        <f t="shared" si="26"/>
        <v>0</v>
      </c>
      <c r="S142" s="9">
        <f t="shared" si="27"/>
        <v>0</v>
      </c>
      <c r="T142" s="9">
        <f t="shared" si="28"/>
        <v>24.447135856466012</v>
      </c>
    </row>
    <row r="143" spans="1:20" x14ac:dyDescent="0.2">
      <c r="A143" s="7">
        <v>1507474</v>
      </c>
      <c r="B143" s="7">
        <v>150747</v>
      </c>
      <c r="C143" s="2" t="s">
        <v>36</v>
      </c>
      <c r="D143" s="8" t="s">
        <v>153</v>
      </c>
      <c r="E143" s="3">
        <v>68.036154478225143</v>
      </c>
      <c r="F143" s="3">
        <v>6.9312194886171392</v>
      </c>
      <c r="G143" s="11">
        <v>72.453961042099664</v>
      </c>
      <c r="H143" s="13">
        <v>52.028905341375399</v>
      </c>
      <c r="I143" s="9">
        <v>92.938456667794483</v>
      </c>
      <c r="J143" s="9">
        <f t="shared" si="18"/>
        <v>40.265508988505118</v>
      </c>
      <c r="K143" s="9">
        <f t="shared" si="19"/>
        <v>59.620876718375037</v>
      </c>
      <c r="L143" s="9">
        <f t="shared" si="22"/>
        <v>34.103423080125843</v>
      </c>
      <c r="M143" s="9">
        <f t="shared" si="20"/>
        <v>5.3406395825216819</v>
      </c>
      <c r="N143" s="9">
        <f t="shared" si="21"/>
        <v>29.051917094551214</v>
      </c>
      <c r="O143" s="9">
        <f t="shared" si="23"/>
        <v>40.265508988505118</v>
      </c>
      <c r="P143" s="9">
        <f t="shared" si="24"/>
        <v>59.620876718375037</v>
      </c>
      <c r="Q143" s="9">
        <f t="shared" si="25"/>
        <v>34.103423080125843</v>
      </c>
      <c r="R143" s="9">
        <f t="shared" si="26"/>
        <v>5.3406395825216819</v>
      </c>
      <c r="S143" s="9">
        <f t="shared" si="27"/>
        <v>29.051917094551214</v>
      </c>
      <c r="T143" s="9">
        <f t="shared" si="28"/>
        <v>33.676473092815783</v>
      </c>
    </row>
    <row r="144" spans="1:20" x14ac:dyDescent="0.2">
      <c r="A144" s="7">
        <v>1507508</v>
      </c>
      <c r="B144" s="7">
        <v>150750</v>
      </c>
      <c r="C144" s="2" t="s">
        <v>48</v>
      </c>
      <c r="D144" s="8" t="s">
        <v>154</v>
      </c>
      <c r="E144" s="3">
        <v>57.611241217798593</v>
      </c>
      <c r="F144" s="3">
        <v>9.375</v>
      </c>
      <c r="G144" s="11">
        <v>23.419203747072601</v>
      </c>
      <c r="H144" s="13">
        <v>69.765271487522995</v>
      </c>
      <c r="I144" s="9">
        <v>177.57637221896954</v>
      </c>
      <c r="J144" s="9">
        <f t="shared" si="18"/>
        <v>52.388481989136167</v>
      </c>
      <c r="K144" s="9">
        <f t="shared" si="19"/>
        <v>43.580415257512904</v>
      </c>
      <c r="L144" s="9">
        <f t="shared" si="22"/>
        <v>5.0010895420241672</v>
      </c>
      <c r="M144" s="9">
        <f t="shared" si="20"/>
        <v>63.57736752668626</v>
      </c>
      <c r="N144" s="9">
        <f t="shared" si="21"/>
        <v>69.070808536982341</v>
      </c>
      <c r="O144" s="9">
        <f t="shared" si="23"/>
        <v>52.388481989136167</v>
      </c>
      <c r="P144" s="9">
        <f t="shared" si="24"/>
        <v>43.580415257512904</v>
      </c>
      <c r="Q144" s="9">
        <f t="shared" si="25"/>
        <v>5.0010895420241672</v>
      </c>
      <c r="R144" s="9">
        <f t="shared" si="26"/>
        <v>63.57736752668626</v>
      </c>
      <c r="S144" s="9">
        <f t="shared" si="27"/>
        <v>69.070808536982341</v>
      </c>
      <c r="T144" s="9">
        <f t="shared" si="28"/>
        <v>46.723632570468361</v>
      </c>
    </row>
    <row r="145" spans="1:20" x14ac:dyDescent="0.2">
      <c r="A145" s="7">
        <v>1507607</v>
      </c>
      <c r="B145" s="7">
        <v>150760</v>
      </c>
      <c r="C145" s="2" t="s">
        <v>64</v>
      </c>
      <c r="D145" s="8" t="s">
        <v>155</v>
      </c>
      <c r="E145" s="3">
        <v>46.717964230347484</v>
      </c>
      <c r="F145" s="3">
        <v>13.924074564222785</v>
      </c>
      <c r="G145" s="11">
        <v>135.53522138616856</v>
      </c>
      <c r="H145" s="13">
        <v>73.702046789811888</v>
      </c>
      <c r="I145" s="9">
        <v>87.327374371384266</v>
      </c>
      <c r="J145" s="9">
        <f t="shared" si="18"/>
        <v>65.056108041102206</v>
      </c>
      <c r="K145" s="9">
        <f t="shared" si="19"/>
        <v>13.721246281362621</v>
      </c>
      <c r="L145" s="9">
        <f t="shared" si="22"/>
        <v>71.542414926081221</v>
      </c>
      <c r="M145" s="9">
        <f t="shared" si="20"/>
        <v>76.503629330686152</v>
      </c>
      <c r="N145" s="9">
        <f t="shared" si="21"/>
        <v>26.398859161445369</v>
      </c>
      <c r="O145" s="9">
        <f t="shared" si="23"/>
        <v>65.056108041102206</v>
      </c>
      <c r="P145" s="9">
        <f t="shared" si="24"/>
        <v>13.721246281362621</v>
      </c>
      <c r="Q145" s="9">
        <f t="shared" si="25"/>
        <v>71.542414926081221</v>
      </c>
      <c r="R145" s="9">
        <f t="shared" si="26"/>
        <v>76.503629330686152</v>
      </c>
      <c r="S145" s="9">
        <f t="shared" si="27"/>
        <v>26.398859161445369</v>
      </c>
      <c r="T145" s="9">
        <f t="shared" si="28"/>
        <v>50.644451548135507</v>
      </c>
    </row>
    <row r="146" spans="1:20" x14ac:dyDescent="0.2">
      <c r="A146" s="7">
        <v>1507706</v>
      </c>
      <c r="B146" s="7">
        <v>150770</v>
      </c>
      <c r="C146" s="2" t="s">
        <v>23</v>
      </c>
      <c r="D146" s="8" t="s">
        <v>156</v>
      </c>
      <c r="E146" s="3">
        <v>85.602308622236094</v>
      </c>
      <c r="F146" s="3">
        <v>3.0066684865265372</v>
      </c>
      <c r="G146" s="11">
        <v>37.359123347502241</v>
      </c>
      <c r="H146" s="13">
        <v>71.216921482831154</v>
      </c>
      <c r="I146" s="9">
        <v>184.22374995125375</v>
      </c>
      <c r="J146" s="9">
        <f t="shared" si="18"/>
        <v>19.838095628515699</v>
      </c>
      <c r="K146" s="9">
        <f t="shared" si="19"/>
        <v>85.380804341580358</v>
      </c>
      <c r="L146" s="9">
        <f t="shared" si="22"/>
        <v>13.274490127350763</v>
      </c>
      <c r="M146" s="9">
        <f t="shared" si="20"/>
        <v>68.343808699038306</v>
      </c>
      <c r="N146" s="9">
        <f t="shared" si="21"/>
        <v>72.213852480264123</v>
      </c>
      <c r="O146" s="9">
        <f t="shared" si="23"/>
        <v>19.838095628515699</v>
      </c>
      <c r="P146" s="9">
        <f t="shared" si="24"/>
        <v>85.380804341580358</v>
      </c>
      <c r="Q146" s="9">
        <f t="shared" si="25"/>
        <v>13.274490127350763</v>
      </c>
      <c r="R146" s="9">
        <f t="shared" si="26"/>
        <v>68.343808699038306</v>
      </c>
      <c r="S146" s="9">
        <f t="shared" si="27"/>
        <v>72.213852480264123</v>
      </c>
      <c r="T146" s="9">
        <f t="shared" si="28"/>
        <v>51.810210255349851</v>
      </c>
    </row>
    <row r="147" spans="1:20" x14ac:dyDescent="0.2">
      <c r="A147" s="7">
        <v>1507755</v>
      </c>
      <c r="B147" s="7">
        <v>150775</v>
      </c>
      <c r="C147" s="2" t="s">
        <v>25</v>
      </c>
      <c r="D147" s="8" t="s">
        <v>157</v>
      </c>
      <c r="E147" s="3">
        <v>40.790148794253462</v>
      </c>
      <c r="F147" s="3">
        <v>7.3370959466393018</v>
      </c>
      <c r="G147" s="11">
        <v>230.37455105182144</v>
      </c>
      <c r="H147" s="13">
        <v>58.81225067352409</v>
      </c>
      <c r="I147" s="9">
        <v>479.8269933299128</v>
      </c>
      <c r="J147" s="9">
        <f t="shared" si="18"/>
        <v>71.949474411572268</v>
      </c>
      <c r="K147" s="9">
        <f t="shared" si="19"/>
        <v>56.956788985270215</v>
      </c>
      <c r="L147" s="9">
        <v>100</v>
      </c>
      <c r="M147" s="9">
        <f t="shared" si="20"/>
        <v>27.613512921092571</v>
      </c>
      <c r="N147" s="9">
        <f t="shared" si="21"/>
        <v>211.98234783797938</v>
      </c>
      <c r="O147" s="9">
        <f t="shared" si="23"/>
        <v>71.949474411572268</v>
      </c>
      <c r="P147" s="9">
        <f t="shared" si="24"/>
        <v>56.956788985270215</v>
      </c>
      <c r="Q147" s="9">
        <f t="shared" si="25"/>
        <v>100</v>
      </c>
      <c r="R147" s="9">
        <f t="shared" si="26"/>
        <v>27.613512921092571</v>
      </c>
      <c r="S147" s="9">
        <f t="shared" si="27"/>
        <v>211.98234783797938</v>
      </c>
      <c r="T147" s="9">
        <f t="shared" si="28"/>
        <v>93.700424831182886</v>
      </c>
    </row>
    <row r="148" spans="1:20" x14ac:dyDescent="0.2">
      <c r="A148" s="7">
        <v>1507805</v>
      </c>
      <c r="B148" s="7">
        <v>150780</v>
      </c>
      <c r="C148" s="2" t="s">
        <v>30</v>
      </c>
      <c r="D148" s="8" t="s">
        <v>158</v>
      </c>
      <c r="E148" s="3">
        <v>63.492204110559889</v>
      </c>
      <c r="F148" s="3">
        <v>4.3718993621545001</v>
      </c>
      <c r="G148" s="11">
        <v>41.592841956059537</v>
      </c>
      <c r="H148" s="13">
        <v>69.332671352539847</v>
      </c>
      <c r="I148" s="9">
        <v>168.76096651311127</v>
      </c>
      <c r="J148" s="9">
        <f t="shared" si="18"/>
        <v>45.549599728379484</v>
      </c>
      <c r="K148" s="9">
        <f t="shared" si="19"/>
        <v>76.419715919896575</v>
      </c>
      <c r="L148" s="9">
        <f t="shared" si="22"/>
        <v>15.787219828680351</v>
      </c>
      <c r="M148" s="9">
        <f t="shared" si="20"/>
        <v>62.156940356767102</v>
      </c>
      <c r="N148" s="9">
        <f t="shared" si="21"/>
        <v>64.902667560608407</v>
      </c>
      <c r="O148" s="9">
        <f t="shared" si="23"/>
        <v>45.549599728379484</v>
      </c>
      <c r="P148" s="9">
        <f t="shared" si="24"/>
        <v>76.419715919896575</v>
      </c>
      <c r="Q148" s="9">
        <f t="shared" si="25"/>
        <v>15.787219828680351</v>
      </c>
      <c r="R148" s="9">
        <f t="shared" si="26"/>
        <v>62.156940356767102</v>
      </c>
      <c r="S148" s="9">
        <f t="shared" si="27"/>
        <v>64.902667560608407</v>
      </c>
      <c r="T148" s="9">
        <f t="shared" si="28"/>
        <v>52.963228678866379</v>
      </c>
    </row>
    <row r="149" spans="1:20" x14ac:dyDescent="0.2">
      <c r="A149" s="7">
        <v>1507904</v>
      </c>
      <c r="B149" s="7">
        <v>150790</v>
      </c>
      <c r="C149" s="2" t="s">
        <v>23</v>
      </c>
      <c r="D149" s="8" t="s">
        <v>159</v>
      </c>
      <c r="E149" s="3">
        <v>52.578086266732768</v>
      </c>
      <c r="F149" s="3">
        <v>7.2012890431333663</v>
      </c>
      <c r="G149" s="11">
        <v>59.41166749297637</v>
      </c>
      <c r="H149" s="13">
        <v>54.914430819107587</v>
      </c>
      <c r="I149" s="9">
        <v>79.405455709800023</v>
      </c>
      <c r="J149" s="9">
        <f t="shared" ref="J149:J163" si="29">(E149-$J$1)/($J$2-$J$1)*100</f>
        <v>58.241461295101828</v>
      </c>
      <c r="K149" s="9">
        <f t="shared" ref="K149:K163" si="30">(F149-$K$1)/($K$2-$K$1)*100</f>
        <v>57.848196945870278</v>
      </c>
      <c r="L149" s="9">
        <f t="shared" ref="L149:L163" si="31">(G149-$L$2)/($L$1-$L$2)*100</f>
        <v>26.362767310490543</v>
      </c>
      <c r="M149" s="9">
        <f t="shared" ref="M149:M163" si="32">(H149-$M$2)/($M$1-$M$2)*100</f>
        <v>14.815159945823078</v>
      </c>
      <c r="N149" s="9">
        <f t="shared" ref="N149:N163" si="33">(I149-$N$2)/($N$1-$N$2)*100</f>
        <v>22.653180869757954</v>
      </c>
      <c r="O149" s="9">
        <f t="shared" si="23"/>
        <v>58.241461295101828</v>
      </c>
      <c r="P149" s="9">
        <f t="shared" si="24"/>
        <v>57.848196945870278</v>
      </c>
      <c r="Q149" s="9">
        <f t="shared" si="25"/>
        <v>26.362767310490543</v>
      </c>
      <c r="R149" s="9">
        <f t="shared" si="26"/>
        <v>14.815159945823078</v>
      </c>
      <c r="S149" s="9">
        <f t="shared" si="27"/>
        <v>22.653180869757954</v>
      </c>
      <c r="T149" s="9">
        <f t="shared" si="28"/>
        <v>35.984153273408737</v>
      </c>
    </row>
    <row r="150" spans="1:20" x14ac:dyDescent="0.2">
      <c r="A150" s="7">
        <v>1507953</v>
      </c>
      <c r="B150" s="7">
        <v>150795</v>
      </c>
      <c r="C150" s="2" t="s">
        <v>18</v>
      </c>
      <c r="D150" s="8" t="s">
        <v>160</v>
      </c>
      <c r="E150" s="3">
        <v>45.30230505014277</v>
      </c>
      <c r="F150" s="3">
        <v>13.590277681983087</v>
      </c>
      <c r="G150" s="11">
        <v>180.01738098850922</v>
      </c>
      <c r="H150" s="13">
        <v>68.06134411630093</v>
      </c>
      <c r="I150" s="9">
        <v>131.44920033658423</v>
      </c>
      <c r="J150" s="9">
        <f t="shared" si="29"/>
        <v>66.702356560489406</v>
      </c>
      <c r="K150" s="9">
        <f t="shared" si="30"/>
        <v>15.912218834086678</v>
      </c>
      <c r="L150" s="9">
        <f t="shared" si="31"/>
        <v>97.942762692739336</v>
      </c>
      <c r="M150" s="9">
        <f t="shared" si="32"/>
        <v>57.982582555694428</v>
      </c>
      <c r="N150" s="9">
        <f t="shared" si="33"/>
        <v>47.260745374552407</v>
      </c>
      <c r="O150" s="9">
        <f t="shared" si="23"/>
        <v>66.702356560489406</v>
      </c>
      <c r="P150" s="9">
        <f t="shared" si="24"/>
        <v>15.912218834086678</v>
      </c>
      <c r="Q150" s="9">
        <f t="shared" si="25"/>
        <v>97.942762692739336</v>
      </c>
      <c r="R150" s="9">
        <f t="shared" si="26"/>
        <v>57.982582555694428</v>
      </c>
      <c r="S150" s="9">
        <f t="shared" si="27"/>
        <v>47.260745374552407</v>
      </c>
      <c r="T150" s="9">
        <f t="shared" si="28"/>
        <v>57.160133203512451</v>
      </c>
    </row>
    <row r="151" spans="1:20" x14ac:dyDescent="0.2">
      <c r="A151" s="7">
        <v>1507961</v>
      </c>
      <c r="B151" s="7">
        <v>150796</v>
      </c>
      <c r="C151" s="2" t="s">
        <v>64</v>
      </c>
      <c r="D151" s="8" t="s">
        <v>161</v>
      </c>
      <c r="E151" s="3">
        <v>113.30769230769231</v>
      </c>
      <c r="F151" s="3">
        <v>6</v>
      </c>
      <c r="G151" s="11">
        <v>67.788461538461533</v>
      </c>
      <c r="H151" s="13">
        <v>62.281407915650263</v>
      </c>
      <c r="I151" s="9">
        <v>183.66982019230767</v>
      </c>
      <c r="J151" s="9">
        <v>0</v>
      </c>
      <c r="K151" s="9">
        <f t="shared" si="30"/>
        <v>65.733205648567889</v>
      </c>
      <c r="L151" s="9">
        <f t="shared" si="31"/>
        <v>31.334429611680665</v>
      </c>
      <c r="M151" s="9">
        <f t="shared" si="32"/>
        <v>39.004367442277129</v>
      </c>
      <c r="N151" s="9">
        <f t="shared" si="33"/>
        <v>71.951940844732505</v>
      </c>
      <c r="O151" s="9">
        <f t="shared" si="23"/>
        <v>0</v>
      </c>
      <c r="P151" s="9">
        <f t="shared" si="24"/>
        <v>65.733205648567889</v>
      </c>
      <c r="Q151" s="9">
        <f t="shared" si="25"/>
        <v>31.334429611680665</v>
      </c>
      <c r="R151" s="9">
        <f t="shared" si="26"/>
        <v>39.004367442277129</v>
      </c>
      <c r="S151" s="9">
        <f t="shared" si="27"/>
        <v>71.951940844732505</v>
      </c>
      <c r="T151" s="9">
        <f t="shared" si="28"/>
        <v>41.604788709451633</v>
      </c>
    </row>
    <row r="152" spans="1:20" x14ac:dyDescent="0.2">
      <c r="A152" s="7">
        <v>1507979</v>
      </c>
      <c r="B152" s="7">
        <v>150797</v>
      </c>
      <c r="C152" s="2" t="s">
        <v>27</v>
      </c>
      <c r="D152" s="8" t="s">
        <v>162</v>
      </c>
      <c r="E152" s="3">
        <v>58.859546374188056</v>
      </c>
      <c r="F152" s="3">
        <v>8.4176339048024698</v>
      </c>
      <c r="G152" s="11">
        <v>70.280055372164838</v>
      </c>
      <c r="H152" s="13">
        <v>53.823878029860047</v>
      </c>
      <c r="I152" s="9">
        <v>211.20335108082205</v>
      </c>
      <c r="J152" s="9">
        <f t="shared" si="29"/>
        <v>50.936846917513648</v>
      </c>
      <c r="K152" s="9">
        <f t="shared" si="30"/>
        <v>49.8643650158577</v>
      </c>
      <c r="L152" s="9">
        <f t="shared" si="31"/>
        <v>32.813200972852769</v>
      </c>
      <c r="M152" s="9">
        <f t="shared" si="32"/>
        <v>11.234368617270503</v>
      </c>
      <c r="N152" s="9">
        <f t="shared" si="33"/>
        <v>84.970472509634618</v>
      </c>
      <c r="O152" s="9">
        <f t="shared" si="23"/>
        <v>50.936846917513648</v>
      </c>
      <c r="P152" s="9">
        <f t="shared" si="24"/>
        <v>49.8643650158577</v>
      </c>
      <c r="Q152" s="9">
        <f t="shared" si="25"/>
        <v>32.813200972852769</v>
      </c>
      <c r="R152" s="9">
        <f t="shared" si="26"/>
        <v>11.234368617270503</v>
      </c>
      <c r="S152" s="9">
        <f t="shared" si="27"/>
        <v>84.970472509634618</v>
      </c>
      <c r="T152" s="9">
        <f t="shared" si="28"/>
        <v>45.963850806625842</v>
      </c>
    </row>
    <row r="153" spans="1:20" x14ac:dyDescent="0.2">
      <c r="A153" s="7">
        <v>1508001</v>
      </c>
      <c r="B153" s="7">
        <v>150800</v>
      </c>
      <c r="C153" s="2" t="s">
        <v>20</v>
      </c>
      <c r="D153" s="8" t="s">
        <v>163</v>
      </c>
      <c r="E153" s="3">
        <v>46.878745283716796</v>
      </c>
      <c r="F153" s="3">
        <v>12.087001553599173</v>
      </c>
      <c r="G153" s="11">
        <v>134.15698749722571</v>
      </c>
      <c r="H153" s="13">
        <v>72.611237074632641</v>
      </c>
      <c r="I153" s="9">
        <v>107.38444329363024</v>
      </c>
      <c r="J153" s="9">
        <f t="shared" si="29"/>
        <v>64.869138200652003</v>
      </c>
      <c r="K153" s="9">
        <f t="shared" si="30"/>
        <v>25.779407270224613</v>
      </c>
      <c r="L153" s="9">
        <f t="shared" si="31"/>
        <v>70.724427348653222</v>
      </c>
      <c r="M153" s="9">
        <f t="shared" si="32"/>
        <v>72.921994394967186</v>
      </c>
      <c r="N153" s="9">
        <f t="shared" si="33"/>
        <v>35.882335433582575</v>
      </c>
      <c r="O153" s="9">
        <f t="shared" si="23"/>
        <v>64.869138200652003</v>
      </c>
      <c r="P153" s="9">
        <f t="shared" si="24"/>
        <v>25.779407270224613</v>
      </c>
      <c r="Q153" s="9">
        <f t="shared" si="25"/>
        <v>70.724427348653222</v>
      </c>
      <c r="R153" s="9">
        <f t="shared" si="26"/>
        <v>72.921994394967186</v>
      </c>
      <c r="S153" s="9">
        <f t="shared" si="27"/>
        <v>35.882335433582575</v>
      </c>
      <c r="T153" s="9">
        <f t="shared" si="28"/>
        <v>54.035460529615918</v>
      </c>
    </row>
    <row r="154" spans="1:20" x14ac:dyDescent="0.2">
      <c r="A154" s="7">
        <v>1508035</v>
      </c>
      <c r="B154" s="7">
        <v>150803</v>
      </c>
      <c r="C154" s="2" t="s">
        <v>36</v>
      </c>
      <c r="D154" s="8" t="s">
        <v>164</v>
      </c>
      <c r="E154" s="3">
        <v>94.810281517747867</v>
      </c>
      <c r="F154" s="3">
        <v>2.9585591886693479</v>
      </c>
      <c r="G154" s="11">
        <v>52.73649239377513</v>
      </c>
      <c r="H154" s="13">
        <v>75.922269308053274</v>
      </c>
      <c r="I154" s="9">
        <v>129.74587410386431</v>
      </c>
      <c r="J154" s="9">
        <f t="shared" si="29"/>
        <v>9.1302840607612819</v>
      </c>
      <c r="K154" s="9">
        <f t="shared" si="30"/>
        <v>85.69658365751846</v>
      </c>
      <c r="L154" s="9">
        <f t="shared" si="31"/>
        <v>22.401022970789551</v>
      </c>
      <c r="M154" s="9">
        <f t="shared" si="32"/>
        <v>83.793651069350801</v>
      </c>
      <c r="N154" s="9">
        <f t="shared" si="33"/>
        <v>46.455370771995611</v>
      </c>
      <c r="O154" s="9">
        <f t="shared" si="23"/>
        <v>9.1302840607612819</v>
      </c>
      <c r="P154" s="9">
        <f t="shared" si="24"/>
        <v>85.69658365751846</v>
      </c>
      <c r="Q154" s="9">
        <f t="shared" si="25"/>
        <v>22.401022970789551</v>
      </c>
      <c r="R154" s="9">
        <f t="shared" si="26"/>
        <v>83.793651069350801</v>
      </c>
      <c r="S154" s="9">
        <f t="shared" si="27"/>
        <v>46.455370771995611</v>
      </c>
      <c r="T154" s="9">
        <f t="shared" si="28"/>
        <v>49.495382506083139</v>
      </c>
    </row>
    <row r="155" spans="1:20" x14ac:dyDescent="0.2">
      <c r="A155" s="7">
        <v>1508050</v>
      </c>
      <c r="B155" s="7">
        <v>150805</v>
      </c>
      <c r="C155" s="2" t="s">
        <v>39</v>
      </c>
      <c r="D155" s="8" t="s">
        <v>165</v>
      </c>
      <c r="E155" s="3">
        <v>55.091195381183567</v>
      </c>
      <c r="F155" s="3">
        <v>7.0856842933998161</v>
      </c>
      <c r="G155" s="11">
        <v>64.558456895420548</v>
      </c>
      <c r="H155" s="13">
        <v>66.802623409286184</v>
      </c>
      <c r="I155" s="9">
        <v>154.59194987534445</v>
      </c>
      <c r="J155" s="9">
        <f t="shared" si="29"/>
        <v>55.319004946445339</v>
      </c>
      <c r="K155" s="9">
        <f t="shared" si="30"/>
        <v>58.607002216702199</v>
      </c>
      <c r="L155" s="9">
        <f t="shared" si="31"/>
        <v>29.417408346829234</v>
      </c>
      <c r="M155" s="9">
        <f t="shared" si="32"/>
        <v>53.849617845331466</v>
      </c>
      <c r="N155" s="9">
        <f t="shared" si="33"/>
        <v>58.203207454812855</v>
      </c>
      <c r="O155" s="9">
        <f t="shared" si="23"/>
        <v>55.319004946445339</v>
      </c>
      <c r="P155" s="9">
        <f t="shared" si="24"/>
        <v>58.607002216702199</v>
      </c>
      <c r="Q155" s="9">
        <f t="shared" si="25"/>
        <v>29.417408346829234</v>
      </c>
      <c r="R155" s="9">
        <f t="shared" si="26"/>
        <v>53.849617845331466</v>
      </c>
      <c r="S155" s="9">
        <f t="shared" si="27"/>
        <v>58.203207454812855</v>
      </c>
      <c r="T155" s="9">
        <f t="shared" si="28"/>
        <v>51.079248162024221</v>
      </c>
    </row>
    <row r="156" spans="1:20" x14ac:dyDescent="0.2">
      <c r="A156" s="7">
        <v>1508084</v>
      </c>
      <c r="B156" s="7">
        <v>150808</v>
      </c>
      <c r="C156" s="2" t="s">
        <v>25</v>
      </c>
      <c r="D156" s="8" t="s">
        <v>166</v>
      </c>
      <c r="E156" s="3">
        <v>6.8723135271807845</v>
      </c>
      <c r="F156" s="3">
        <v>15.443742098609356</v>
      </c>
      <c r="G156" s="11">
        <v>129.45638432364095</v>
      </c>
      <c r="H156" s="13">
        <v>63.996624835954883</v>
      </c>
      <c r="I156" s="9">
        <v>145.80019646017698</v>
      </c>
      <c r="J156" s="9">
        <v>100</v>
      </c>
      <c r="K156" s="9">
        <f t="shared" si="30"/>
        <v>3.7464681025901587</v>
      </c>
      <c r="L156" s="9">
        <f t="shared" si="31"/>
        <v>67.934599705276739</v>
      </c>
      <c r="M156" s="9">
        <f t="shared" si="32"/>
        <v>44.636221246485171</v>
      </c>
      <c r="N156" s="9">
        <f t="shared" si="33"/>
        <v>54.04624986412788</v>
      </c>
      <c r="O156" s="9">
        <f t="shared" si="23"/>
        <v>100</v>
      </c>
      <c r="P156" s="9">
        <f t="shared" si="24"/>
        <v>3.7464681025901587</v>
      </c>
      <c r="Q156" s="9">
        <f t="shared" si="25"/>
        <v>67.934599705276739</v>
      </c>
      <c r="R156" s="9">
        <f t="shared" si="26"/>
        <v>44.636221246485171</v>
      </c>
      <c r="S156" s="9">
        <f t="shared" si="27"/>
        <v>54.04624986412788</v>
      </c>
      <c r="T156" s="9">
        <f t="shared" si="28"/>
        <v>54.072707783695989</v>
      </c>
    </row>
    <row r="157" spans="1:20" x14ac:dyDescent="0.2">
      <c r="A157" s="7">
        <v>1508100</v>
      </c>
      <c r="B157" s="7">
        <v>150810</v>
      </c>
      <c r="C157" s="2" t="s">
        <v>54</v>
      </c>
      <c r="D157" s="8" t="s">
        <v>167</v>
      </c>
      <c r="E157" s="3">
        <v>34.837798173175912</v>
      </c>
      <c r="F157" s="3">
        <v>14.815017633014261</v>
      </c>
      <c r="G157" s="11">
        <v>104.17716250848794</v>
      </c>
      <c r="H157" s="13">
        <v>55.924599643781747</v>
      </c>
      <c r="I157" s="9">
        <v>132.68429643177885</v>
      </c>
      <c r="J157" s="9">
        <f t="shared" si="29"/>
        <v>78.871372375321855</v>
      </c>
      <c r="K157" s="9">
        <f t="shared" si="30"/>
        <v>7.8732833026068123</v>
      </c>
      <c r="L157" s="9">
        <f t="shared" si="31"/>
        <v>52.931275829890701</v>
      </c>
      <c r="M157" s="9">
        <f t="shared" si="32"/>
        <v>18.132013383301501</v>
      </c>
      <c r="N157" s="9">
        <f t="shared" si="33"/>
        <v>47.844729233709224</v>
      </c>
      <c r="O157" s="9">
        <f t="shared" si="23"/>
        <v>78.871372375321855</v>
      </c>
      <c r="P157" s="9">
        <f t="shared" si="24"/>
        <v>7.8732833026068123</v>
      </c>
      <c r="Q157" s="9">
        <f t="shared" si="25"/>
        <v>52.931275829890701</v>
      </c>
      <c r="R157" s="9">
        <f t="shared" si="26"/>
        <v>18.132013383301501</v>
      </c>
      <c r="S157" s="9">
        <f t="shared" si="27"/>
        <v>47.844729233709224</v>
      </c>
      <c r="T157" s="9">
        <f t="shared" si="28"/>
        <v>41.13053482496602</v>
      </c>
    </row>
    <row r="158" spans="1:20" x14ac:dyDescent="0.2">
      <c r="A158" s="7">
        <v>1508126</v>
      </c>
      <c r="B158" s="7">
        <v>150812</v>
      </c>
      <c r="C158" s="2" t="s">
        <v>20</v>
      </c>
      <c r="D158" s="8" t="s">
        <v>168</v>
      </c>
      <c r="E158" s="3">
        <v>46.170862740967031</v>
      </c>
      <c r="F158" s="3">
        <v>3.5473506794480145</v>
      </c>
      <c r="G158" s="11">
        <v>119.03507847887917</v>
      </c>
      <c r="H158" s="13">
        <v>64.903124960097387</v>
      </c>
      <c r="I158" s="9">
        <v>133.47300194880438</v>
      </c>
      <c r="J158" s="9">
        <f t="shared" si="29"/>
        <v>65.692324038173524</v>
      </c>
      <c r="K158" s="9">
        <f t="shared" si="30"/>
        <v>81.831880108109118</v>
      </c>
      <c r="L158" s="9">
        <f t="shared" si="31"/>
        <v>61.749511100227515</v>
      </c>
      <c r="M158" s="9">
        <f t="shared" si="32"/>
        <v>47.612682189839397</v>
      </c>
      <c r="N158" s="9">
        <f t="shared" si="33"/>
        <v>48.217648631125236</v>
      </c>
      <c r="O158" s="9">
        <f t="shared" si="23"/>
        <v>65.692324038173524</v>
      </c>
      <c r="P158" s="9">
        <f t="shared" si="24"/>
        <v>81.831880108109118</v>
      </c>
      <c r="Q158" s="9">
        <f t="shared" si="25"/>
        <v>61.749511100227515</v>
      </c>
      <c r="R158" s="9">
        <f t="shared" si="26"/>
        <v>47.612682189839397</v>
      </c>
      <c r="S158" s="9">
        <f t="shared" si="27"/>
        <v>48.217648631125236</v>
      </c>
      <c r="T158" s="9">
        <f t="shared" si="28"/>
        <v>61.020809213494964</v>
      </c>
    </row>
    <row r="159" spans="1:20" x14ac:dyDescent="0.2">
      <c r="A159" s="7">
        <v>1508159</v>
      </c>
      <c r="B159" s="7">
        <v>150815</v>
      </c>
      <c r="C159" s="2" t="s">
        <v>30</v>
      </c>
      <c r="D159" s="8" t="s">
        <v>169</v>
      </c>
      <c r="E159" s="3">
        <v>50.78745580605171</v>
      </c>
      <c r="F159" s="3">
        <v>9.3599338812617656</v>
      </c>
      <c r="G159" s="11">
        <v>61.66490656136645</v>
      </c>
      <c r="H159" s="13">
        <v>76.852959847965835</v>
      </c>
      <c r="I159" s="9">
        <v>73.516797832774699</v>
      </c>
      <c r="J159" s="9">
        <f t="shared" si="29"/>
        <v>60.32375821083231</v>
      </c>
      <c r="K159" s="9">
        <f t="shared" si="30"/>
        <v>43.679306093191379</v>
      </c>
      <c r="L159" s="9">
        <f t="shared" si="31"/>
        <v>27.700074121551683</v>
      </c>
      <c r="M159" s="9">
        <f t="shared" si="32"/>
        <v>86.849540383231925</v>
      </c>
      <c r="N159" s="9">
        <f t="shared" si="33"/>
        <v>19.868878364342322</v>
      </c>
      <c r="O159" s="9">
        <f t="shared" si="23"/>
        <v>60.32375821083231</v>
      </c>
      <c r="P159" s="9">
        <f t="shared" si="24"/>
        <v>43.679306093191379</v>
      </c>
      <c r="Q159" s="9">
        <f t="shared" si="25"/>
        <v>27.700074121551683</v>
      </c>
      <c r="R159" s="9">
        <f t="shared" si="26"/>
        <v>86.849540383231925</v>
      </c>
      <c r="S159" s="9">
        <f t="shared" si="27"/>
        <v>19.868878364342322</v>
      </c>
      <c r="T159" s="9">
        <f t="shared" si="28"/>
        <v>47.684311434629926</v>
      </c>
    </row>
    <row r="160" spans="1:20" x14ac:dyDescent="0.2">
      <c r="A160" s="7">
        <v>1508209</v>
      </c>
      <c r="B160" s="7">
        <v>150820</v>
      </c>
      <c r="C160" s="2" t="s">
        <v>64</v>
      </c>
      <c r="D160" s="8" t="s">
        <v>170</v>
      </c>
      <c r="E160" s="3">
        <v>76.091831916902748</v>
      </c>
      <c r="F160" s="3">
        <v>11.709159584513692</v>
      </c>
      <c r="G160" s="11">
        <v>46.30941139439723</v>
      </c>
      <c r="H160" s="13" t="s">
        <v>188</v>
      </c>
      <c r="I160" s="9">
        <v>0</v>
      </c>
      <c r="J160" s="9">
        <f t="shared" si="29"/>
        <v>30.897684273684849</v>
      </c>
      <c r="K160" s="9">
        <f t="shared" si="30"/>
        <v>28.259482512326578</v>
      </c>
      <c r="L160" s="9">
        <f t="shared" si="31"/>
        <v>18.586523516965176</v>
      </c>
      <c r="M160" s="9">
        <v>0</v>
      </c>
      <c r="N160" s="9">
        <v>0</v>
      </c>
      <c r="O160" s="9">
        <f t="shared" si="23"/>
        <v>30.897684273684849</v>
      </c>
      <c r="P160" s="9">
        <f t="shared" si="24"/>
        <v>28.259482512326578</v>
      </c>
      <c r="Q160" s="9">
        <f t="shared" si="25"/>
        <v>18.586523516965176</v>
      </c>
      <c r="R160" s="9">
        <f t="shared" si="26"/>
        <v>0</v>
      </c>
      <c r="S160" s="9">
        <f t="shared" si="27"/>
        <v>0</v>
      </c>
      <c r="T160" s="9">
        <f t="shared" si="28"/>
        <v>15.548738060595321</v>
      </c>
    </row>
    <row r="161" spans="1:20" x14ac:dyDescent="0.2">
      <c r="A161" s="7">
        <v>1508308</v>
      </c>
      <c r="B161" s="7">
        <v>150830</v>
      </c>
      <c r="C161" s="2" t="s">
        <v>36</v>
      </c>
      <c r="D161" s="8" t="s">
        <v>171</v>
      </c>
      <c r="E161" s="3">
        <v>69.53077080351666</v>
      </c>
      <c r="F161" s="3">
        <v>3.312206092823553</v>
      </c>
      <c r="G161" s="11">
        <v>32.116813194302459</v>
      </c>
      <c r="H161" s="13">
        <v>76.103900201018575</v>
      </c>
      <c r="I161" s="9">
        <v>88.221509745791579</v>
      </c>
      <c r="J161" s="9">
        <f t="shared" si="29"/>
        <v>38.527442406542008</v>
      </c>
      <c r="K161" s="9">
        <f t="shared" si="30"/>
        <v>83.37531973450406</v>
      </c>
      <c r="L161" s="9">
        <f t="shared" si="31"/>
        <v>10.163157125931598</v>
      </c>
      <c r="M161" s="9">
        <f t="shared" si="32"/>
        <v>84.390029651790783</v>
      </c>
      <c r="N161" s="9">
        <f t="shared" si="33"/>
        <v>26.821628392589876</v>
      </c>
      <c r="O161" s="9">
        <f t="shared" si="23"/>
        <v>38.527442406542008</v>
      </c>
      <c r="P161" s="9">
        <f t="shared" si="24"/>
        <v>83.37531973450406</v>
      </c>
      <c r="Q161" s="9">
        <f t="shared" si="25"/>
        <v>10.163157125931598</v>
      </c>
      <c r="R161" s="9">
        <f t="shared" si="26"/>
        <v>84.390029651790783</v>
      </c>
      <c r="S161" s="9">
        <f t="shared" si="27"/>
        <v>26.821628392589876</v>
      </c>
      <c r="T161" s="9">
        <f t="shared" si="28"/>
        <v>48.655515462271666</v>
      </c>
    </row>
    <row r="162" spans="1:20" x14ac:dyDescent="0.2">
      <c r="A162" s="7">
        <v>1508357</v>
      </c>
      <c r="B162" s="7">
        <v>150835</v>
      </c>
      <c r="C162" s="2" t="s">
        <v>30</v>
      </c>
      <c r="D162" s="8" t="s">
        <v>172</v>
      </c>
      <c r="E162" s="3">
        <v>50.535016338822324</v>
      </c>
      <c r="F162" s="3">
        <v>8.2078554494777975</v>
      </c>
      <c r="G162" s="11">
        <v>64.458255910809257</v>
      </c>
      <c r="H162" s="13">
        <v>40.178969262971506</v>
      </c>
      <c r="I162" s="9">
        <v>679.99314089831489</v>
      </c>
      <c r="J162" s="9">
        <f t="shared" si="29"/>
        <v>60.617316226046945</v>
      </c>
      <c r="K162" s="9">
        <f t="shared" si="30"/>
        <v>51.24130668974415</v>
      </c>
      <c r="L162" s="9">
        <f t="shared" si="31"/>
        <v>29.357938643380738</v>
      </c>
      <c r="M162" s="9">
        <v>0</v>
      </c>
      <c r="N162" s="9">
        <f t="shared" si="33"/>
        <v>306.62583329983659</v>
      </c>
      <c r="O162" s="9">
        <f t="shared" si="23"/>
        <v>60.617316226046945</v>
      </c>
      <c r="P162" s="9">
        <f t="shared" si="24"/>
        <v>51.24130668974415</v>
      </c>
      <c r="Q162" s="9">
        <f t="shared" si="25"/>
        <v>29.357938643380738</v>
      </c>
      <c r="R162" s="9">
        <f t="shared" si="26"/>
        <v>0</v>
      </c>
      <c r="S162" s="9">
        <f t="shared" si="27"/>
        <v>306.62583329983659</v>
      </c>
      <c r="T162" s="9">
        <f t="shared" si="28"/>
        <v>89.568478971801682</v>
      </c>
    </row>
    <row r="163" spans="1:20" x14ac:dyDescent="0.2">
      <c r="A163" s="7">
        <v>1508407</v>
      </c>
      <c r="B163" s="7">
        <v>150840</v>
      </c>
      <c r="C163" s="2" t="s">
        <v>25</v>
      </c>
      <c r="D163" s="8" t="s">
        <v>173</v>
      </c>
      <c r="E163" s="3">
        <v>29.9869547955306</v>
      </c>
      <c r="F163" s="3">
        <v>6.7551471839373836</v>
      </c>
      <c r="G163" s="11">
        <v>183.48363677613295</v>
      </c>
      <c r="H163" s="13">
        <v>66.906422709192711</v>
      </c>
      <c r="I163" s="9">
        <v>196.5970298527215</v>
      </c>
      <c r="J163" s="9">
        <f t="shared" si="29"/>
        <v>84.512344326687341</v>
      </c>
      <c r="K163" s="9">
        <f t="shared" si="30"/>
        <v>60.776578306298177</v>
      </c>
      <c r="L163" s="9">
        <f t="shared" si="31"/>
        <v>100</v>
      </c>
      <c r="M163" s="9">
        <f t="shared" si="32"/>
        <v>54.190439157861945</v>
      </c>
      <c r="N163" s="9">
        <f t="shared" si="33"/>
        <v>78.064244020970946</v>
      </c>
      <c r="O163" s="9">
        <f t="shared" si="23"/>
        <v>84.512344326687341</v>
      </c>
      <c r="P163" s="9">
        <f t="shared" si="24"/>
        <v>60.776578306298177</v>
      </c>
      <c r="Q163" s="9">
        <f t="shared" si="25"/>
        <v>100</v>
      </c>
      <c r="R163" s="9">
        <f t="shared" si="26"/>
        <v>54.190439157861945</v>
      </c>
      <c r="S163" s="9">
        <f t="shared" si="27"/>
        <v>78.064244020970946</v>
      </c>
      <c r="T163" s="9">
        <f t="shared" si="28"/>
        <v>75.508721162363685</v>
      </c>
    </row>
  </sheetData>
  <autoFilter ref="B6:N163" xr:uid="{809D2E37-F319-4297-93C7-207684ADF868}"/>
  <mergeCells count="3">
    <mergeCell ref="J5:N5"/>
    <mergeCell ref="O5:S5"/>
    <mergeCell ref="T5:T6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2972-F029-49CA-A847-5230024E5F64}">
  <dimension ref="A1:E149"/>
  <sheetViews>
    <sheetView workbookViewId="0">
      <selection activeCell="K9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4" t="s">
        <v>191</v>
      </c>
    </row>
    <row r="2" spans="1:5" x14ac:dyDescent="0.25">
      <c r="A2" s="14"/>
    </row>
    <row r="3" spans="1:5" x14ac:dyDescent="0.25">
      <c r="A3" s="14" t="s">
        <v>192</v>
      </c>
    </row>
    <row r="5" spans="1:5" x14ac:dyDescent="0.25">
      <c r="A5" s="5" t="s">
        <v>193</v>
      </c>
      <c r="B5" s="5" t="s">
        <v>194</v>
      </c>
    </row>
    <row r="6" spans="1:5" x14ac:dyDescent="0.25">
      <c r="A6" s="9">
        <v>92.067880306976505</v>
      </c>
      <c r="B6" s="7" t="str">
        <f>IF(AND(A6&lt;$E$10,A6&gt;$E$11),"Normal","Outliers")</f>
        <v>Normal</v>
      </c>
      <c r="C6" s="2"/>
      <c r="D6" s="2" t="s">
        <v>195</v>
      </c>
      <c r="E6" s="3">
        <f>AVERAGE(A6:A149)</f>
        <v>134.80104043994504</v>
      </c>
    </row>
    <row r="7" spans="1:5" x14ac:dyDescent="0.25">
      <c r="A7" s="9">
        <v>226.25080512091037</v>
      </c>
      <c r="B7" s="7" t="str">
        <f t="shared" ref="B7:B70" si="0">IF(AND(A7&lt;$E$10,A7&gt;$E$11),"Normal","Outliers")</f>
        <v>Normal</v>
      </c>
      <c r="C7" s="2"/>
      <c r="D7" s="2" t="s">
        <v>196</v>
      </c>
      <c r="E7" s="3">
        <f>_xlfn.QUARTILE.EXC(A6:A149,1)</f>
        <v>79.868226494028264</v>
      </c>
    </row>
    <row r="8" spans="1:5" x14ac:dyDescent="0.25">
      <c r="A8" s="9">
        <v>97.361022991037402</v>
      </c>
      <c r="B8" s="7" t="str">
        <f t="shared" si="0"/>
        <v>Normal</v>
      </c>
      <c r="C8" s="2"/>
      <c r="D8" s="2" t="s">
        <v>197</v>
      </c>
      <c r="E8" s="3">
        <f>_xlfn.QUARTILE.EXC(A6:A149,3)</f>
        <v>153.83016947939254</v>
      </c>
    </row>
    <row r="9" spans="1:5" x14ac:dyDescent="0.25">
      <c r="A9" s="9">
        <v>90.391163246392153</v>
      </c>
      <c r="B9" s="7" t="str">
        <f t="shared" si="0"/>
        <v>Normal</v>
      </c>
      <c r="C9" s="2"/>
      <c r="D9" s="2" t="s">
        <v>198</v>
      </c>
      <c r="E9" s="3">
        <f>E8-E7</f>
        <v>73.961942985364274</v>
      </c>
    </row>
    <row r="10" spans="1:5" x14ac:dyDescent="0.25">
      <c r="A10" s="9">
        <v>207.64486891592921</v>
      </c>
      <c r="B10" s="7" t="str">
        <f t="shared" si="0"/>
        <v>Normal</v>
      </c>
      <c r="C10" s="2"/>
      <c r="D10" s="2" t="s">
        <v>199</v>
      </c>
      <c r="E10" s="3">
        <f>E6+1.5*E9</f>
        <v>245.74395491799146</v>
      </c>
    </row>
    <row r="11" spans="1:5" x14ac:dyDescent="0.25">
      <c r="A11" s="9">
        <v>58.484266831947188</v>
      </c>
      <c r="B11" s="7" t="str">
        <f t="shared" si="0"/>
        <v>Normal</v>
      </c>
      <c r="C11" s="2"/>
      <c r="D11" s="2" t="s">
        <v>200</v>
      </c>
      <c r="E11" s="3">
        <f>E6-1.5*E9</f>
        <v>23.858125961898622</v>
      </c>
    </row>
    <row r="12" spans="1:5" x14ac:dyDescent="0.25">
      <c r="A12" s="9">
        <v>372.99841190198367</v>
      </c>
      <c r="B12" s="7" t="str">
        <f t="shared" si="0"/>
        <v>Outliers</v>
      </c>
      <c r="C12" s="2"/>
      <c r="D12" s="2"/>
      <c r="E12" s="2"/>
    </row>
    <row r="13" spans="1:5" x14ac:dyDescent="0.25">
      <c r="A13" s="9">
        <v>242.9900356353788</v>
      </c>
      <c r="B13" s="7" t="str">
        <f t="shared" si="0"/>
        <v>Normal</v>
      </c>
      <c r="C13" s="2"/>
      <c r="D13" s="2"/>
      <c r="E13" s="2"/>
    </row>
    <row r="14" spans="1:5" x14ac:dyDescent="0.25">
      <c r="A14" s="9">
        <v>150.00771446931563</v>
      </c>
      <c r="B14" s="7" t="str">
        <f t="shared" si="0"/>
        <v>Normal</v>
      </c>
      <c r="C14" s="2"/>
      <c r="D14" s="2"/>
      <c r="E14" s="2"/>
    </row>
    <row r="15" spans="1:5" x14ac:dyDescent="0.25">
      <c r="A15" s="9">
        <v>65.658463379687461</v>
      </c>
      <c r="B15" s="7" t="str">
        <f t="shared" si="0"/>
        <v>Normal</v>
      </c>
      <c r="C15" s="2"/>
      <c r="D15" s="2"/>
      <c r="E15" s="2"/>
    </row>
    <row r="16" spans="1:5" x14ac:dyDescent="0.25">
      <c r="A16" s="9">
        <v>83.805656200941911</v>
      </c>
      <c r="B16" s="7" t="str">
        <f t="shared" si="0"/>
        <v>Normal</v>
      </c>
      <c r="C16" s="2"/>
      <c r="D16" s="2"/>
      <c r="E16" s="2"/>
    </row>
    <row r="17" spans="1:5" x14ac:dyDescent="0.25">
      <c r="A17" s="9">
        <v>97.791604558813617</v>
      </c>
      <c r="B17" s="7" t="str">
        <f t="shared" si="0"/>
        <v>Normal</v>
      </c>
      <c r="C17" s="2"/>
      <c r="D17" s="2"/>
      <c r="E17" s="2"/>
    </row>
    <row r="18" spans="1:5" x14ac:dyDescent="0.25">
      <c r="A18" s="9">
        <v>153.3952633128628</v>
      </c>
      <c r="B18" s="7" t="str">
        <f t="shared" si="0"/>
        <v>Normal</v>
      </c>
      <c r="C18" s="2"/>
      <c r="D18" s="2"/>
      <c r="E18" s="2"/>
    </row>
    <row r="19" spans="1:5" x14ac:dyDescent="0.25">
      <c r="A19" s="9">
        <v>83.062718425369056</v>
      </c>
      <c r="B19" s="7" t="str">
        <f t="shared" si="0"/>
        <v>Normal</v>
      </c>
      <c r="C19" s="2"/>
      <c r="D19" s="2"/>
      <c r="E19" s="2"/>
    </row>
    <row r="20" spans="1:5" x14ac:dyDescent="0.25">
      <c r="A20" s="9">
        <v>0</v>
      </c>
      <c r="B20" s="7" t="str">
        <f t="shared" si="0"/>
        <v>Outliers</v>
      </c>
      <c r="C20" s="2"/>
      <c r="D20" s="2"/>
      <c r="E20" s="2"/>
    </row>
    <row r="21" spans="1:5" x14ac:dyDescent="0.25">
      <c r="A21" s="9">
        <v>110.40985205553727</v>
      </c>
      <c r="B21" s="7" t="str">
        <f t="shared" si="0"/>
        <v>Normal</v>
      </c>
      <c r="C21" s="2"/>
      <c r="D21" s="2"/>
      <c r="E21" s="2"/>
    </row>
    <row r="22" spans="1:5" x14ac:dyDescent="0.25">
      <c r="A22" s="9">
        <v>426.7363259737038</v>
      </c>
      <c r="B22" s="7" t="str">
        <f t="shared" si="0"/>
        <v>Outliers</v>
      </c>
      <c r="C22" s="2"/>
      <c r="D22" s="2"/>
      <c r="E22" s="2"/>
    </row>
    <row r="23" spans="1:5" x14ac:dyDescent="0.25">
      <c r="A23" s="9">
        <v>174.45333604421631</v>
      </c>
      <c r="B23" s="7" t="str">
        <f t="shared" si="0"/>
        <v>Normal</v>
      </c>
      <c r="C23" s="2"/>
      <c r="D23" s="2"/>
      <c r="E23" s="2"/>
    </row>
    <row r="24" spans="1:5" x14ac:dyDescent="0.25">
      <c r="A24" s="9">
        <v>217.2392964877325</v>
      </c>
      <c r="B24" s="7" t="str">
        <f t="shared" si="0"/>
        <v>Normal</v>
      </c>
      <c r="C24" s="2"/>
      <c r="D24" s="2"/>
      <c r="E24" s="2"/>
    </row>
    <row r="25" spans="1:5" x14ac:dyDescent="0.25">
      <c r="A25" s="9">
        <v>118.73569865738439</v>
      </c>
      <c r="B25" s="7" t="str">
        <f t="shared" si="0"/>
        <v>Normal</v>
      </c>
      <c r="C25" s="2"/>
      <c r="D25" s="2"/>
      <c r="E25" s="2"/>
    </row>
    <row r="26" spans="1:5" x14ac:dyDescent="0.25">
      <c r="A26" s="9">
        <v>31.495132851951482</v>
      </c>
      <c r="B26" s="7" t="str">
        <f t="shared" si="0"/>
        <v>Normal</v>
      </c>
      <c r="C26" s="2"/>
      <c r="D26" s="2"/>
      <c r="E26" s="2"/>
    </row>
    <row r="27" spans="1:5" x14ac:dyDescent="0.25">
      <c r="A27" s="9">
        <v>286.38470980283256</v>
      </c>
      <c r="B27" s="7" t="str">
        <f t="shared" si="0"/>
        <v>Outliers</v>
      </c>
      <c r="C27" s="2"/>
      <c r="D27" s="2"/>
      <c r="E27" s="2"/>
    </row>
    <row r="28" spans="1:5" x14ac:dyDescent="0.25">
      <c r="A28" s="9">
        <v>115.01461337347489</v>
      </c>
      <c r="B28" s="7" t="str">
        <f t="shared" si="0"/>
        <v>Normal</v>
      </c>
      <c r="C28" s="2"/>
      <c r="D28" s="2"/>
      <c r="E28" s="2"/>
    </row>
    <row r="29" spans="1:5" x14ac:dyDescent="0.25">
      <c r="A29" s="9">
        <v>74.25643879689963</v>
      </c>
      <c r="B29" s="7" t="str">
        <f t="shared" si="0"/>
        <v>Normal</v>
      </c>
      <c r="C29" s="2"/>
      <c r="D29" s="2"/>
      <c r="E29" s="2"/>
    </row>
    <row r="30" spans="1:5" x14ac:dyDescent="0.25">
      <c r="A30" s="9">
        <v>109.60373614370094</v>
      </c>
      <c r="B30" s="7" t="str">
        <f t="shared" si="0"/>
        <v>Normal</v>
      </c>
      <c r="C30" s="2"/>
      <c r="D30" s="2"/>
      <c r="E30" s="2"/>
    </row>
    <row r="31" spans="1:5" x14ac:dyDescent="0.25">
      <c r="A31" s="9">
        <v>231.87724753059121</v>
      </c>
      <c r="B31" s="7" t="str">
        <f t="shared" si="0"/>
        <v>Normal</v>
      </c>
      <c r="C31" s="2"/>
      <c r="D31" s="2"/>
      <c r="E31" s="2"/>
    </row>
    <row r="32" spans="1:5" x14ac:dyDescent="0.25">
      <c r="A32" s="9">
        <v>124.47464713860694</v>
      </c>
      <c r="B32" s="7" t="str">
        <f t="shared" si="0"/>
        <v>Normal</v>
      </c>
      <c r="C32" s="2"/>
      <c r="D32" s="2"/>
      <c r="E32" s="2"/>
    </row>
    <row r="33" spans="1:5" x14ac:dyDescent="0.25">
      <c r="A33" s="9">
        <v>72.416560092738024</v>
      </c>
      <c r="B33" s="7" t="str">
        <f t="shared" si="0"/>
        <v>Normal</v>
      </c>
      <c r="C33" s="2"/>
      <c r="D33" s="2"/>
      <c r="E33" s="2"/>
    </row>
    <row r="34" spans="1:5" x14ac:dyDescent="0.25">
      <c r="A34" s="9">
        <v>153.07858220891603</v>
      </c>
      <c r="B34" s="7" t="str">
        <f t="shared" si="0"/>
        <v>Normal</v>
      </c>
      <c r="C34" s="2"/>
      <c r="D34" s="2"/>
      <c r="E34" s="2"/>
    </row>
    <row r="35" spans="1:5" x14ac:dyDescent="0.25">
      <c r="A35" s="9">
        <v>0</v>
      </c>
      <c r="B35" s="7" t="str">
        <f t="shared" si="0"/>
        <v>Outliers</v>
      </c>
      <c r="C35" s="2"/>
      <c r="D35" s="2"/>
      <c r="E35" s="2"/>
    </row>
    <row r="36" spans="1:5" x14ac:dyDescent="0.25">
      <c r="A36" s="9">
        <v>174.47988487009681</v>
      </c>
      <c r="B36" s="7" t="str">
        <f t="shared" si="0"/>
        <v>Normal</v>
      </c>
      <c r="C36" s="2"/>
      <c r="D36" s="2"/>
      <c r="E36" s="2"/>
    </row>
    <row r="37" spans="1:5" x14ac:dyDescent="0.25">
      <c r="A37" s="9">
        <v>69.524625514219281</v>
      </c>
      <c r="B37" s="7" t="str">
        <f t="shared" si="0"/>
        <v>Normal</v>
      </c>
      <c r="C37" s="2"/>
      <c r="D37" s="2"/>
      <c r="E37" s="2"/>
    </row>
    <row r="38" spans="1:5" x14ac:dyDescent="0.25">
      <c r="A38" s="9">
        <v>904.68370438121929</v>
      </c>
      <c r="B38" s="7" t="str">
        <f t="shared" si="0"/>
        <v>Outliers</v>
      </c>
      <c r="C38" s="2"/>
      <c r="D38" s="2"/>
      <c r="E38" s="2"/>
    </row>
    <row r="39" spans="1:5" x14ac:dyDescent="0.25">
      <c r="A39" s="9">
        <v>76.217032701650709</v>
      </c>
      <c r="B39" s="7" t="str">
        <f t="shared" si="0"/>
        <v>Normal</v>
      </c>
      <c r="C39" s="2"/>
      <c r="D39" s="2"/>
      <c r="E39" s="2"/>
    </row>
    <row r="40" spans="1:5" x14ac:dyDescent="0.25">
      <c r="A40" s="9">
        <v>70.616074753123556</v>
      </c>
      <c r="B40" s="7" t="str">
        <f t="shared" si="0"/>
        <v>Normal</v>
      </c>
      <c r="C40" s="2"/>
      <c r="D40" s="2"/>
      <c r="E40" s="2"/>
    </row>
    <row r="41" spans="1:5" x14ac:dyDescent="0.25">
      <c r="A41" s="9">
        <v>64.196662886984029</v>
      </c>
      <c r="B41" s="7" t="str">
        <f t="shared" si="0"/>
        <v>Normal</v>
      </c>
      <c r="C41" s="2"/>
      <c r="D41" s="2"/>
      <c r="E41" s="2"/>
    </row>
    <row r="42" spans="1:5" x14ac:dyDescent="0.25">
      <c r="A42" s="9">
        <v>94.826098183745245</v>
      </c>
      <c r="B42" s="7" t="str">
        <f t="shared" si="0"/>
        <v>Normal</v>
      </c>
      <c r="C42" s="2"/>
      <c r="D42" s="2"/>
      <c r="E42" s="2"/>
    </row>
    <row r="43" spans="1:5" x14ac:dyDescent="0.25">
      <c r="A43" s="9">
        <v>122.91524634752875</v>
      </c>
      <c r="B43" s="7" t="str">
        <f t="shared" si="0"/>
        <v>Normal</v>
      </c>
      <c r="C43" s="2"/>
      <c r="D43" s="2"/>
      <c r="E43" s="2"/>
    </row>
    <row r="44" spans="1:5" x14ac:dyDescent="0.25">
      <c r="A44" s="9">
        <v>102.82600129995294</v>
      </c>
      <c r="B44" s="7" t="str">
        <f t="shared" si="0"/>
        <v>Normal</v>
      </c>
      <c r="C44" s="2"/>
      <c r="D44" s="2"/>
      <c r="E44" s="2"/>
    </row>
    <row r="45" spans="1:5" x14ac:dyDescent="0.25">
      <c r="A45" s="9">
        <v>131.76467951341095</v>
      </c>
      <c r="B45" s="7" t="str">
        <f t="shared" si="0"/>
        <v>Normal</v>
      </c>
      <c r="C45" s="2"/>
      <c r="D45" s="2"/>
      <c r="E45" s="2"/>
    </row>
    <row r="46" spans="1:5" x14ac:dyDescent="0.25">
      <c r="A46" s="9">
        <v>220.54079652322599</v>
      </c>
      <c r="B46" s="7" t="str">
        <f t="shared" si="0"/>
        <v>Normal</v>
      </c>
      <c r="C46" s="2"/>
      <c r="D46" s="2"/>
      <c r="E46" s="2"/>
    </row>
    <row r="47" spans="1:5" x14ac:dyDescent="0.25">
      <c r="A47" s="9">
        <v>0</v>
      </c>
      <c r="B47" s="7" t="str">
        <f t="shared" si="0"/>
        <v>Outliers</v>
      </c>
      <c r="C47" s="2"/>
      <c r="D47" s="2"/>
      <c r="E47" s="2"/>
    </row>
    <row r="48" spans="1:5" x14ac:dyDescent="0.25">
      <c r="A48" s="9">
        <v>113.21568150311182</v>
      </c>
      <c r="B48" s="7" t="str">
        <f t="shared" si="0"/>
        <v>Normal</v>
      </c>
      <c r="C48" s="2"/>
      <c r="D48" s="2"/>
      <c r="E48" s="2"/>
    </row>
    <row r="49" spans="1:5" x14ac:dyDescent="0.25">
      <c r="A49" s="9">
        <v>158.14334065311326</v>
      </c>
      <c r="B49" s="7" t="str">
        <f t="shared" si="0"/>
        <v>Normal</v>
      </c>
      <c r="C49" s="2"/>
      <c r="D49" s="2"/>
      <c r="E49" s="2"/>
    </row>
    <row r="50" spans="1:5" x14ac:dyDescent="0.25">
      <c r="A50" s="9">
        <v>59.857360040715434</v>
      </c>
      <c r="B50" s="7" t="str">
        <f t="shared" si="0"/>
        <v>Normal</v>
      </c>
      <c r="C50" s="2"/>
      <c r="D50" s="2"/>
      <c r="E50" s="2"/>
    </row>
    <row r="51" spans="1:5" x14ac:dyDescent="0.25">
      <c r="A51" s="9">
        <v>106.04596607619179</v>
      </c>
      <c r="B51" s="7" t="str">
        <f t="shared" si="0"/>
        <v>Normal</v>
      </c>
      <c r="C51" s="2"/>
      <c r="D51" s="2"/>
      <c r="E51" s="2"/>
    </row>
    <row r="52" spans="1:5" x14ac:dyDescent="0.25">
      <c r="A52" s="9">
        <v>139.12938209421114</v>
      </c>
      <c r="B52" s="7" t="str">
        <f t="shared" si="0"/>
        <v>Normal</v>
      </c>
      <c r="C52" s="2"/>
      <c r="D52" s="2"/>
      <c r="E52" s="2"/>
    </row>
    <row r="53" spans="1:5" x14ac:dyDescent="0.25">
      <c r="A53" s="9">
        <v>117.01279789184234</v>
      </c>
      <c r="B53" s="7" t="str">
        <f t="shared" si="0"/>
        <v>Normal</v>
      </c>
      <c r="C53" s="2"/>
      <c r="D53" s="2"/>
      <c r="E53" s="2"/>
    </row>
    <row r="54" spans="1:5" x14ac:dyDescent="0.25">
      <c r="A54" s="9">
        <v>167.68567940552018</v>
      </c>
      <c r="B54" s="7" t="str">
        <f t="shared" si="0"/>
        <v>Normal</v>
      </c>
      <c r="C54" s="2"/>
      <c r="D54" s="2"/>
      <c r="E54" s="2"/>
    </row>
    <row r="55" spans="1:5" x14ac:dyDescent="0.25">
      <c r="A55" s="9">
        <v>76.826415415131763</v>
      </c>
      <c r="B55" s="7" t="str">
        <f t="shared" si="0"/>
        <v>Normal</v>
      </c>
      <c r="C55" s="2"/>
      <c r="D55" s="2"/>
      <c r="E55" s="2"/>
    </row>
    <row r="56" spans="1:5" x14ac:dyDescent="0.25">
      <c r="A56" s="9">
        <v>163.85694332751689</v>
      </c>
      <c r="B56" s="7" t="str">
        <f t="shared" si="0"/>
        <v>Normal</v>
      </c>
      <c r="C56" s="2"/>
      <c r="D56" s="2"/>
      <c r="E56" s="2"/>
    </row>
    <row r="57" spans="1:5" x14ac:dyDescent="0.25">
      <c r="A57" s="9">
        <v>0</v>
      </c>
      <c r="B57" s="7" t="str">
        <f t="shared" si="0"/>
        <v>Outliers</v>
      </c>
      <c r="C57" s="2"/>
      <c r="D57" s="2"/>
      <c r="E57" s="2"/>
    </row>
    <row r="58" spans="1:5" x14ac:dyDescent="0.25">
      <c r="A58" s="9">
        <v>81.509659189317546</v>
      </c>
      <c r="B58" s="7" t="str">
        <f t="shared" si="0"/>
        <v>Normal</v>
      </c>
      <c r="C58" s="2"/>
      <c r="D58" s="2"/>
      <c r="E58" s="2"/>
    </row>
    <row r="59" spans="1:5" x14ac:dyDescent="0.25">
      <c r="A59" s="9">
        <v>85.818081936110815</v>
      </c>
      <c r="B59" s="7" t="str">
        <f t="shared" si="0"/>
        <v>Normal</v>
      </c>
      <c r="C59" s="2"/>
      <c r="D59" s="2"/>
      <c r="E59" s="2"/>
    </row>
    <row r="60" spans="1:5" x14ac:dyDescent="0.25">
      <c r="A60" s="9">
        <v>117.58495399515738</v>
      </c>
      <c r="B60" s="7" t="str">
        <f t="shared" si="0"/>
        <v>Normal</v>
      </c>
      <c r="C60" s="2"/>
      <c r="D60" s="2"/>
      <c r="E60" s="2"/>
    </row>
    <row r="61" spans="1:5" x14ac:dyDescent="0.25">
      <c r="A61" s="9">
        <v>0</v>
      </c>
      <c r="B61" s="7" t="str">
        <f t="shared" si="0"/>
        <v>Outliers</v>
      </c>
      <c r="C61" s="2"/>
      <c r="D61" s="2"/>
      <c r="E61" s="2"/>
    </row>
    <row r="62" spans="1:5" x14ac:dyDescent="0.25">
      <c r="A62" s="9">
        <v>81.256538846712971</v>
      </c>
      <c r="B62" s="7" t="str">
        <f t="shared" si="0"/>
        <v>Normal</v>
      </c>
      <c r="C62" s="2"/>
      <c r="D62" s="2"/>
      <c r="E62" s="2"/>
    </row>
    <row r="63" spans="1:5" x14ac:dyDescent="0.25">
      <c r="A63" s="9">
        <v>108.72643276513615</v>
      </c>
      <c r="B63" s="7" t="str">
        <f t="shared" si="0"/>
        <v>Normal</v>
      </c>
      <c r="C63" s="2"/>
      <c r="D63" s="2"/>
      <c r="E63" s="2"/>
    </row>
    <row r="64" spans="1:5" x14ac:dyDescent="0.25">
      <c r="A64" s="9">
        <v>132.0761436266431</v>
      </c>
      <c r="B64" s="7" t="str">
        <f t="shared" si="0"/>
        <v>Normal</v>
      </c>
      <c r="C64" s="2"/>
      <c r="D64" s="2"/>
      <c r="E64" s="2"/>
    </row>
    <row r="65" spans="1:5" x14ac:dyDescent="0.25">
      <c r="A65" s="9">
        <v>0</v>
      </c>
      <c r="B65" s="7" t="str">
        <f t="shared" si="0"/>
        <v>Outliers</v>
      </c>
      <c r="C65" s="2"/>
      <c r="D65" s="2"/>
      <c r="E65" s="2"/>
    </row>
    <row r="66" spans="1:5" x14ac:dyDescent="0.25">
      <c r="A66" s="9">
        <v>107.9328122099345</v>
      </c>
      <c r="B66" s="7" t="str">
        <f t="shared" si="0"/>
        <v>Normal</v>
      </c>
      <c r="C66" s="2"/>
      <c r="D66" s="2"/>
      <c r="E66" s="2"/>
    </row>
    <row r="67" spans="1:5" x14ac:dyDescent="0.25">
      <c r="A67" s="9">
        <v>127.28223737741003</v>
      </c>
      <c r="B67" s="7" t="str">
        <f t="shared" si="0"/>
        <v>Normal</v>
      </c>
      <c r="C67" s="2"/>
      <c r="D67" s="2"/>
      <c r="E67" s="2"/>
    </row>
    <row r="68" spans="1:5" x14ac:dyDescent="0.25">
      <c r="A68" s="9">
        <v>0</v>
      </c>
      <c r="B68" s="7" t="str">
        <f t="shared" si="0"/>
        <v>Outliers</v>
      </c>
      <c r="C68" s="2"/>
      <c r="D68" s="2"/>
      <c r="E68" s="2"/>
    </row>
    <row r="69" spans="1:5" x14ac:dyDescent="0.25">
      <c r="A69" s="9">
        <v>107.72180391814398</v>
      </c>
      <c r="B69" s="7" t="str">
        <f t="shared" si="0"/>
        <v>Normal</v>
      </c>
      <c r="C69" s="2"/>
      <c r="D69" s="2"/>
      <c r="E69" s="2"/>
    </row>
    <row r="70" spans="1:5" x14ac:dyDescent="0.25">
      <c r="A70" s="9">
        <v>173.07940850277262</v>
      </c>
      <c r="B70" s="7" t="str">
        <f t="shared" si="0"/>
        <v>Normal</v>
      </c>
      <c r="C70" s="2"/>
      <c r="D70" s="2"/>
      <c r="E70" s="2"/>
    </row>
    <row r="71" spans="1:5" x14ac:dyDescent="0.25">
      <c r="A71" s="9">
        <v>119.19920107453861</v>
      </c>
      <c r="B71" s="7" t="str">
        <f t="shared" ref="B71:B134" si="1">IF(AND(A71&lt;$E$10,A71&gt;$E$11),"Normal","Outliers")</f>
        <v>Normal</v>
      </c>
      <c r="C71" s="2"/>
      <c r="D71" s="2"/>
      <c r="E71" s="2"/>
    </row>
    <row r="72" spans="1:5" x14ac:dyDescent="0.25">
      <c r="A72" s="9">
        <v>122.67517192252897</v>
      </c>
      <c r="B72" s="7" t="str">
        <f t="shared" si="1"/>
        <v>Normal</v>
      </c>
      <c r="C72" s="2"/>
      <c r="D72" s="2"/>
      <c r="E72" s="2"/>
    </row>
    <row r="73" spans="1:5" x14ac:dyDescent="0.25">
      <c r="A73" s="9">
        <v>0</v>
      </c>
      <c r="B73" s="7" t="str">
        <f t="shared" si="1"/>
        <v>Outliers</v>
      </c>
      <c r="C73" s="2"/>
      <c r="D73" s="2"/>
      <c r="E73" s="2"/>
    </row>
    <row r="74" spans="1:5" x14ac:dyDescent="0.25">
      <c r="A74" s="9">
        <v>125.22499771883527</v>
      </c>
      <c r="B74" s="7" t="str">
        <f t="shared" si="1"/>
        <v>Normal</v>
      </c>
      <c r="C74" s="2"/>
      <c r="D74" s="2"/>
      <c r="E74" s="2"/>
    </row>
    <row r="75" spans="1:5" x14ac:dyDescent="0.25">
      <c r="A75" s="9">
        <v>99.860421864619468</v>
      </c>
      <c r="B75" s="7" t="str">
        <f t="shared" si="1"/>
        <v>Normal</v>
      </c>
      <c r="C75" s="2"/>
      <c r="D75" s="2"/>
      <c r="E75" s="2"/>
    </row>
    <row r="76" spans="1:5" x14ac:dyDescent="0.25">
      <c r="A76" s="9">
        <v>96.651257128510451</v>
      </c>
      <c r="B76" s="7" t="str">
        <f t="shared" si="1"/>
        <v>Normal</v>
      </c>
      <c r="C76" s="2"/>
      <c r="D76" s="2"/>
      <c r="E76" s="2"/>
    </row>
    <row r="77" spans="1:5" x14ac:dyDescent="0.25">
      <c r="A77" s="9">
        <v>130.45055592322964</v>
      </c>
      <c r="B77" s="7" t="str">
        <f t="shared" si="1"/>
        <v>Normal</v>
      </c>
      <c r="C77" s="2"/>
      <c r="D77" s="2"/>
      <c r="E77" s="2"/>
    </row>
    <row r="78" spans="1:5" x14ac:dyDescent="0.25">
      <c r="A78" s="9">
        <v>0</v>
      </c>
      <c r="B78" s="7" t="str">
        <f t="shared" si="1"/>
        <v>Outliers</v>
      </c>
      <c r="C78" s="2"/>
      <c r="D78" s="2"/>
      <c r="E78" s="2"/>
    </row>
    <row r="79" spans="1:5" x14ac:dyDescent="0.25">
      <c r="A79" s="9">
        <v>92.781662482447558</v>
      </c>
      <c r="B79" s="7" t="str">
        <f t="shared" si="1"/>
        <v>Normal</v>
      </c>
      <c r="C79" s="2"/>
      <c r="D79" s="2"/>
      <c r="E79" s="2"/>
    </row>
    <row r="80" spans="1:5" x14ac:dyDescent="0.25">
      <c r="A80" s="9">
        <v>60.976337399186832</v>
      </c>
      <c r="B80" s="7" t="str">
        <f t="shared" si="1"/>
        <v>Normal</v>
      </c>
      <c r="C80" s="2"/>
      <c r="D80" s="2"/>
      <c r="E80" s="2"/>
    </row>
    <row r="81" spans="1:5" x14ac:dyDescent="0.25">
      <c r="A81" s="9">
        <v>68.712336448598123</v>
      </c>
      <c r="B81" s="7" t="str">
        <f t="shared" si="1"/>
        <v>Normal</v>
      </c>
      <c r="C81" s="2"/>
      <c r="D81" s="2"/>
      <c r="E81" s="2"/>
    </row>
    <row r="82" spans="1:5" x14ac:dyDescent="0.25">
      <c r="A82" s="9">
        <v>0</v>
      </c>
      <c r="B82" s="7" t="str">
        <f t="shared" si="1"/>
        <v>Outliers</v>
      </c>
      <c r="C82" s="2"/>
      <c r="D82" s="2"/>
      <c r="E82" s="2"/>
    </row>
    <row r="83" spans="1:5" x14ac:dyDescent="0.25">
      <c r="A83" s="9">
        <v>128.6565639555715</v>
      </c>
      <c r="B83" s="7" t="str">
        <f t="shared" si="1"/>
        <v>Normal</v>
      </c>
      <c r="C83" s="2"/>
      <c r="D83" s="2"/>
      <c r="E83" s="2"/>
    </row>
    <row r="84" spans="1:5" x14ac:dyDescent="0.25">
      <c r="A84" s="9">
        <v>141.51597376229893</v>
      </c>
      <c r="B84" s="7" t="str">
        <f t="shared" si="1"/>
        <v>Normal</v>
      </c>
      <c r="C84" s="2"/>
      <c r="D84" s="2"/>
      <c r="E84" s="2"/>
    </row>
    <row r="85" spans="1:5" x14ac:dyDescent="0.25">
      <c r="A85" s="9">
        <v>119.15319549319221</v>
      </c>
      <c r="B85" s="7" t="str">
        <f t="shared" si="1"/>
        <v>Normal</v>
      </c>
      <c r="C85" s="2"/>
      <c r="D85" s="2"/>
      <c r="E85" s="2"/>
    </row>
    <row r="86" spans="1:5" x14ac:dyDescent="0.25">
      <c r="A86" s="9">
        <v>102.33230339853785</v>
      </c>
      <c r="B86" s="7" t="str">
        <f t="shared" si="1"/>
        <v>Normal</v>
      </c>
      <c r="C86" s="2"/>
      <c r="D86" s="2"/>
      <c r="E86" s="2"/>
    </row>
    <row r="87" spans="1:5" x14ac:dyDescent="0.25">
      <c r="A87" s="9">
        <v>0</v>
      </c>
      <c r="B87" s="7" t="str">
        <f t="shared" si="1"/>
        <v>Outliers</v>
      </c>
      <c r="C87" s="2"/>
      <c r="D87" s="2"/>
      <c r="E87" s="2"/>
    </row>
    <row r="88" spans="1:5" x14ac:dyDescent="0.25">
      <c r="A88" s="9">
        <v>106.35228844108262</v>
      </c>
      <c r="B88" s="7" t="str">
        <f t="shared" si="1"/>
        <v>Normal</v>
      </c>
      <c r="C88" s="2"/>
      <c r="D88" s="2"/>
      <c r="E88" s="2"/>
    </row>
    <row r="89" spans="1:5" x14ac:dyDescent="0.25">
      <c r="A89" s="9">
        <v>104.85408674261282</v>
      </c>
      <c r="B89" s="7" t="str">
        <f t="shared" si="1"/>
        <v>Normal</v>
      </c>
      <c r="C89" s="2"/>
      <c r="D89" s="2"/>
      <c r="E89" s="2"/>
    </row>
    <row r="90" spans="1:5" x14ac:dyDescent="0.25">
      <c r="A90" s="9">
        <v>151.02731391767011</v>
      </c>
      <c r="B90" s="7" t="str">
        <f t="shared" si="1"/>
        <v>Normal</v>
      </c>
      <c r="C90" s="2"/>
      <c r="D90" s="2"/>
      <c r="E90" s="2"/>
    </row>
    <row r="91" spans="1:5" x14ac:dyDescent="0.25">
      <c r="A91" s="9">
        <v>147.83895678689132</v>
      </c>
      <c r="B91" s="7" t="str">
        <f t="shared" si="1"/>
        <v>Normal</v>
      </c>
      <c r="C91" s="2"/>
      <c r="D91" s="2"/>
      <c r="E91" s="2"/>
    </row>
    <row r="92" spans="1:5" x14ac:dyDescent="0.25">
      <c r="A92" s="9">
        <v>147.54997761393776</v>
      </c>
      <c r="B92" s="7" t="str">
        <f t="shared" si="1"/>
        <v>Normal</v>
      </c>
      <c r="C92" s="2"/>
      <c r="D92" s="2"/>
      <c r="E92" s="2"/>
    </row>
    <row r="93" spans="1:5" x14ac:dyDescent="0.25">
      <c r="A93" s="9">
        <v>179.27875236020333</v>
      </c>
      <c r="B93" s="7" t="str">
        <f t="shared" si="1"/>
        <v>Normal</v>
      </c>
      <c r="C93" s="2"/>
      <c r="D93" s="2"/>
      <c r="E93" s="2"/>
    </row>
    <row r="94" spans="1:5" x14ac:dyDescent="0.25">
      <c r="A94" s="9">
        <v>120.45171653244907</v>
      </c>
      <c r="B94" s="7" t="str">
        <f t="shared" si="1"/>
        <v>Normal</v>
      </c>
      <c r="C94" s="2"/>
      <c r="D94" s="2"/>
      <c r="E94" s="2"/>
    </row>
    <row r="95" spans="1:5" x14ac:dyDescent="0.25">
      <c r="A95" s="9">
        <v>732.89887565525169</v>
      </c>
      <c r="B95" s="7" t="str">
        <f t="shared" si="1"/>
        <v>Outliers</v>
      </c>
      <c r="C95" s="2"/>
      <c r="D95" s="2"/>
      <c r="E95" s="2"/>
    </row>
    <row r="96" spans="1:5" x14ac:dyDescent="0.25">
      <c r="A96" s="9">
        <v>231.23773481460105</v>
      </c>
      <c r="B96" s="7" t="str">
        <f t="shared" si="1"/>
        <v>Normal</v>
      </c>
      <c r="C96" s="2"/>
      <c r="D96" s="2"/>
      <c r="E96" s="2"/>
    </row>
    <row r="97" spans="1:5" x14ac:dyDescent="0.25">
      <c r="A97" s="9">
        <v>153.97513820156911</v>
      </c>
      <c r="B97" s="7" t="str">
        <f t="shared" si="1"/>
        <v>Normal</v>
      </c>
      <c r="C97" s="2"/>
      <c r="D97" s="2"/>
      <c r="E97" s="2"/>
    </row>
    <row r="98" spans="1:5" x14ac:dyDescent="0.25">
      <c r="A98" s="9">
        <v>131.63294108478803</v>
      </c>
      <c r="B98" s="7" t="str">
        <f t="shared" si="1"/>
        <v>Normal</v>
      </c>
      <c r="C98" s="2"/>
      <c r="D98" s="2"/>
      <c r="E98" s="2"/>
    </row>
    <row r="99" spans="1:5" x14ac:dyDescent="0.25">
      <c r="A99" s="9">
        <v>196.47602635526033</v>
      </c>
      <c r="B99" s="7" t="str">
        <f t="shared" si="1"/>
        <v>Normal</v>
      </c>
      <c r="C99" s="2"/>
      <c r="D99" s="2"/>
      <c r="E99" s="2"/>
    </row>
    <row r="100" spans="1:5" x14ac:dyDescent="0.25">
      <c r="A100" s="9">
        <v>145.38969060198525</v>
      </c>
      <c r="B100" s="7" t="str">
        <f t="shared" si="1"/>
        <v>Normal</v>
      </c>
      <c r="C100" s="2"/>
      <c r="D100" s="2"/>
      <c r="E100" s="2"/>
    </row>
    <row r="101" spans="1:5" x14ac:dyDescent="0.25">
      <c r="A101" s="9">
        <v>149.21433915172071</v>
      </c>
      <c r="B101" s="7" t="str">
        <f t="shared" si="1"/>
        <v>Normal</v>
      </c>
      <c r="C101" s="2"/>
      <c r="D101" s="2"/>
      <c r="E101" s="2"/>
    </row>
    <row r="102" spans="1:5" x14ac:dyDescent="0.25">
      <c r="A102" s="9">
        <v>204.11427420745378</v>
      </c>
      <c r="B102" s="7" t="str">
        <f t="shared" si="1"/>
        <v>Normal</v>
      </c>
      <c r="C102" s="2"/>
      <c r="D102" s="2"/>
      <c r="E102" s="2"/>
    </row>
    <row r="103" spans="1:5" x14ac:dyDescent="0.25">
      <c r="A103" s="9">
        <v>0</v>
      </c>
      <c r="B103" s="7" t="str">
        <f t="shared" si="1"/>
        <v>Outliers</v>
      </c>
      <c r="C103" s="2"/>
      <c r="D103" s="2"/>
      <c r="E103" s="2"/>
    </row>
    <row r="104" spans="1:5" x14ac:dyDescent="0.25">
      <c r="A104" s="9">
        <v>190.94660215648329</v>
      </c>
      <c r="B104" s="7" t="str">
        <f t="shared" si="1"/>
        <v>Normal</v>
      </c>
      <c r="C104" s="2"/>
      <c r="D104" s="2"/>
      <c r="E104" s="2"/>
    </row>
    <row r="105" spans="1:5" x14ac:dyDescent="0.25">
      <c r="A105" s="9">
        <v>0</v>
      </c>
      <c r="B105" s="7" t="str">
        <f t="shared" si="1"/>
        <v>Outliers</v>
      </c>
      <c r="C105" s="2"/>
      <c r="D105" s="2"/>
      <c r="E105" s="2"/>
    </row>
    <row r="106" spans="1:5" x14ac:dyDescent="0.25">
      <c r="A106" s="9">
        <v>0</v>
      </c>
      <c r="B106" s="7" t="str">
        <f t="shared" si="1"/>
        <v>Outliers</v>
      </c>
      <c r="C106" s="2"/>
      <c r="D106" s="2"/>
      <c r="E106" s="2"/>
    </row>
    <row r="107" spans="1:5" x14ac:dyDescent="0.25">
      <c r="A107" s="9">
        <v>117.55169984769365</v>
      </c>
      <c r="B107" s="7" t="str">
        <f t="shared" si="1"/>
        <v>Normal</v>
      </c>
      <c r="C107" s="2"/>
      <c r="D107" s="2"/>
      <c r="E107" s="2"/>
    </row>
    <row r="108" spans="1:5" x14ac:dyDescent="0.25">
      <c r="A108" s="9">
        <v>105.39579417797263</v>
      </c>
      <c r="B108" s="7" t="str">
        <f t="shared" si="1"/>
        <v>Normal</v>
      </c>
      <c r="C108" s="2"/>
      <c r="D108" s="2"/>
      <c r="E108" s="2"/>
    </row>
    <row r="109" spans="1:5" x14ac:dyDescent="0.25">
      <c r="A109" s="9">
        <v>129.59576141351451</v>
      </c>
      <c r="B109" s="7" t="str">
        <f t="shared" si="1"/>
        <v>Normal</v>
      </c>
      <c r="C109" s="2"/>
      <c r="D109" s="2"/>
      <c r="E109" s="2"/>
    </row>
    <row r="110" spans="1:5" x14ac:dyDescent="0.25">
      <c r="A110" s="9">
        <v>84.085546546948976</v>
      </c>
      <c r="B110" s="7" t="str">
        <f t="shared" si="1"/>
        <v>Normal</v>
      </c>
      <c r="C110" s="2"/>
      <c r="D110" s="2"/>
      <c r="E110" s="2"/>
    </row>
    <row r="111" spans="1:5" x14ac:dyDescent="0.25">
      <c r="A111" s="9">
        <v>0</v>
      </c>
      <c r="B111" s="7" t="str">
        <f t="shared" si="1"/>
        <v>Outliers</v>
      </c>
      <c r="C111" s="2"/>
      <c r="D111" s="2"/>
      <c r="E111" s="2"/>
    </row>
    <row r="112" spans="1:5" x14ac:dyDescent="0.25">
      <c r="A112" s="9">
        <v>120.11571679233651</v>
      </c>
      <c r="B112" s="7" t="str">
        <f t="shared" si="1"/>
        <v>Normal</v>
      </c>
      <c r="C112" s="2"/>
      <c r="D112" s="2"/>
      <c r="E112" s="2"/>
    </row>
    <row r="113" spans="1:5" x14ac:dyDescent="0.25">
      <c r="A113" s="9">
        <v>281.36047280053725</v>
      </c>
      <c r="B113" s="7" t="str">
        <f t="shared" si="1"/>
        <v>Outliers</v>
      </c>
      <c r="C113" s="2"/>
      <c r="D113" s="2"/>
      <c r="E113" s="2"/>
    </row>
    <row r="114" spans="1:5" x14ac:dyDescent="0.25">
      <c r="A114" s="9">
        <v>57.638201290075187</v>
      </c>
      <c r="B114" s="7" t="str">
        <f t="shared" si="1"/>
        <v>Normal</v>
      </c>
      <c r="C114" s="2"/>
      <c r="D114" s="2"/>
      <c r="E114" s="2"/>
    </row>
    <row r="115" spans="1:5" x14ac:dyDescent="0.25">
      <c r="A115" s="9">
        <v>106.24919636720666</v>
      </c>
      <c r="B115" s="7" t="str">
        <f t="shared" si="1"/>
        <v>Normal</v>
      </c>
      <c r="C115" s="2"/>
      <c r="D115" s="2"/>
      <c r="E115" s="2"/>
    </row>
    <row r="116" spans="1:5" x14ac:dyDescent="0.25">
      <c r="A116" s="9">
        <v>235.65329707517523</v>
      </c>
      <c r="B116" s="7" t="str">
        <f t="shared" si="1"/>
        <v>Normal</v>
      </c>
      <c r="C116" s="2"/>
      <c r="D116" s="2"/>
      <c r="E116" s="2"/>
    </row>
    <row r="117" spans="1:5" x14ac:dyDescent="0.25">
      <c r="A117" s="9">
        <v>375.86327282326187</v>
      </c>
      <c r="B117" s="7" t="str">
        <f t="shared" si="1"/>
        <v>Outliers</v>
      </c>
      <c r="C117" s="2"/>
      <c r="D117" s="2"/>
      <c r="E117" s="2"/>
    </row>
    <row r="118" spans="1:5" x14ac:dyDescent="0.25">
      <c r="A118" s="9">
        <v>225.3991932249406</v>
      </c>
      <c r="B118" s="7" t="str">
        <f t="shared" si="1"/>
        <v>Normal</v>
      </c>
      <c r="C118" s="2"/>
      <c r="D118" s="2"/>
      <c r="E118" s="2"/>
    </row>
    <row r="119" spans="1:5" x14ac:dyDescent="0.25">
      <c r="A119" s="9">
        <v>60.596332943707033</v>
      </c>
      <c r="B119" s="7" t="str">
        <f t="shared" si="1"/>
        <v>Normal</v>
      </c>
      <c r="C119" s="2"/>
      <c r="D119" s="2"/>
      <c r="E119" s="2"/>
    </row>
    <row r="120" spans="1:5" x14ac:dyDescent="0.25">
      <c r="A120" s="9">
        <v>0</v>
      </c>
      <c r="B120" s="7" t="str">
        <f t="shared" si="1"/>
        <v>Outliers</v>
      </c>
      <c r="C120" s="2"/>
      <c r="D120" s="2"/>
      <c r="E120" s="2"/>
    </row>
    <row r="121" spans="1:5" x14ac:dyDescent="0.25">
      <c r="A121" s="9">
        <v>77.572911765776922</v>
      </c>
      <c r="B121" s="7" t="str">
        <f t="shared" si="1"/>
        <v>Normal</v>
      </c>
      <c r="C121" s="2"/>
      <c r="D121" s="2"/>
      <c r="E121" s="2"/>
    </row>
    <row r="122" spans="1:5" x14ac:dyDescent="0.25">
      <c r="A122" s="9">
        <v>135.9611886475459</v>
      </c>
      <c r="B122" s="7" t="str">
        <f t="shared" si="1"/>
        <v>Normal</v>
      </c>
      <c r="C122" s="2"/>
      <c r="D122" s="2"/>
      <c r="E122" s="2"/>
    </row>
    <row r="123" spans="1:5" x14ac:dyDescent="0.25">
      <c r="A123" s="9">
        <v>145.75277593400341</v>
      </c>
      <c r="B123" s="7" t="str">
        <f t="shared" si="1"/>
        <v>Normal</v>
      </c>
      <c r="C123" s="2"/>
      <c r="D123" s="2"/>
      <c r="E123" s="2"/>
    </row>
    <row r="124" spans="1:5" x14ac:dyDescent="0.25">
      <c r="A124" s="9">
        <v>90.471736331252657</v>
      </c>
      <c r="B124" s="7" t="str">
        <f t="shared" si="1"/>
        <v>Normal</v>
      </c>
      <c r="C124" s="2"/>
      <c r="D124" s="2"/>
      <c r="E124" s="2"/>
    </row>
    <row r="125" spans="1:5" x14ac:dyDescent="0.25">
      <c r="A125" s="9">
        <v>118.97960637744964</v>
      </c>
      <c r="B125" s="7" t="str">
        <f t="shared" si="1"/>
        <v>Normal</v>
      </c>
      <c r="C125" s="2"/>
      <c r="D125" s="2"/>
      <c r="E125" s="2"/>
    </row>
    <row r="126" spans="1:5" x14ac:dyDescent="0.25">
      <c r="A126" s="9">
        <v>130.60191956492548</v>
      </c>
      <c r="B126" s="7" t="str">
        <f t="shared" si="1"/>
        <v>Normal</v>
      </c>
      <c r="C126" s="2"/>
      <c r="D126" s="2"/>
      <c r="E126" s="2"/>
    </row>
    <row r="127" spans="1:5" x14ac:dyDescent="0.25">
      <c r="A127" s="9">
        <v>147.24802721088435</v>
      </c>
      <c r="B127" s="7" t="str">
        <f t="shared" si="1"/>
        <v>Normal</v>
      </c>
      <c r="C127" s="2"/>
      <c r="D127" s="2"/>
      <c r="E127" s="2"/>
    </row>
    <row r="128" spans="1:5" x14ac:dyDescent="0.25">
      <c r="A128" s="9">
        <v>0</v>
      </c>
      <c r="B128" s="7" t="str">
        <f t="shared" si="1"/>
        <v>Outliers</v>
      </c>
      <c r="C128" s="2"/>
      <c r="D128" s="2"/>
      <c r="E128" s="2"/>
    </row>
    <row r="129" spans="1:5" x14ac:dyDescent="0.25">
      <c r="A129" s="9">
        <v>92.938456667794483</v>
      </c>
      <c r="B129" s="7" t="str">
        <f t="shared" si="1"/>
        <v>Normal</v>
      </c>
      <c r="C129" s="2"/>
      <c r="D129" s="2"/>
      <c r="E129" s="2"/>
    </row>
    <row r="130" spans="1:5" x14ac:dyDescent="0.25">
      <c r="A130" s="9">
        <v>177.57637221896954</v>
      </c>
      <c r="B130" s="7" t="str">
        <f t="shared" si="1"/>
        <v>Normal</v>
      </c>
      <c r="C130" s="2"/>
      <c r="D130" s="2"/>
      <c r="E130" s="2"/>
    </row>
    <row r="131" spans="1:5" x14ac:dyDescent="0.25">
      <c r="A131" s="9">
        <v>87.327374371384266</v>
      </c>
      <c r="B131" s="7" t="str">
        <f t="shared" si="1"/>
        <v>Normal</v>
      </c>
      <c r="C131" s="2"/>
      <c r="D131" s="2"/>
      <c r="E131" s="2"/>
    </row>
    <row r="132" spans="1:5" x14ac:dyDescent="0.25">
      <c r="A132" s="9">
        <v>184.22374995125375</v>
      </c>
      <c r="B132" s="7" t="str">
        <f t="shared" si="1"/>
        <v>Normal</v>
      </c>
      <c r="C132" s="2"/>
      <c r="D132" s="2"/>
      <c r="E132" s="2"/>
    </row>
    <row r="133" spans="1:5" x14ac:dyDescent="0.25">
      <c r="A133" s="9">
        <v>479.8269933299128</v>
      </c>
      <c r="B133" s="7" t="str">
        <f t="shared" si="1"/>
        <v>Outliers</v>
      </c>
      <c r="C133" s="2"/>
      <c r="D133" s="2"/>
      <c r="E133" s="2"/>
    </row>
    <row r="134" spans="1:5" x14ac:dyDescent="0.25">
      <c r="A134" s="9">
        <v>168.76096651311127</v>
      </c>
      <c r="B134" s="7" t="str">
        <f t="shared" si="1"/>
        <v>Normal</v>
      </c>
      <c r="C134" s="2"/>
      <c r="D134" s="2"/>
      <c r="E134" s="2"/>
    </row>
    <row r="135" spans="1:5" x14ac:dyDescent="0.25">
      <c r="A135" s="9">
        <v>79.405455709800023</v>
      </c>
      <c r="B135" s="7" t="str">
        <f t="shared" ref="B135:B149" si="2">IF(AND(A135&lt;$E$10,A135&gt;$E$11),"Normal","Outliers")</f>
        <v>Normal</v>
      </c>
      <c r="C135" s="2"/>
      <c r="D135" s="2"/>
      <c r="E135" s="2"/>
    </row>
    <row r="136" spans="1:5" x14ac:dyDescent="0.25">
      <c r="A136" s="9">
        <v>131.44920033658423</v>
      </c>
      <c r="B136" s="7" t="str">
        <f t="shared" si="2"/>
        <v>Normal</v>
      </c>
      <c r="C136" s="2"/>
      <c r="D136" s="2"/>
      <c r="E136" s="2"/>
    </row>
    <row r="137" spans="1:5" x14ac:dyDescent="0.25">
      <c r="A137" s="9">
        <v>183.66982019230767</v>
      </c>
      <c r="B137" s="7" t="str">
        <f t="shared" si="2"/>
        <v>Normal</v>
      </c>
      <c r="C137" s="2"/>
      <c r="D137" s="2"/>
      <c r="E137" s="2"/>
    </row>
    <row r="138" spans="1:5" x14ac:dyDescent="0.25">
      <c r="A138" s="9">
        <v>211.20335108082205</v>
      </c>
      <c r="B138" s="7" t="str">
        <f t="shared" si="2"/>
        <v>Normal</v>
      </c>
      <c r="C138" s="2"/>
      <c r="D138" s="2"/>
      <c r="E138" s="2"/>
    </row>
    <row r="139" spans="1:5" x14ac:dyDescent="0.25">
      <c r="A139" s="9">
        <v>107.38444329363024</v>
      </c>
      <c r="B139" s="7" t="str">
        <f t="shared" si="2"/>
        <v>Normal</v>
      </c>
      <c r="C139" s="2"/>
      <c r="D139" s="2"/>
      <c r="E139" s="2"/>
    </row>
    <row r="140" spans="1:5" x14ac:dyDescent="0.25">
      <c r="A140" s="9">
        <v>129.74587410386431</v>
      </c>
      <c r="B140" s="7" t="str">
        <f t="shared" si="2"/>
        <v>Normal</v>
      </c>
      <c r="C140" s="2"/>
      <c r="D140" s="2"/>
      <c r="E140" s="2"/>
    </row>
    <row r="141" spans="1:5" x14ac:dyDescent="0.25">
      <c r="A141" s="9">
        <v>154.59194987534445</v>
      </c>
      <c r="B141" s="7" t="str">
        <f t="shared" si="2"/>
        <v>Normal</v>
      </c>
      <c r="C141" s="2"/>
      <c r="D141" s="2"/>
      <c r="E141" s="2"/>
    </row>
    <row r="142" spans="1:5" x14ac:dyDescent="0.25">
      <c r="A142" s="9">
        <v>145.80019646017698</v>
      </c>
      <c r="B142" s="7" t="str">
        <f t="shared" si="2"/>
        <v>Normal</v>
      </c>
      <c r="C142" s="2"/>
      <c r="D142" s="2"/>
      <c r="E142" s="2"/>
    </row>
    <row r="143" spans="1:5" x14ac:dyDescent="0.25">
      <c r="A143" s="9">
        <v>132.68429643177885</v>
      </c>
      <c r="B143" s="7" t="str">
        <f t="shared" si="2"/>
        <v>Normal</v>
      </c>
      <c r="C143" s="2"/>
      <c r="D143" s="2"/>
      <c r="E143" s="2"/>
    </row>
    <row r="144" spans="1:5" x14ac:dyDescent="0.25">
      <c r="A144" s="9">
        <v>133.47300194880438</v>
      </c>
      <c r="B144" s="7" t="str">
        <f t="shared" si="2"/>
        <v>Normal</v>
      </c>
      <c r="C144" s="2"/>
      <c r="D144" s="2"/>
      <c r="E144" s="2"/>
    </row>
    <row r="145" spans="1:5" x14ac:dyDescent="0.25">
      <c r="A145" s="9">
        <v>73.516797832774699</v>
      </c>
      <c r="B145" s="7" t="str">
        <f t="shared" si="2"/>
        <v>Normal</v>
      </c>
      <c r="C145" s="2"/>
      <c r="D145" s="2"/>
      <c r="E145" s="2"/>
    </row>
    <row r="146" spans="1:5" x14ac:dyDescent="0.25">
      <c r="A146" s="9">
        <v>0</v>
      </c>
      <c r="B146" s="7" t="str">
        <f t="shared" si="2"/>
        <v>Outliers</v>
      </c>
      <c r="C146" s="2"/>
      <c r="D146" s="2"/>
      <c r="E146" s="2"/>
    </row>
    <row r="147" spans="1:5" x14ac:dyDescent="0.25">
      <c r="A147" s="9">
        <v>88.221509745791579</v>
      </c>
      <c r="B147" s="7" t="str">
        <f t="shared" si="2"/>
        <v>Normal</v>
      </c>
      <c r="C147" s="2"/>
      <c r="D147" s="2"/>
      <c r="E147" s="2"/>
    </row>
    <row r="148" spans="1:5" x14ac:dyDescent="0.25">
      <c r="A148" s="9">
        <v>679.99314089831489</v>
      </c>
      <c r="B148" s="7" t="str">
        <f t="shared" si="2"/>
        <v>Outliers</v>
      </c>
      <c r="C148" s="2"/>
      <c r="D148" s="2"/>
      <c r="E148" s="2"/>
    </row>
    <row r="149" spans="1:5" x14ac:dyDescent="0.25">
      <c r="A149" s="9">
        <v>196.5970298527215</v>
      </c>
      <c r="B149" s="7" t="str">
        <f t="shared" si="2"/>
        <v>Normal</v>
      </c>
      <c r="C149" s="2"/>
      <c r="D149" s="2"/>
      <c r="E149" s="2"/>
    </row>
  </sheetData>
  <autoFilter ref="A5:B149" xr:uid="{14092972-F029-49CA-A847-5230024E5F64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999C-08D3-4DC3-892B-ABF5A93DF188}">
  <dimension ref="A1:D149"/>
  <sheetViews>
    <sheetView workbookViewId="0">
      <selection activeCell="K10" sqref="K10"/>
    </sheetView>
  </sheetViews>
  <sheetFormatPr defaultRowHeight="15" x14ac:dyDescent="0.25"/>
  <cols>
    <col min="1" max="1" width="19" customWidth="1"/>
  </cols>
  <sheetData>
    <row r="1" spans="1:4" x14ac:dyDescent="0.25">
      <c r="A1" s="14" t="s">
        <v>201</v>
      </c>
    </row>
    <row r="3" spans="1:4" ht="16.5" x14ac:dyDescent="0.3">
      <c r="A3" s="16" t="s">
        <v>202</v>
      </c>
    </row>
    <row r="5" spans="1:4" x14ac:dyDescent="0.25">
      <c r="A5" s="17" t="s">
        <v>203</v>
      </c>
    </row>
    <row r="6" spans="1:4" x14ac:dyDescent="0.25">
      <c r="A6" s="9">
        <v>92.067880306976505</v>
      </c>
    </row>
    <row r="7" spans="1:4" x14ac:dyDescent="0.25">
      <c r="A7" s="9">
        <v>226.25080512091037</v>
      </c>
      <c r="C7" s="2" t="s">
        <v>204</v>
      </c>
      <c r="D7" s="18">
        <f>MAX(A6:A149)</f>
        <v>242.9900356353788</v>
      </c>
    </row>
    <row r="8" spans="1:4" x14ac:dyDescent="0.25">
      <c r="A8" s="9">
        <v>97.361022991037402</v>
      </c>
      <c r="C8" s="2" t="s">
        <v>205</v>
      </c>
      <c r="D8" s="18">
        <f>MIN(A6:A149)</f>
        <v>31.495132851951482</v>
      </c>
    </row>
    <row r="9" spans="1:4" x14ac:dyDescent="0.25">
      <c r="A9" s="9">
        <v>90.391163246392153</v>
      </c>
    </row>
    <row r="10" spans="1:4" x14ac:dyDescent="0.25">
      <c r="A10" s="9">
        <v>207.64486891592921</v>
      </c>
    </row>
    <row r="11" spans="1:4" x14ac:dyDescent="0.25">
      <c r="A11" s="9">
        <v>58.484266831947188</v>
      </c>
    </row>
    <row r="12" spans="1:4" x14ac:dyDescent="0.25">
      <c r="A12" s="9">
        <v>242.9900356353788</v>
      </c>
    </row>
    <row r="13" spans="1:4" x14ac:dyDescent="0.25">
      <c r="A13" s="9">
        <v>150.00771446931563</v>
      </c>
    </row>
    <row r="14" spans="1:4" x14ac:dyDescent="0.25">
      <c r="A14" s="9">
        <v>65.658463379687461</v>
      </c>
    </row>
    <row r="15" spans="1:4" x14ac:dyDescent="0.25">
      <c r="A15" s="9">
        <v>83.805656200941911</v>
      </c>
    </row>
    <row r="16" spans="1:4" x14ac:dyDescent="0.25">
      <c r="A16" s="9">
        <v>97.791604558813617</v>
      </c>
    </row>
    <row r="17" spans="1:1" x14ac:dyDescent="0.25">
      <c r="A17" s="9">
        <v>153.3952633128628</v>
      </c>
    </row>
    <row r="18" spans="1:1" x14ac:dyDescent="0.25">
      <c r="A18" s="9">
        <v>83.062718425369056</v>
      </c>
    </row>
    <row r="19" spans="1:1" x14ac:dyDescent="0.25">
      <c r="A19" s="9">
        <v>110.40985205553727</v>
      </c>
    </row>
    <row r="20" spans="1:1" x14ac:dyDescent="0.25">
      <c r="A20" s="9">
        <v>174.45333604421631</v>
      </c>
    </row>
    <row r="21" spans="1:1" x14ac:dyDescent="0.25">
      <c r="A21" s="9">
        <v>217.2392964877325</v>
      </c>
    </row>
    <row r="22" spans="1:1" x14ac:dyDescent="0.25">
      <c r="A22" s="9">
        <v>118.73569865738439</v>
      </c>
    </row>
    <row r="23" spans="1:1" x14ac:dyDescent="0.25">
      <c r="A23" s="9">
        <v>31.495132851951482</v>
      </c>
    </row>
    <row r="24" spans="1:1" x14ac:dyDescent="0.25">
      <c r="A24" s="9">
        <v>115.01461337347489</v>
      </c>
    </row>
    <row r="25" spans="1:1" x14ac:dyDescent="0.25">
      <c r="A25" s="9">
        <v>74.25643879689963</v>
      </c>
    </row>
    <row r="26" spans="1:1" x14ac:dyDescent="0.25">
      <c r="A26" s="9">
        <v>109.60373614370094</v>
      </c>
    </row>
    <row r="27" spans="1:1" x14ac:dyDescent="0.25">
      <c r="A27" s="9">
        <v>231.87724753059121</v>
      </c>
    </row>
    <row r="28" spans="1:1" x14ac:dyDescent="0.25">
      <c r="A28" s="9">
        <v>124.47464713860694</v>
      </c>
    </row>
    <row r="29" spans="1:1" x14ac:dyDescent="0.25">
      <c r="A29" s="9">
        <v>72.416560092738024</v>
      </c>
    </row>
    <row r="30" spans="1:1" x14ac:dyDescent="0.25">
      <c r="A30" s="9">
        <v>153.07858220891603</v>
      </c>
    </row>
    <row r="31" spans="1:1" x14ac:dyDescent="0.25">
      <c r="A31" s="9">
        <v>174.47988487009681</v>
      </c>
    </row>
    <row r="32" spans="1:1" x14ac:dyDescent="0.25">
      <c r="A32" s="9">
        <v>69.524625514219281</v>
      </c>
    </row>
    <row r="33" spans="1:1" x14ac:dyDescent="0.25">
      <c r="A33" s="9">
        <v>76.217032701650709</v>
      </c>
    </row>
    <row r="34" spans="1:1" x14ac:dyDescent="0.25">
      <c r="A34" s="9">
        <v>70.616074753123556</v>
      </c>
    </row>
    <row r="35" spans="1:1" x14ac:dyDescent="0.25">
      <c r="A35" s="9">
        <v>64.196662886984029</v>
      </c>
    </row>
    <row r="36" spans="1:1" x14ac:dyDescent="0.25">
      <c r="A36" s="9">
        <v>94.826098183745245</v>
      </c>
    </row>
    <row r="37" spans="1:1" x14ac:dyDescent="0.25">
      <c r="A37" s="9">
        <v>122.91524634752875</v>
      </c>
    </row>
    <row r="38" spans="1:1" x14ac:dyDescent="0.25">
      <c r="A38" s="9">
        <v>102.82600129995294</v>
      </c>
    </row>
    <row r="39" spans="1:1" x14ac:dyDescent="0.25">
      <c r="A39" s="9">
        <v>131.76467951341095</v>
      </c>
    </row>
    <row r="40" spans="1:1" x14ac:dyDescent="0.25">
      <c r="A40" s="9">
        <v>220.54079652322599</v>
      </c>
    </row>
    <row r="41" spans="1:1" x14ac:dyDescent="0.25">
      <c r="A41" s="9">
        <v>113.21568150311182</v>
      </c>
    </row>
    <row r="42" spans="1:1" x14ac:dyDescent="0.25">
      <c r="A42" s="9">
        <v>158.14334065311326</v>
      </c>
    </row>
    <row r="43" spans="1:1" x14ac:dyDescent="0.25">
      <c r="A43" s="9">
        <v>59.857360040715434</v>
      </c>
    </row>
    <row r="44" spans="1:1" x14ac:dyDescent="0.25">
      <c r="A44" s="9">
        <v>106.04596607619179</v>
      </c>
    </row>
    <row r="45" spans="1:1" x14ac:dyDescent="0.25">
      <c r="A45" s="9">
        <v>139.12938209421114</v>
      </c>
    </row>
    <row r="46" spans="1:1" x14ac:dyDescent="0.25">
      <c r="A46" s="9">
        <v>117.01279789184234</v>
      </c>
    </row>
    <row r="47" spans="1:1" x14ac:dyDescent="0.25">
      <c r="A47" s="9">
        <v>167.68567940552018</v>
      </c>
    </row>
    <row r="48" spans="1:1" x14ac:dyDescent="0.25">
      <c r="A48" s="9">
        <v>76.826415415131763</v>
      </c>
    </row>
    <row r="49" spans="1:1" x14ac:dyDescent="0.25">
      <c r="A49" s="9">
        <v>163.85694332751689</v>
      </c>
    </row>
    <row r="50" spans="1:1" x14ac:dyDescent="0.25">
      <c r="A50" s="9">
        <v>81.509659189317546</v>
      </c>
    </row>
    <row r="51" spans="1:1" x14ac:dyDescent="0.25">
      <c r="A51" s="9">
        <v>85.818081936110815</v>
      </c>
    </row>
    <row r="52" spans="1:1" x14ac:dyDescent="0.25">
      <c r="A52" s="9">
        <v>117.58495399515738</v>
      </c>
    </row>
    <row r="53" spans="1:1" x14ac:dyDescent="0.25">
      <c r="A53" s="9">
        <v>81.256538846712971</v>
      </c>
    </row>
    <row r="54" spans="1:1" x14ac:dyDescent="0.25">
      <c r="A54" s="9">
        <v>108.72643276513615</v>
      </c>
    </row>
    <row r="55" spans="1:1" x14ac:dyDescent="0.25">
      <c r="A55" s="9">
        <v>132.0761436266431</v>
      </c>
    </row>
    <row r="56" spans="1:1" x14ac:dyDescent="0.25">
      <c r="A56" s="9">
        <v>107.9328122099345</v>
      </c>
    </row>
    <row r="57" spans="1:1" x14ac:dyDescent="0.25">
      <c r="A57" s="9">
        <v>127.28223737741003</v>
      </c>
    </row>
    <row r="58" spans="1:1" x14ac:dyDescent="0.25">
      <c r="A58" s="9">
        <v>107.72180391814398</v>
      </c>
    </row>
    <row r="59" spans="1:1" x14ac:dyDescent="0.25">
      <c r="A59" s="9">
        <v>173.07940850277262</v>
      </c>
    </row>
    <row r="60" spans="1:1" x14ac:dyDescent="0.25">
      <c r="A60" s="9">
        <v>119.19920107453861</v>
      </c>
    </row>
    <row r="61" spans="1:1" x14ac:dyDescent="0.25">
      <c r="A61" s="9">
        <v>122.67517192252897</v>
      </c>
    </row>
    <row r="62" spans="1:1" x14ac:dyDescent="0.25">
      <c r="A62" s="9">
        <v>125.22499771883527</v>
      </c>
    </row>
    <row r="63" spans="1:1" x14ac:dyDescent="0.25">
      <c r="A63" s="9">
        <v>99.860421864619468</v>
      </c>
    </row>
    <row r="64" spans="1:1" x14ac:dyDescent="0.25">
      <c r="A64" s="9">
        <v>96.651257128510451</v>
      </c>
    </row>
    <row r="65" spans="1:1" x14ac:dyDescent="0.25">
      <c r="A65" s="9">
        <v>130.45055592322964</v>
      </c>
    </row>
    <row r="66" spans="1:1" x14ac:dyDescent="0.25">
      <c r="A66" s="9">
        <v>92.781662482447558</v>
      </c>
    </row>
    <row r="67" spans="1:1" x14ac:dyDescent="0.25">
      <c r="A67" s="9">
        <v>60.976337399186832</v>
      </c>
    </row>
    <row r="68" spans="1:1" x14ac:dyDescent="0.25">
      <c r="A68" s="9">
        <v>68.712336448598123</v>
      </c>
    </row>
    <row r="69" spans="1:1" x14ac:dyDescent="0.25">
      <c r="A69" s="9">
        <v>128.6565639555715</v>
      </c>
    </row>
    <row r="70" spans="1:1" x14ac:dyDescent="0.25">
      <c r="A70" s="9">
        <v>141.51597376229893</v>
      </c>
    </row>
    <row r="71" spans="1:1" x14ac:dyDescent="0.25">
      <c r="A71" s="9">
        <v>119.15319549319221</v>
      </c>
    </row>
    <row r="72" spans="1:1" x14ac:dyDescent="0.25">
      <c r="A72" s="9">
        <v>102.33230339853785</v>
      </c>
    </row>
    <row r="73" spans="1:1" x14ac:dyDescent="0.25">
      <c r="A73" s="9">
        <v>106.35228844108262</v>
      </c>
    </row>
    <row r="74" spans="1:1" x14ac:dyDescent="0.25">
      <c r="A74" s="9">
        <v>104.85408674261282</v>
      </c>
    </row>
    <row r="75" spans="1:1" x14ac:dyDescent="0.25">
      <c r="A75" s="9">
        <v>151.02731391767011</v>
      </c>
    </row>
    <row r="76" spans="1:1" x14ac:dyDescent="0.25">
      <c r="A76" s="9">
        <v>147.83895678689132</v>
      </c>
    </row>
    <row r="77" spans="1:1" x14ac:dyDescent="0.25">
      <c r="A77" s="9">
        <v>147.54997761393776</v>
      </c>
    </row>
    <row r="78" spans="1:1" x14ac:dyDescent="0.25">
      <c r="A78" s="9">
        <v>179.27875236020333</v>
      </c>
    </row>
    <row r="79" spans="1:1" x14ac:dyDescent="0.25">
      <c r="A79" s="9">
        <v>120.45171653244907</v>
      </c>
    </row>
    <row r="80" spans="1:1" x14ac:dyDescent="0.25">
      <c r="A80" s="9">
        <v>231.23773481460105</v>
      </c>
    </row>
    <row r="81" spans="1:1" x14ac:dyDescent="0.25">
      <c r="A81" s="9">
        <v>153.97513820156911</v>
      </c>
    </row>
    <row r="82" spans="1:1" x14ac:dyDescent="0.25">
      <c r="A82" s="9">
        <v>131.63294108478803</v>
      </c>
    </row>
    <row r="83" spans="1:1" x14ac:dyDescent="0.25">
      <c r="A83" s="9">
        <v>196.47602635526033</v>
      </c>
    </row>
    <row r="84" spans="1:1" x14ac:dyDescent="0.25">
      <c r="A84" s="9">
        <v>145.38969060198525</v>
      </c>
    </row>
    <row r="85" spans="1:1" x14ac:dyDescent="0.25">
      <c r="A85" s="9">
        <v>149.21433915172071</v>
      </c>
    </row>
    <row r="86" spans="1:1" x14ac:dyDescent="0.25">
      <c r="A86" s="9">
        <v>204.11427420745378</v>
      </c>
    </row>
    <row r="87" spans="1:1" x14ac:dyDescent="0.25">
      <c r="A87" s="9">
        <v>190.94660215648329</v>
      </c>
    </row>
    <row r="88" spans="1:1" x14ac:dyDescent="0.25">
      <c r="A88" s="9">
        <v>117.55169984769365</v>
      </c>
    </row>
    <row r="89" spans="1:1" x14ac:dyDescent="0.25">
      <c r="A89" s="9">
        <v>105.39579417797263</v>
      </c>
    </row>
    <row r="90" spans="1:1" x14ac:dyDescent="0.25">
      <c r="A90" s="9">
        <v>129.59576141351451</v>
      </c>
    </row>
    <row r="91" spans="1:1" x14ac:dyDescent="0.25">
      <c r="A91" s="9">
        <v>84.085546546948976</v>
      </c>
    </row>
    <row r="92" spans="1:1" x14ac:dyDescent="0.25">
      <c r="A92" s="9">
        <v>120.11571679233651</v>
      </c>
    </row>
    <row r="93" spans="1:1" x14ac:dyDescent="0.25">
      <c r="A93" s="9">
        <v>57.638201290075187</v>
      </c>
    </row>
    <row r="94" spans="1:1" x14ac:dyDescent="0.25">
      <c r="A94" s="9">
        <v>106.24919636720666</v>
      </c>
    </row>
    <row r="95" spans="1:1" x14ac:dyDescent="0.25">
      <c r="A95" s="9">
        <v>235.65329707517523</v>
      </c>
    </row>
    <row r="96" spans="1:1" x14ac:dyDescent="0.25">
      <c r="A96" s="9">
        <v>225.3991932249406</v>
      </c>
    </row>
    <row r="97" spans="1:1" x14ac:dyDescent="0.25">
      <c r="A97" s="9">
        <v>60.596332943707033</v>
      </c>
    </row>
    <row r="98" spans="1:1" x14ac:dyDescent="0.25">
      <c r="A98" s="9">
        <v>77.572911765776922</v>
      </c>
    </row>
    <row r="99" spans="1:1" x14ac:dyDescent="0.25">
      <c r="A99" s="9">
        <v>135.9611886475459</v>
      </c>
    </row>
    <row r="100" spans="1:1" x14ac:dyDescent="0.25">
      <c r="A100" s="9">
        <v>145.75277593400341</v>
      </c>
    </row>
    <row r="101" spans="1:1" x14ac:dyDescent="0.25">
      <c r="A101" s="9">
        <v>90.471736331252657</v>
      </c>
    </row>
    <row r="102" spans="1:1" x14ac:dyDescent="0.25">
      <c r="A102" s="9">
        <v>118.97960637744964</v>
      </c>
    </row>
    <row r="103" spans="1:1" x14ac:dyDescent="0.25">
      <c r="A103" s="9">
        <v>130.60191956492548</v>
      </c>
    </row>
    <row r="104" spans="1:1" x14ac:dyDescent="0.25">
      <c r="A104" s="9">
        <v>147.24802721088435</v>
      </c>
    </row>
    <row r="105" spans="1:1" x14ac:dyDescent="0.25">
      <c r="A105" s="9">
        <v>92.938456667794483</v>
      </c>
    </row>
    <row r="106" spans="1:1" x14ac:dyDescent="0.25">
      <c r="A106" s="9">
        <v>177.57637221896954</v>
      </c>
    </row>
    <row r="107" spans="1:1" x14ac:dyDescent="0.25">
      <c r="A107" s="9">
        <v>87.327374371384266</v>
      </c>
    </row>
    <row r="108" spans="1:1" x14ac:dyDescent="0.25">
      <c r="A108" s="9">
        <v>184.22374995125375</v>
      </c>
    </row>
    <row r="109" spans="1:1" x14ac:dyDescent="0.25">
      <c r="A109" s="9">
        <v>168.76096651311127</v>
      </c>
    </row>
    <row r="110" spans="1:1" x14ac:dyDescent="0.25">
      <c r="A110" s="9">
        <v>79.405455709800023</v>
      </c>
    </row>
    <row r="111" spans="1:1" x14ac:dyDescent="0.25">
      <c r="A111" s="9">
        <v>131.44920033658423</v>
      </c>
    </row>
    <row r="112" spans="1:1" x14ac:dyDescent="0.25">
      <c r="A112" s="9">
        <v>183.66982019230767</v>
      </c>
    </row>
    <row r="113" spans="1:1" x14ac:dyDescent="0.25">
      <c r="A113" s="9">
        <v>211.20335108082205</v>
      </c>
    </row>
    <row r="114" spans="1:1" x14ac:dyDescent="0.25">
      <c r="A114" s="9">
        <v>107.38444329363024</v>
      </c>
    </row>
    <row r="115" spans="1:1" x14ac:dyDescent="0.25">
      <c r="A115" s="9">
        <v>129.74587410386431</v>
      </c>
    </row>
    <row r="116" spans="1:1" x14ac:dyDescent="0.25">
      <c r="A116" s="9">
        <v>154.59194987534445</v>
      </c>
    </row>
    <row r="117" spans="1:1" x14ac:dyDescent="0.25">
      <c r="A117" s="9">
        <v>145.80019646017698</v>
      </c>
    </row>
    <row r="118" spans="1:1" x14ac:dyDescent="0.25">
      <c r="A118" s="9">
        <v>132.68429643177885</v>
      </c>
    </row>
    <row r="119" spans="1:1" x14ac:dyDescent="0.25">
      <c r="A119" s="9">
        <v>133.47300194880438</v>
      </c>
    </row>
    <row r="120" spans="1:1" x14ac:dyDescent="0.25">
      <c r="A120" s="9">
        <v>73.516797832774699</v>
      </c>
    </row>
    <row r="121" spans="1:1" x14ac:dyDescent="0.25">
      <c r="A121" s="9">
        <v>88.221509745791579</v>
      </c>
    </row>
    <row r="122" spans="1:1" x14ac:dyDescent="0.25">
      <c r="A122" s="9">
        <v>196.5970298527215</v>
      </c>
    </row>
    <row r="123" spans="1:1" x14ac:dyDescent="0.25">
      <c r="A123" s="13"/>
    </row>
    <row r="124" spans="1:1" x14ac:dyDescent="0.25">
      <c r="A124" s="13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15"/>
    </row>
    <row r="147" spans="1:1" x14ac:dyDescent="0.25">
      <c r="A147" s="15"/>
    </row>
    <row r="148" spans="1:1" x14ac:dyDescent="0.25">
      <c r="A148" s="15"/>
    </row>
    <row r="149" spans="1:1" x14ac:dyDescent="0.25">
      <c r="A149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Máximos e Mínimos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2023-01-15T15:10:25Z</dcterms:created>
  <dcterms:modified xsi:type="dcterms:W3CDTF">2024-06-05T15:38:06Z</dcterms:modified>
</cp:coreProperties>
</file>