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PESPA\Projetos\Monitor ODS\Projeto 2024\Base de Dados ODS - Construção Indicadores\ODS 02\"/>
    </mc:Choice>
  </mc:AlternateContent>
  <xr:revisionPtr revIDLastSave="0" documentId="13_ncr:1_{C2925EE8-4CF7-4295-9DEB-E63A21EDB45B}" xr6:coauthVersionLast="47" xr6:coauthVersionMax="47" xr10:uidLastSave="{00000000-0000-0000-0000-000000000000}"/>
  <bookViews>
    <workbookView xWindow="-120" yWindow="-120" windowWidth="20730" windowHeight="11040" xr2:uid="{E0A0FA68-FCB9-4ED9-A6AD-B6A03194861B}"/>
  </bookViews>
  <sheets>
    <sheet name="Cálculo IDS" sheetId="1" r:id="rId1"/>
    <sheet name="Outliers" sheetId="2" r:id="rId2"/>
    <sheet name="Máximo e Mínimo" sheetId="3" r:id="rId3"/>
  </sheets>
  <definedNames>
    <definedName name="_xlnm._FilterDatabase" localSheetId="0" hidden="1">'Cálculo IDS'!$H$5:$J$162</definedName>
    <definedName name="_xlnm._FilterDatabase" localSheetId="1" hidden="1">Outliers!$A$5:$B$149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H20" i="1"/>
  <c r="I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J27" i="1"/>
  <c r="H28" i="1"/>
  <c r="I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H34" i="1"/>
  <c r="I34" i="1"/>
  <c r="J34" i="1"/>
  <c r="I35" i="1"/>
  <c r="H36" i="1"/>
  <c r="J36" i="1"/>
  <c r="H37" i="1"/>
  <c r="I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J47" i="1"/>
  <c r="H48" i="1"/>
  <c r="I48" i="1"/>
  <c r="H49" i="1"/>
  <c r="I49" i="1"/>
  <c r="J49" i="1"/>
  <c r="I50" i="1"/>
  <c r="J50" i="1"/>
  <c r="H51" i="1"/>
  <c r="I51" i="1"/>
  <c r="H52" i="1"/>
  <c r="I52" i="1"/>
  <c r="J52" i="1"/>
  <c r="H53" i="1"/>
  <c r="I53" i="1"/>
  <c r="J53" i="1"/>
  <c r="H54" i="1"/>
  <c r="I54" i="1"/>
  <c r="J54" i="1"/>
  <c r="H55" i="1"/>
  <c r="I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I60" i="1"/>
  <c r="J60" i="1"/>
  <c r="H61" i="1"/>
  <c r="J61" i="1"/>
  <c r="H62" i="1"/>
  <c r="I62" i="1"/>
  <c r="J62" i="1"/>
  <c r="H63" i="1"/>
  <c r="I63" i="1"/>
  <c r="J63" i="1"/>
  <c r="I64" i="1"/>
  <c r="J64" i="1"/>
  <c r="H65" i="1"/>
  <c r="I65" i="1"/>
  <c r="J65" i="1"/>
  <c r="H66" i="1"/>
  <c r="I66" i="1"/>
  <c r="H67" i="1"/>
  <c r="I67" i="1"/>
  <c r="J67" i="1"/>
  <c r="H68" i="1"/>
  <c r="I68" i="1"/>
  <c r="J68" i="1"/>
  <c r="H69" i="1"/>
  <c r="I69" i="1"/>
  <c r="J69" i="1"/>
  <c r="H70" i="1"/>
  <c r="I70" i="1"/>
  <c r="H71" i="1"/>
  <c r="I71" i="1"/>
  <c r="J71" i="1"/>
  <c r="H72" i="1"/>
  <c r="J72" i="1"/>
  <c r="H73" i="1"/>
  <c r="J73" i="1"/>
  <c r="H74" i="1"/>
  <c r="I74" i="1"/>
  <c r="H75" i="1"/>
  <c r="I75" i="1"/>
  <c r="J75" i="1"/>
  <c r="H76" i="1"/>
  <c r="I76" i="1"/>
  <c r="J76" i="1"/>
  <c r="H77" i="1"/>
  <c r="I77" i="1"/>
  <c r="H78" i="1"/>
  <c r="I78" i="1"/>
  <c r="H79" i="1"/>
  <c r="I79" i="1"/>
  <c r="H80" i="1"/>
  <c r="I80" i="1"/>
  <c r="J80" i="1"/>
  <c r="H81" i="1"/>
  <c r="J81" i="1"/>
  <c r="H82" i="1"/>
  <c r="I82" i="1"/>
  <c r="H83" i="1"/>
  <c r="I83" i="1"/>
  <c r="J83" i="1"/>
  <c r="H84" i="1"/>
  <c r="I84" i="1"/>
  <c r="J84" i="1"/>
  <c r="H85" i="1"/>
  <c r="I85" i="1"/>
  <c r="J85" i="1"/>
  <c r="H86" i="1"/>
  <c r="I86" i="1"/>
  <c r="J86" i="1"/>
  <c r="H87" i="1"/>
  <c r="H88" i="1"/>
  <c r="I88" i="1"/>
  <c r="J88" i="1"/>
  <c r="H89" i="1"/>
  <c r="I89" i="1"/>
  <c r="J89" i="1"/>
  <c r="H90" i="1"/>
  <c r="J90" i="1"/>
  <c r="H91" i="1"/>
  <c r="I91" i="1"/>
  <c r="H92" i="1"/>
  <c r="I92" i="1"/>
  <c r="J92" i="1"/>
  <c r="H93" i="1"/>
  <c r="I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H109" i="1"/>
  <c r="I109" i="1"/>
  <c r="J109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H126" i="1"/>
  <c r="J126" i="1"/>
  <c r="H127" i="1"/>
  <c r="I127" i="1"/>
  <c r="J127" i="1"/>
  <c r="H128" i="1"/>
  <c r="I128" i="1"/>
  <c r="J128" i="1"/>
  <c r="H129" i="1"/>
  <c r="I129" i="1"/>
  <c r="H130" i="1"/>
  <c r="I130" i="1"/>
  <c r="J130" i="1"/>
  <c r="H131" i="1"/>
  <c r="I131" i="1"/>
  <c r="J131" i="1"/>
  <c r="H132" i="1"/>
  <c r="I132" i="1"/>
  <c r="J132" i="1"/>
  <c r="I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I139" i="1"/>
  <c r="J139" i="1"/>
  <c r="H140" i="1"/>
  <c r="I140" i="1"/>
  <c r="J140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H151" i="1"/>
  <c r="I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9" i="1"/>
  <c r="I19" i="1"/>
  <c r="H19" i="1"/>
  <c r="D8" i="3"/>
  <c r="D7" i="3"/>
  <c r="E8" i="2"/>
  <c r="E7" i="2"/>
  <c r="E6" i="2"/>
  <c r="M6" i="1"/>
  <c r="L6" i="1"/>
  <c r="K6" i="1"/>
  <c r="E9" i="2" l="1"/>
  <c r="E11" i="2" l="1"/>
  <c r="E10" i="2"/>
  <c r="B6" i="2" s="1"/>
  <c r="B149" i="2" l="1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tc={6511E4A0-BD7B-491D-9B9F-F750DCE23F7F}</author>
    <author>tc={B1350822-A887-4839-9A71-DB529272EEEA}</author>
    <author>tc={7B1C56ED-6526-4682-9CC8-F9A08794EC0D}</author>
  </authors>
  <commentList>
    <comment ref="D9" authorId="0" shapeId="0" xr:uid="{6511E4A0-BD7B-491D-9B9F-F750DCE23F7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Amplitude Interquartil (IQR):
IQR = Q3 - Q1</t>
      </text>
    </comment>
    <comment ref="D10" authorId="1" shapeId="0" xr:uid="{B1350822-A887-4839-9A71-DB529272EE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sup. = Média + 1,5 x IQR</t>
      </text>
    </comment>
    <comment ref="D11" authorId="2" shapeId="0" xr:uid="{7B1C56ED-6526-4682-9CC8-F9A08794EC0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L. inf. = Média - 1,5 x IQR</t>
      </text>
    </comment>
  </commentList>
</comments>
</file>

<file path=xl/sharedStrings.xml><?xml version="1.0" encoding="utf-8"?>
<sst xmlns="http://schemas.openxmlformats.org/spreadsheetml/2006/main" count="353" uniqueCount="203">
  <si>
    <t>Valor de MA</t>
  </si>
  <si>
    <t>IDS-ODS</t>
  </si>
  <si>
    <t>Código IBGE 01</t>
  </si>
  <si>
    <t>Código IBGE 02</t>
  </si>
  <si>
    <t>R. Integ.</t>
  </si>
  <si>
    <t>Nome_Município</t>
  </si>
  <si>
    <t>Norm. 01</t>
  </si>
  <si>
    <t>Norm. 02</t>
  </si>
  <si>
    <t>Norm. 03</t>
  </si>
  <si>
    <t>Meta 1</t>
  </si>
  <si>
    <t>Meta 2</t>
  </si>
  <si>
    <t>Meta 3</t>
  </si>
  <si>
    <t>Pará</t>
  </si>
  <si>
    <t>RI Araguaia</t>
  </si>
  <si>
    <t>RI Baixo Amazonas</t>
  </si>
  <si>
    <t>RI Carajás</t>
  </si>
  <si>
    <t>RI Guajará</t>
  </si>
  <si>
    <t>RI Guamá</t>
  </si>
  <si>
    <t>RI Lago de Tucuruí</t>
  </si>
  <si>
    <t>RI Marajó</t>
  </si>
  <si>
    <t>RI Rio Caeté</t>
  </si>
  <si>
    <t>RI Rio Capim</t>
  </si>
  <si>
    <t>RI Tapajós</t>
  </si>
  <si>
    <t>RI Tocantins</t>
  </si>
  <si>
    <t>RI Xingu</t>
  </si>
  <si>
    <t>Tocantins</t>
  </si>
  <si>
    <t>Abaetetuba</t>
  </si>
  <si>
    <t>Rio Capim</t>
  </si>
  <si>
    <t>Abel Figueiredo</t>
  </si>
  <si>
    <t>Acará</t>
  </si>
  <si>
    <t>Marajó</t>
  </si>
  <si>
    <t>Afuá</t>
  </si>
  <si>
    <t>Araguaia</t>
  </si>
  <si>
    <t>Água Azul do Norte</t>
  </si>
  <si>
    <t>Baixo Amazonas</t>
  </si>
  <si>
    <t>Alenquer</t>
  </si>
  <si>
    <t>Almeirim</t>
  </si>
  <si>
    <t>Xingu</t>
  </si>
  <si>
    <t>Altamira</t>
  </si>
  <si>
    <t>Anajás</t>
  </si>
  <si>
    <t>Guajará</t>
  </si>
  <si>
    <t>Ananindeua</t>
  </si>
  <si>
    <t>Anapu</t>
  </si>
  <si>
    <t>Rio Caeté</t>
  </si>
  <si>
    <t>Augusto Corrêa</t>
  </si>
  <si>
    <t>Aurora do Pará</t>
  </si>
  <si>
    <t>Tapajós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</si>
  <si>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</si>
  <si>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</si>
  <si>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</si>
  <si>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</si>
  <si>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</si>
  <si>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</si>
  <si>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</si>
  <si>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</si>
  <si>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Carajás</t>
  </si>
  <si>
    <t>Bom Jesus do Tocantins</t>
  </si>
  <si>
    <t>Bonito</t>
  </si>
  <si>
    <t>Bragança</t>
  </si>
  <si>
    <t>Brasil Novo</t>
  </si>
  <si>
    <t>Brejo Grande do Araguaia</t>
  </si>
  <si>
    <t>Lago de Tucuruí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</si>
  <si>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</si>
  <si>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</si>
  <si>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</si>
  <si>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</si>
  <si>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</si>
  <si>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</si>
  <si>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</si>
  <si>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</si>
  <si>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</si>
  <si>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Guamá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</si>
  <si>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</si>
  <si>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</si>
  <si>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</si>
  <si>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</si>
  <si>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</si>
  <si>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</si>
  <si>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</si>
  <si>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</si>
  <si>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</si>
  <si>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</si>
  <si>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</si>
  <si>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</si>
  <si>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</si>
  <si>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</si>
  <si>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</si>
  <si>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</si>
  <si>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</si>
  <si>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</si>
  <si>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</si>
  <si>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</si>
  <si>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</si>
  <si>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</si>
  <si>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</si>
  <si>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</si>
  <si>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</si>
  <si>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</si>
  <si>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</si>
  <si>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</si>
  <si>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</si>
  <si>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</si>
  <si>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</si>
  <si>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</si>
  <si>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</si>
  <si>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</si>
  <si>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</si>
  <si>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</si>
  <si>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</si>
  <si>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</si>
  <si>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</si>
  <si>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</si>
  <si>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</si>
  <si>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</si>
  <si>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</si>
  <si>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</si>
  <si>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</si>
  <si>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</si>
  <si>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</si>
  <si>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</si>
  <si>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</si>
  <si>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</si>
  <si>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</si>
  <si>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</si>
  <si>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</si>
  <si>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</si>
  <si>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</si>
  <si>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</si>
  <si>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</si>
  <si>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</si>
  <si>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</si>
  <si>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</si>
  <si>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</si>
  <si>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</si>
  <si>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</si>
  <si>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</si>
  <si>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</si>
  <si>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</si>
  <si>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</si>
  <si>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</si>
  <si>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</si>
  <si>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</si>
  <si>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</si>
  <si>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</si>
  <si>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</si>
  <si>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</si>
  <si>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</si>
  <si>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</si>
  <si>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</si>
  <si>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</si>
  <si>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</si>
  <si>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</si>
  <si>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</si>
  <si>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</si>
  <si>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</si>
  <si>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</si>
  <si>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</si>
  <si>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</si>
  <si>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</si>
  <si>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</si>
  <si>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</si>
  <si>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</si>
  <si>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</si>
  <si>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</si>
  <si>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</si>
  <si>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</si>
  <si>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</si>
  <si>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</si>
  <si>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</si>
  <si>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</si>
  <si>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</si>
  <si>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</si>
  <si>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</si>
  <si>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</si>
  <si>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</si>
  <si>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</si>
  <si>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</si>
  <si>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</si>
  <si>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</si>
  <si>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</si>
  <si>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</si>
  <si>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Prevalência de crianças com baixo peso ao nascer</t>
  </si>
  <si>
    <t>Taxa de produtividade agrícola</t>
  </si>
  <si>
    <t>Percentual do investimento público com agricultura</t>
  </si>
  <si>
    <t>-</t>
  </si>
  <si>
    <t>Máximo</t>
  </si>
  <si>
    <t>Mínimo</t>
  </si>
  <si>
    <t>Escore Normalizado (%)</t>
  </si>
  <si>
    <t>Obs. 01: Os valores de Normalização do estado e RI's correspodem a média dos resultados dos municípios.</t>
  </si>
  <si>
    <t>Obs. 02: Como os valores outliers estão fora da faixa de normalidade, é possivel que após o calculo dos escores apareçam numeros negativos. Caso isso aconteça, deve-se substituí-los por zero (0) ou 100, a depender se o indicador for positivo ou negativo.</t>
  </si>
  <si>
    <t>Método de identificação de Outliers</t>
  </si>
  <si>
    <t>Obs.: Onde houver zero ou (-)  como resultado, deve-se atribuir o valor 0,0001</t>
  </si>
  <si>
    <t>Indicador</t>
  </si>
  <si>
    <t>Identificação</t>
  </si>
  <si>
    <t>Média</t>
  </si>
  <si>
    <t>Quartil 1</t>
  </si>
  <si>
    <t>Quartil 3</t>
  </si>
  <si>
    <t>IQR</t>
  </si>
  <si>
    <t>Lim. Superior</t>
  </si>
  <si>
    <t>Lim. Inferior</t>
  </si>
  <si>
    <t>Identificação de Máximos e Minimos</t>
  </si>
  <si>
    <t>Para classificação de pior cenário e melhor cenário é preciso antes identificar o valor máximo e o valor mínimo da série</t>
  </si>
  <si>
    <t>Indicador Sem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</si>
</sst>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#,##0.0_ ;\-#,##0.0\ 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9"/>
      <color indexed="81"/>
      <name val="Segoe UI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2" fillId="5" borderId="0" xfId="0" applyFont="1" applyFill="1"/>
    <xf numFmtId="165" fontId="1" fillId="0" borderId="0" xfId="0" applyNumberFormat="1" applyFont="1"/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elo Santos Chaves" id="{4D7D7D28-B623-4E11-8C73-E43A07133385}" userId="948a825891ae517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1-05T22:08:01.60" personId="{4D7D7D28-B623-4E11-8C73-E43A07133385}" id="{6511E4A0-BD7B-491D-9B9F-F750DCE23F7F}">
    <text>Amplitude Interquartil (IQR):
IQR = Q3 - Q1</text>
  </threadedComment>
  <threadedComment ref="D10" dT="2023-01-05T22:09:41.02" personId="{4D7D7D28-B623-4E11-8C73-E43A07133385}" id="{B1350822-A887-4839-9A71-DB529272EEEA}">
    <text>L. sup. = Média + 1,5 x IQR</text>
  </threadedComment>
  <threadedComment ref="D11" dT="2023-01-05T22:10:27.72" personId="{4D7D7D28-B623-4E11-8C73-E43A07133385}" id="{7B1C56ED-6526-4682-9CC8-F9A08794EC0D}">
    <text>L. inf. = Média - 1,5 x IQR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831F-C87E-4289-AF88-719A691FA5FC}">
  <dimension ref="A1:N162"/>
  <sheetViews>
    <sheetView tabSelected="1" workbookViewId="0">
      <selection activeCell="P12" sqref="P12"/>
    </sheetView>
  </sheetViews>
  <sheetFormatPr defaultRowHeight="12.75" x14ac:dyDescent="0.2"/>
  <cols>
    <col min="1" max="1" width="13.140625" style="1" customWidth="1"/>
    <col min="2" max="2" width="14.28515625" style="1" customWidth="1"/>
    <col min="3" max="3" width="12.28515625" style="1" bestFit="1" customWidth="1"/>
    <col min="4" max="4" width="19.85546875" style="1" bestFit="1" customWidth="1"/>
    <col min="5" max="7" width="9.140625" style="1"/>
    <col min="8" max="8" width="11.28515625" style="1" customWidth="1"/>
    <col min="9" max="9" width="10" style="1" customWidth="1"/>
    <col min="10" max="10" width="12" style="1" customWidth="1"/>
    <col min="11" max="11" width="9.140625" style="1"/>
    <col min="12" max="12" width="11.140625" style="1" customWidth="1"/>
    <col min="13" max="13" width="9.140625" style="1"/>
    <col min="14" max="14" width="7.85546875" style="4" bestFit="1" customWidth="1"/>
    <col min="15" max="16384" width="9.140625" style="1"/>
  </cols>
  <sheetData>
    <row r="1" spans="1:14" x14ac:dyDescent="0.2">
      <c r="G1" s="6" t="s">
        <v>185</v>
      </c>
      <c r="H1" s="3">
        <v>11.347517730496454</v>
      </c>
      <c r="I1" s="3">
        <v>23.518672722684833</v>
      </c>
      <c r="J1" s="3">
        <v>2.9769729056757477</v>
      </c>
      <c r="L1" s="1" t="s">
        <v>188</v>
      </c>
    </row>
    <row r="2" spans="1:14" x14ac:dyDescent="0.2">
      <c r="G2" s="6" t="s">
        <v>186</v>
      </c>
      <c r="H2" s="3">
        <v>4.6052631578947363</v>
      </c>
      <c r="I2" s="3">
        <v>2.1040000000000001</v>
      </c>
      <c r="J2" s="3">
        <v>1E-4</v>
      </c>
      <c r="L2" s="1" t="s">
        <v>189</v>
      </c>
    </row>
    <row r="3" spans="1:14" x14ac:dyDescent="0.2">
      <c r="B3" s="2"/>
      <c r="H3" s="3"/>
    </row>
    <row r="4" spans="1:14" ht="15" customHeight="1" x14ac:dyDescent="0.2">
      <c r="H4" s="11" t="s">
        <v>187</v>
      </c>
      <c r="I4" s="11"/>
      <c r="J4" s="11"/>
      <c r="K4" s="12" t="s">
        <v>0</v>
      </c>
      <c r="L4" s="12"/>
      <c r="M4" s="12"/>
      <c r="N4" s="13" t="s">
        <v>1</v>
      </c>
    </row>
    <row r="5" spans="1:14" x14ac:dyDescent="0.2">
      <c r="A5" s="5" t="s">
        <v>2</v>
      </c>
      <c r="B5" s="5" t="s">
        <v>3</v>
      </c>
      <c r="C5" s="5" t="s">
        <v>4</v>
      </c>
      <c r="D5" s="5" t="s">
        <v>5</v>
      </c>
      <c r="E5" s="1" t="s">
        <v>181</v>
      </c>
      <c r="F5" s="1" t="s">
        <v>182</v>
      </c>
      <c r="G5" s="1" t="s">
        <v>183</v>
      </c>
      <c r="H5" s="6" t="s">
        <v>6</v>
      </c>
      <c r="I5" s="6" t="s">
        <v>7</v>
      </c>
      <c r="J5" s="6" t="s">
        <v>8</v>
      </c>
      <c r="K5" s="4" t="s">
        <v>9</v>
      </c>
      <c r="L5" s="4" t="s">
        <v>10</v>
      </c>
      <c r="M5" s="4" t="s">
        <v>11</v>
      </c>
      <c r="N5" s="13"/>
    </row>
    <row r="6" spans="1:14" x14ac:dyDescent="0.2">
      <c r="A6" s="5"/>
      <c r="B6" s="5"/>
      <c r="C6" s="5"/>
      <c r="D6" s="7" t="s">
        <v>12</v>
      </c>
      <c r="E6" s="10">
        <v>8.5063829122330041</v>
      </c>
      <c r="F6" s="10">
        <v>10.538416446374418</v>
      </c>
      <c r="G6" s="10">
        <v>0.75963977011026118</v>
      </c>
      <c r="H6" s="8">
        <v>49.9855836911509</v>
      </c>
      <c r="I6" s="8">
        <v>47.141379583758244</v>
      </c>
      <c r="J6" s="8">
        <v>31.583292669861571</v>
      </c>
      <c r="K6" s="8">
        <f>H6</f>
        <v>49.9855836911509</v>
      </c>
      <c r="L6" s="8">
        <f t="shared" ref="L6" si="0">I6</f>
        <v>47.141379583758244</v>
      </c>
      <c r="M6" s="8">
        <f>J6</f>
        <v>31.583292669861571</v>
      </c>
      <c r="N6" s="8">
        <f>AVERAGE(K6:M6)</f>
        <v>42.90341864825691</v>
      </c>
    </row>
    <row r="7" spans="1:14" x14ac:dyDescent="0.2">
      <c r="A7" s="5"/>
      <c r="B7" s="5"/>
      <c r="C7" s="5"/>
      <c r="D7" s="7" t="s">
        <v>13</v>
      </c>
      <c r="E7" s="10">
        <v>6.9393139841688658</v>
      </c>
      <c r="F7" s="10">
        <v>8.0154674283203331</v>
      </c>
      <c r="G7" s="10">
        <v>0.50990526351316245</v>
      </c>
      <c r="H7" s="8">
        <v>59.419626170823101</v>
      </c>
      <c r="I7" s="8">
        <v>37.914128284363976</v>
      </c>
      <c r="J7" s="8">
        <v>23.004816955923218</v>
      </c>
      <c r="K7" s="8">
        <f t="shared" ref="K7:K70" si="1">H7</f>
        <v>59.419626170823101</v>
      </c>
      <c r="L7" s="8">
        <f t="shared" ref="L7:L70" si="2">I7</f>
        <v>37.914128284363976</v>
      </c>
      <c r="M7" s="8">
        <f t="shared" ref="M7:M70" si="3">J7</f>
        <v>23.004816955923218</v>
      </c>
      <c r="N7" s="8">
        <f t="shared" ref="N7:N70" si="4">AVERAGE(K7:M7)</f>
        <v>40.112857137036762</v>
      </c>
    </row>
    <row r="8" spans="1:14" x14ac:dyDescent="0.2">
      <c r="A8" s="5"/>
      <c r="B8" s="5"/>
      <c r="C8" s="5"/>
      <c r="D8" s="7" t="s">
        <v>14</v>
      </c>
      <c r="E8" s="10">
        <v>8.6166273981824304</v>
      </c>
      <c r="F8" s="10">
        <v>7.3421647226865794</v>
      </c>
      <c r="G8" s="10">
        <v>0.77300411635178723</v>
      </c>
      <c r="H8" s="8">
        <v>55.554807645469502</v>
      </c>
      <c r="I8" s="8">
        <v>32.501596964963404</v>
      </c>
      <c r="J8" s="8">
        <v>35.537215584397636</v>
      </c>
      <c r="K8" s="8">
        <f t="shared" si="1"/>
        <v>55.554807645469502</v>
      </c>
      <c r="L8" s="8">
        <f t="shared" si="2"/>
        <v>32.501596964963404</v>
      </c>
      <c r="M8" s="8">
        <f t="shared" si="3"/>
        <v>35.537215584397636</v>
      </c>
      <c r="N8" s="8">
        <f t="shared" si="4"/>
        <v>41.197873398276847</v>
      </c>
    </row>
    <row r="9" spans="1:14" x14ac:dyDescent="0.2">
      <c r="A9" s="5"/>
      <c r="B9" s="5"/>
      <c r="C9" s="5"/>
      <c r="D9" s="7" t="s">
        <v>15</v>
      </c>
      <c r="E9" s="10">
        <v>8.1850805527983503</v>
      </c>
      <c r="F9" s="10">
        <v>11.197717990032601</v>
      </c>
      <c r="G9" s="10">
        <v>2.5879644000768027</v>
      </c>
      <c r="H9" s="8">
        <v>54.59994132414149</v>
      </c>
      <c r="I9" s="8">
        <v>42.473116553250321</v>
      </c>
      <c r="J9" s="8">
        <v>37.32227971078543</v>
      </c>
      <c r="K9" s="8">
        <f t="shared" si="1"/>
        <v>54.59994132414149</v>
      </c>
      <c r="L9" s="8">
        <f t="shared" si="2"/>
        <v>42.473116553250321</v>
      </c>
      <c r="M9" s="8">
        <f t="shared" si="3"/>
        <v>37.32227971078543</v>
      </c>
      <c r="N9" s="8">
        <f t="shared" si="4"/>
        <v>44.79844586272575</v>
      </c>
    </row>
    <row r="10" spans="1:14" x14ac:dyDescent="0.2">
      <c r="A10" s="5"/>
      <c r="B10" s="5"/>
      <c r="C10" s="5"/>
      <c r="D10" s="7" t="s">
        <v>16</v>
      </c>
      <c r="E10" s="10">
        <v>9.7262971745508615</v>
      </c>
      <c r="F10" s="10">
        <v>13.660516605166052</v>
      </c>
      <c r="G10" s="10">
        <v>2.3984702121516679</v>
      </c>
      <c r="H10" s="8">
        <v>27.473152879548195</v>
      </c>
      <c r="I10" s="8">
        <v>45.451562362534339</v>
      </c>
      <c r="J10" s="8">
        <v>76.722801205787192</v>
      </c>
      <c r="K10" s="8">
        <f t="shared" si="1"/>
        <v>27.473152879548195</v>
      </c>
      <c r="L10" s="8">
        <f t="shared" si="2"/>
        <v>45.451562362534339</v>
      </c>
      <c r="M10" s="8">
        <f t="shared" si="3"/>
        <v>76.722801205787192</v>
      </c>
      <c r="N10" s="8">
        <f t="shared" si="4"/>
        <v>49.882505482623237</v>
      </c>
    </row>
    <row r="11" spans="1:14" x14ac:dyDescent="0.2">
      <c r="A11" s="5"/>
      <c r="B11" s="5"/>
      <c r="C11" s="5"/>
      <c r="D11" s="7" t="s">
        <v>17</v>
      </c>
      <c r="E11" s="10">
        <v>8.4795640326975477</v>
      </c>
      <c r="F11" s="10">
        <v>16.244377845657311</v>
      </c>
      <c r="G11" s="10">
        <v>0.74931380618381316</v>
      </c>
      <c r="H11" s="8">
        <v>42.921413217121774</v>
      </c>
      <c r="I11" s="8">
        <v>63.262398928979579</v>
      </c>
      <c r="J11" s="8">
        <v>33.355090407643964</v>
      </c>
      <c r="K11" s="8">
        <f t="shared" si="1"/>
        <v>42.921413217121774</v>
      </c>
      <c r="L11" s="8">
        <f t="shared" si="2"/>
        <v>63.262398928979579</v>
      </c>
      <c r="M11" s="8">
        <f t="shared" si="3"/>
        <v>33.355090407643964</v>
      </c>
      <c r="N11" s="8">
        <f t="shared" si="4"/>
        <v>46.512967517915108</v>
      </c>
    </row>
    <row r="12" spans="1:14" x14ac:dyDescent="0.2">
      <c r="A12" s="5"/>
      <c r="B12" s="5"/>
      <c r="C12" s="5"/>
      <c r="D12" s="7" t="s">
        <v>18</v>
      </c>
      <c r="E12" s="10">
        <v>7.6271186440677967</v>
      </c>
      <c r="F12" s="10">
        <v>13.487290008841732</v>
      </c>
      <c r="G12" s="10">
        <v>0.31002620405631792</v>
      </c>
      <c r="H12" s="8">
        <v>57.841309174911466</v>
      </c>
      <c r="I12" s="8">
        <v>63.458091580782707</v>
      </c>
      <c r="J12" s="8">
        <v>13.48684163444157</v>
      </c>
      <c r="K12" s="8">
        <f t="shared" si="1"/>
        <v>57.841309174911466</v>
      </c>
      <c r="L12" s="8">
        <f t="shared" si="2"/>
        <v>63.458091580782707</v>
      </c>
      <c r="M12" s="8">
        <f t="shared" si="3"/>
        <v>13.48684163444157</v>
      </c>
      <c r="N12" s="8">
        <f t="shared" si="4"/>
        <v>44.928747463378578</v>
      </c>
    </row>
    <row r="13" spans="1:14" x14ac:dyDescent="0.2">
      <c r="A13" s="5"/>
      <c r="B13" s="5"/>
      <c r="C13" s="5"/>
      <c r="D13" s="7" t="s">
        <v>19</v>
      </c>
      <c r="E13" s="10">
        <v>8.7872305413855525</v>
      </c>
      <c r="F13" s="10">
        <v>16.44967943570802</v>
      </c>
      <c r="G13" s="10">
        <v>0.57421842080555885</v>
      </c>
      <c r="H13" s="8">
        <v>38.296597940835781</v>
      </c>
      <c r="I13" s="8">
        <v>54.666522548792273</v>
      </c>
      <c r="J13" s="8">
        <v>24.092265595623356</v>
      </c>
      <c r="K13" s="8">
        <f t="shared" si="1"/>
        <v>38.296597940835781</v>
      </c>
      <c r="L13" s="8">
        <f t="shared" si="2"/>
        <v>54.666522548792273</v>
      </c>
      <c r="M13" s="8">
        <f t="shared" si="3"/>
        <v>24.092265595623356</v>
      </c>
      <c r="N13" s="8">
        <f t="shared" si="4"/>
        <v>39.01846202841714</v>
      </c>
    </row>
    <row r="14" spans="1:14" x14ac:dyDescent="0.2">
      <c r="A14" s="5"/>
      <c r="B14" s="5"/>
      <c r="C14" s="5"/>
      <c r="D14" s="7" t="s">
        <v>20</v>
      </c>
      <c r="E14" s="10">
        <v>8.6445366528354075</v>
      </c>
      <c r="F14" s="10">
        <v>10.002898657755294</v>
      </c>
      <c r="G14" s="10">
        <v>1.2046054118824689</v>
      </c>
      <c r="H14" s="8">
        <v>45.033679451797433</v>
      </c>
      <c r="I14" s="8">
        <v>33.349047636524311</v>
      </c>
      <c r="J14" s="8">
        <v>41.774251018035621</v>
      </c>
      <c r="K14" s="8">
        <f t="shared" si="1"/>
        <v>45.033679451797433</v>
      </c>
      <c r="L14" s="8">
        <f t="shared" si="2"/>
        <v>33.349047636524311</v>
      </c>
      <c r="M14" s="8">
        <f t="shared" si="3"/>
        <v>41.774251018035621</v>
      </c>
      <c r="N14" s="8">
        <f t="shared" si="4"/>
        <v>40.05232603545246</v>
      </c>
    </row>
    <row r="15" spans="1:14" x14ac:dyDescent="0.2">
      <c r="A15" s="5"/>
      <c r="B15" s="5"/>
      <c r="C15" s="5"/>
      <c r="D15" s="7" t="s">
        <v>21</v>
      </c>
      <c r="E15" s="10">
        <v>7.0071896126193796</v>
      </c>
      <c r="F15" s="10">
        <v>8.9074851018314387</v>
      </c>
      <c r="G15" s="10">
        <v>0.56889908166815417</v>
      </c>
      <c r="H15" s="8">
        <v>62.194174790978622</v>
      </c>
      <c r="I15" s="8">
        <v>38.658384259489026</v>
      </c>
      <c r="J15" s="8">
        <v>33.098853509420152</v>
      </c>
      <c r="K15" s="8">
        <f t="shared" si="1"/>
        <v>62.194174790978622</v>
      </c>
      <c r="L15" s="8">
        <f t="shared" si="2"/>
        <v>38.658384259489026</v>
      </c>
      <c r="M15" s="8">
        <f t="shared" si="3"/>
        <v>33.098853509420152</v>
      </c>
      <c r="N15" s="8">
        <f t="shared" si="4"/>
        <v>44.650470853295928</v>
      </c>
    </row>
    <row r="16" spans="1:14" x14ac:dyDescent="0.2">
      <c r="A16" s="5"/>
      <c r="B16" s="5"/>
      <c r="C16" s="5"/>
      <c r="D16" s="7" t="s">
        <v>22</v>
      </c>
      <c r="E16" s="10">
        <v>7.3517126148705092</v>
      </c>
      <c r="F16" s="10">
        <v>7.8105603168419684</v>
      </c>
      <c r="G16" s="10">
        <v>0.82517605281336748</v>
      </c>
      <c r="H16" s="8">
        <v>52.962174303185492</v>
      </c>
      <c r="I16" s="8">
        <v>30.549889455747831</v>
      </c>
      <c r="J16" s="8">
        <v>34.566085099376593</v>
      </c>
      <c r="K16" s="8">
        <f t="shared" si="1"/>
        <v>52.962174303185492</v>
      </c>
      <c r="L16" s="8">
        <f t="shared" si="2"/>
        <v>30.549889455747831</v>
      </c>
      <c r="M16" s="8">
        <f t="shared" si="3"/>
        <v>34.566085099376593</v>
      </c>
      <c r="N16" s="8">
        <f t="shared" si="4"/>
        <v>39.35938295276997</v>
      </c>
    </row>
    <row r="17" spans="1:14" x14ac:dyDescent="0.2">
      <c r="A17" s="5"/>
      <c r="B17" s="5"/>
      <c r="C17" s="5"/>
      <c r="D17" s="7" t="s">
        <v>23</v>
      </c>
      <c r="E17" s="10">
        <v>9.4955952288142207</v>
      </c>
      <c r="F17" s="10">
        <v>15.741639909372697</v>
      </c>
      <c r="G17" s="10">
        <v>0.50406176664407731</v>
      </c>
      <c r="H17" s="8">
        <v>33.503762089964887</v>
      </c>
      <c r="I17" s="8">
        <v>72.037005494284784</v>
      </c>
      <c r="J17" s="8">
        <v>25.570963401147974</v>
      </c>
      <c r="K17" s="8">
        <f t="shared" si="1"/>
        <v>33.503762089964887</v>
      </c>
      <c r="L17" s="8">
        <f t="shared" si="2"/>
        <v>72.037005494284784</v>
      </c>
      <c r="M17" s="8">
        <f t="shared" si="3"/>
        <v>25.570963401147974</v>
      </c>
      <c r="N17" s="8">
        <f t="shared" si="4"/>
        <v>43.703910328465874</v>
      </c>
    </row>
    <row r="18" spans="1:14" x14ac:dyDescent="0.2">
      <c r="A18" s="5"/>
      <c r="B18" s="5"/>
      <c r="C18" s="5"/>
      <c r="D18" s="7" t="s">
        <v>24</v>
      </c>
      <c r="E18" s="10">
        <v>7.2397522854615159</v>
      </c>
      <c r="F18" s="10">
        <v>12.849631151317395</v>
      </c>
      <c r="G18" s="10">
        <v>0.41778288593425683</v>
      </c>
      <c r="H18" s="8">
        <v>63.99126770066789</v>
      </c>
      <c r="I18" s="8">
        <v>52.549080530592263</v>
      </c>
      <c r="J18" s="8">
        <v>18.578712503241196</v>
      </c>
      <c r="K18" s="8">
        <f t="shared" si="1"/>
        <v>63.99126770066789</v>
      </c>
      <c r="L18" s="8">
        <f t="shared" si="2"/>
        <v>52.549080530592263</v>
      </c>
      <c r="M18" s="8">
        <f t="shared" si="3"/>
        <v>18.578712503241196</v>
      </c>
      <c r="N18" s="8">
        <f t="shared" si="4"/>
        <v>45.039686911500446</v>
      </c>
    </row>
    <row r="19" spans="1:14" x14ac:dyDescent="0.2">
      <c r="A19" s="4">
        <v>1500107</v>
      </c>
      <c r="B19" s="4">
        <v>150010</v>
      </c>
      <c r="C19" s="1" t="s">
        <v>25</v>
      </c>
      <c r="D19" s="9" t="s">
        <v>26</v>
      </c>
      <c r="E19" s="10">
        <v>9.1353996737357264</v>
      </c>
      <c r="F19" s="10">
        <v>22.120820880653518</v>
      </c>
      <c r="G19" s="10">
        <v>1.3769237865698176</v>
      </c>
      <c r="H19" s="8">
        <f>(E19-$H$1)/($H$2-$H$1)*100</f>
        <v>32.809767607263609</v>
      </c>
      <c r="I19" s="8">
        <f>(F19-$I$2)/($I$1-$I$2)*100</f>
        <v>93.472457598894081</v>
      </c>
      <c r="J19" s="8">
        <f>(G19-$J$2)/($J$1-$J$2)*100</f>
        <v>46.250674119971535</v>
      </c>
      <c r="K19" s="8">
        <f t="shared" si="1"/>
        <v>32.809767607263609</v>
      </c>
      <c r="L19" s="8">
        <f t="shared" si="2"/>
        <v>93.472457598894081</v>
      </c>
      <c r="M19" s="8">
        <f t="shared" si="3"/>
        <v>46.250674119971535</v>
      </c>
      <c r="N19" s="8">
        <f t="shared" si="4"/>
        <v>57.51096644204307</v>
      </c>
    </row>
    <row r="20" spans="1:14" x14ac:dyDescent="0.2">
      <c r="A20" s="4">
        <v>1500131</v>
      </c>
      <c r="B20" s="4">
        <v>150013</v>
      </c>
      <c r="C20" s="1" t="s">
        <v>27</v>
      </c>
      <c r="D20" s="9" t="s">
        <v>28</v>
      </c>
      <c r="E20" s="10">
        <v>5.825242718446602</v>
      </c>
      <c r="F20" s="10">
        <v>9.4106683804627256</v>
      </c>
      <c r="G20" s="10">
        <v>3.6452303095357088</v>
      </c>
      <c r="H20" s="8">
        <f t="shared" ref="H20:H83" si="5">(E20-$H$1)/($H$2-$H$1)*100</f>
        <v>81.905465784257729</v>
      </c>
      <c r="I20" s="8">
        <f t="shared" ref="I20:I83" si="6">(F20-$I$2)/($I$1-$I$2)*100</f>
        <v>34.119916167211272</v>
      </c>
      <c r="J20" s="8">
        <v>99</v>
      </c>
      <c r="K20" s="8">
        <f t="shared" si="1"/>
        <v>81.905465784257729</v>
      </c>
      <c r="L20" s="8">
        <f t="shared" si="2"/>
        <v>34.119916167211272</v>
      </c>
      <c r="M20" s="8">
        <f t="shared" si="3"/>
        <v>99</v>
      </c>
      <c r="N20" s="8">
        <f t="shared" si="4"/>
        <v>71.675127317156338</v>
      </c>
    </row>
    <row r="21" spans="1:14" x14ac:dyDescent="0.2">
      <c r="A21" s="4">
        <v>1500206</v>
      </c>
      <c r="B21" s="4">
        <v>150020</v>
      </c>
      <c r="C21" s="1" t="s">
        <v>25</v>
      </c>
      <c r="D21" s="9" t="s">
        <v>29</v>
      </c>
      <c r="E21" s="10">
        <v>7.7494692144373669</v>
      </c>
      <c r="F21" s="10">
        <v>10.748081503043133</v>
      </c>
      <c r="G21" s="10">
        <v>0.13256827941213725</v>
      </c>
      <c r="H21" s="8">
        <f t="shared" si="5"/>
        <v>53.365657990434848</v>
      </c>
      <c r="I21" s="8">
        <f t="shared" si="6"/>
        <v>40.36522815446228</v>
      </c>
      <c r="J21" s="8">
        <f t="shared" ref="J20:J83" si="7">(G21-$J$2)/($J$1-$J$2)*100</f>
        <v>4.4499138394377331</v>
      </c>
      <c r="K21" s="8">
        <f t="shared" si="1"/>
        <v>53.365657990434848</v>
      </c>
      <c r="L21" s="8">
        <f t="shared" si="2"/>
        <v>40.36522815446228</v>
      </c>
      <c r="M21" s="8">
        <f t="shared" si="3"/>
        <v>4.4499138394377331</v>
      </c>
      <c r="N21" s="8">
        <f t="shared" si="4"/>
        <v>32.72693332811162</v>
      </c>
    </row>
    <row r="22" spans="1:14" x14ac:dyDescent="0.2">
      <c r="A22" s="4">
        <v>1500305</v>
      </c>
      <c r="B22" s="4">
        <v>150030</v>
      </c>
      <c r="C22" s="1" t="s">
        <v>30</v>
      </c>
      <c r="D22" s="9" t="s">
        <v>31</v>
      </c>
      <c r="E22" s="10">
        <v>9.7701149425287355</v>
      </c>
      <c r="F22" s="10">
        <v>16.571428571428573</v>
      </c>
      <c r="G22" s="10">
        <v>0.38732474042153187</v>
      </c>
      <c r="H22" s="8">
        <f t="shared" si="5"/>
        <v>23.395776160362729</v>
      </c>
      <c r="I22" s="8">
        <f t="shared" si="6"/>
        <v>67.558485524287477</v>
      </c>
      <c r="J22" s="8">
        <f t="shared" si="7"/>
        <v>13.007768644850232</v>
      </c>
      <c r="K22" s="8">
        <f t="shared" si="1"/>
        <v>23.395776160362729</v>
      </c>
      <c r="L22" s="8">
        <f t="shared" si="2"/>
        <v>67.558485524287477</v>
      </c>
      <c r="M22" s="8">
        <f t="shared" si="3"/>
        <v>13.007768644850232</v>
      </c>
      <c r="N22" s="8">
        <f t="shared" si="4"/>
        <v>34.654010109833479</v>
      </c>
    </row>
    <row r="23" spans="1:14" x14ac:dyDescent="0.2">
      <c r="A23" s="4">
        <v>1500347</v>
      </c>
      <c r="B23" s="4">
        <v>150034</v>
      </c>
      <c r="C23" s="1" t="s">
        <v>32</v>
      </c>
      <c r="D23" s="9" t="s">
        <v>33</v>
      </c>
      <c r="E23" s="10">
        <v>9.1324200913241995</v>
      </c>
      <c r="F23" s="10">
        <v>4.7994323557237468</v>
      </c>
      <c r="G23" s="10">
        <v>0.33075149848517094</v>
      </c>
      <c r="H23" s="8">
        <f t="shared" si="5"/>
        <v>32.853960278712634</v>
      </c>
      <c r="I23" s="8">
        <f t="shared" si="6"/>
        <v>12.586848235455129</v>
      </c>
      <c r="J23" s="8">
        <f t="shared" si="7"/>
        <v>11.107343476261489</v>
      </c>
      <c r="K23" s="8">
        <f t="shared" si="1"/>
        <v>32.853960278712634</v>
      </c>
      <c r="L23" s="8">
        <f t="shared" si="2"/>
        <v>12.586848235455129</v>
      </c>
      <c r="M23" s="8">
        <f t="shared" si="3"/>
        <v>11.107343476261489</v>
      </c>
      <c r="N23" s="8">
        <f t="shared" si="4"/>
        <v>18.849383996809753</v>
      </c>
    </row>
    <row r="24" spans="1:14" x14ac:dyDescent="0.2">
      <c r="A24" s="4">
        <v>1500404</v>
      </c>
      <c r="B24" s="4">
        <v>150040</v>
      </c>
      <c r="C24" s="1" t="s">
        <v>34</v>
      </c>
      <c r="D24" s="9" t="s">
        <v>35</v>
      </c>
      <c r="E24" s="10">
        <v>6.6287878787878789</v>
      </c>
      <c r="F24" s="10">
        <v>12.177546407288171</v>
      </c>
      <c r="G24" s="10">
        <v>0.56667642316320643</v>
      </c>
      <c r="H24" s="8">
        <f t="shared" si="5"/>
        <v>69.987417426863786</v>
      </c>
      <c r="I24" s="8">
        <f t="shared" si="6"/>
        <v>47.040393928678327</v>
      </c>
      <c r="J24" s="8">
        <f t="shared" si="7"/>
        <v>19.032603712538883</v>
      </c>
      <c r="K24" s="8">
        <f t="shared" si="1"/>
        <v>69.987417426863786</v>
      </c>
      <c r="L24" s="8">
        <f t="shared" si="2"/>
        <v>47.040393928678327</v>
      </c>
      <c r="M24" s="8">
        <f t="shared" si="3"/>
        <v>19.032603712538883</v>
      </c>
      <c r="N24" s="8">
        <f t="shared" si="4"/>
        <v>45.353471689360333</v>
      </c>
    </row>
    <row r="25" spans="1:14" x14ac:dyDescent="0.2">
      <c r="A25" s="4">
        <v>1500503</v>
      </c>
      <c r="B25" s="4">
        <v>150050</v>
      </c>
      <c r="C25" s="1" t="s">
        <v>34</v>
      </c>
      <c r="D25" s="9" t="s">
        <v>36</v>
      </c>
      <c r="E25" s="10">
        <v>8.2717872968980792</v>
      </c>
      <c r="F25" s="10">
        <v>15.364275668073136</v>
      </c>
      <c r="G25" s="10">
        <v>1.6318203765828703</v>
      </c>
      <c r="H25" s="8">
        <f t="shared" si="5"/>
        <v>45.618722943169807</v>
      </c>
      <c r="I25" s="8">
        <f t="shared" si="6"/>
        <v>61.921449091427661</v>
      </c>
      <c r="J25" s="8">
        <f t="shared" si="7"/>
        <v>54.813236180550717</v>
      </c>
      <c r="K25" s="8">
        <f t="shared" si="1"/>
        <v>45.618722943169807</v>
      </c>
      <c r="L25" s="8">
        <f t="shared" si="2"/>
        <v>61.921449091427661</v>
      </c>
      <c r="M25" s="8">
        <f t="shared" si="3"/>
        <v>54.813236180550717</v>
      </c>
      <c r="N25" s="8">
        <f t="shared" si="4"/>
        <v>54.117802738382728</v>
      </c>
    </row>
    <row r="26" spans="1:14" x14ac:dyDescent="0.2">
      <c r="A26" s="4">
        <v>1500602</v>
      </c>
      <c r="B26" s="4">
        <v>150060</v>
      </c>
      <c r="C26" s="1" t="s">
        <v>37</v>
      </c>
      <c r="D26" s="9" t="s">
        <v>38</v>
      </c>
      <c r="E26" s="10">
        <v>7.7967586508979423</v>
      </c>
      <c r="F26" s="10">
        <v>6.5405137250578766</v>
      </c>
      <c r="G26" s="10">
        <v>0.35035503760771913</v>
      </c>
      <c r="H26" s="8">
        <f t="shared" si="5"/>
        <v>52.664268923152456</v>
      </c>
      <c r="I26" s="8">
        <f t="shared" si="6"/>
        <v>20.717168002097093</v>
      </c>
      <c r="J26" s="8">
        <f t="shared" si="7"/>
        <v>11.765871392759765</v>
      </c>
      <c r="K26" s="8">
        <f t="shared" si="1"/>
        <v>52.664268923152456</v>
      </c>
      <c r="L26" s="8">
        <f t="shared" si="2"/>
        <v>20.717168002097093</v>
      </c>
      <c r="M26" s="8">
        <f t="shared" si="3"/>
        <v>11.765871392759765</v>
      </c>
      <c r="N26" s="8">
        <f t="shared" si="4"/>
        <v>28.382436106003102</v>
      </c>
    </row>
    <row r="27" spans="1:14" x14ac:dyDescent="0.2">
      <c r="A27" s="4">
        <v>1500701</v>
      </c>
      <c r="B27" s="4">
        <v>150070</v>
      </c>
      <c r="C27" s="1" t="s">
        <v>30</v>
      </c>
      <c r="D27" s="9" t="s">
        <v>39</v>
      </c>
      <c r="E27" s="10">
        <v>6.2261753494282086</v>
      </c>
      <c r="F27" s="10">
        <v>36.401136755080948</v>
      </c>
      <c r="G27" s="10">
        <v>0.46112129021981185</v>
      </c>
      <c r="H27" s="8">
        <f t="shared" si="5"/>
        <v>75.95889959242534</v>
      </c>
      <c r="I27" s="8">
        <v>99</v>
      </c>
      <c r="J27" s="8">
        <f t="shared" si="7"/>
        <v>15.486764293525003</v>
      </c>
      <c r="K27" s="8">
        <f t="shared" si="1"/>
        <v>75.95889959242534</v>
      </c>
      <c r="L27" s="8">
        <f t="shared" si="2"/>
        <v>99</v>
      </c>
      <c r="M27" s="8">
        <f t="shared" si="3"/>
        <v>15.486764293525003</v>
      </c>
      <c r="N27" s="8">
        <f t="shared" si="4"/>
        <v>63.481887961983439</v>
      </c>
    </row>
    <row r="28" spans="1:14" x14ac:dyDescent="0.2">
      <c r="A28" s="4">
        <v>1500800</v>
      </c>
      <c r="B28" s="4">
        <v>150080</v>
      </c>
      <c r="C28" s="1" t="s">
        <v>40</v>
      </c>
      <c r="D28" s="9" t="s">
        <v>41</v>
      </c>
      <c r="E28" s="10">
        <v>9.5207769463461229</v>
      </c>
      <c r="F28" s="10">
        <v>18.894736842105264</v>
      </c>
      <c r="G28" s="10">
        <v>6.2381067292556365</v>
      </c>
      <c r="H28" s="8">
        <f t="shared" si="5"/>
        <v>27.093915907204082</v>
      </c>
      <c r="I28" s="8">
        <f t="shared" si="6"/>
        <v>78.407627609076755</v>
      </c>
      <c r="J28" s="8">
        <v>99</v>
      </c>
      <c r="K28" s="8">
        <f t="shared" si="1"/>
        <v>27.093915907204082</v>
      </c>
      <c r="L28" s="8">
        <f t="shared" si="2"/>
        <v>78.407627609076755</v>
      </c>
      <c r="M28" s="8">
        <f t="shared" si="3"/>
        <v>99</v>
      </c>
      <c r="N28" s="8">
        <f t="shared" si="4"/>
        <v>68.167181172093606</v>
      </c>
    </row>
    <row r="29" spans="1:14" x14ac:dyDescent="0.2">
      <c r="A29" s="4">
        <v>1500859</v>
      </c>
      <c r="B29" s="4">
        <v>150085</v>
      </c>
      <c r="C29" s="1" t="s">
        <v>37</v>
      </c>
      <c r="D29" s="9" t="s">
        <v>42</v>
      </c>
      <c r="E29" s="10">
        <v>7.2041166380789026</v>
      </c>
      <c r="F29" s="10">
        <v>15.559239610963749</v>
      </c>
      <c r="G29" s="10">
        <v>0.36495821770266329</v>
      </c>
      <c r="H29" s="8">
        <f t="shared" si="5"/>
        <v>61.454236825393046</v>
      </c>
      <c r="I29" s="8">
        <f t="shared" si="6"/>
        <v>62.831871330494081</v>
      </c>
      <c r="J29" s="8">
        <f t="shared" si="7"/>
        <v>12.256425761644696</v>
      </c>
      <c r="K29" s="8">
        <f t="shared" si="1"/>
        <v>61.454236825393046</v>
      </c>
      <c r="L29" s="8">
        <f t="shared" si="2"/>
        <v>62.831871330494081</v>
      </c>
      <c r="M29" s="8">
        <f t="shared" si="3"/>
        <v>12.256425761644696</v>
      </c>
      <c r="N29" s="8">
        <f t="shared" si="4"/>
        <v>45.514177972510602</v>
      </c>
    </row>
    <row r="30" spans="1:14" x14ac:dyDescent="0.2">
      <c r="A30" s="4">
        <v>1500909</v>
      </c>
      <c r="B30" s="4">
        <v>150090</v>
      </c>
      <c r="C30" s="1" t="s">
        <v>43</v>
      </c>
      <c r="D30" s="9" t="s">
        <v>44</v>
      </c>
      <c r="E30" s="10">
        <v>8.4527220630372497</v>
      </c>
      <c r="F30" s="10">
        <v>8.2079736950267161</v>
      </c>
      <c r="G30" s="10">
        <v>2.4369974209486065</v>
      </c>
      <c r="H30" s="8">
        <f t="shared" si="5"/>
        <v>42.935128543242676</v>
      </c>
      <c r="I30" s="8">
        <f t="shared" si="6"/>
        <v>28.503698254331479</v>
      </c>
      <c r="J30" s="8">
        <f t="shared" si="7"/>
        <v>81.860982922797405</v>
      </c>
      <c r="K30" s="8">
        <f t="shared" si="1"/>
        <v>42.935128543242676</v>
      </c>
      <c r="L30" s="8">
        <f t="shared" si="2"/>
        <v>28.503698254331479</v>
      </c>
      <c r="M30" s="8">
        <f t="shared" si="3"/>
        <v>81.860982922797405</v>
      </c>
      <c r="N30" s="8">
        <f t="shared" si="4"/>
        <v>51.099936573457192</v>
      </c>
    </row>
    <row r="31" spans="1:14" x14ac:dyDescent="0.2">
      <c r="A31" s="4">
        <v>1500958</v>
      </c>
      <c r="B31" s="4">
        <v>150095</v>
      </c>
      <c r="C31" s="1" t="s">
        <v>27</v>
      </c>
      <c r="D31" s="9" t="s">
        <v>45</v>
      </c>
      <c r="E31" s="10">
        <v>6.5527065527065522</v>
      </c>
      <c r="F31" s="10">
        <v>14.888067184758084</v>
      </c>
      <c r="G31" s="10">
        <v>0.64578281279214444</v>
      </c>
      <c r="H31" s="8">
        <f t="shared" si="5"/>
        <v>71.115843018957207</v>
      </c>
      <c r="I31" s="8">
        <f t="shared" si="6"/>
        <v>59.697700498666784</v>
      </c>
      <c r="J31" s="8">
        <f t="shared" si="7"/>
        <v>21.689969080005955</v>
      </c>
      <c r="K31" s="8">
        <f t="shared" si="1"/>
        <v>71.115843018957207</v>
      </c>
      <c r="L31" s="8">
        <f t="shared" si="2"/>
        <v>59.697700498666784</v>
      </c>
      <c r="M31" s="8">
        <f t="shared" si="3"/>
        <v>21.689969080005955</v>
      </c>
      <c r="N31" s="8">
        <f t="shared" si="4"/>
        <v>50.834504199209988</v>
      </c>
    </row>
    <row r="32" spans="1:14" x14ac:dyDescent="0.2">
      <c r="A32" s="4">
        <v>1501006</v>
      </c>
      <c r="B32" s="4">
        <v>150100</v>
      </c>
      <c r="C32" s="1" t="s">
        <v>46</v>
      </c>
      <c r="D32" s="9" t="s">
        <v>47</v>
      </c>
      <c r="E32" s="10">
        <v>9.7701149425287355</v>
      </c>
      <c r="F32" s="10">
        <v>6.922883064516129</v>
      </c>
      <c r="G32" s="10">
        <v>1.5717160645453132</v>
      </c>
      <c r="H32" s="8">
        <f t="shared" si="5"/>
        <v>23.395776160362729</v>
      </c>
      <c r="I32" s="8">
        <f t="shared" si="6"/>
        <v>22.502716370777989</v>
      </c>
      <c r="J32" s="8">
        <f t="shared" si="7"/>
        <v>52.794194254946127</v>
      </c>
      <c r="K32" s="8">
        <f t="shared" si="1"/>
        <v>23.395776160362729</v>
      </c>
      <c r="L32" s="8">
        <f t="shared" si="2"/>
        <v>22.502716370777989</v>
      </c>
      <c r="M32" s="8">
        <f t="shared" si="3"/>
        <v>52.794194254946127</v>
      </c>
      <c r="N32" s="8">
        <f t="shared" si="4"/>
        <v>32.897562262028949</v>
      </c>
    </row>
    <row r="33" spans="1:14" x14ac:dyDescent="0.2">
      <c r="A33" s="4">
        <v>1501105</v>
      </c>
      <c r="B33" s="4">
        <v>150110</v>
      </c>
      <c r="C33" s="1" t="s">
        <v>30</v>
      </c>
      <c r="D33" s="9" t="s">
        <v>48</v>
      </c>
      <c r="E33" s="10">
        <v>10.27027027027027</v>
      </c>
      <c r="F33" s="10">
        <v>29.291848017880248</v>
      </c>
      <c r="G33" s="10" t="s">
        <v>184</v>
      </c>
      <c r="H33" s="8">
        <f t="shared" si="5"/>
        <v>15.977555410081369</v>
      </c>
      <c r="I33" s="8">
        <v>99</v>
      </c>
      <c r="J33" s="8">
        <v>0</v>
      </c>
      <c r="K33" s="8">
        <f t="shared" si="1"/>
        <v>15.977555410081369</v>
      </c>
      <c r="L33" s="8">
        <f t="shared" si="2"/>
        <v>99</v>
      </c>
      <c r="M33" s="8">
        <f t="shared" si="3"/>
        <v>0</v>
      </c>
      <c r="N33" s="8">
        <f t="shared" si="4"/>
        <v>38.325851803360457</v>
      </c>
    </row>
    <row r="34" spans="1:14" x14ac:dyDescent="0.2">
      <c r="A34" s="4">
        <v>1501204</v>
      </c>
      <c r="B34" s="4">
        <v>150120</v>
      </c>
      <c r="C34" s="1" t="s">
        <v>25</v>
      </c>
      <c r="D34" s="9" t="s">
        <v>49</v>
      </c>
      <c r="E34" s="10">
        <v>8.3643122676579935</v>
      </c>
      <c r="F34" s="10">
        <v>14.521916842847075</v>
      </c>
      <c r="G34" s="10">
        <v>0.29905716078851613</v>
      </c>
      <c r="H34" s="8">
        <f t="shared" si="5"/>
        <v>44.246407944327949</v>
      </c>
      <c r="I34" s="8">
        <f t="shared" si="6"/>
        <v>57.98788990920518</v>
      </c>
      <c r="J34" s="8">
        <f t="shared" si="7"/>
        <v>10.042657858134293</v>
      </c>
      <c r="K34" s="8">
        <f t="shared" si="1"/>
        <v>44.246407944327949</v>
      </c>
      <c r="L34" s="8">
        <f t="shared" si="2"/>
        <v>57.98788990920518</v>
      </c>
      <c r="M34" s="8">
        <f t="shared" si="3"/>
        <v>10.042657858134293</v>
      </c>
      <c r="N34" s="8">
        <f t="shared" si="4"/>
        <v>37.42565190388914</v>
      </c>
    </row>
    <row r="35" spans="1:14" x14ac:dyDescent="0.2">
      <c r="A35" s="4">
        <v>1501253</v>
      </c>
      <c r="B35" s="4">
        <v>150125</v>
      </c>
      <c r="C35" s="1" t="s">
        <v>32</v>
      </c>
      <c r="D35" s="9" t="s">
        <v>50</v>
      </c>
      <c r="E35" s="10">
        <v>2.083333333333333</v>
      </c>
      <c r="F35" s="10">
        <v>7.98</v>
      </c>
      <c r="G35" s="10" t="s">
        <v>184</v>
      </c>
      <c r="H35" s="8">
        <v>99</v>
      </c>
      <c r="I35" s="8">
        <f t="shared" si="6"/>
        <v>27.439130525564742</v>
      </c>
      <c r="J35" s="8">
        <v>0</v>
      </c>
      <c r="K35" s="8">
        <f t="shared" si="1"/>
        <v>99</v>
      </c>
      <c r="L35" s="8">
        <f t="shared" si="2"/>
        <v>27.439130525564742</v>
      </c>
      <c r="M35" s="8">
        <f t="shared" si="3"/>
        <v>0</v>
      </c>
      <c r="N35" s="8">
        <f t="shared" si="4"/>
        <v>42.146376841854909</v>
      </c>
    </row>
    <row r="36" spans="1:14" x14ac:dyDescent="0.2">
      <c r="A36" s="4">
        <v>1501303</v>
      </c>
      <c r="B36" s="4">
        <v>150130</v>
      </c>
      <c r="C36" s="1" t="s">
        <v>25</v>
      </c>
      <c r="D36" s="9" t="s">
        <v>51</v>
      </c>
      <c r="E36" s="10">
        <v>9.2760180995475121</v>
      </c>
      <c r="F36" s="10">
        <v>26.886283123140146</v>
      </c>
      <c r="G36" s="10">
        <v>2.9352965219520204</v>
      </c>
      <c r="H36" s="8">
        <f t="shared" si="5"/>
        <v>30.724138470932683</v>
      </c>
      <c r="I36" s="8">
        <v>99</v>
      </c>
      <c r="J36" s="8">
        <f t="shared" si="7"/>
        <v>98.599994522968487</v>
      </c>
      <c r="K36" s="8">
        <f t="shared" si="1"/>
        <v>30.724138470932683</v>
      </c>
      <c r="L36" s="8">
        <f t="shared" si="2"/>
        <v>99</v>
      </c>
      <c r="M36" s="8">
        <f t="shared" si="3"/>
        <v>98.599994522968487</v>
      </c>
      <c r="N36" s="8">
        <f t="shared" si="4"/>
        <v>76.108044331300391</v>
      </c>
    </row>
    <row r="37" spans="1:14" x14ac:dyDescent="0.2">
      <c r="A37" s="4">
        <v>1501402</v>
      </c>
      <c r="B37" s="4">
        <v>150140</v>
      </c>
      <c r="C37" s="1" t="s">
        <v>40</v>
      </c>
      <c r="D37" s="9" t="s">
        <v>52</v>
      </c>
      <c r="E37" s="10">
        <v>9.8581783800819416</v>
      </c>
      <c r="F37" s="10">
        <v>6.5578947368421057</v>
      </c>
      <c r="G37" s="10" t="s">
        <v>184</v>
      </c>
      <c r="H37" s="8">
        <f t="shared" si="5"/>
        <v>22.089633881026874</v>
      </c>
      <c r="I37" s="8">
        <f t="shared" si="6"/>
        <v>20.798332033923817</v>
      </c>
      <c r="J37" s="8">
        <v>0</v>
      </c>
      <c r="K37" s="8">
        <f t="shared" si="1"/>
        <v>22.089633881026874</v>
      </c>
      <c r="L37" s="8">
        <f t="shared" si="2"/>
        <v>20.798332033923817</v>
      </c>
      <c r="M37" s="8">
        <f t="shared" si="3"/>
        <v>0</v>
      </c>
      <c r="N37" s="8">
        <f t="shared" si="4"/>
        <v>14.295988638316897</v>
      </c>
    </row>
    <row r="38" spans="1:14" x14ac:dyDescent="0.2">
      <c r="A38" s="4">
        <v>1501451</v>
      </c>
      <c r="B38" s="4">
        <v>150145</v>
      </c>
      <c r="C38" s="1" t="s">
        <v>34</v>
      </c>
      <c r="D38" s="9" t="s">
        <v>53</v>
      </c>
      <c r="E38" s="10">
        <v>7.9772079772079767</v>
      </c>
      <c r="F38" s="10">
        <v>7.3011626710566935</v>
      </c>
      <c r="G38" s="10">
        <v>7.5761260309116424E-2</v>
      </c>
      <c r="H38" s="8">
        <f t="shared" si="5"/>
        <v>49.987874486144392</v>
      </c>
      <c r="I38" s="8">
        <f t="shared" si="6"/>
        <v>24.269166932218734</v>
      </c>
      <c r="J38" s="8">
        <f t="shared" si="7"/>
        <v>2.5416355587388231</v>
      </c>
      <c r="K38" s="8">
        <f t="shared" si="1"/>
        <v>49.987874486144392</v>
      </c>
      <c r="L38" s="8">
        <f t="shared" si="2"/>
        <v>24.269166932218734</v>
      </c>
      <c r="M38" s="8">
        <f t="shared" si="3"/>
        <v>2.5416355587388231</v>
      </c>
      <c r="N38" s="8">
        <f t="shared" si="4"/>
        <v>25.599558992367317</v>
      </c>
    </row>
    <row r="39" spans="1:14" x14ac:dyDescent="0.2">
      <c r="A39" s="4">
        <v>1501501</v>
      </c>
      <c r="B39" s="4">
        <v>150150</v>
      </c>
      <c r="C39" s="1" t="s">
        <v>40</v>
      </c>
      <c r="D39" s="9" t="s">
        <v>54</v>
      </c>
      <c r="E39" s="10">
        <v>8.2558139534883725</v>
      </c>
      <c r="F39" s="10">
        <v>16.2</v>
      </c>
      <c r="G39" s="10">
        <v>2.5784888779957527</v>
      </c>
      <c r="H39" s="8">
        <f t="shared" si="5"/>
        <v>45.855636919610518</v>
      </c>
      <c r="I39" s="8">
        <f t="shared" si="6"/>
        <v>65.824027210408545</v>
      </c>
      <c r="J39" s="8">
        <f t="shared" si="7"/>
        <v>86.614006028935947</v>
      </c>
      <c r="K39" s="8">
        <f t="shared" si="1"/>
        <v>45.855636919610518</v>
      </c>
      <c r="L39" s="8">
        <f t="shared" si="2"/>
        <v>65.824027210408545</v>
      </c>
      <c r="M39" s="8">
        <f t="shared" si="3"/>
        <v>86.614006028935947</v>
      </c>
      <c r="N39" s="8">
        <f t="shared" si="4"/>
        <v>66.097890052985008</v>
      </c>
    </row>
    <row r="40" spans="1:14" x14ac:dyDescent="0.2">
      <c r="A40" s="4">
        <v>1501576</v>
      </c>
      <c r="B40" s="4">
        <v>150157</v>
      </c>
      <c r="C40" s="1" t="s">
        <v>55</v>
      </c>
      <c r="D40" s="9" t="s">
        <v>56</v>
      </c>
      <c r="E40" s="10">
        <v>7.9831932773109235</v>
      </c>
      <c r="F40" s="10">
        <v>9.8284671532846719</v>
      </c>
      <c r="G40" s="10">
        <v>1.0557738173245101</v>
      </c>
      <c r="H40" s="8">
        <f t="shared" si="5"/>
        <v>49.899101509115766</v>
      </c>
      <c r="I40" s="8">
        <f t="shared" si="6"/>
        <v>36.070909200036695</v>
      </c>
      <c r="J40" s="8">
        <f t="shared" si="7"/>
        <v>35.462508839787809</v>
      </c>
      <c r="K40" s="8">
        <f t="shared" si="1"/>
        <v>49.899101509115766</v>
      </c>
      <c r="L40" s="8">
        <f t="shared" si="2"/>
        <v>36.070909200036695</v>
      </c>
      <c r="M40" s="8">
        <f t="shared" si="3"/>
        <v>35.462508839787809</v>
      </c>
      <c r="N40" s="8">
        <f t="shared" si="4"/>
        <v>40.477506516313419</v>
      </c>
    </row>
    <row r="41" spans="1:14" x14ac:dyDescent="0.2">
      <c r="A41" s="4">
        <v>1501600</v>
      </c>
      <c r="B41" s="4">
        <v>150160</v>
      </c>
      <c r="C41" s="1" t="s">
        <v>43</v>
      </c>
      <c r="D41" s="9" t="s">
        <v>57</v>
      </c>
      <c r="E41" s="10">
        <v>8.0402010050251249</v>
      </c>
      <c r="F41" s="10">
        <v>17.395986294664709</v>
      </c>
      <c r="G41" s="10">
        <v>1.463658140533711</v>
      </c>
      <c r="H41" s="8">
        <f t="shared" si="5"/>
        <v>49.053572360070255</v>
      </c>
      <c r="I41" s="8">
        <f t="shared" si="6"/>
        <v>71.40891898135672</v>
      </c>
      <c r="J41" s="8">
        <f t="shared" si="7"/>
        <v>49.16428033401327</v>
      </c>
      <c r="K41" s="8">
        <f t="shared" si="1"/>
        <v>49.053572360070255</v>
      </c>
      <c r="L41" s="8">
        <f t="shared" si="2"/>
        <v>71.40891898135672</v>
      </c>
      <c r="M41" s="8">
        <f t="shared" si="3"/>
        <v>49.16428033401327</v>
      </c>
      <c r="N41" s="8">
        <f t="shared" si="4"/>
        <v>56.542257225146749</v>
      </c>
    </row>
    <row r="42" spans="1:14" x14ac:dyDescent="0.2">
      <c r="A42" s="4">
        <v>1501709</v>
      </c>
      <c r="B42" s="4">
        <v>150170</v>
      </c>
      <c r="C42" s="1" t="s">
        <v>43</v>
      </c>
      <c r="D42" s="9" t="s">
        <v>58</v>
      </c>
      <c r="E42" s="10">
        <v>8.8664987405541567</v>
      </c>
      <c r="F42" s="10">
        <v>8.6587368068353161</v>
      </c>
      <c r="G42" s="10">
        <v>1.9623014792586453</v>
      </c>
      <c r="H42" s="8">
        <f t="shared" si="5"/>
        <v>36.798061586465963</v>
      </c>
      <c r="I42" s="8">
        <f t="shared" si="6"/>
        <v>30.608624711279386</v>
      </c>
      <c r="J42" s="8">
        <f t="shared" si="7"/>
        <v>65.914855670105524</v>
      </c>
      <c r="K42" s="8">
        <f t="shared" si="1"/>
        <v>36.798061586465963</v>
      </c>
      <c r="L42" s="8">
        <f t="shared" si="2"/>
        <v>30.608624711279386</v>
      </c>
      <c r="M42" s="8">
        <f t="shared" si="3"/>
        <v>65.914855670105524</v>
      </c>
      <c r="N42" s="8">
        <f t="shared" si="4"/>
        <v>44.440513989283623</v>
      </c>
    </row>
    <row r="43" spans="1:14" x14ac:dyDescent="0.2">
      <c r="A43" s="4">
        <v>1501725</v>
      </c>
      <c r="B43" s="4">
        <v>150172</v>
      </c>
      <c r="C43" s="1" t="s">
        <v>37</v>
      </c>
      <c r="D43" s="9" t="s">
        <v>59</v>
      </c>
      <c r="E43" s="10">
        <v>4.6052631578947363</v>
      </c>
      <c r="F43" s="10">
        <v>14.022987136731777</v>
      </c>
      <c r="G43" s="10">
        <v>0.58930184372198358</v>
      </c>
      <c r="H43" s="8">
        <f t="shared" si="5"/>
        <v>100</v>
      </c>
      <c r="I43" s="8">
        <f t="shared" si="6"/>
        <v>55.658040125478273</v>
      </c>
      <c r="J43" s="8">
        <f t="shared" si="7"/>
        <v>19.792643568981504</v>
      </c>
      <c r="K43" s="8">
        <f t="shared" si="1"/>
        <v>100</v>
      </c>
      <c r="L43" s="8">
        <f t="shared" si="2"/>
        <v>55.658040125478273</v>
      </c>
      <c r="M43" s="8">
        <f t="shared" si="3"/>
        <v>19.792643568981504</v>
      </c>
      <c r="N43" s="8">
        <f t="shared" si="4"/>
        <v>58.48356123148659</v>
      </c>
    </row>
    <row r="44" spans="1:14" x14ac:dyDescent="0.2">
      <c r="A44" s="4">
        <v>1501758</v>
      </c>
      <c r="B44" s="4">
        <v>150175</v>
      </c>
      <c r="C44" s="1" t="s">
        <v>55</v>
      </c>
      <c r="D44" s="9" t="s">
        <v>60</v>
      </c>
      <c r="E44" s="10">
        <v>9.2592592592592595</v>
      </c>
      <c r="F44" s="10">
        <v>11.025913621262459</v>
      </c>
      <c r="G44" s="10">
        <v>0.78176471428050864</v>
      </c>
      <c r="H44" s="8">
        <f t="shared" si="5"/>
        <v>30.97270280661284</v>
      </c>
      <c r="I44" s="8">
        <f t="shared" si="6"/>
        <v>41.662619535676406</v>
      </c>
      <c r="J44" s="8">
        <f t="shared" si="7"/>
        <v>26.257913557215552</v>
      </c>
      <c r="K44" s="8">
        <f t="shared" si="1"/>
        <v>30.97270280661284</v>
      </c>
      <c r="L44" s="8">
        <f t="shared" si="2"/>
        <v>41.662619535676406</v>
      </c>
      <c r="M44" s="8">
        <f t="shared" si="3"/>
        <v>26.257913557215552</v>
      </c>
      <c r="N44" s="8">
        <f t="shared" si="4"/>
        <v>32.964411966501594</v>
      </c>
    </row>
    <row r="45" spans="1:14" x14ac:dyDescent="0.2">
      <c r="A45" s="4">
        <v>1501782</v>
      </c>
      <c r="B45" s="4">
        <v>150178</v>
      </c>
      <c r="C45" s="1" t="s">
        <v>61</v>
      </c>
      <c r="D45" s="9" t="s">
        <v>62</v>
      </c>
      <c r="E45" s="10">
        <v>7.5</v>
      </c>
      <c r="F45" s="10">
        <v>21.441984056687335</v>
      </c>
      <c r="G45" s="10">
        <v>1.6280075773771681</v>
      </c>
      <c r="H45" s="8">
        <f t="shared" si="5"/>
        <v>57.065743944636672</v>
      </c>
      <c r="I45" s="8">
        <f t="shared" si="6"/>
        <v>90.302496363637459</v>
      </c>
      <c r="J45" s="8">
        <f t="shared" si="7"/>
        <v>54.685155495667168</v>
      </c>
      <c r="K45" s="8">
        <f t="shared" si="1"/>
        <v>57.065743944636672</v>
      </c>
      <c r="L45" s="8">
        <f t="shared" si="2"/>
        <v>90.302496363637459</v>
      </c>
      <c r="M45" s="8">
        <f t="shared" si="3"/>
        <v>54.685155495667168</v>
      </c>
      <c r="N45" s="8">
        <f t="shared" si="4"/>
        <v>67.3511319346471</v>
      </c>
    </row>
    <row r="46" spans="1:14" x14ac:dyDescent="0.2">
      <c r="A46" s="4">
        <v>1501808</v>
      </c>
      <c r="B46" s="4">
        <v>150180</v>
      </c>
      <c r="C46" s="1" t="s">
        <v>30</v>
      </c>
      <c r="D46" s="9" t="s">
        <v>63</v>
      </c>
      <c r="E46" s="10">
        <v>10.101389410439355</v>
      </c>
      <c r="F46" s="10">
        <v>21.166135204081634</v>
      </c>
      <c r="G46" s="10">
        <v>1.9635497372367112</v>
      </c>
      <c r="H46" s="8">
        <f t="shared" si="5"/>
        <v>18.482368273677338</v>
      </c>
      <c r="I46" s="8">
        <f t="shared" si="6"/>
        <v>89.014366228856133</v>
      </c>
      <c r="J46" s="8">
        <f t="shared" si="7"/>
        <v>65.956787523349433</v>
      </c>
      <c r="K46" s="8">
        <f t="shared" si="1"/>
        <v>18.482368273677338</v>
      </c>
      <c r="L46" s="8">
        <f t="shared" si="2"/>
        <v>89.014366228856133</v>
      </c>
      <c r="M46" s="8">
        <f t="shared" si="3"/>
        <v>65.956787523349433</v>
      </c>
      <c r="N46" s="8">
        <f t="shared" si="4"/>
        <v>57.817840675294299</v>
      </c>
    </row>
    <row r="47" spans="1:14" x14ac:dyDescent="0.2">
      <c r="A47" s="4">
        <v>1501907</v>
      </c>
      <c r="B47" s="4">
        <v>150190</v>
      </c>
      <c r="C47" s="1" t="s">
        <v>27</v>
      </c>
      <c r="D47" s="9" t="s">
        <v>64</v>
      </c>
      <c r="E47" s="10">
        <v>8.1218274111675122</v>
      </c>
      <c r="F47" s="10">
        <v>29.810648841765587</v>
      </c>
      <c r="G47" s="10">
        <v>9.2343577632574322E-2</v>
      </c>
      <c r="H47" s="8">
        <f t="shared" si="5"/>
        <v>47.842903061493338</v>
      </c>
      <c r="I47" s="8">
        <v>99</v>
      </c>
      <c r="J47" s="8">
        <f t="shared" si="7"/>
        <v>3.0986736940197019</v>
      </c>
      <c r="K47" s="8">
        <f t="shared" si="1"/>
        <v>47.842903061493338</v>
      </c>
      <c r="L47" s="8">
        <f t="shared" si="2"/>
        <v>99</v>
      </c>
      <c r="M47" s="8">
        <f t="shared" si="3"/>
        <v>3.0986736940197019</v>
      </c>
      <c r="N47" s="8">
        <f t="shared" si="4"/>
        <v>49.980525585171016</v>
      </c>
    </row>
    <row r="48" spans="1:14" x14ac:dyDescent="0.2">
      <c r="A48" s="4">
        <v>1502004</v>
      </c>
      <c r="B48" s="4">
        <v>150200</v>
      </c>
      <c r="C48" s="1" t="s">
        <v>30</v>
      </c>
      <c r="D48" s="9" t="s">
        <v>65</v>
      </c>
      <c r="E48" s="10">
        <v>10.59190031152648</v>
      </c>
      <c r="F48" s="10">
        <v>5.7464574898785425</v>
      </c>
      <c r="G48" s="10" t="s">
        <v>184</v>
      </c>
      <c r="H48" s="8">
        <f t="shared" si="5"/>
        <v>11.207192057691685</v>
      </c>
      <c r="I48" s="8">
        <f t="shared" si="6"/>
        <v>17.00916720534347</v>
      </c>
      <c r="J48" s="8">
        <v>0</v>
      </c>
      <c r="K48" s="8">
        <f t="shared" si="1"/>
        <v>11.207192057691685</v>
      </c>
      <c r="L48" s="8">
        <f t="shared" si="2"/>
        <v>17.00916720534347</v>
      </c>
      <c r="M48" s="8">
        <f t="shared" si="3"/>
        <v>0</v>
      </c>
      <c r="N48" s="8">
        <f t="shared" si="4"/>
        <v>9.4054530876783851</v>
      </c>
    </row>
    <row r="49" spans="1:14" x14ac:dyDescent="0.2">
      <c r="A49" s="4">
        <v>1501956</v>
      </c>
      <c r="B49" s="4">
        <v>150195</v>
      </c>
      <c r="C49" s="1" t="s">
        <v>43</v>
      </c>
      <c r="D49" s="9" t="s">
        <v>66</v>
      </c>
      <c r="E49" s="10">
        <v>10.191082802547772</v>
      </c>
      <c r="F49" s="10">
        <v>9.0610071013557132</v>
      </c>
      <c r="G49" s="10">
        <v>0.40665379607398672</v>
      </c>
      <c r="H49" s="8">
        <f t="shared" si="5"/>
        <v>17.152050779097685</v>
      </c>
      <c r="I49" s="8">
        <f t="shared" si="6"/>
        <v>32.487104479472464</v>
      </c>
      <c r="J49" s="8">
        <f t="shared" si="7"/>
        <v>13.65707603098693</v>
      </c>
      <c r="K49" s="8">
        <f t="shared" si="1"/>
        <v>17.152050779097685</v>
      </c>
      <c r="L49" s="8">
        <f t="shared" si="2"/>
        <v>32.487104479472464</v>
      </c>
      <c r="M49" s="8">
        <f t="shared" si="3"/>
        <v>13.65707603098693</v>
      </c>
      <c r="N49" s="8">
        <f t="shared" si="4"/>
        <v>21.098743763185691</v>
      </c>
    </row>
    <row r="50" spans="1:14" x14ac:dyDescent="0.2">
      <c r="A50" s="4">
        <v>1502103</v>
      </c>
      <c r="B50" s="4">
        <v>150210</v>
      </c>
      <c r="C50" s="1" t="s">
        <v>25</v>
      </c>
      <c r="D50" s="9" t="s">
        <v>67</v>
      </c>
      <c r="E50" s="10">
        <v>12.516945323090829</v>
      </c>
      <c r="F50" s="10">
        <v>17.224300523910379</v>
      </c>
      <c r="G50" s="10">
        <v>0.41608459050284269</v>
      </c>
      <c r="H50" s="8">
        <v>0</v>
      </c>
      <c r="I50" s="8">
        <f t="shared" si="6"/>
        <v>70.607198717042522</v>
      </c>
      <c r="J50" s="8">
        <f t="shared" si="7"/>
        <v>13.97387808225607</v>
      </c>
      <c r="K50" s="8">
        <f t="shared" si="1"/>
        <v>0</v>
      </c>
      <c r="L50" s="8">
        <f t="shared" si="2"/>
        <v>70.607198717042522</v>
      </c>
      <c r="M50" s="8">
        <f t="shared" si="3"/>
        <v>13.97387808225607</v>
      </c>
      <c r="N50" s="8">
        <f t="shared" si="4"/>
        <v>28.193692266432862</v>
      </c>
    </row>
    <row r="51" spans="1:14" x14ac:dyDescent="0.2">
      <c r="A51" s="4">
        <v>1502152</v>
      </c>
      <c r="B51" s="4">
        <v>150215</v>
      </c>
      <c r="C51" s="1" t="s">
        <v>55</v>
      </c>
      <c r="D51" s="9" t="s">
        <v>68</v>
      </c>
      <c r="E51" s="10">
        <v>7.5880758807588071</v>
      </c>
      <c r="F51" s="10">
        <v>11.47060037136373</v>
      </c>
      <c r="G51" s="10">
        <v>10.903952393772592</v>
      </c>
      <c r="H51" s="8">
        <f t="shared" si="5"/>
        <v>55.759417109742039</v>
      </c>
      <c r="I51" s="8">
        <f t="shared" si="6"/>
        <v>43.739171233943594</v>
      </c>
      <c r="J51" s="8">
        <v>99</v>
      </c>
      <c r="K51" s="8">
        <f t="shared" si="1"/>
        <v>55.759417109742039</v>
      </c>
      <c r="L51" s="8">
        <f t="shared" si="2"/>
        <v>43.739171233943594</v>
      </c>
      <c r="M51" s="8">
        <f t="shared" si="3"/>
        <v>99</v>
      </c>
      <c r="N51" s="8">
        <f t="shared" si="4"/>
        <v>66.166196114561885</v>
      </c>
    </row>
    <row r="52" spans="1:14" x14ac:dyDescent="0.2">
      <c r="A52" s="4">
        <v>1502202</v>
      </c>
      <c r="B52" s="4">
        <v>150220</v>
      </c>
      <c r="C52" s="1" t="s">
        <v>43</v>
      </c>
      <c r="D52" s="9" t="s">
        <v>69</v>
      </c>
      <c r="E52" s="10">
        <v>9.4165813715455471</v>
      </c>
      <c r="F52" s="10">
        <v>6.338707736734448</v>
      </c>
      <c r="G52" s="10">
        <v>1.2555900470001315</v>
      </c>
      <c r="H52" s="8">
        <f t="shared" si="5"/>
        <v>28.63932736680681</v>
      </c>
      <c r="I52" s="8">
        <f t="shared" si="6"/>
        <v>19.774795494532906</v>
      </c>
      <c r="J52" s="8">
        <f t="shared" si="7"/>
        <v>42.174795054447792</v>
      </c>
      <c r="K52" s="8">
        <f t="shared" si="1"/>
        <v>28.63932736680681</v>
      </c>
      <c r="L52" s="8">
        <f t="shared" si="2"/>
        <v>19.774795494532906</v>
      </c>
      <c r="M52" s="8">
        <f t="shared" si="3"/>
        <v>42.174795054447792</v>
      </c>
      <c r="N52" s="8">
        <f t="shared" si="4"/>
        <v>30.196305971929167</v>
      </c>
    </row>
    <row r="53" spans="1:14" x14ac:dyDescent="0.2">
      <c r="A53" s="4">
        <v>1502301</v>
      </c>
      <c r="B53" s="4">
        <v>150230</v>
      </c>
      <c r="C53" s="1" t="s">
        <v>27</v>
      </c>
      <c r="D53" s="9" t="s">
        <v>70</v>
      </c>
      <c r="E53" s="10">
        <v>5.4502369668246446</v>
      </c>
      <c r="F53" s="10">
        <v>11.755011360767483</v>
      </c>
      <c r="G53" s="10">
        <v>1.4751739138216982</v>
      </c>
      <c r="H53" s="8">
        <f t="shared" si="5"/>
        <v>87.467488807622289</v>
      </c>
      <c r="I53" s="8">
        <f t="shared" si="6"/>
        <v>45.067283940062488</v>
      </c>
      <c r="J53" s="8">
        <f t="shared" si="7"/>
        <v>49.551121615212445</v>
      </c>
      <c r="K53" s="8">
        <f t="shared" si="1"/>
        <v>87.467488807622289</v>
      </c>
      <c r="L53" s="8">
        <f t="shared" si="2"/>
        <v>45.067283940062488</v>
      </c>
      <c r="M53" s="8">
        <f t="shared" si="3"/>
        <v>49.551121615212445</v>
      </c>
      <c r="N53" s="8">
        <f t="shared" si="4"/>
        <v>60.695298120965738</v>
      </c>
    </row>
    <row r="54" spans="1:14" x14ac:dyDescent="0.2">
      <c r="A54" s="4">
        <v>1502400</v>
      </c>
      <c r="B54" s="4">
        <v>150240</v>
      </c>
      <c r="C54" s="1" t="s">
        <v>71</v>
      </c>
      <c r="D54" s="9" t="s">
        <v>72</v>
      </c>
      <c r="E54" s="10">
        <v>7.6796308503625577</v>
      </c>
      <c r="F54" s="10">
        <v>18.108466893313906</v>
      </c>
      <c r="G54" s="10">
        <v>1.319130602673906</v>
      </c>
      <c r="H54" s="8">
        <f t="shared" si="5"/>
        <v>54.401489006940942</v>
      </c>
      <c r="I54" s="8">
        <f t="shared" si="6"/>
        <v>74.735986398522797</v>
      </c>
      <c r="J54" s="8">
        <f t="shared" si="7"/>
        <v>44.30926829825431</v>
      </c>
      <c r="K54" s="8">
        <f t="shared" si="1"/>
        <v>54.401489006940942</v>
      </c>
      <c r="L54" s="8">
        <f t="shared" si="2"/>
        <v>74.735986398522797</v>
      </c>
      <c r="M54" s="8">
        <f t="shared" si="3"/>
        <v>44.30926829825431</v>
      </c>
      <c r="N54" s="8">
        <f t="shared" si="4"/>
        <v>57.815581234572676</v>
      </c>
    </row>
    <row r="55" spans="1:14" x14ac:dyDescent="0.2">
      <c r="A55" s="4">
        <v>1502509</v>
      </c>
      <c r="B55" s="4">
        <v>150250</v>
      </c>
      <c r="C55" s="1" t="s">
        <v>30</v>
      </c>
      <c r="D55" s="9" t="s">
        <v>73</v>
      </c>
      <c r="E55" s="10">
        <v>9.1412742382271475</v>
      </c>
      <c r="F55" s="10">
        <v>8.7714285714285722</v>
      </c>
      <c r="G55" s="10" t="s">
        <v>184</v>
      </c>
      <c r="H55" s="8">
        <f t="shared" si="5"/>
        <v>32.722637042433064</v>
      </c>
      <c r="I55" s="8">
        <f t="shared" si="6"/>
        <v>31.134860932829856</v>
      </c>
      <c r="J55" s="8">
        <v>0</v>
      </c>
      <c r="K55" s="8">
        <f t="shared" si="1"/>
        <v>32.722637042433064</v>
      </c>
      <c r="L55" s="8">
        <f t="shared" si="2"/>
        <v>31.134860932829856</v>
      </c>
      <c r="M55" s="8">
        <f t="shared" si="3"/>
        <v>0</v>
      </c>
      <c r="N55" s="8">
        <f t="shared" si="4"/>
        <v>21.285832658420972</v>
      </c>
    </row>
    <row r="56" spans="1:14" x14ac:dyDescent="0.2">
      <c r="A56" s="4">
        <v>1502608</v>
      </c>
      <c r="B56" s="4">
        <v>150260</v>
      </c>
      <c r="C56" s="1" t="s">
        <v>71</v>
      </c>
      <c r="D56" s="9" t="s">
        <v>74</v>
      </c>
      <c r="E56" s="10">
        <v>8.4615384615384617</v>
      </c>
      <c r="F56" s="10">
        <v>10.118072289156627</v>
      </c>
      <c r="G56" s="10">
        <v>1.1105512874676022</v>
      </c>
      <c r="H56" s="8">
        <f t="shared" si="5"/>
        <v>42.804365184988022</v>
      </c>
      <c r="I56" s="8">
        <f t="shared" si="6"/>
        <v>37.423276988339019</v>
      </c>
      <c r="J56" s="8">
        <f t="shared" si="7"/>
        <v>37.302609908216112</v>
      </c>
      <c r="K56" s="8">
        <f t="shared" si="1"/>
        <v>42.804365184988022</v>
      </c>
      <c r="L56" s="8">
        <f t="shared" si="2"/>
        <v>37.423276988339019</v>
      </c>
      <c r="M56" s="8">
        <f t="shared" si="3"/>
        <v>37.302609908216112</v>
      </c>
      <c r="N56" s="8">
        <f t="shared" si="4"/>
        <v>39.176750693847715</v>
      </c>
    </row>
    <row r="57" spans="1:14" x14ac:dyDescent="0.2">
      <c r="A57" s="4">
        <v>1502707</v>
      </c>
      <c r="B57" s="4">
        <v>150270</v>
      </c>
      <c r="C57" s="1" t="s">
        <v>32</v>
      </c>
      <c r="D57" s="9" t="s">
        <v>75</v>
      </c>
      <c r="E57" s="10">
        <v>8.5674157303370784</v>
      </c>
      <c r="F57" s="10">
        <v>8.0123065089895196</v>
      </c>
      <c r="G57" s="10">
        <v>1.2807463076667767</v>
      </c>
      <c r="H57" s="8">
        <f t="shared" si="5"/>
        <v>41.234011119318851</v>
      </c>
      <c r="I57" s="8">
        <f t="shared" si="6"/>
        <v>27.589992083935865</v>
      </c>
      <c r="J57" s="8">
        <f t="shared" si="7"/>
        <v>43.019851644491723</v>
      </c>
      <c r="K57" s="8">
        <f t="shared" si="1"/>
        <v>41.234011119318851</v>
      </c>
      <c r="L57" s="8">
        <f t="shared" si="2"/>
        <v>27.589992083935865</v>
      </c>
      <c r="M57" s="8">
        <f t="shared" si="3"/>
        <v>43.019851644491723</v>
      </c>
      <c r="N57" s="8">
        <f t="shared" si="4"/>
        <v>37.281284949248814</v>
      </c>
    </row>
    <row r="58" spans="1:14" x14ac:dyDescent="0.2">
      <c r="A58" s="4">
        <v>1502756</v>
      </c>
      <c r="B58" s="4">
        <v>150275</v>
      </c>
      <c r="C58" s="1" t="s">
        <v>27</v>
      </c>
      <c r="D58" s="9" t="s">
        <v>76</v>
      </c>
      <c r="E58" s="10">
        <v>6.9721115537848597</v>
      </c>
      <c r="F58" s="10">
        <v>7.714600146735143</v>
      </c>
      <c r="G58" s="10">
        <v>4.1316014184081054E-2</v>
      </c>
      <c r="H58" s="8">
        <f t="shared" si="5"/>
        <v>64.89529770192587</v>
      </c>
      <c r="I58" s="8">
        <f t="shared" si="6"/>
        <v>26.199794035571522</v>
      </c>
      <c r="J58" s="8">
        <f t="shared" si="7"/>
        <v>1.384540606537082</v>
      </c>
      <c r="K58" s="8">
        <f t="shared" si="1"/>
        <v>64.89529770192587</v>
      </c>
      <c r="L58" s="8">
        <f t="shared" si="2"/>
        <v>26.199794035571522</v>
      </c>
      <c r="M58" s="8">
        <f t="shared" si="3"/>
        <v>1.384540606537082</v>
      </c>
      <c r="N58" s="8">
        <f t="shared" si="4"/>
        <v>30.82654411467816</v>
      </c>
    </row>
    <row r="59" spans="1:14" x14ac:dyDescent="0.2">
      <c r="A59" s="4">
        <v>1502764</v>
      </c>
      <c r="B59" s="4">
        <v>150276</v>
      </c>
      <c r="C59" s="1" t="s">
        <v>32</v>
      </c>
      <c r="D59" s="9" t="s">
        <v>77</v>
      </c>
      <c r="E59" s="10">
        <v>11.347517730496454</v>
      </c>
      <c r="F59" s="10">
        <v>7.1216258305647839</v>
      </c>
      <c r="G59" s="10">
        <v>0.22267137591706576</v>
      </c>
      <c r="H59" s="8">
        <f t="shared" si="5"/>
        <v>0</v>
      </c>
      <c r="I59" s="8">
        <f t="shared" si="6"/>
        <v>23.430784563191338</v>
      </c>
      <c r="J59" s="8">
        <f t="shared" si="7"/>
        <v>7.4766838548165113</v>
      </c>
      <c r="K59" s="8">
        <f t="shared" si="1"/>
        <v>0</v>
      </c>
      <c r="L59" s="8">
        <f t="shared" si="2"/>
        <v>23.430784563191338</v>
      </c>
      <c r="M59" s="8">
        <f t="shared" si="3"/>
        <v>7.4766838548165113</v>
      </c>
      <c r="N59" s="8">
        <f t="shared" si="4"/>
        <v>10.302489472669283</v>
      </c>
    </row>
    <row r="60" spans="1:14" x14ac:dyDescent="0.2">
      <c r="A60" s="4">
        <v>1502772</v>
      </c>
      <c r="B60" s="4">
        <v>150277</v>
      </c>
      <c r="C60" s="1" t="s">
        <v>55</v>
      </c>
      <c r="D60" s="9" t="s">
        <v>78</v>
      </c>
      <c r="E60" s="10">
        <v>8.695652173913043</v>
      </c>
      <c r="F60" s="10">
        <v>9.8744819419775016</v>
      </c>
      <c r="G60" s="10">
        <v>9.8641082149480364E-2</v>
      </c>
      <c r="H60" s="8">
        <f t="shared" si="5"/>
        <v>39.33202948698662</v>
      </c>
      <c r="I60" s="8">
        <f t="shared" si="6"/>
        <v>36.285784249908851</v>
      </c>
      <c r="J60" s="8">
        <f t="shared" si="7"/>
        <v>3.3102213386940553</v>
      </c>
      <c r="K60" s="8">
        <f t="shared" si="1"/>
        <v>39.33202948698662</v>
      </c>
      <c r="L60" s="8">
        <f t="shared" si="2"/>
        <v>36.285784249908851</v>
      </c>
      <c r="M60" s="8">
        <f t="shared" si="3"/>
        <v>3.3102213386940553</v>
      </c>
      <c r="N60" s="8">
        <f t="shared" si="4"/>
        <v>26.309345025196507</v>
      </c>
    </row>
    <row r="61" spans="1:14" x14ac:dyDescent="0.2">
      <c r="A61" s="4">
        <v>1502806</v>
      </c>
      <c r="B61" s="4">
        <v>150280</v>
      </c>
      <c r="C61" s="1" t="s">
        <v>30</v>
      </c>
      <c r="D61" s="9" t="s">
        <v>79</v>
      </c>
      <c r="E61" s="10">
        <v>6.7547723935389135</v>
      </c>
      <c r="F61" s="10">
        <v>35.577397532829288</v>
      </c>
      <c r="G61" s="10">
        <v>0.94862567414264243</v>
      </c>
      <c r="H61" s="8">
        <f t="shared" si="5"/>
        <v>68.118836028840136</v>
      </c>
      <c r="I61" s="8">
        <v>99</v>
      </c>
      <c r="J61" s="8">
        <f t="shared" si="7"/>
        <v>31.86315654706555</v>
      </c>
      <c r="K61" s="8">
        <f t="shared" si="1"/>
        <v>68.118836028840136</v>
      </c>
      <c r="L61" s="8">
        <f t="shared" si="2"/>
        <v>99</v>
      </c>
      <c r="M61" s="8">
        <f t="shared" si="3"/>
        <v>31.86315654706555</v>
      </c>
      <c r="N61" s="8">
        <f t="shared" si="4"/>
        <v>66.327330858635221</v>
      </c>
    </row>
    <row r="62" spans="1:14" x14ac:dyDescent="0.2">
      <c r="A62" s="4">
        <v>1502855</v>
      </c>
      <c r="B62" s="4">
        <v>150285</v>
      </c>
      <c r="C62" s="1" t="s">
        <v>34</v>
      </c>
      <c r="D62" s="9" t="s">
        <v>80</v>
      </c>
      <c r="E62" s="10">
        <v>6.666666666666667</v>
      </c>
      <c r="F62" s="10">
        <v>17.838255977496484</v>
      </c>
      <c r="G62" s="10">
        <v>0.70262569164841349</v>
      </c>
      <c r="H62" s="8">
        <f t="shared" si="5"/>
        <v>69.425605536332171</v>
      </c>
      <c r="I62" s="8">
        <f t="shared" si="6"/>
        <v>73.474183711567946</v>
      </c>
      <c r="J62" s="8">
        <f t="shared" si="7"/>
        <v>23.599451972201038</v>
      </c>
      <c r="K62" s="8">
        <f t="shared" si="1"/>
        <v>69.425605536332171</v>
      </c>
      <c r="L62" s="8">
        <f t="shared" si="2"/>
        <v>73.474183711567946</v>
      </c>
      <c r="M62" s="8">
        <f t="shared" si="3"/>
        <v>23.599451972201038</v>
      </c>
      <c r="N62" s="8">
        <f t="shared" si="4"/>
        <v>55.499747073367054</v>
      </c>
    </row>
    <row r="63" spans="1:14" x14ac:dyDescent="0.2">
      <c r="A63" s="4">
        <v>1502905</v>
      </c>
      <c r="B63" s="4">
        <v>150290</v>
      </c>
      <c r="C63" s="1" t="s">
        <v>71</v>
      </c>
      <c r="D63" s="9" t="s">
        <v>81</v>
      </c>
      <c r="E63" s="10">
        <v>11.15702479338843</v>
      </c>
      <c r="F63" s="10">
        <v>17.93079800498753</v>
      </c>
      <c r="G63" s="10">
        <v>1.2903133633109536</v>
      </c>
      <c r="H63" s="8">
        <f t="shared" si="5"/>
        <v>2.825359604220878</v>
      </c>
      <c r="I63" s="8">
        <f t="shared" si="6"/>
        <v>73.906326797243111</v>
      </c>
      <c r="J63" s="8">
        <f t="shared" si="7"/>
        <v>43.341231023031405</v>
      </c>
      <c r="K63" s="8">
        <f t="shared" si="1"/>
        <v>2.825359604220878</v>
      </c>
      <c r="L63" s="8">
        <f t="shared" si="2"/>
        <v>73.906326797243111</v>
      </c>
      <c r="M63" s="8">
        <f t="shared" si="3"/>
        <v>43.341231023031405</v>
      </c>
      <c r="N63" s="8">
        <f t="shared" si="4"/>
        <v>40.024305808165131</v>
      </c>
    </row>
    <row r="64" spans="1:14" x14ac:dyDescent="0.2">
      <c r="A64" s="4">
        <v>1502939</v>
      </c>
      <c r="B64" s="4">
        <v>150293</v>
      </c>
      <c r="C64" s="1" t="s">
        <v>27</v>
      </c>
      <c r="D64" s="9" t="s">
        <v>82</v>
      </c>
      <c r="E64" s="10">
        <v>3.7735849056603774</v>
      </c>
      <c r="F64" s="10">
        <v>8.2346848497870351</v>
      </c>
      <c r="G64" s="10">
        <v>0.77440633271147141</v>
      </c>
      <c r="H64" s="8">
        <v>99</v>
      </c>
      <c r="I64" s="8">
        <f t="shared" si="6"/>
        <v>28.628431212458938</v>
      </c>
      <c r="J64" s="8">
        <f t="shared" si="7"/>
        <v>26.01072861509029</v>
      </c>
      <c r="K64" s="8">
        <f t="shared" si="1"/>
        <v>99</v>
      </c>
      <c r="L64" s="8">
        <f t="shared" si="2"/>
        <v>28.628431212458938</v>
      </c>
      <c r="M64" s="8">
        <f t="shared" si="3"/>
        <v>26.01072861509029</v>
      </c>
      <c r="N64" s="8">
        <f t="shared" si="4"/>
        <v>51.213053275849745</v>
      </c>
    </row>
    <row r="65" spans="1:14" x14ac:dyDescent="0.2">
      <c r="A65" s="4">
        <v>1502954</v>
      </c>
      <c r="B65" s="4">
        <v>150295</v>
      </c>
      <c r="C65" s="1" t="s">
        <v>55</v>
      </c>
      <c r="D65" s="9" t="s">
        <v>83</v>
      </c>
      <c r="E65" s="10">
        <v>7.5170842824601358</v>
      </c>
      <c r="F65" s="10">
        <v>12.260377358490565</v>
      </c>
      <c r="G65" s="10">
        <v>0.61220151801012701</v>
      </c>
      <c r="H65" s="8">
        <f t="shared" si="5"/>
        <v>56.812352704715828</v>
      </c>
      <c r="I65" s="8">
        <f t="shared" si="6"/>
        <v>47.42718924549235</v>
      </c>
      <c r="J65" s="8">
        <f t="shared" si="7"/>
        <v>20.561896238266865</v>
      </c>
      <c r="K65" s="8">
        <f t="shared" si="1"/>
        <v>56.812352704715828</v>
      </c>
      <c r="L65" s="8">
        <f t="shared" si="2"/>
        <v>47.42718924549235</v>
      </c>
      <c r="M65" s="8">
        <f t="shared" si="3"/>
        <v>20.561896238266865</v>
      </c>
      <c r="N65" s="8">
        <f t="shared" si="4"/>
        <v>41.600479396158349</v>
      </c>
    </row>
    <row r="66" spans="1:14" x14ac:dyDescent="0.2">
      <c r="A66" s="4">
        <v>1503002</v>
      </c>
      <c r="B66" s="4">
        <v>150300</v>
      </c>
      <c r="C66" s="1" t="s">
        <v>34</v>
      </c>
      <c r="D66" s="9" t="s">
        <v>84</v>
      </c>
      <c r="E66" s="10">
        <v>5.46875</v>
      </c>
      <c r="F66" s="10">
        <v>5.541501976284585</v>
      </c>
      <c r="G66" s="10">
        <v>7.5506471304284171</v>
      </c>
      <c r="H66" s="8">
        <f t="shared" si="5"/>
        <v>87.192906574394456</v>
      </c>
      <c r="I66" s="8">
        <f t="shared" si="6"/>
        <v>16.052087373920944</v>
      </c>
      <c r="J66" s="8">
        <v>99</v>
      </c>
      <c r="K66" s="8">
        <f t="shared" si="1"/>
        <v>87.192906574394456</v>
      </c>
      <c r="L66" s="8">
        <f t="shared" si="2"/>
        <v>16.052087373920944</v>
      </c>
      <c r="M66" s="8">
        <f t="shared" si="3"/>
        <v>99</v>
      </c>
      <c r="N66" s="8">
        <f t="shared" si="4"/>
        <v>67.414997982771794</v>
      </c>
    </row>
    <row r="67" spans="1:14" x14ac:dyDescent="0.2">
      <c r="A67" s="4">
        <v>1503044</v>
      </c>
      <c r="B67" s="4">
        <v>150304</v>
      </c>
      <c r="C67" s="1" t="s">
        <v>32</v>
      </c>
      <c r="D67" s="9" t="s">
        <v>85</v>
      </c>
      <c r="E67" s="10">
        <v>5.8219178082191778</v>
      </c>
      <c r="F67" s="10">
        <v>23.123788397550271</v>
      </c>
      <c r="G67" s="10">
        <v>0.2732224315257557</v>
      </c>
      <c r="H67" s="8">
        <f t="shared" si="5"/>
        <v>81.95478030051666</v>
      </c>
      <c r="I67" s="8">
        <f t="shared" si="6"/>
        <v>98.156010459518924</v>
      </c>
      <c r="J67" s="8">
        <f t="shared" si="7"/>
        <v>9.1748099492261392</v>
      </c>
      <c r="K67" s="8">
        <f t="shared" si="1"/>
        <v>81.95478030051666</v>
      </c>
      <c r="L67" s="8">
        <f t="shared" si="2"/>
        <v>98.156010459518924</v>
      </c>
      <c r="M67" s="8">
        <f t="shared" si="3"/>
        <v>9.1748099492261392</v>
      </c>
      <c r="N67" s="8">
        <f t="shared" si="4"/>
        <v>63.095200236420567</v>
      </c>
    </row>
    <row r="68" spans="1:14" x14ac:dyDescent="0.2">
      <c r="A68" s="4">
        <v>1503077</v>
      </c>
      <c r="B68" s="4">
        <v>150307</v>
      </c>
      <c r="C68" s="1" t="s">
        <v>27</v>
      </c>
      <c r="D68" s="9" t="s">
        <v>86</v>
      </c>
      <c r="E68" s="10">
        <v>9.7560975609756095</v>
      </c>
      <c r="F68" s="10">
        <v>10.999162679425837</v>
      </c>
      <c r="G68" s="10">
        <v>2.407311854828563</v>
      </c>
      <c r="H68" s="8">
        <f t="shared" si="5"/>
        <v>23.603679635412277</v>
      </c>
      <c r="I68" s="8">
        <f t="shared" si="6"/>
        <v>41.537700784019357</v>
      </c>
      <c r="J68" s="8">
        <f t="shared" si="7"/>
        <v>80.863776556901001</v>
      </c>
      <c r="K68" s="8">
        <f t="shared" si="1"/>
        <v>23.603679635412277</v>
      </c>
      <c r="L68" s="8">
        <f t="shared" si="2"/>
        <v>41.537700784019357</v>
      </c>
      <c r="M68" s="8">
        <f t="shared" si="3"/>
        <v>80.863776556901001</v>
      </c>
      <c r="N68" s="8">
        <f t="shared" si="4"/>
        <v>48.668385658777545</v>
      </c>
    </row>
    <row r="69" spans="1:14" x14ac:dyDescent="0.2">
      <c r="A69" s="4">
        <v>1503093</v>
      </c>
      <c r="B69" s="4">
        <v>150309</v>
      </c>
      <c r="C69" s="1" t="s">
        <v>61</v>
      </c>
      <c r="D69" s="9" t="s">
        <v>87</v>
      </c>
      <c r="E69" s="10">
        <v>5.736137667304015</v>
      </c>
      <c r="F69" s="10">
        <v>15.902485659655833</v>
      </c>
      <c r="G69" s="10">
        <v>0.75877476810568467</v>
      </c>
      <c r="H69" s="8">
        <f t="shared" si="5"/>
        <v>83.227057103349722</v>
      </c>
      <c r="I69" s="8">
        <f t="shared" si="6"/>
        <v>64.434725845886604</v>
      </c>
      <c r="J69" s="8">
        <f t="shared" si="7"/>
        <v>25.485628447865032</v>
      </c>
      <c r="K69" s="8">
        <f t="shared" si="1"/>
        <v>83.227057103349722</v>
      </c>
      <c r="L69" s="8">
        <f t="shared" si="2"/>
        <v>64.434725845886604</v>
      </c>
      <c r="M69" s="8">
        <f t="shared" si="3"/>
        <v>25.485628447865032</v>
      </c>
      <c r="N69" s="8">
        <f t="shared" si="4"/>
        <v>57.715803799033786</v>
      </c>
    </row>
    <row r="70" spans="1:14" x14ac:dyDescent="0.2">
      <c r="A70" s="4">
        <v>1503101</v>
      </c>
      <c r="B70" s="4">
        <v>150310</v>
      </c>
      <c r="C70" s="1" t="s">
        <v>30</v>
      </c>
      <c r="D70" s="9" t="s">
        <v>88</v>
      </c>
      <c r="E70" s="10">
        <v>7.4895977808599161</v>
      </c>
      <c r="F70" s="10">
        <v>18.959145775301764</v>
      </c>
      <c r="G70" s="10" t="s">
        <v>184</v>
      </c>
      <c r="H70" s="8">
        <f t="shared" si="5"/>
        <v>57.220027931218183</v>
      </c>
      <c r="I70" s="8">
        <f t="shared" si="6"/>
        <v>78.708397712036444</v>
      </c>
      <c r="J70" s="8">
        <v>0</v>
      </c>
      <c r="K70" s="8">
        <f t="shared" si="1"/>
        <v>57.220027931218183</v>
      </c>
      <c r="L70" s="8">
        <f t="shared" si="2"/>
        <v>78.708397712036444</v>
      </c>
      <c r="M70" s="8">
        <f t="shared" si="3"/>
        <v>0</v>
      </c>
      <c r="N70" s="8">
        <f t="shared" si="4"/>
        <v>45.309475214418207</v>
      </c>
    </row>
    <row r="71" spans="1:14" x14ac:dyDescent="0.2">
      <c r="A71" s="4">
        <v>1503200</v>
      </c>
      <c r="B71" s="4">
        <v>150320</v>
      </c>
      <c r="C71" s="1" t="s">
        <v>71</v>
      </c>
      <c r="D71" s="9" t="s">
        <v>89</v>
      </c>
      <c r="E71" s="10">
        <v>8.6519114688128766</v>
      </c>
      <c r="F71" s="10">
        <v>17.987786424556852</v>
      </c>
      <c r="G71" s="10">
        <v>1.3652222631946354</v>
      </c>
      <c r="H71" s="8">
        <f t="shared" si="5"/>
        <v>39.980784360140085</v>
      </c>
      <c r="I71" s="8">
        <f t="shared" si="6"/>
        <v>74.172445361403803</v>
      </c>
      <c r="J71" s="8">
        <f t="shared" si="7"/>
        <v>45.857593066599321</v>
      </c>
      <c r="K71" s="8">
        <f t="shared" ref="K71:K134" si="8">H71</f>
        <v>39.980784360140085</v>
      </c>
      <c r="L71" s="8">
        <f t="shared" ref="L71:L134" si="9">I71</f>
        <v>74.172445361403803</v>
      </c>
      <c r="M71" s="8">
        <f t="shared" ref="M71:M134" si="10">J71</f>
        <v>45.857593066599321</v>
      </c>
      <c r="N71" s="8">
        <f t="shared" ref="N71:N134" si="11">AVERAGE(K71:M71)</f>
        <v>53.336940929381065</v>
      </c>
    </row>
    <row r="72" spans="1:14" x14ac:dyDescent="0.2">
      <c r="A72" s="4">
        <v>1503309</v>
      </c>
      <c r="B72" s="4">
        <v>150330</v>
      </c>
      <c r="C72" s="1" t="s">
        <v>25</v>
      </c>
      <c r="D72" s="9" t="s">
        <v>90</v>
      </c>
      <c r="E72" s="10">
        <v>10.666666666666668</v>
      </c>
      <c r="F72" s="10">
        <v>29.71162476739519</v>
      </c>
      <c r="G72" s="10">
        <v>2.356922216312141E-3</v>
      </c>
      <c r="H72" s="8">
        <f t="shared" si="5"/>
        <v>10.098269896193758</v>
      </c>
      <c r="I72" s="8">
        <v>99</v>
      </c>
      <c r="J72" s="8">
        <f t="shared" si="7"/>
        <v>7.581520232217713E-2</v>
      </c>
      <c r="K72" s="8">
        <f t="shared" si="8"/>
        <v>10.098269896193758</v>
      </c>
      <c r="L72" s="8">
        <f t="shared" si="9"/>
        <v>99</v>
      </c>
      <c r="M72" s="8">
        <f t="shared" si="10"/>
        <v>7.581520232217713E-2</v>
      </c>
      <c r="N72" s="8">
        <f t="shared" si="11"/>
        <v>36.39136169950531</v>
      </c>
    </row>
    <row r="73" spans="1:14" x14ac:dyDescent="0.2">
      <c r="A73" s="4">
        <v>1503408</v>
      </c>
      <c r="B73" s="4">
        <v>150340</v>
      </c>
      <c r="C73" s="1" t="s">
        <v>71</v>
      </c>
      <c r="D73" s="9" t="s">
        <v>91</v>
      </c>
      <c r="E73" s="10">
        <v>9.0277777777777768</v>
      </c>
      <c r="F73" s="10">
        <v>24.845946466397073</v>
      </c>
      <c r="G73" s="10">
        <v>0.41769459842409201</v>
      </c>
      <c r="H73" s="8">
        <f t="shared" si="5"/>
        <v>34.405997693194941</v>
      </c>
      <c r="I73" s="8">
        <v>99</v>
      </c>
      <c r="J73" s="8">
        <f t="shared" si="7"/>
        <v>14.027961947179548</v>
      </c>
      <c r="K73" s="8">
        <f t="shared" si="8"/>
        <v>34.405997693194941</v>
      </c>
      <c r="L73" s="8">
        <f t="shared" si="9"/>
        <v>99</v>
      </c>
      <c r="M73" s="8">
        <f t="shared" si="10"/>
        <v>14.027961947179548</v>
      </c>
      <c r="N73" s="8">
        <f t="shared" si="11"/>
        <v>49.144653213458163</v>
      </c>
    </row>
    <row r="74" spans="1:14" x14ac:dyDescent="0.2">
      <c r="A74" s="4">
        <v>1503457</v>
      </c>
      <c r="B74" s="4">
        <v>150345</v>
      </c>
      <c r="C74" s="1" t="s">
        <v>27</v>
      </c>
      <c r="D74" s="9" t="s">
        <v>92</v>
      </c>
      <c r="E74" s="10">
        <v>8.4063047285464094</v>
      </c>
      <c r="F74" s="10">
        <v>7.7084886634480227</v>
      </c>
      <c r="G74" s="10">
        <v>4.8561936636704646</v>
      </c>
      <c r="H74" s="8">
        <f t="shared" si="5"/>
        <v>43.623582738957339</v>
      </c>
      <c r="I74" s="8">
        <f t="shared" si="6"/>
        <v>26.17125526980908</v>
      </c>
      <c r="J74" s="8">
        <v>99</v>
      </c>
      <c r="K74" s="8">
        <f t="shared" si="8"/>
        <v>43.623582738957339</v>
      </c>
      <c r="L74" s="8">
        <f t="shared" si="9"/>
        <v>26.17125526980908</v>
      </c>
      <c r="M74" s="8">
        <f t="shared" si="10"/>
        <v>99</v>
      </c>
      <c r="N74" s="8">
        <f t="shared" si="11"/>
        <v>56.264946002922137</v>
      </c>
    </row>
    <row r="75" spans="1:14" x14ac:dyDescent="0.2">
      <c r="A75" s="4">
        <v>1503507</v>
      </c>
      <c r="B75" s="4">
        <v>150350</v>
      </c>
      <c r="C75" s="1" t="s">
        <v>27</v>
      </c>
      <c r="D75" s="9" t="s">
        <v>93</v>
      </c>
      <c r="E75" s="10">
        <v>8.695652173913043</v>
      </c>
      <c r="F75" s="10">
        <v>12.197718631178708</v>
      </c>
      <c r="G75" s="10">
        <v>1.098218382863335</v>
      </c>
      <c r="H75" s="8">
        <f t="shared" si="5"/>
        <v>39.33202948698662</v>
      </c>
      <c r="I75" s="8">
        <f t="shared" si="6"/>
        <v>47.134592071007006</v>
      </c>
      <c r="J75" s="8">
        <f t="shared" si="7"/>
        <v>36.888319308817216</v>
      </c>
      <c r="K75" s="8">
        <f t="shared" si="8"/>
        <v>39.33202948698662</v>
      </c>
      <c r="L75" s="8">
        <f t="shared" si="9"/>
        <v>47.134592071007006</v>
      </c>
      <c r="M75" s="8">
        <f t="shared" si="10"/>
        <v>36.888319308817216</v>
      </c>
      <c r="N75" s="8">
        <f t="shared" si="11"/>
        <v>41.118313622270279</v>
      </c>
    </row>
    <row r="76" spans="1:14" x14ac:dyDescent="0.2">
      <c r="A76" s="4">
        <v>1503606</v>
      </c>
      <c r="B76" s="4">
        <v>150360</v>
      </c>
      <c r="C76" s="1" t="s">
        <v>46</v>
      </c>
      <c r="D76" s="9" t="s">
        <v>94</v>
      </c>
      <c r="E76" s="10">
        <v>7.0272404263718906</v>
      </c>
      <c r="F76" s="10">
        <v>12.859980620155039</v>
      </c>
      <c r="G76" s="10">
        <v>0.62236099834855108</v>
      </c>
      <c r="H76" s="8">
        <f t="shared" si="5"/>
        <v>64.077635420067566</v>
      </c>
      <c r="I76" s="8">
        <f t="shared" si="6"/>
        <v>50.227153874553935</v>
      </c>
      <c r="J76" s="8">
        <f t="shared" si="7"/>
        <v>20.903176523328877</v>
      </c>
      <c r="K76" s="8">
        <f t="shared" si="8"/>
        <v>64.077635420067566</v>
      </c>
      <c r="L76" s="8">
        <f t="shared" si="9"/>
        <v>50.227153874553935</v>
      </c>
      <c r="M76" s="8">
        <f t="shared" si="10"/>
        <v>20.903176523328877</v>
      </c>
      <c r="N76" s="8">
        <f t="shared" si="11"/>
        <v>45.069321939316787</v>
      </c>
    </row>
    <row r="77" spans="1:14" x14ac:dyDescent="0.2">
      <c r="A77" s="4">
        <v>1503705</v>
      </c>
      <c r="B77" s="4">
        <v>150370</v>
      </c>
      <c r="C77" s="1" t="s">
        <v>61</v>
      </c>
      <c r="D77" s="9" t="s">
        <v>95</v>
      </c>
      <c r="E77" s="10">
        <v>8.2191780821917799</v>
      </c>
      <c r="F77" s="10">
        <v>13.400722891566264</v>
      </c>
      <c r="G77" s="10" t="s">
        <v>184</v>
      </c>
      <c r="H77" s="8">
        <f t="shared" si="5"/>
        <v>46.399014077830984</v>
      </c>
      <c r="I77" s="8">
        <f t="shared" si="6"/>
        <v>52.752255604632722</v>
      </c>
      <c r="J77" s="8">
        <v>0</v>
      </c>
      <c r="K77" s="8">
        <f t="shared" si="8"/>
        <v>46.399014077830984</v>
      </c>
      <c r="L77" s="8">
        <f t="shared" si="9"/>
        <v>52.752255604632722</v>
      </c>
      <c r="M77" s="8">
        <f t="shared" si="10"/>
        <v>0</v>
      </c>
      <c r="N77" s="8">
        <f t="shared" si="11"/>
        <v>33.050423227487904</v>
      </c>
    </row>
    <row r="78" spans="1:14" x14ac:dyDescent="0.2">
      <c r="A78" s="4">
        <v>1503754</v>
      </c>
      <c r="B78" s="4">
        <v>150375</v>
      </c>
      <c r="C78" s="1" t="s">
        <v>46</v>
      </c>
      <c r="D78" s="9" t="s">
        <v>96</v>
      </c>
      <c r="E78" s="10">
        <v>8.64</v>
      </c>
      <c r="F78" s="10">
        <v>10.185606060606061</v>
      </c>
      <c r="G78" s="10">
        <v>4.3550137234837214</v>
      </c>
      <c r="H78" s="8">
        <f t="shared" si="5"/>
        <v>40.157453287197228</v>
      </c>
      <c r="I78" s="8">
        <f t="shared" si="6"/>
        <v>37.738639134303057</v>
      </c>
      <c r="J78" s="8">
        <v>99</v>
      </c>
      <c r="K78" s="8">
        <f t="shared" si="8"/>
        <v>40.157453287197228</v>
      </c>
      <c r="L78" s="8">
        <f t="shared" si="9"/>
        <v>37.738639134303057</v>
      </c>
      <c r="M78" s="8">
        <f t="shared" si="10"/>
        <v>99</v>
      </c>
      <c r="N78" s="8">
        <f t="shared" si="11"/>
        <v>58.965364140500093</v>
      </c>
    </row>
    <row r="79" spans="1:14" x14ac:dyDescent="0.2">
      <c r="A79" s="4">
        <v>1503804</v>
      </c>
      <c r="B79" s="4">
        <v>150380</v>
      </c>
      <c r="C79" s="1" t="s">
        <v>61</v>
      </c>
      <c r="D79" s="9" t="s">
        <v>97</v>
      </c>
      <c r="E79" s="10">
        <v>9.0909090909090917</v>
      </c>
      <c r="F79" s="10">
        <v>22.98076923076923</v>
      </c>
      <c r="G79" s="10" t="s">
        <v>184</v>
      </c>
      <c r="H79" s="8">
        <f t="shared" si="5"/>
        <v>33.469644542308892</v>
      </c>
      <c r="I79" s="8">
        <f t="shared" si="6"/>
        <v>97.488154505645113</v>
      </c>
      <c r="J79" s="8">
        <v>0</v>
      </c>
      <c r="K79" s="8">
        <f t="shared" si="8"/>
        <v>33.469644542308892</v>
      </c>
      <c r="L79" s="8">
        <f t="shared" si="9"/>
        <v>97.488154505645113</v>
      </c>
      <c r="M79" s="8">
        <f t="shared" si="10"/>
        <v>0</v>
      </c>
      <c r="N79" s="8">
        <f t="shared" si="11"/>
        <v>43.652599682651335</v>
      </c>
    </row>
    <row r="80" spans="1:14" x14ac:dyDescent="0.2">
      <c r="A80" s="4">
        <v>1503903</v>
      </c>
      <c r="B80" s="4">
        <v>150390</v>
      </c>
      <c r="C80" s="1" t="s">
        <v>34</v>
      </c>
      <c r="D80" s="9" t="s">
        <v>98</v>
      </c>
      <c r="E80" s="10">
        <v>7.7471059661620654</v>
      </c>
      <c r="F80" s="10">
        <v>4.8841206415238929</v>
      </c>
      <c r="G80" s="10">
        <v>0.35158707893909152</v>
      </c>
      <c r="H80" s="8">
        <f t="shared" si="5"/>
        <v>53.400709296342299</v>
      </c>
      <c r="I80" s="8">
        <f t="shared" si="6"/>
        <v>12.982316739208793</v>
      </c>
      <c r="J80" s="8">
        <f t="shared" si="7"/>
        <v>11.807258491584957</v>
      </c>
      <c r="K80" s="8">
        <f t="shared" si="8"/>
        <v>53.400709296342299</v>
      </c>
      <c r="L80" s="8">
        <f t="shared" si="9"/>
        <v>12.982316739208793</v>
      </c>
      <c r="M80" s="8">
        <f t="shared" si="10"/>
        <v>11.807258491584957</v>
      </c>
      <c r="N80" s="8">
        <f t="shared" si="11"/>
        <v>26.063428175712019</v>
      </c>
    </row>
    <row r="81" spans="1:14" x14ac:dyDescent="0.2">
      <c r="A81" s="4">
        <v>1504000</v>
      </c>
      <c r="B81" s="4">
        <v>150400</v>
      </c>
      <c r="C81" s="1" t="s">
        <v>25</v>
      </c>
      <c r="D81" s="9" t="s">
        <v>99</v>
      </c>
      <c r="E81" s="10">
        <v>10.791366906474821</v>
      </c>
      <c r="F81" s="10">
        <v>24.888065080836164</v>
      </c>
      <c r="G81" s="10">
        <v>0.19457017093758772</v>
      </c>
      <c r="H81" s="8">
        <f t="shared" si="5"/>
        <v>8.2487366508177526</v>
      </c>
      <c r="I81" s="8">
        <v>99</v>
      </c>
      <c r="J81" s="8">
        <f t="shared" si="7"/>
        <v>6.5326998195592481</v>
      </c>
      <c r="K81" s="8">
        <f t="shared" si="8"/>
        <v>8.2487366508177526</v>
      </c>
      <c r="L81" s="8">
        <f t="shared" si="9"/>
        <v>99</v>
      </c>
      <c r="M81" s="8">
        <f t="shared" si="10"/>
        <v>6.5326998195592481</v>
      </c>
      <c r="N81" s="8">
        <f t="shared" si="11"/>
        <v>37.927145490125667</v>
      </c>
    </row>
    <row r="82" spans="1:14" x14ac:dyDescent="0.2">
      <c r="A82" s="4">
        <v>1504059</v>
      </c>
      <c r="B82" s="4">
        <v>150405</v>
      </c>
      <c r="C82" s="1" t="s">
        <v>27</v>
      </c>
      <c r="D82" s="9" t="s">
        <v>100</v>
      </c>
      <c r="E82" s="10">
        <v>7.1578947368421044</v>
      </c>
      <c r="F82" s="10">
        <v>10.147392290249433</v>
      </c>
      <c r="G82" s="10" t="s">
        <v>184</v>
      </c>
      <c r="H82" s="8">
        <f t="shared" si="5"/>
        <v>62.13979238754326</v>
      </c>
      <c r="I82" s="8">
        <f t="shared" si="6"/>
        <v>37.560192464342286</v>
      </c>
      <c r="J82" s="8">
        <v>0</v>
      </c>
      <c r="K82" s="8">
        <f t="shared" si="8"/>
        <v>62.13979238754326</v>
      </c>
      <c r="L82" s="8">
        <f t="shared" si="9"/>
        <v>37.560192464342286</v>
      </c>
      <c r="M82" s="8">
        <f t="shared" si="10"/>
        <v>0</v>
      </c>
      <c r="N82" s="8">
        <f t="shared" si="11"/>
        <v>33.233328283961846</v>
      </c>
    </row>
    <row r="83" spans="1:14" x14ac:dyDescent="0.2">
      <c r="A83" s="4">
        <v>1504109</v>
      </c>
      <c r="B83" s="4">
        <v>150410</v>
      </c>
      <c r="C83" s="1" t="s">
        <v>71</v>
      </c>
      <c r="D83" s="9" t="s">
        <v>101</v>
      </c>
      <c r="E83" s="10">
        <v>6.7415730337078648</v>
      </c>
      <c r="F83" s="10">
        <v>11.925398155909471</v>
      </c>
      <c r="G83" s="10">
        <v>0.25567742974894631</v>
      </c>
      <c r="H83" s="8">
        <f t="shared" si="5"/>
        <v>68.31460674157303</v>
      </c>
      <c r="I83" s="8">
        <f t="shared" si="6"/>
        <v>45.862938383856502</v>
      </c>
      <c r="J83" s="8">
        <f t="shared" si="7"/>
        <v>8.5854330314760432</v>
      </c>
      <c r="K83" s="8">
        <f t="shared" si="8"/>
        <v>68.31460674157303</v>
      </c>
      <c r="L83" s="8">
        <f t="shared" si="9"/>
        <v>45.862938383856502</v>
      </c>
      <c r="M83" s="8">
        <f t="shared" si="10"/>
        <v>8.5854330314760432</v>
      </c>
      <c r="N83" s="8">
        <f t="shared" si="11"/>
        <v>40.920992718968527</v>
      </c>
    </row>
    <row r="84" spans="1:14" x14ac:dyDescent="0.2">
      <c r="A84" s="4">
        <v>1504208</v>
      </c>
      <c r="B84" s="4">
        <v>150420</v>
      </c>
      <c r="C84" s="1" t="s">
        <v>55</v>
      </c>
      <c r="D84" s="9" t="s">
        <v>102</v>
      </c>
      <c r="E84" s="10">
        <v>9.3266714251724956</v>
      </c>
      <c r="F84" s="10">
        <v>11.854214280767366</v>
      </c>
      <c r="G84" s="10">
        <v>1.8128825138451932</v>
      </c>
      <c r="H84" s="8">
        <f t="shared" ref="H84:H147" si="12">(E84-$H$1)/($H$2-$H$1)*100</f>
        <v>29.972856758272027</v>
      </c>
      <c r="I84" s="8">
        <f t="shared" ref="I84:I147" si="13">(F84-$I$2)/($I$1-$I$2)*100</f>
        <v>45.530531365248656</v>
      </c>
      <c r="J84" s="8">
        <f t="shared" ref="J84:J147" si="14">(G84-$J$2)/($J$1-$J$2)*100</f>
        <v>60.895529345203713</v>
      </c>
      <c r="K84" s="8">
        <f t="shared" si="8"/>
        <v>29.972856758272027</v>
      </c>
      <c r="L84" s="8">
        <f t="shared" si="9"/>
        <v>45.530531365248656</v>
      </c>
      <c r="M84" s="8">
        <f t="shared" si="10"/>
        <v>60.895529345203713</v>
      </c>
      <c r="N84" s="8">
        <f t="shared" si="11"/>
        <v>45.466305822908133</v>
      </c>
    </row>
    <row r="85" spans="1:14" x14ac:dyDescent="0.2">
      <c r="A85" s="4">
        <v>1504307</v>
      </c>
      <c r="B85" s="4">
        <v>150430</v>
      </c>
      <c r="C85" s="1" t="s">
        <v>71</v>
      </c>
      <c r="D85" s="9" t="s">
        <v>103</v>
      </c>
      <c r="E85" s="10">
        <v>8.5889570552147241</v>
      </c>
      <c r="F85" s="10">
        <v>13.754254056193114</v>
      </c>
      <c r="G85" s="10">
        <v>0.8965729757617199</v>
      </c>
      <c r="H85" s="8">
        <f t="shared" si="12"/>
        <v>40.914513766531513</v>
      </c>
      <c r="I85" s="8">
        <f t="shared" si="13"/>
        <v>54.40313847921594</v>
      </c>
      <c r="J85" s="8">
        <f t="shared" si="14"/>
        <v>30.114586822047123</v>
      </c>
      <c r="K85" s="8">
        <f t="shared" si="8"/>
        <v>40.914513766531513</v>
      </c>
      <c r="L85" s="8">
        <f t="shared" si="9"/>
        <v>54.40313847921594</v>
      </c>
      <c r="M85" s="8">
        <f t="shared" si="10"/>
        <v>30.114586822047123</v>
      </c>
      <c r="N85" s="8">
        <f t="shared" si="11"/>
        <v>41.810746355931521</v>
      </c>
    </row>
    <row r="86" spans="1:14" x14ac:dyDescent="0.2">
      <c r="A86" s="4">
        <v>1504406</v>
      </c>
      <c r="B86" s="4">
        <v>150440</v>
      </c>
      <c r="C86" s="1" t="s">
        <v>71</v>
      </c>
      <c r="D86" s="9" t="s">
        <v>104</v>
      </c>
      <c r="E86" s="10">
        <v>7.4349442379182156</v>
      </c>
      <c r="F86" s="10">
        <v>15.921465968586388</v>
      </c>
      <c r="G86" s="10">
        <v>1.0450717505044533</v>
      </c>
      <c r="H86" s="8">
        <f t="shared" si="12"/>
        <v>58.030640202724427</v>
      </c>
      <c r="I86" s="8">
        <f t="shared" si="13"/>
        <v>64.523358108337419</v>
      </c>
      <c r="J86" s="8">
        <f t="shared" si="14"/>
        <v>35.103001828263999</v>
      </c>
      <c r="K86" s="8">
        <f t="shared" si="8"/>
        <v>58.030640202724427</v>
      </c>
      <c r="L86" s="8">
        <f t="shared" si="9"/>
        <v>64.523358108337419</v>
      </c>
      <c r="M86" s="8">
        <f t="shared" si="10"/>
        <v>35.103001828263999</v>
      </c>
      <c r="N86" s="8">
        <f t="shared" si="11"/>
        <v>52.552333379775284</v>
      </c>
    </row>
    <row r="87" spans="1:14" x14ac:dyDescent="0.2">
      <c r="A87" s="4">
        <v>1504422</v>
      </c>
      <c r="B87" s="4">
        <v>150442</v>
      </c>
      <c r="C87" s="1" t="s">
        <v>40</v>
      </c>
      <c r="D87" s="9" t="s">
        <v>105</v>
      </c>
      <c r="E87" s="10">
        <v>10</v>
      </c>
      <c r="F87" s="10" t="s">
        <v>184</v>
      </c>
      <c r="G87" s="10">
        <v>76.918179103970729</v>
      </c>
      <c r="H87" s="8">
        <f t="shared" si="12"/>
        <v>19.986159169550177</v>
      </c>
      <c r="I87" s="8">
        <v>0</v>
      </c>
      <c r="J87" s="8">
        <v>99</v>
      </c>
      <c r="K87" s="8">
        <f t="shared" si="8"/>
        <v>19.986159169550177</v>
      </c>
      <c r="L87" s="8">
        <f t="shared" si="9"/>
        <v>0</v>
      </c>
      <c r="M87" s="8">
        <f t="shared" si="10"/>
        <v>99</v>
      </c>
      <c r="N87" s="8">
        <f t="shared" si="11"/>
        <v>39.662053056516726</v>
      </c>
    </row>
    <row r="88" spans="1:14" x14ac:dyDescent="0.2">
      <c r="A88" s="4">
        <v>1504455</v>
      </c>
      <c r="B88" s="4">
        <v>150445</v>
      </c>
      <c r="C88" s="1" t="s">
        <v>37</v>
      </c>
      <c r="D88" s="9" t="s">
        <v>106</v>
      </c>
      <c r="E88" s="10">
        <v>5.6722689075630255</v>
      </c>
      <c r="F88" s="10">
        <v>16.15032895881923</v>
      </c>
      <c r="G88" s="10">
        <v>0.10656192193699172</v>
      </c>
      <c r="H88" s="8">
        <f t="shared" si="12"/>
        <v>84.174347939867971</v>
      </c>
      <c r="I88" s="8">
        <f t="shared" si="13"/>
        <v>65.592078574891204</v>
      </c>
      <c r="J88" s="8">
        <f t="shared" si="14"/>
        <v>3.5763005445751457</v>
      </c>
      <c r="K88" s="8">
        <f t="shared" si="8"/>
        <v>84.174347939867971</v>
      </c>
      <c r="L88" s="8">
        <f t="shared" si="9"/>
        <v>65.592078574891204</v>
      </c>
      <c r="M88" s="8">
        <f t="shared" si="10"/>
        <v>3.5763005445751457</v>
      </c>
      <c r="N88" s="8">
        <f t="shared" si="11"/>
        <v>51.114242353111443</v>
      </c>
    </row>
    <row r="89" spans="1:14" x14ac:dyDescent="0.2">
      <c r="A89" s="4">
        <v>1504505</v>
      </c>
      <c r="B89" s="4">
        <v>150450</v>
      </c>
      <c r="C89" s="1" t="s">
        <v>30</v>
      </c>
      <c r="D89" s="9" t="s">
        <v>107</v>
      </c>
      <c r="E89" s="10">
        <v>8.695652173913043</v>
      </c>
      <c r="F89" s="10">
        <v>7.886044591246903</v>
      </c>
      <c r="G89" s="10">
        <v>1.6236346865530018</v>
      </c>
      <c r="H89" s="8">
        <f t="shared" si="12"/>
        <v>39.33202948698662</v>
      </c>
      <c r="I89" s="8">
        <f t="shared" si="13"/>
        <v>27.000387379826307</v>
      </c>
      <c r="J89" s="8">
        <f t="shared" si="14"/>
        <v>54.538260046559195</v>
      </c>
      <c r="K89" s="8">
        <f t="shared" si="8"/>
        <v>39.33202948698662</v>
      </c>
      <c r="L89" s="8">
        <f t="shared" si="9"/>
        <v>27.000387379826307</v>
      </c>
      <c r="M89" s="8">
        <f t="shared" si="10"/>
        <v>54.538260046559195</v>
      </c>
      <c r="N89" s="8">
        <f t="shared" si="11"/>
        <v>40.290225637790712</v>
      </c>
    </row>
    <row r="90" spans="1:14" x14ac:dyDescent="0.2">
      <c r="A90" s="4">
        <v>1504604</v>
      </c>
      <c r="B90" s="4">
        <v>150460</v>
      </c>
      <c r="C90" s="1" t="s">
        <v>25</v>
      </c>
      <c r="D90" s="9" t="s">
        <v>108</v>
      </c>
      <c r="E90" s="10">
        <v>7.7844311377245514</v>
      </c>
      <c r="F90" s="10">
        <v>31.179442646246152</v>
      </c>
      <c r="G90" s="10">
        <v>0.69664060481889278</v>
      </c>
      <c r="H90" s="8">
        <f t="shared" si="12"/>
        <v>52.847108551063947</v>
      </c>
      <c r="I90" s="8">
        <v>99</v>
      </c>
      <c r="J90" s="8">
        <f t="shared" si="14"/>
        <v>23.398399155397556</v>
      </c>
      <c r="K90" s="8">
        <f t="shared" si="8"/>
        <v>52.847108551063947</v>
      </c>
      <c r="L90" s="8">
        <f t="shared" si="9"/>
        <v>99</v>
      </c>
      <c r="M90" s="8">
        <f t="shared" si="10"/>
        <v>23.398399155397556</v>
      </c>
      <c r="N90" s="8">
        <f t="shared" si="11"/>
        <v>58.415169235487163</v>
      </c>
    </row>
    <row r="91" spans="1:14" x14ac:dyDescent="0.2">
      <c r="A91" s="4">
        <v>1504703</v>
      </c>
      <c r="B91" s="4">
        <v>150470</v>
      </c>
      <c r="C91" s="1" t="s">
        <v>25</v>
      </c>
      <c r="D91" s="9" t="s">
        <v>109</v>
      </c>
      <c r="E91" s="10">
        <v>7.6449912126537791</v>
      </c>
      <c r="F91" s="10">
        <v>12.385726004922068</v>
      </c>
      <c r="G91" s="10" t="s">
        <v>184</v>
      </c>
      <c r="H91" s="8">
        <f t="shared" si="12"/>
        <v>54.915258360141316</v>
      </c>
      <c r="I91" s="8">
        <f t="shared" si="13"/>
        <v>48.012529250706244</v>
      </c>
      <c r="J91" s="8">
        <v>0</v>
      </c>
      <c r="K91" s="8">
        <f t="shared" si="8"/>
        <v>54.915258360141316</v>
      </c>
      <c r="L91" s="8">
        <f t="shared" si="9"/>
        <v>48.012529250706244</v>
      </c>
      <c r="M91" s="8">
        <f t="shared" si="10"/>
        <v>0</v>
      </c>
      <c r="N91" s="8">
        <f t="shared" si="11"/>
        <v>34.309262536949184</v>
      </c>
    </row>
    <row r="92" spans="1:14" x14ac:dyDescent="0.2">
      <c r="A92" s="4">
        <v>1504752</v>
      </c>
      <c r="B92" s="4">
        <v>150475</v>
      </c>
      <c r="C92" s="1" t="s">
        <v>34</v>
      </c>
      <c r="D92" s="9" t="s">
        <v>110</v>
      </c>
      <c r="E92" s="10">
        <v>7.7333333333333334</v>
      </c>
      <c r="F92" s="10">
        <v>7.0221566877497965</v>
      </c>
      <c r="G92" s="10">
        <v>1.4037796973732612</v>
      </c>
      <c r="H92" s="8">
        <f t="shared" si="12"/>
        <v>53.604982698961933</v>
      </c>
      <c r="I92" s="8">
        <f t="shared" si="13"/>
        <v>22.966293958534003</v>
      </c>
      <c r="J92" s="8">
        <f t="shared" si="14"/>
        <v>47.152825862904194</v>
      </c>
      <c r="K92" s="8">
        <f t="shared" si="8"/>
        <v>53.604982698961933</v>
      </c>
      <c r="L92" s="8">
        <f t="shared" si="9"/>
        <v>22.966293958534003</v>
      </c>
      <c r="M92" s="8">
        <f t="shared" si="10"/>
        <v>47.152825862904194</v>
      </c>
      <c r="N92" s="8">
        <f t="shared" si="11"/>
        <v>41.241367506800039</v>
      </c>
    </row>
    <row r="93" spans="1:14" x14ac:dyDescent="0.2">
      <c r="A93" s="4">
        <v>1504802</v>
      </c>
      <c r="B93" s="4">
        <v>150480</v>
      </c>
      <c r="C93" s="1" t="s">
        <v>34</v>
      </c>
      <c r="D93" s="9" t="s">
        <v>111</v>
      </c>
      <c r="E93" s="10">
        <v>6.8555758683729433</v>
      </c>
      <c r="F93" s="10">
        <v>13.104444111925782</v>
      </c>
      <c r="G93" s="10" t="s">
        <v>184</v>
      </c>
      <c r="H93" s="8">
        <f t="shared" si="12"/>
        <v>66.623735632547451</v>
      </c>
      <c r="I93" s="8">
        <f t="shared" si="13"/>
        <v>51.368723932319874</v>
      </c>
      <c r="J93" s="8">
        <v>0</v>
      </c>
      <c r="K93" s="8">
        <f t="shared" si="8"/>
        <v>66.623735632547451</v>
      </c>
      <c r="L93" s="8">
        <f t="shared" si="9"/>
        <v>51.368723932319874</v>
      </c>
      <c r="M93" s="8">
        <f t="shared" si="10"/>
        <v>0</v>
      </c>
      <c r="N93" s="8">
        <f t="shared" si="11"/>
        <v>39.33081985495577</v>
      </c>
    </row>
    <row r="94" spans="1:14" x14ac:dyDescent="0.2">
      <c r="A94" s="4">
        <v>1504901</v>
      </c>
      <c r="B94" s="4">
        <v>150490</v>
      </c>
      <c r="C94" s="1" t="s">
        <v>30</v>
      </c>
      <c r="D94" s="9" t="s">
        <v>112</v>
      </c>
      <c r="E94" s="10">
        <v>7.9674796747967482</v>
      </c>
      <c r="F94" s="10">
        <v>14.660323159784561</v>
      </c>
      <c r="G94" s="10">
        <v>1.0489652241420269</v>
      </c>
      <c r="H94" s="8">
        <f t="shared" si="12"/>
        <v>50.13216305173431</v>
      </c>
      <c r="I94" s="8">
        <f t="shared" si="13"/>
        <v>58.634205259104846</v>
      </c>
      <c r="J94" s="8">
        <f t="shared" si="14"/>
        <v>35.233792552656375</v>
      </c>
      <c r="K94" s="8">
        <f t="shared" si="8"/>
        <v>50.13216305173431</v>
      </c>
      <c r="L94" s="8">
        <f t="shared" si="9"/>
        <v>58.634205259104846</v>
      </c>
      <c r="M94" s="8">
        <f t="shared" si="10"/>
        <v>35.233792552656375</v>
      </c>
      <c r="N94" s="8">
        <f t="shared" si="11"/>
        <v>48.000053621165172</v>
      </c>
    </row>
    <row r="95" spans="1:14" x14ac:dyDescent="0.2">
      <c r="A95" s="4">
        <v>1504950</v>
      </c>
      <c r="B95" s="4">
        <v>150495</v>
      </c>
      <c r="C95" s="1" t="s">
        <v>27</v>
      </c>
      <c r="D95" s="9" t="s">
        <v>113</v>
      </c>
      <c r="E95" s="10">
        <v>9.7643097643097647</v>
      </c>
      <c r="F95" s="10">
        <v>6.2287939988459318</v>
      </c>
      <c r="G95" s="10">
        <v>0.25055855017633</v>
      </c>
      <c r="H95" s="8">
        <f t="shared" si="12"/>
        <v>23.481877599524655</v>
      </c>
      <c r="I95" s="8">
        <f t="shared" si="13"/>
        <v>19.261531811674548</v>
      </c>
      <c r="J95" s="8">
        <f t="shared" si="14"/>
        <v>8.4134781064654209</v>
      </c>
      <c r="K95" s="8">
        <f t="shared" si="8"/>
        <v>23.481877599524655</v>
      </c>
      <c r="L95" s="8">
        <f t="shared" si="9"/>
        <v>19.261531811674548</v>
      </c>
      <c r="M95" s="8">
        <f t="shared" si="10"/>
        <v>8.4134781064654209</v>
      </c>
      <c r="N95" s="8">
        <f t="shared" si="11"/>
        <v>17.052295839221539</v>
      </c>
    </row>
    <row r="96" spans="1:14" x14ac:dyDescent="0.2">
      <c r="A96" s="4">
        <v>1504976</v>
      </c>
      <c r="B96" s="4">
        <v>150497</v>
      </c>
      <c r="C96" s="1" t="s">
        <v>61</v>
      </c>
      <c r="D96" s="9" t="s">
        <v>114</v>
      </c>
      <c r="E96" s="10">
        <v>6.3492063492063489</v>
      </c>
      <c r="F96" s="10">
        <v>6.6379794200187092</v>
      </c>
      <c r="G96" s="10">
        <v>3.1291471312065992E-2</v>
      </c>
      <c r="H96" s="8">
        <f t="shared" si="12"/>
        <v>74.134124237930465</v>
      </c>
      <c r="I96" s="8">
        <f t="shared" si="13"/>
        <v>21.172303115404642</v>
      </c>
      <c r="J96" s="8">
        <f t="shared" si="14"/>
        <v>1.0477931809784657</v>
      </c>
      <c r="K96" s="8">
        <f t="shared" si="8"/>
        <v>74.134124237930465</v>
      </c>
      <c r="L96" s="8">
        <f t="shared" si="9"/>
        <v>21.172303115404642</v>
      </c>
      <c r="M96" s="8">
        <f t="shared" si="10"/>
        <v>1.0477931809784657</v>
      </c>
      <c r="N96" s="8">
        <f t="shared" si="11"/>
        <v>32.118073511437856</v>
      </c>
    </row>
    <row r="97" spans="1:14" x14ac:dyDescent="0.2">
      <c r="A97" s="4">
        <v>1505007</v>
      </c>
      <c r="B97" s="4">
        <v>150500</v>
      </c>
      <c r="C97" s="1" t="s">
        <v>43</v>
      </c>
      <c r="D97" s="9" t="s">
        <v>115</v>
      </c>
      <c r="E97" s="10">
        <v>10.48951048951049</v>
      </c>
      <c r="F97" s="10">
        <v>9.6975200838281523</v>
      </c>
      <c r="G97" s="10">
        <v>1.3021386412769702</v>
      </c>
      <c r="H97" s="8">
        <f t="shared" si="12"/>
        <v>12.725820891910852</v>
      </c>
      <c r="I97" s="8">
        <f t="shared" si="13"/>
        <v>35.45942626423723</v>
      </c>
      <c r="J97" s="8">
        <f t="shared" si="14"/>
        <v>43.738469277424819</v>
      </c>
      <c r="K97" s="8">
        <f t="shared" si="8"/>
        <v>12.725820891910852</v>
      </c>
      <c r="L97" s="8">
        <f t="shared" si="9"/>
        <v>35.45942626423723</v>
      </c>
      <c r="M97" s="8">
        <f t="shared" si="10"/>
        <v>43.738469277424819</v>
      </c>
      <c r="N97" s="8">
        <f t="shared" si="11"/>
        <v>30.64123881119097</v>
      </c>
    </row>
    <row r="98" spans="1:14" x14ac:dyDescent="0.2">
      <c r="A98" s="4">
        <v>1505031</v>
      </c>
      <c r="B98" s="4">
        <v>150503</v>
      </c>
      <c r="C98" s="1" t="s">
        <v>46</v>
      </c>
      <c r="D98" s="9" t="s">
        <v>116</v>
      </c>
      <c r="E98" s="10">
        <v>7.1629213483146064</v>
      </c>
      <c r="F98" s="10">
        <v>7.7108622702071781</v>
      </c>
      <c r="G98" s="10">
        <v>0.17631944817045217</v>
      </c>
      <c r="H98" s="8">
        <f t="shared" si="12"/>
        <v>62.065238521052834</v>
      </c>
      <c r="I98" s="8">
        <f t="shared" si="13"/>
        <v>26.182339290517188</v>
      </c>
      <c r="J98" s="8">
        <f t="shared" si="14"/>
        <v>5.9196161124134559</v>
      </c>
      <c r="K98" s="8">
        <f t="shared" si="8"/>
        <v>62.065238521052834</v>
      </c>
      <c r="L98" s="8">
        <f t="shared" si="9"/>
        <v>26.182339290517188</v>
      </c>
      <c r="M98" s="8">
        <f t="shared" si="10"/>
        <v>5.9196161124134559</v>
      </c>
      <c r="N98" s="8">
        <f t="shared" si="11"/>
        <v>31.389064641327824</v>
      </c>
    </row>
    <row r="99" spans="1:14" x14ac:dyDescent="0.2">
      <c r="A99" s="4">
        <v>1505064</v>
      </c>
      <c r="B99" s="4">
        <v>150506</v>
      </c>
      <c r="C99" s="1" t="s">
        <v>61</v>
      </c>
      <c r="D99" s="9" t="s">
        <v>117</v>
      </c>
      <c r="E99" s="10">
        <v>7.6096687555953446</v>
      </c>
      <c r="F99" s="10">
        <v>13.075664034458004</v>
      </c>
      <c r="G99" s="10">
        <v>0.10668226735973173</v>
      </c>
      <c r="H99" s="8">
        <f t="shared" si="12"/>
        <v>55.439155176526342</v>
      </c>
      <c r="I99" s="8">
        <f t="shared" si="13"/>
        <v>51.234329735217401</v>
      </c>
      <c r="J99" s="8">
        <f t="shared" si="14"/>
        <v>3.5803432238077915</v>
      </c>
      <c r="K99" s="8">
        <f t="shared" si="8"/>
        <v>55.439155176526342</v>
      </c>
      <c r="L99" s="8">
        <f t="shared" si="9"/>
        <v>51.234329735217401</v>
      </c>
      <c r="M99" s="8">
        <f t="shared" si="10"/>
        <v>3.5803432238077915</v>
      </c>
      <c r="N99" s="8">
        <f t="shared" si="11"/>
        <v>36.751276045183843</v>
      </c>
    </row>
    <row r="100" spans="1:14" x14ac:dyDescent="0.2">
      <c r="A100" s="4">
        <v>1505106</v>
      </c>
      <c r="B100" s="4">
        <v>150510</v>
      </c>
      <c r="C100" s="1" t="s">
        <v>34</v>
      </c>
      <c r="D100" s="9" t="s">
        <v>118</v>
      </c>
      <c r="E100" s="10">
        <v>9.4129554655870447</v>
      </c>
      <c r="F100" s="10">
        <v>4.6920685803098738</v>
      </c>
      <c r="G100" s="10">
        <v>0.27093133205755282</v>
      </c>
      <c r="H100" s="8">
        <f t="shared" si="12"/>
        <v>28.69310620175672</v>
      </c>
      <c r="I100" s="8">
        <f t="shared" si="13"/>
        <v>12.085492100788914</v>
      </c>
      <c r="J100" s="8">
        <f t="shared" si="14"/>
        <v>9.0978466544937824</v>
      </c>
      <c r="K100" s="8">
        <f t="shared" si="8"/>
        <v>28.69310620175672</v>
      </c>
      <c r="L100" s="8">
        <f t="shared" si="9"/>
        <v>12.085492100788914</v>
      </c>
      <c r="M100" s="8">
        <f t="shared" si="10"/>
        <v>9.0978466544937824</v>
      </c>
      <c r="N100" s="8">
        <f t="shared" si="11"/>
        <v>16.625481652346469</v>
      </c>
    </row>
    <row r="101" spans="1:14" x14ac:dyDescent="0.2">
      <c r="A101" s="4">
        <v>1505205</v>
      </c>
      <c r="B101" s="4">
        <v>150520</v>
      </c>
      <c r="C101" s="1" t="s">
        <v>30</v>
      </c>
      <c r="D101" s="9" t="s">
        <v>119</v>
      </c>
      <c r="E101" s="10">
        <v>9.4703049759229536</v>
      </c>
      <c r="F101" s="10">
        <v>23.518672722684833</v>
      </c>
      <c r="G101" s="10">
        <v>0.66576554508736063</v>
      </c>
      <c r="H101" s="8">
        <f t="shared" si="12"/>
        <v>27.842507789632709</v>
      </c>
      <c r="I101" s="8">
        <f t="shared" si="13"/>
        <v>100</v>
      </c>
      <c r="J101" s="8">
        <f t="shared" si="14"/>
        <v>22.361234966336433</v>
      </c>
      <c r="K101" s="8">
        <f t="shared" si="8"/>
        <v>27.842507789632709</v>
      </c>
      <c r="L101" s="8">
        <f t="shared" si="9"/>
        <v>100</v>
      </c>
      <c r="M101" s="8">
        <f t="shared" si="10"/>
        <v>22.361234966336433</v>
      </c>
      <c r="N101" s="8">
        <f t="shared" si="11"/>
        <v>50.067914251989713</v>
      </c>
    </row>
    <row r="102" spans="1:14" x14ac:dyDescent="0.2">
      <c r="A102" s="4">
        <v>1505304</v>
      </c>
      <c r="B102" s="4">
        <v>150530</v>
      </c>
      <c r="C102" s="1" t="s">
        <v>34</v>
      </c>
      <c r="D102" s="9" t="s">
        <v>120</v>
      </c>
      <c r="E102" s="10">
        <v>8.5631349782293178</v>
      </c>
      <c r="F102" s="10">
        <v>4.7352495175075822</v>
      </c>
      <c r="G102" s="10">
        <v>0.92170897994632361</v>
      </c>
      <c r="H102" s="8">
        <f t="shared" si="12"/>
        <v>41.297502523591184</v>
      </c>
      <c r="I102" s="8">
        <f t="shared" si="13"/>
        <v>12.287133927198738</v>
      </c>
      <c r="J102" s="8">
        <f t="shared" si="14"/>
        <v>30.958962950321833</v>
      </c>
      <c r="K102" s="8">
        <f t="shared" si="8"/>
        <v>41.297502523591184</v>
      </c>
      <c r="L102" s="8">
        <f t="shared" si="9"/>
        <v>12.287133927198738</v>
      </c>
      <c r="M102" s="8">
        <f t="shared" si="10"/>
        <v>30.958962950321833</v>
      </c>
      <c r="N102" s="8">
        <f t="shared" si="11"/>
        <v>28.181199800370582</v>
      </c>
    </row>
    <row r="103" spans="1:14" x14ac:dyDescent="0.2">
      <c r="A103" s="4">
        <v>1505403</v>
      </c>
      <c r="B103" s="4">
        <v>150540</v>
      </c>
      <c r="C103" s="1" t="s">
        <v>27</v>
      </c>
      <c r="D103" s="9" t="s">
        <v>121</v>
      </c>
      <c r="E103" s="10">
        <v>8.1967213114754092</v>
      </c>
      <c r="F103" s="10">
        <v>9.8749492488834747</v>
      </c>
      <c r="G103" s="10">
        <v>1.5649902878802802</v>
      </c>
      <c r="H103" s="8">
        <f t="shared" si="12"/>
        <v>46.732089171251921</v>
      </c>
      <c r="I103" s="8">
        <f t="shared" si="13"/>
        <v>36.287966430846311</v>
      </c>
      <c r="J103" s="8">
        <f t="shared" si="14"/>
        <v>52.568259964899354</v>
      </c>
      <c r="K103" s="8">
        <f t="shared" si="8"/>
        <v>46.732089171251921</v>
      </c>
      <c r="L103" s="8">
        <f t="shared" si="9"/>
        <v>36.287966430846311</v>
      </c>
      <c r="M103" s="8">
        <f t="shared" si="10"/>
        <v>52.568259964899354</v>
      </c>
      <c r="N103" s="8">
        <f t="shared" si="11"/>
        <v>45.196105188999205</v>
      </c>
    </row>
    <row r="104" spans="1:14" x14ac:dyDescent="0.2">
      <c r="A104" s="4">
        <v>1505437</v>
      </c>
      <c r="B104" s="4">
        <v>150543</v>
      </c>
      <c r="C104" s="1" t="s">
        <v>32</v>
      </c>
      <c r="D104" s="9" t="s">
        <v>122</v>
      </c>
      <c r="E104" s="10">
        <v>6.0509554140127388</v>
      </c>
      <c r="F104" s="10">
        <v>14.409681227863047</v>
      </c>
      <c r="G104" s="10">
        <v>1.8120521053033392</v>
      </c>
      <c r="H104" s="8">
        <f t="shared" si="12"/>
        <v>78.557732572234585</v>
      </c>
      <c r="I104" s="8">
        <f t="shared" si="13"/>
        <v>57.463783767414213</v>
      </c>
      <c r="J104" s="8">
        <f t="shared" si="14"/>
        <v>60.867634014493731</v>
      </c>
      <c r="K104" s="8">
        <f t="shared" si="8"/>
        <v>78.557732572234585</v>
      </c>
      <c r="L104" s="8">
        <f t="shared" si="9"/>
        <v>57.463783767414213</v>
      </c>
      <c r="M104" s="8">
        <f t="shared" si="10"/>
        <v>60.867634014493731</v>
      </c>
      <c r="N104" s="8">
        <f t="shared" si="11"/>
        <v>65.629716784714176</v>
      </c>
    </row>
    <row r="105" spans="1:14" x14ac:dyDescent="0.2">
      <c r="A105" s="4">
        <v>1505486</v>
      </c>
      <c r="B105" s="4">
        <v>150548</v>
      </c>
      <c r="C105" s="1" t="s">
        <v>37</v>
      </c>
      <c r="D105" s="9" t="s">
        <v>123</v>
      </c>
      <c r="E105" s="10">
        <v>7.5880758807588071</v>
      </c>
      <c r="F105" s="10">
        <v>16.0054787799493</v>
      </c>
      <c r="G105" s="10">
        <v>0.63182798184301836</v>
      </c>
      <c r="H105" s="8">
        <f t="shared" si="12"/>
        <v>55.759417109742039</v>
      </c>
      <c r="I105" s="8">
        <f t="shared" si="13"/>
        <v>64.915672352177893</v>
      </c>
      <c r="J105" s="8">
        <f t="shared" si="14"/>
        <v>21.221194248453031</v>
      </c>
      <c r="K105" s="8">
        <f t="shared" si="8"/>
        <v>55.759417109742039</v>
      </c>
      <c r="L105" s="8">
        <f t="shared" si="9"/>
        <v>64.915672352177893</v>
      </c>
      <c r="M105" s="8">
        <f t="shared" si="10"/>
        <v>21.221194248453031</v>
      </c>
      <c r="N105" s="8">
        <f t="shared" si="11"/>
        <v>47.298761236790988</v>
      </c>
    </row>
    <row r="106" spans="1:14" x14ac:dyDescent="0.2">
      <c r="A106" s="4">
        <v>1505494</v>
      </c>
      <c r="B106" s="4">
        <v>150549</v>
      </c>
      <c r="C106" s="1" t="s">
        <v>55</v>
      </c>
      <c r="D106" s="9" t="s">
        <v>124</v>
      </c>
      <c r="E106" s="10">
        <v>5.6603773584905666</v>
      </c>
      <c r="F106" s="10">
        <v>10.422499999999999</v>
      </c>
      <c r="G106" s="10">
        <v>1.7624273824948875</v>
      </c>
      <c r="H106" s="8">
        <f t="shared" si="12"/>
        <v>84.350721420643708</v>
      </c>
      <c r="I106" s="8">
        <f t="shared" si="13"/>
        <v>38.84486168769746</v>
      </c>
      <c r="J106" s="8">
        <f t="shared" si="14"/>
        <v>59.20062556701059</v>
      </c>
      <c r="K106" s="8">
        <f t="shared" si="8"/>
        <v>84.350721420643708</v>
      </c>
      <c r="L106" s="8">
        <f t="shared" si="9"/>
        <v>38.84486168769746</v>
      </c>
      <c r="M106" s="8">
        <f t="shared" si="10"/>
        <v>59.20062556701059</v>
      </c>
      <c r="N106" s="8">
        <f t="shared" si="11"/>
        <v>60.79873622511726</v>
      </c>
    </row>
    <row r="107" spans="1:14" x14ac:dyDescent="0.2">
      <c r="A107" s="4">
        <v>1505502</v>
      </c>
      <c r="B107" s="4">
        <v>150550</v>
      </c>
      <c r="C107" s="1" t="s">
        <v>27</v>
      </c>
      <c r="D107" s="9" t="s">
        <v>125</v>
      </c>
      <c r="E107" s="10">
        <v>8.0915178571428577</v>
      </c>
      <c r="F107" s="10">
        <v>8.7673011538564509</v>
      </c>
      <c r="G107" s="10">
        <v>0.89005084348405938</v>
      </c>
      <c r="H107" s="8">
        <f t="shared" si="12"/>
        <v>48.292449332674238</v>
      </c>
      <c r="I107" s="8">
        <f t="shared" si="13"/>
        <v>31.115587149729969</v>
      </c>
      <c r="J107" s="8">
        <f t="shared" si="14"/>
        <v>29.895493414826902</v>
      </c>
      <c r="K107" s="8">
        <f t="shared" si="8"/>
        <v>48.292449332674238</v>
      </c>
      <c r="L107" s="8">
        <f t="shared" si="9"/>
        <v>31.115587149729969</v>
      </c>
      <c r="M107" s="8">
        <f t="shared" si="10"/>
        <v>29.895493414826902</v>
      </c>
      <c r="N107" s="8">
        <f t="shared" si="11"/>
        <v>36.434509965743707</v>
      </c>
    </row>
    <row r="108" spans="1:14" x14ac:dyDescent="0.2">
      <c r="A108" s="4">
        <v>1505536</v>
      </c>
      <c r="B108" s="4">
        <v>150553</v>
      </c>
      <c r="C108" s="1" t="s">
        <v>55</v>
      </c>
      <c r="D108" s="9" t="s">
        <v>126</v>
      </c>
      <c r="E108" s="10">
        <v>7.6907750547917919</v>
      </c>
      <c r="F108" s="10">
        <v>15.38655462184874</v>
      </c>
      <c r="G108" s="10">
        <v>9.1372153849510305</v>
      </c>
      <c r="H108" s="8">
        <f t="shared" si="12"/>
        <v>54.23620001778707</v>
      </c>
      <c r="I108" s="8">
        <f t="shared" si="13"/>
        <v>62.025485020737023</v>
      </c>
      <c r="J108" s="8">
        <v>99</v>
      </c>
      <c r="K108" s="8">
        <f t="shared" si="8"/>
        <v>54.23620001778707</v>
      </c>
      <c r="L108" s="8">
        <f t="shared" si="9"/>
        <v>62.025485020737023</v>
      </c>
      <c r="M108" s="8">
        <f t="shared" si="10"/>
        <v>99</v>
      </c>
      <c r="N108" s="8">
        <f t="shared" si="11"/>
        <v>71.753895012841369</v>
      </c>
    </row>
    <row r="109" spans="1:14" x14ac:dyDescent="0.2">
      <c r="A109" s="4">
        <v>1505551</v>
      </c>
      <c r="B109" s="4">
        <v>150555</v>
      </c>
      <c r="C109" s="1" t="s">
        <v>32</v>
      </c>
      <c r="D109" s="9" t="s">
        <v>127</v>
      </c>
      <c r="E109" s="10">
        <v>7.2727272727272725</v>
      </c>
      <c r="F109" s="10">
        <v>12.147895335608647</v>
      </c>
      <c r="G109" s="10">
        <v>0.74850847254218122</v>
      </c>
      <c r="H109" s="8">
        <f t="shared" si="12"/>
        <v>60.436615287826356</v>
      </c>
      <c r="I109" s="8">
        <f t="shared" si="13"/>
        <v>46.901932453859175</v>
      </c>
      <c r="J109" s="8">
        <f t="shared" si="14"/>
        <v>25.140759993994205</v>
      </c>
      <c r="K109" s="8">
        <f t="shared" si="8"/>
        <v>60.436615287826356</v>
      </c>
      <c r="L109" s="8">
        <f t="shared" si="9"/>
        <v>46.901932453859175</v>
      </c>
      <c r="M109" s="8">
        <f t="shared" si="10"/>
        <v>25.140759993994205</v>
      </c>
      <c r="N109" s="8">
        <f t="shared" si="11"/>
        <v>44.159769245226578</v>
      </c>
    </row>
    <row r="110" spans="1:14" x14ac:dyDescent="0.2">
      <c r="A110" s="4">
        <v>1505601</v>
      </c>
      <c r="B110" s="4">
        <v>150560</v>
      </c>
      <c r="C110" s="1" t="s">
        <v>43</v>
      </c>
      <c r="D110" s="9" t="s">
        <v>128</v>
      </c>
      <c r="E110" s="10">
        <v>3.4482758620689653</v>
      </c>
      <c r="F110" s="10">
        <v>6.9107261825449697</v>
      </c>
      <c r="G110" s="10">
        <v>2.9769729056757477</v>
      </c>
      <c r="H110" s="8">
        <v>99</v>
      </c>
      <c r="I110" s="8">
        <f t="shared" si="13"/>
        <v>22.445947434224124</v>
      </c>
      <c r="J110" s="8">
        <f t="shared" si="14"/>
        <v>100</v>
      </c>
      <c r="K110" s="8">
        <f t="shared" si="8"/>
        <v>99</v>
      </c>
      <c r="L110" s="8">
        <f t="shared" si="9"/>
        <v>22.445947434224124</v>
      </c>
      <c r="M110" s="8">
        <f t="shared" si="10"/>
        <v>100</v>
      </c>
      <c r="N110" s="8">
        <f t="shared" si="11"/>
        <v>73.815315811408041</v>
      </c>
    </row>
    <row r="111" spans="1:14" x14ac:dyDescent="0.2">
      <c r="A111" s="4">
        <v>1505635</v>
      </c>
      <c r="B111" s="4">
        <v>150563</v>
      </c>
      <c r="C111" s="1" t="s">
        <v>55</v>
      </c>
      <c r="D111" s="9" t="s">
        <v>129</v>
      </c>
      <c r="E111" s="10">
        <v>8.2758620689655178</v>
      </c>
      <c r="F111" s="10">
        <v>8.5288776796973522</v>
      </c>
      <c r="G111" s="10">
        <v>0.34006676415452025</v>
      </c>
      <c r="H111" s="8">
        <f t="shared" si="12"/>
        <v>45.558286600644301</v>
      </c>
      <c r="I111" s="8">
        <f t="shared" si="13"/>
        <v>30.002222134786106</v>
      </c>
      <c r="J111" s="8">
        <f t="shared" si="14"/>
        <v>11.42026465108184</v>
      </c>
      <c r="K111" s="8">
        <f t="shared" si="8"/>
        <v>45.558286600644301</v>
      </c>
      <c r="L111" s="8">
        <f t="shared" si="9"/>
        <v>30.002222134786106</v>
      </c>
      <c r="M111" s="8">
        <f t="shared" si="10"/>
        <v>11.42026465108184</v>
      </c>
      <c r="N111" s="8">
        <f t="shared" si="11"/>
        <v>28.993591128837412</v>
      </c>
    </row>
    <row r="112" spans="1:14" x14ac:dyDescent="0.2">
      <c r="A112" s="4">
        <v>1505650</v>
      </c>
      <c r="B112" s="4">
        <v>150565</v>
      </c>
      <c r="C112" s="1" t="s">
        <v>37</v>
      </c>
      <c r="D112" s="9" t="s">
        <v>130</v>
      </c>
      <c r="E112" s="10">
        <v>6.0422960725075532</v>
      </c>
      <c r="F112" s="10">
        <v>9.6083930942895091</v>
      </c>
      <c r="G112" s="10">
        <v>0.66396273090248159</v>
      </c>
      <c r="H112" s="8">
        <f t="shared" si="12"/>
        <v>78.686166487209761</v>
      </c>
      <c r="I112" s="8">
        <f t="shared" si="13"/>
        <v>35.043230365785654</v>
      </c>
      <c r="J112" s="8">
        <f t="shared" si="14"/>
        <v>22.300674296062546</v>
      </c>
      <c r="K112" s="8">
        <f t="shared" si="8"/>
        <v>78.686166487209761</v>
      </c>
      <c r="L112" s="8">
        <f t="shared" si="9"/>
        <v>35.043230365785654</v>
      </c>
      <c r="M112" s="8">
        <f t="shared" si="10"/>
        <v>22.300674296062546</v>
      </c>
      <c r="N112" s="8">
        <f t="shared" si="11"/>
        <v>45.343357049685984</v>
      </c>
    </row>
    <row r="113" spans="1:14" x14ac:dyDescent="0.2">
      <c r="A113" s="4">
        <v>1505700</v>
      </c>
      <c r="B113" s="4">
        <v>150570</v>
      </c>
      <c r="C113" s="1" t="s">
        <v>30</v>
      </c>
      <c r="D113" s="9" t="s">
        <v>131</v>
      </c>
      <c r="E113" s="10">
        <v>9.3922651933701662</v>
      </c>
      <c r="F113" s="10">
        <v>14.845006016847172</v>
      </c>
      <c r="G113" s="10">
        <v>1.5118256619140089</v>
      </c>
      <c r="H113" s="8">
        <f t="shared" si="12"/>
        <v>28.999980882830869</v>
      </c>
      <c r="I113" s="8">
        <f t="shared" si="13"/>
        <v>59.49661795835182</v>
      </c>
      <c r="J113" s="8">
        <f t="shared" si="14"/>
        <v>50.782338037735222</v>
      </c>
      <c r="K113" s="8">
        <f t="shared" si="8"/>
        <v>28.999980882830869</v>
      </c>
      <c r="L113" s="8">
        <f t="shared" si="9"/>
        <v>59.49661795835182</v>
      </c>
      <c r="M113" s="8">
        <f t="shared" si="10"/>
        <v>50.782338037735222</v>
      </c>
      <c r="N113" s="8">
        <f t="shared" si="11"/>
        <v>46.426312292972632</v>
      </c>
    </row>
    <row r="114" spans="1:14" x14ac:dyDescent="0.2">
      <c r="A114" s="4">
        <v>1505809</v>
      </c>
      <c r="B114" s="4">
        <v>150580</v>
      </c>
      <c r="C114" s="1" t="s">
        <v>30</v>
      </c>
      <c r="D114" s="9" t="s">
        <v>132</v>
      </c>
      <c r="E114" s="10">
        <v>7.1293375394321759</v>
      </c>
      <c r="F114" s="10">
        <v>10.390985100225105</v>
      </c>
      <c r="G114" s="10">
        <v>0.43143915107830877</v>
      </c>
      <c r="H114" s="8">
        <f t="shared" si="12"/>
        <v>62.563347996463392</v>
      </c>
      <c r="I114" s="8">
        <f t="shared" si="13"/>
        <v>38.697696703282311</v>
      </c>
      <c r="J114" s="8">
        <f t="shared" si="14"/>
        <v>14.489673047710957</v>
      </c>
      <c r="K114" s="8">
        <f t="shared" si="8"/>
        <v>62.563347996463392</v>
      </c>
      <c r="L114" s="8">
        <f t="shared" si="9"/>
        <v>38.697696703282311</v>
      </c>
      <c r="M114" s="8">
        <f t="shared" si="10"/>
        <v>14.489673047710957</v>
      </c>
      <c r="N114" s="8">
        <f t="shared" si="11"/>
        <v>38.583572582485552</v>
      </c>
    </row>
    <row r="115" spans="1:14" x14ac:dyDescent="0.2">
      <c r="A115" s="4">
        <v>1505908</v>
      </c>
      <c r="B115" s="4">
        <v>150590</v>
      </c>
      <c r="C115" s="1" t="s">
        <v>37</v>
      </c>
      <c r="D115" s="9" t="s">
        <v>133</v>
      </c>
      <c r="E115" s="10">
        <v>7.0359281437125745</v>
      </c>
      <c r="F115" s="10">
        <v>16.860197368421051</v>
      </c>
      <c r="G115" s="10">
        <v>1.0251551830153118</v>
      </c>
      <c r="H115" s="8">
        <f t="shared" si="12"/>
        <v>63.948780639413215</v>
      </c>
      <c r="I115" s="8">
        <f t="shared" si="13"/>
        <v>68.906947864720919</v>
      </c>
      <c r="J115" s="8">
        <f t="shared" si="14"/>
        <v>34.433958569777275</v>
      </c>
      <c r="K115" s="8">
        <f t="shared" si="8"/>
        <v>63.948780639413215</v>
      </c>
      <c r="L115" s="8">
        <f t="shared" si="9"/>
        <v>68.906947864720919</v>
      </c>
      <c r="M115" s="8">
        <f t="shared" si="10"/>
        <v>34.433958569777275</v>
      </c>
      <c r="N115" s="8">
        <f t="shared" si="11"/>
        <v>55.763229024637134</v>
      </c>
    </row>
    <row r="116" spans="1:14" x14ac:dyDescent="0.2">
      <c r="A116" s="4">
        <v>1506005</v>
      </c>
      <c r="B116" s="4">
        <v>150600</v>
      </c>
      <c r="C116" s="1" t="s">
        <v>34</v>
      </c>
      <c r="D116" s="9" t="s">
        <v>134</v>
      </c>
      <c r="E116" s="10">
        <v>7.0100143061516444</v>
      </c>
      <c r="F116" s="10">
        <v>12.031118958287355</v>
      </c>
      <c r="G116" s="10" t="s">
        <v>184</v>
      </c>
      <c r="H116" s="8">
        <f t="shared" si="12"/>
        <v>64.33313037408854</v>
      </c>
      <c r="I116" s="8">
        <f t="shared" si="13"/>
        <v>46.356622334794928</v>
      </c>
      <c r="J116" s="8">
        <v>0</v>
      </c>
      <c r="K116" s="8">
        <f t="shared" si="8"/>
        <v>64.33313037408854</v>
      </c>
      <c r="L116" s="8">
        <f t="shared" si="9"/>
        <v>46.356622334794928</v>
      </c>
      <c r="M116" s="8">
        <f t="shared" si="10"/>
        <v>0</v>
      </c>
      <c r="N116" s="8">
        <f t="shared" si="11"/>
        <v>36.896584236294494</v>
      </c>
    </row>
    <row r="117" spans="1:14" x14ac:dyDescent="0.2">
      <c r="A117" s="4">
        <v>1506104</v>
      </c>
      <c r="B117" s="4">
        <v>150610</v>
      </c>
      <c r="C117" s="1" t="s">
        <v>43</v>
      </c>
      <c r="D117" s="9" t="s">
        <v>135</v>
      </c>
      <c r="E117" s="10">
        <v>11.797752808988763</v>
      </c>
      <c r="F117" s="10">
        <v>6.2233502538071068</v>
      </c>
      <c r="G117" s="10">
        <v>0.85125763235568908</v>
      </c>
      <c r="H117" s="8">
        <v>0</v>
      </c>
      <c r="I117" s="8">
        <f t="shared" si="13"/>
        <v>19.236111180178938</v>
      </c>
      <c r="J117" s="8">
        <f t="shared" si="14"/>
        <v>28.592340329103738</v>
      </c>
      <c r="K117" s="8">
        <f t="shared" si="8"/>
        <v>0</v>
      </c>
      <c r="L117" s="8">
        <f t="shared" si="9"/>
        <v>19.236111180178938</v>
      </c>
      <c r="M117" s="8">
        <f t="shared" si="10"/>
        <v>28.592340329103738</v>
      </c>
      <c r="N117" s="8">
        <f t="shared" si="11"/>
        <v>15.942817169760891</v>
      </c>
    </row>
    <row r="118" spans="1:14" x14ac:dyDescent="0.2">
      <c r="A118" s="4">
        <v>1506112</v>
      </c>
      <c r="B118" s="4">
        <v>150611</v>
      </c>
      <c r="C118" s="1" t="s">
        <v>43</v>
      </c>
      <c r="D118" s="9" t="s">
        <v>136</v>
      </c>
      <c r="E118" s="10">
        <v>9.2436974789915975</v>
      </c>
      <c r="F118" s="10">
        <v>15.298919567827131</v>
      </c>
      <c r="G118" s="10">
        <v>0.74892585612546125</v>
      </c>
      <c r="H118" s="8">
        <f t="shared" si="12"/>
        <v>31.203512546887257</v>
      </c>
      <c r="I118" s="8">
        <f t="shared" si="13"/>
        <v>61.616256006796618</v>
      </c>
      <c r="J118" s="8">
        <f t="shared" si="14"/>
        <v>25.154780867457909</v>
      </c>
      <c r="K118" s="8">
        <f t="shared" si="8"/>
        <v>31.203512546887257</v>
      </c>
      <c r="L118" s="8">
        <f t="shared" si="9"/>
        <v>61.616256006796618</v>
      </c>
      <c r="M118" s="8">
        <f t="shared" si="10"/>
        <v>25.154780867457909</v>
      </c>
      <c r="N118" s="8">
        <f t="shared" si="11"/>
        <v>39.324849807047258</v>
      </c>
    </row>
    <row r="119" spans="1:14" x14ac:dyDescent="0.2">
      <c r="A119" s="4">
        <v>1506138</v>
      </c>
      <c r="B119" s="4">
        <v>150613</v>
      </c>
      <c r="C119" s="1" t="s">
        <v>32</v>
      </c>
      <c r="D119" s="9" t="s">
        <v>137</v>
      </c>
      <c r="E119" s="10">
        <v>7.3853484216795717</v>
      </c>
      <c r="F119" s="10">
        <v>8.5260609683203832</v>
      </c>
      <c r="G119" s="10">
        <v>0.56835732074782286</v>
      </c>
      <c r="H119" s="8">
        <f t="shared" si="12"/>
        <v>58.766237111808593</v>
      </c>
      <c r="I119" s="8">
        <f t="shared" si="13"/>
        <v>29.989068950455692</v>
      </c>
      <c r="J119" s="8">
        <f t="shared" si="14"/>
        <v>19.089068924117502</v>
      </c>
      <c r="K119" s="8">
        <f t="shared" si="8"/>
        <v>58.766237111808593</v>
      </c>
      <c r="L119" s="8">
        <f t="shared" si="9"/>
        <v>29.989068950455692</v>
      </c>
      <c r="M119" s="8">
        <f t="shared" si="10"/>
        <v>19.089068924117502</v>
      </c>
      <c r="N119" s="8">
        <f t="shared" si="11"/>
        <v>35.948124995460596</v>
      </c>
    </row>
    <row r="120" spans="1:14" x14ac:dyDescent="0.2">
      <c r="A120" s="4">
        <v>1506161</v>
      </c>
      <c r="B120" s="4">
        <v>150616</v>
      </c>
      <c r="C120" s="1" t="s">
        <v>32</v>
      </c>
      <c r="D120" s="9" t="s">
        <v>138</v>
      </c>
      <c r="E120" s="10">
        <v>8.1481481481481488</v>
      </c>
      <c r="F120" s="10">
        <v>13.326725403817916</v>
      </c>
      <c r="G120" s="10">
        <v>2.5747943941402918</v>
      </c>
      <c r="H120" s="8">
        <f t="shared" si="12"/>
        <v>47.45251826220683</v>
      </c>
      <c r="I120" s="8">
        <f t="shared" si="13"/>
        <v>52.40670987201004</v>
      </c>
      <c r="J120" s="8">
        <f t="shared" si="14"/>
        <v>86.489899828485903</v>
      </c>
      <c r="K120" s="8">
        <f t="shared" si="8"/>
        <v>47.45251826220683</v>
      </c>
      <c r="L120" s="8">
        <f t="shared" si="9"/>
        <v>52.40670987201004</v>
      </c>
      <c r="M120" s="8">
        <f t="shared" si="10"/>
        <v>86.489899828485903</v>
      </c>
      <c r="N120" s="8">
        <f t="shared" si="11"/>
        <v>62.116375987567586</v>
      </c>
    </row>
    <row r="121" spans="1:14" x14ac:dyDescent="0.2">
      <c r="A121" s="4">
        <v>1506187</v>
      </c>
      <c r="B121" s="4">
        <v>150618</v>
      </c>
      <c r="C121" s="1" t="s">
        <v>27</v>
      </c>
      <c r="D121" s="9" t="s">
        <v>139</v>
      </c>
      <c r="E121" s="10">
        <v>5.5357142857142856</v>
      </c>
      <c r="F121" s="10">
        <v>9.2099116905724703</v>
      </c>
      <c r="G121" s="10">
        <v>0.43350982556959861</v>
      </c>
      <c r="H121" s="8">
        <f t="shared" si="12"/>
        <v>86.199703410776067</v>
      </c>
      <c r="I121" s="8">
        <f t="shared" si="13"/>
        <v>33.182443563777127</v>
      </c>
      <c r="J121" s="8">
        <f t="shared" si="14"/>
        <v>14.5592317610622</v>
      </c>
      <c r="K121" s="8">
        <f t="shared" si="8"/>
        <v>86.199703410776067</v>
      </c>
      <c r="L121" s="8">
        <f t="shared" si="9"/>
        <v>33.182443563777127</v>
      </c>
      <c r="M121" s="8">
        <f t="shared" si="10"/>
        <v>14.5592317610622</v>
      </c>
      <c r="N121" s="8">
        <f t="shared" si="11"/>
        <v>44.647126245205129</v>
      </c>
    </row>
    <row r="122" spans="1:14" x14ac:dyDescent="0.2">
      <c r="A122" s="4">
        <v>1506195</v>
      </c>
      <c r="B122" s="4">
        <v>150619</v>
      </c>
      <c r="C122" s="1" t="s">
        <v>46</v>
      </c>
      <c r="D122" s="9" t="s">
        <v>140</v>
      </c>
      <c r="E122" s="10">
        <v>6.8432671081677707</v>
      </c>
      <c r="F122" s="10">
        <v>8.2906164591557854</v>
      </c>
      <c r="G122" s="10">
        <v>0.66255709239704375</v>
      </c>
      <c r="H122" s="8">
        <f t="shared" si="12"/>
        <v>66.806297119549015</v>
      </c>
      <c r="I122" s="8">
        <f t="shared" si="13"/>
        <v>28.889614794823476</v>
      </c>
      <c r="J122" s="8">
        <f t="shared" si="14"/>
        <v>22.253455669336564</v>
      </c>
      <c r="K122" s="8">
        <f t="shared" si="8"/>
        <v>66.806297119549015</v>
      </c>
      <c r="L122" s="8">
        <f t="shared" si="9"/>
        <v>28.889614794823476</v>
      </c>
      <c r="M122" s="8">
        <f t="shared" si="10"/>
        <v>22.253455669336564</v>
      </c>
      <c r="N122" s="8">
        <f t="shared" si="11"/>
        <v>39.316455861236349</v>
      </c>
    </row>
    <row r="123" spans="1:14" x14ac:dyDescent="0.2">
      <c r="A123" s="4">
        <v>1506203</v>
      </c>
      <c r="B123" s="4">
        <v>150620</v>
      </c>
      <c r="C123" s="1" t="s">
        <v>43</v>
      </c>
      <c r="D123" s="9" t="s">
        <v>141</v>
      </c>
      <c r="E123" s="10">
        <v>8.938547486033519</v>
      </c>
      <c r="F123" s="10">
        <v>9.8742442563482467</v>
      </c>
      <c r="G123" s="10">
        <v>1.985489475278527</v>
      </c>
      <c r="H123" s="8">
        <f t="shared" si="12"/>
        <v>35.729446560089706</v>
      </c>
      <c r="I123" s="8">
        <f t="shared" si="13"/>
        <v>36.284674330404911</v>
      </c>
      <c r="J123" s="8">
        <f t="shared" si="14"/>
        <v>66.693793728753263</v>
      </c>
      <c r="K123" s="8">
        <f t="shared" si="8"/>
        <v>35.729446560089706</v>
      </c>
      <c r="L123" s="8">
        <f t="shared" si="9"/>
        <v>36.284674330404911</v>
      </c>
      <c r="M123" s="8">
        <f t="shared" si="10"/>
        <v>66.693793728753263</v>
      </c>
      <c r="N123" s="8">
        <f t="shared" si="11"/>
        <v>46.235971539749293</v>
      </c>
    </row>
    <row r="124" spans="1:14" x14ac:dyDescent="0.2">
      <c r="A124" s="4">
        <v>1506302</v>
      </c>
      <c r="B124" s="4">
        <v>150630</v>
      </c>
      <c r="C124" s="1" t="s">
        <v>30</v>
      </c>
      <c r="D124" s="9" t="s">
        <v>142</v>
      </c>
      <c r="E124" s="10">
        <v>8.2822085889570545</v>
      </c>
      <c r="F124" s="10">
        <v>10.276305220883534</v>
      </c>
      <c r="G124" s="10">
        <v>0.78003612864024485</v>
      </c>
      <c r="H124" s="8">
        <f t="shared" si="12"/>
        <v>45.464156070223119</v>
      </c>
      <c r="I124" s="8">
        <f t="shared" si="13"/>
        <v>38.162176591316786</v>
      </c>
      <c r="J124" s="8">
        <f t="shared" si="14"/>
        <v>26.199846394288713</v>
      </c>
      <c r="K124" s="8">
        <f t="shared" si="8"/>
        <v>45.464156070223119</v>
      </c>
      <c r="L124" s="8">
        <f t="shared" si="9"/>
        <v>38.162176591316786</v>
      </c>
      <c r="M124" s="8">
        <f t="shared" si="10"/>
        <v>26.199846394288713</v>
      </c>
      <c r="N124" s="8">
        <f t="shared" si="11"/>
        <v>36.60872635194287</v>
      </c>
    </row>
    <row r="125" spans="1:14" x14ac:dyDescent="0.2">
      <c r="A125" s="4">
        <v>1506351</v>
      </c>
      <c r="B125" s="4">
        <v>150635</v>
      </c>
      <c r="C125" s="1" t="s">
        <v>40</v>
      </c>
      <c r="D125" s="9" t="s">
        <v>143</v>
      </c>
      <c r="E125" s="10">
        <v>9.8412698412698418</v>
      </c>
      <c r="F125" s="10">
        <v>15.429885057471264</v>
      </c>
      <c r="G125" s="10">
        <v>4.3205980143357472</v>
      </c>
      <c r="H125" s="8">
        <f t="shared" si="12"/>
        <v>22.34041852034931</v>
      </c>
      <c r="I125" s="8">
        <f t="shared" si="13"/>
        <v>62.227824959262556</v>
      </c>
      <c r="J125" s="8">
        <v>99</v>
      </c>
      <c r="K125" s="8">
        <f t="shared" si="8"/>
        <v>22.34041852034931</v>
      </c>
      <c r="L125" s="8">
        <f t="shared" si="9"/>
        <v>62.227824959262556</v>
      </c>
      <c r="M125" s="8">
        <f t="shared" si="10"/>
        <v>99</v>
      </c>
      <c r="N125" s="8">
        <f t="shared" si="11"/>
        <v>61.189414493203948</v>
      </c>
    </row>
    <row r="126" spans="1:14" x14ac:dyDescent="0.2">
      <c r="A126" s="4">
        <v>1506401</v>
      </c>
      <c r="B126" s="4">
        <v>150640</v>
      </c>
      <c r="C126" s="1" t="s">
        <v>30</v>
      </c>
      <c r="D126" s="9" t="s">
        <v>144</v>
      </c>
      <c r="E126" s="10">
        <v>7.8947368421052628</v>
      </c>
      <c r="F126" s="10" t="s">
        <v>184</v>
      </c>
      <c r="G126" s="10">
        <v>0.32308677556369048</v>
      </c>
      <c r="H126" s="8">
        <f t="shared" si="12"/>
        <v>51.211072664359868</v>
      </c>
      <c r="I126" s="8">
        <v>0</v>
      </c>
      <c r="J126" s="8">
        <f t="shared" si="14"/>
        <v>10.849867824315892</v>
      </c>
      <c r="K126" s="8">
        <f t="shared" si="8"/>
        <v>51.211072664359868</v>
      </c>
      <c r="L126" s="8">
        <f t="shared" si="9"/>
        <v>0</v>
      </c>
      <c r="M126" s="8">
        <f t="shared" si="10"/>
        <v>10.849867824315892</v>
      </c>
      <c r="N126" s="8">
        <f t="shared" si="11"/>
        <v>20.686980162891921</v>
      </c>
    </row>
    <row r="127" spans="1:14" x14ac:dyDescent="0.2">
      <c r="A127" s="4">
        <v>1506500</v>
      </c>
      <c r="B127" s="4">
        <v>150650</v>
      </c>
      <c r="C127" s="1" t="s">
        <v>71</v>
      </c>
      <c r="D127" s="9" t="s">
        <v>145</v>
      </c>
      <c r="E127" s="10">
        <v>8.4378563283922468</v>
      </c>
      <c r="F127" s="10">
        <v>20.14918084436043</v>
      </c>
      <c r="G127" s="10">
        <v>2.0593858085970531</v>
      </c>
      <c r="H127" s="8">
        <f t="shared" si="12"/>
        <v>43.155614650448001</v>
      </c>
      <c r="I127" s="8">
        <f t="shared" si="13"/>
        <v>84.265499071788014</v>
      </c>
      <c r="J127" s="8">
        <f t="shared" si="14"/>
        <v>69.176141335116796</v>
      </c>
      <c r="K127" s="8">
        <f t="shared" si="8"/>
        <v>43.155614650448001</v>
      </c>
      <c r="L127" s="8">
        <f t="shared" si="9"/>
        <v>84.265499071788014</v>
      </c>
      <c r="M127" s="8">
        <f t="shared" si="10"/>
        <v>69.176141335116796</v>
      </c>
      <c r="N127" s="8">
        <f t="shared" si="11"/>
        <v>65.532418352450932</v>
      </c>
    </row>
    <row r="128" spans="1:14" x14ac:dyDescent="0.2">
      <c r="A128" s="4">
        <v>1506559</v>
      </c>
      <c r="B128" s="4">
        <v>150655</v>
      </c>
      <c r="C128" s="1" t="s">
        <v>43</v>
      </c>
      <c r="D128" s="9" t="s">
        <v>146</v>
      </c>
      <c r="E128" s="10">
        <v>5.1282051282051277</v>
      </c>
      <c r="F128" s="10">
        <v>9.3002988047808763</v>
      </c>
      <c r="G128" s="10">
        <v>0.8051310097579365</v>
      </c>
      <c r="H128" s="8">
        <f t="shared" si="12"/>
        <v>92.243811551770023</v>
      </c>
      <c r="I128" s="8">
        <f t="shared" si="13"/>
        <v>33.60452386067869</v>
      </c>
      <c r="J128" s="8">
        <f t="shared" si="14"/>
        <v>27.042841104269289</v>
      </c>
      <c r="K128" s="8">
        <f t="shared" si="8"/>
        <v>92.243811551770023</v>
      </c>
      <c r="L128" s="8">
        <f t="shared" si="9"/>
        <v>33.60452386067869</v>
      </c>
      <c r="M128" s="8">
        <f t="shared" si="10"/>
        <v>27.042841104269289</v>
      </c>
      <c r="N128" s="8">
        <f t="shared" si="11"/>
        <v>50.963725505572661</v>
      </c>
    </row>
    <row r="129" spans="1:14" x14ac:dyDescent="0.2">
      <c r="A129" s="4">
        <v>1506583</v>
      </c>
      <c r="B129" s="4">
        <v>150658</v>
      </c>
      <c r="C129" s="1" t="s">
        <v>32</v>
      </c>
      <c r="D129" s="9" t="s">
        <v>147</v>
      </c>
      <c r="E129" s="10">
        <v>6.0747663551401869</v>
      </c>
      <c r="F129" s="10">
        <v>5.0538178472861084</v>
      </c>
      <c r="G129" s="10" t="s">
        <v>184</v>
      </c>
      <c r="H129" s="8">
        <f t="shared" si="12"/>
        <v>78.204572648190663</v>
      </c>
      <c r="I129" s="8">
        <f t="shared" si="13"/>
        <v>13.77475101060652</v>
      </c>
      <c r="J129" s="8">
        <v>0</v>
      </c>
      <c r="K129" s="8">
        <f t="shared" si="8"/>
        <v>78.204572648190663</v>
      </c>
      <c r="L129" s="8">
        <f t="shared" si="9"/>
        <v>13.77475101060652</v>
      </c>
      <c r="M129" s="8">
        <f t="shared" si="10"/>
        <v>0</v>
      </c>
      <c r="N129" s="8">
        <f t="shared" si="11"/>
        <v>30.659774552932394</v>
      </c>
    </row>
    <row r="130" spans="1:14" x14ac:dyDescent="0.2">
      <c r="A130" s="4">
        <v>1506609</v>
      </c>
      <c r="B130" s="4">
        <v>150660</v>
      </c>
      <c r="C130" s="1" t="s">
        <v>71</v>
      </c>
      <c r="D130" s="9" t="s">
        <v>148</v>
      </c>
      <c r="E130" s="10">
        <v>6.8241469816272966</v>
      </c>
      <c r="F130" s="10">
        <v>15.050335111475858</v>
      </c>
      <c r="G130" s="10">
        <v>0.66997934753653687</v>
      </c>
      <c r="H130" s="8">
        <f t="shared" si="12"/>
        <v>67.089883660736177</v>
      </c>
      <c r="I130" s="8">
        <f t="shared" si="13"/>
        <v>60.455442299436314</v>
      </c>
      <c r="J130" s="8">
        <f t="shared" si="14"/>
        <v>22.502786271437238</v>
      </c>
      <c r="K130" s="8">
        <f t="shared" si="8"/>
        <v>67.089883660736177</v>
      </c>
      <c r="L130" s="8">
        <f t="shared" si="9"/>
        <v>60.455442299436314</v>
      </c>
      <c r="M130" s="8">
        <f t="shared" si="10"/>
        <v>22.502786271437238</v>
      </c>
      <c r="N130" s="8">
        <f t="shared" si="11"/>
        <v>50.016037410536576</v>
      </c>
    </row>
    <row r="131" spans="1:14" x14ac:dyDescent="0.2">
      <c r="A131" s="4">
        <v>1506708</v>
      </c>
      <c r="B131" s="4">
        <v>150670</v>
      </c>
      <c r="C131" s="1" t="s">
        <v>32</v>
      </c>
      <c r="D131" s="9" t="s">
        <v>149</v>
      </c>
      <c r="E131" s="10">
        <v>5.1239669421487601</v>
      </c>
      <c r="F131" s="10">
        <v>7.3667358282742894</v>
      </c>
      <c r="G131" s="10">
        <v>0.62716074976903224</v>
      </c>
      <c r="H131" s="8">
        <f t="shared" si="12"/>
        <v>92.306671623437893</v>
      </c>
      <c r="I131" s="8">
        <f t="shared" si="13"/>
        <v>24.575373606804675</v>
      </c>
      <c r="J131" s="8">
        <f t="shared" si="14"/>
        <v>21.064411200540992</v>
      </c>
      <c r="K131" s="8">
        <f t="shared" si="8"/>
        <v>92.306671623437893</v>
      </c>
      <c r="L131" s="8">
        <f t="shared" si="9"/>
        <v>24.575373606804675</v>
      </c>
      <c r="M131" s="8">
        <f t="shared" si="10"/>
        <v>21.064411200540992</v>
      </c>
      <c r="N131" s="8">
        <f t="shared" si="11"/>
        <v>45.982152143594526</v>
      </c>
    </row>
    <row r="132" spans="1:14" x14ac:dyDescent="0.2">
      <c r="A132" s="4">
        <v>1506807</v>
      </c>
      <c r="B132" s="4">
        <v>150680</v>
      </c>
      <c r="C132" s="1" t="s">
        <v>34</v>
      </c>
      <c r="D132" s="9" t="s">
        <v>150</v>
      </c>
      <c r="E132" s="10">
        <v>9.7725875845113706</v>
      </c>
      <c r="F132" s="10">
        <v>7.212243929212466</v>
      </c>
      <c r="G132" s="10">
        <v>1.934471454867849</v>
      </c>
      <c r="H132" s="8">
        <f t="shared" si="12"/>
        <v>23.359102345157307</v>
      </c>
      <c r="I132" s="8">
        <f t="shared" si="13"/>
        <v>23.853943487080418</v>
      </c>
      <c r="J132" s="8">
        <f t="shared" si="14"/>
        <v>64.979981213835131</v>
      </c>
      <c r="K132" s="8">
        <f t="shared" si="8"/>
        <v>23.359102345157307</v>
      </c>
      <c r="L132" s="8">
        <f t="shared" si="9"/>
        <v>23.853943487080418</v>
      </c>
      <c r="M132" s="8">
        <f t="shared" si="10"/>
        <v>64.979981213835131</v>
      </c>
      <c r="N132" s="8">
        <f t="shared" si="11"/>
        <v>37.397675682024285</v>
      </c>
    </row>
    <row r="133" spans="1:14" x14ac:dyDescent="0.2">
      <c r="A133" s="4">
        <v>1506906</v>
      </c>
      <c r="B133" s="4">
        <v>150690</v>
      </c>
      <c r="C133" s="1" t="s">
        <v>43</v>
      </c>
      <c r="D133" s="9" t="s">
        <v>151</v>
      </c>
      <c r="E133" s="10">
        <v>3.7037037037037033</v>
      </c>
      <c r="F133" s="10">
        <v>4.5522522522522522</v>
      </c>
      <c r="G133" s="10" t="s">
        <v>184</v>
      </c>
      <c r="H133" s="8">
        <v>99</v>
      </c>
      <c r="I133" s="8">
        <f t="shared" si="13"/>
        <v>11.432592428362389</v>
      </c>
      <c r="J133" s="8">
        <v>0</v>
      </c>
      <c r="K133" s="8">
        <f t="shared" si="8"/>
        <v>99</v>
      </c>
      <c r="L133" s="8">
        <f t="shared" si="9"/>
        <v>11.432592428362389</v>
      </c>
      <c r="M133" s="8">
        <f t="shared" si="10"/>
        <v>0</v>
      </c>
      <c r="N133" s="8">
        <f t="shared" si="11"/>
        <v>36.810864142787459</v>
      </c>
    </row>
    <row r="134" spans="1:14" x14ac:dyDescent="0.2">
      <c r="A134" s="4">
        <v>1507003</v>
      </c>
      <c r="B134" s="4">
        <v>150700</v>
      </c>
      <c r="C134" s="1" t="s">
        <v>71</v>
      </c>
      <c r="D134" s="9" t="s">
        <v>152</v>
      </c>
      <c r="E134" s="10">
        <v>9.9273607748184016</v>
      </c>
      <c r="F134" s="10">
        <v>10.914872798434443</v>
      </c>
      <c r="G134" s="10">
        <v>0.24378956536137975</v>
      </c>
      <c r="H134" s="8">
        <f t="shared" si="12"/>
        <v>21.063532092797246</v>
      </c>
      <c r="I134" s="8">
        <f t="shared" si="13"/>
        <v>41.144092709392531</v>
      </c>
      <c r="J134" s="8">
        <f t="shared" si="14"/>
        <v>8.186092355396088</v>
      </c>
      <c r="K134" s="8">
        <f t="shared" si="8"/>
        <v>21.063532092797246</v>
      </c>
      <c r="L134" s="8">
        <f t="shared" si="9"/>
        <v>41.144092709392531</v>
      </c>
      <c r="M134" s="8">
        <f t="shared" si="10"/>
        <v>8.186092355396088</v>
      </c>
      <c r="N134" s="8">
        <f t="shared" si="11"/>
        <v>23.464572385861956</v>
      </c>
    </row>
    <row r="135" spans="1:14" x14ac:dyDescent="0.2">
      <c r="A135" s="4">
        <v>1507102</v>
      </c>
      <c r="B135" s="4">
        <v>150710</v>
      </c>
      <c r="C135" s="1" t="s">
        <v>71</v>
      </c>
      <c r="D135" s="9" t="s">
        <v>153</v>
      </c>
      <c r="E135" s="10">
        <v>7.3170731707317067</v>
      </c>
      <c r="F135" s="10">
        <v>13.822874493927126</v>
      </c>
      <c r="G135" s="10">
        <v>0.7096144045583731</v>
      </c>
      <c r="H135" s="8">
        <f t="shared" si="12"/>
        <v>59.778884294033261</v>
      </c>
      <c r="I135" s="8">
        <f t="shared" si="13"/>
        <v>54.723575025796087</v>
      </c>
      <c r="J135" s="8">
        <f t="shared" si="14"/>
        <v>23.834218894787313</v>
      </c>
      <c r="K135" s="8">
        <f t="shared" ref="K135:K162" si="15">H135</f>
        <v>59.778884294033261</v>
      </c>
      <c r="L135" s="8">
        <f t="shared" ref="L135:L162" si="16">I135</f>
        <v>54.723575025796087</v>
      </c>
      <c r="M135" s="8">
        <f t="shared" ref="M135:M162" si="17">J135</f>
        <v>23.834218894787313</v>
      </c>
      <c r="N135" s="8">
        <f t="shared" ref="N135:N162" si="18">AVERAGE(K135:M135)</f>
        <v>46.112226071538885</v>
      </c>
    </row>
    <row r="136" spans="1:14" x14ac:dyDescent="0.2">
      <c r="A136" s="4">
        <v>1507151</v>
      </c>
      <c r="B136" s="4">
        <v>150715</v>
      </c>
      <c r="C136" s="1" t="s">
        <v>55</v>
      </c>
      <c r="D136" s="9" t="s">
        <v>154</v>
      </c>
      <c r="E136" s="10">
        <v>5.982905982905983</v>
      </c>
      <c r="F136" s="10">
        <v>12.209788287049767</v>
      </c>
      <c r="G136" s="10">
        <v>0.33564358100461189</v>
      </c>
      <c r="H136" s="8">
        <f t="shared" si="12"/>
        <v>79.567030432082333</v>
      </c>
      <c r="I136" s="8">
        <f t="shared" si="13"/>
        <v>47.190953688237208</v>
      </c>
      <c r="J136" s="8">
        <f t="shared" si="14"/>
        <v>11.271679767210076</v>
      </c>
      <c r="K136" s="8">
        <f t="shared" si="15"/>
        <v>79.567030432082333</v>
      </c>
      <c r="L136" s="8">
        <f t="shared" si="16"/>
        <v>47.190953688237208</v>
      </c>
      <c r="M136" s="8">
        <f t="shared" si="17"/>
        <v>11.271679767210076</v>
      </c>
      <c r="N136" s="8">
        <f t="shared" si="18"/>
        <v>46.009887962509879</v>
      </c>
    </row>
    <row r="137" spans="1:14" x14ac:dyDescent="0.2">
      <c r="A137" s="4">
        <v>1507201</v>
      </c>
      <c r="B137" s="4">
        <v>150720</v>
      </c>
      <c r="C137" s="1" t="s">
        <v>71</v>
      </c>
      <c r="D137" s="9" t="s">
        <v>155</v>
      </c>
      <c r="E137" s="10">
        <v>6.6831683168316838</v>
      </c>
      <c r="F137" s="10">
        <v>14.296360381861575</v>
      </c>
      <c r="G137" s="10">
        <v>0.18473941862900364</v>
      </c>
      <c r="H137" s="8">
        <f t="shared" si="12"/>
        <v>69.180855801843137</v>
      </c>
      <c r="I137" s="8">
        <f t="shared" si="13"/>
        <v>56.934609927267552</v>
      </c>
      <c r="J137" s="8">
        <f t="shared" si="14"/>
        <v>6.2024622642427074</v>
      </c>
      <c r="K137" s="8">
        <f t="shared" si="15"/>
        <v>69.180855801843137</v>
      </c>
      <c r="L137" s="8">
        <f t="shared" si="16"/>
        <v>56.934609927267552</v>
      </c>
      <c r="M137" s="8">
        <f t="shared" si="17"/>
        <v>6.2024622642427074</v>
      </c>
      <c r="N137" s="8">
        <f t="shared" si="18"/>
        <v>44.105975997784469</v>
      </c>
    </row>
    <row r="138" spans="1:14" x14ac:dyDescent="0.2">
      <c r="A138" s="4">
        <v>1507300</v>
      </c>
      <c r="B138" s="4">
        <v>150730</v>
      </c>
      <c r="C138" s="1" t="s">
        <v>32</v>
      </c>
      <c r="D138" s="9" t="s">
        <v>156</v>
      </c>
      <c r="E138" s="10">
        <v>5.4054054054054053</v>
      </c>
      <c r="F138" s="10">
        <v>14.578102878716376</v>
      </c>
      <c r="G138" s="10">
        <v>0.29074226287853738</v>
      </c>
      <c r="H138" s="8">
        <f t="shared" si="12"/>
        <v>88.132423080519956</v>
      </c>
      <c r="I138" s="8">
        <f t="shared" si="13"/>
        <v>58.250261585844363</v>
      </c>
      <c r="J138" s="8">
        <f t="shared" si="14"/>
        <v>9.763341334606352</v>
      </c>
      <c r="K138" s="8">
        <f t="shared" si="15"/>
        <v>88.132423080519956</v>
      </c>
      <c r="L138" s="8">
        <f t="shared" si="16"/>
        <v>58.250261585844363</v>
      </c>
      <c r="M138" s="8">
        <f t="shared" si="17"/>
        <v>9.763341334606352</v>
      </c>
      <c r="N138" s="8">
        <f t="shared" si="18"/>
        <v>52.048675333656888</v>
      </c>
    </row>
    <row r="139" spans="1:14" x14ac:dyDescent="0.2">
      <c r="A139" s="4">
        <v>1507409</v>
      </c>
      <c r="B139" s="4">
        <v>150740</v>
      </c>
      <c r="C139" s="1" t="s">
        <v>71</v>
      </c>
      <c r="D139" s="9" t="s">
        <v>157</v>
      </c>
      <c r="E139" s="10">
        <v>12.626262626262626</v>
      </c>
      <c r="F139" s="10">
        <v>14.833384996900186</v>
      </c>
      <c r="G139" s="10">
        <v>0.62591357102915379</v>
      </c>
      <c r="H139" s="8">
        <v>0</v>
      </c>
      <c r="I139" s="8">
        <f t="shared" si="13"/>
        <v>59.442351334259655</v>
      </c>
      <c r="J139" s="8">
        <f t="shared" si="14"/>
        <v>21.022515601387244</v>
      </c>
      <c r="K139" s="8">
        <f t="shared" si="15"/>
        <v>0</v>
      </c>
      <c r="L139" s="8">
        <f t="shared" si="16"/>
        <v>59.442351334259655</v>
      </c>
      <c r="M139" s="8">
        <f t="shared" si="17"/>
        <v>21.022515601387244</v>
      </c>
      <c r="N139" s="8">
        <f t="shared" si="18"/>
        <v>26.821622311882297</v>
      </c>
    </row>
    <row r="140" spans="1:14" x14ac:dyDescent="0.2">
      <c r="A140" s="4">
        <v>1507458</v>
      </c>
      <c r="B140" s="4">
        <v>150745</v>
      </c>
      <c r="C140" s="1" t="s">
        <v>55</v>
      </c>
      <c r="D140" s="9" t="s">
        <v>158</v>
      </c>
      <c r="E140" s="10">
        <v>8.3333333333333321</v>
      </c>
      <c r="F140" s="10">
        <v>6.9476049674748666</v>
      </c>
      <c r="G140" s="10">
        <v>0.26668470272837058</v>
      </c>
      <c r="H140" s="8">
        <f t="shared" si="12"/>
        <v>44.705882352941195</v>
      </c>
      <c r="I140" s="8">
        <f t="shared" si="13"/>
        <v>22.618160128797925</v>
      </c>
      <c r="J140" s="8">
        <f t="shared" si="14"/>
        <v>8.9551926190767652</v>
      </c>
      <c r="K140" s="8">
        <f t="shared" si="15"/>
        <v>44.705882352941195</v>
      </c>
      <c r="L140" s="8">
        <f t="shared" si="16"/>
        <v>22.618160128797925</v>
      </c>
      <c r="M140" s="8">
        <f t="shared" si="17"/>
        <v>8.9551926190767652</v>
      </c>
      <c r="N140" s="8">
        <f t="shared" si="18"/>
        <v>25.426411700271967</v>
      </c>
    </row>
    <row r="141" spans="1:14" x14ac:dyDescent="0.2">
      <c r="A141" s="4">
        <v>1507466</v>
      </c>
      <c r="B141" s="4">
        <v>150746</v>
      </c>
      <c r="C141" s="1" t="s">
        <v>71</v>
      </c>
      <c r="D141" s="9" t="s">
        <v>159</v>
      </c>
      <c r="E141" s="10">
        <v>3.0769230769230771</v>
      </c>
      <c r="F141" s="10">
        <v>20.140684410646386</v>
      </c>
      <c r="G141" s="10">
        <v>1.9413496361007088</v>
      </c>
      <c r="H141" s="8">
        <v>99</v>
      </c>
      <c r="I141" s="8">
        <f t="shared" si="13"/>
        <v>84.225823313843591</v>
      </c>
      <c r="J141" s="8">
        <f t="shared" si="14"/>
        <v>65.211035123451026</v>
      </c>
      <c r="K141" s="8">
        <f t="shared" si="15"/>
        <v>99</v>
      </c>
      <c r="L141" s="8">
        <f t="shared" si="16"/>
        <v>84.225823313843591</v>
      </c>
      <c r="M141" s="8">
        <f t="shared" si="17"/>
        <v>65.211035123451026</v>
      </c>
      <c r="N141" s="8">
        <f t="shared" si="18"/>
        <v>82.812286145764872</v>
      </c>
    </row>
    <row r="142" spans="1:14" x14ac:dyDescent="0.2">
      <c r="A142" s="4">
        <v>1507474</v>
      </c>
      <c r="B142" s="4">
        <v>150747</v>
      </c>
      <c r="C142" s="1" t="s">
        <v>43</v>
      </c>
      <c r="D142" s="9" t="s">
        <v>160</v>
      </c>
      <c r="E142" s="10">
        <v>8.3333333333333321</v>
      </c>
      <c r="F142" s="10">
        <v>10.37525354969574</v>
      </c>
      <c r="G142" s="10">
        <v>1.305269846758548</v>
      </c>
      <c r="H142" s="8">
        <f t="shared" si="12"/>
        <v>44.705882352941195</v>
      </c>
      <c r="I142" s="8">
        <f t="shared" si="13"/>
        <v>38.624235153189595</v>
      </c>
      <c r="J142" s="8">
        <f t="shared" si="14"/>
        <v>43.843653663214603</v>
      </c>
      <c r="K142" s="8">
        <f t="shared" si="15"/>
        <v>44.705882352941195</v>
      </c>
      <c r="L142" s="8">
        <f t="shared" si="16"/>
        <v>38.624235153189595</v>
      </c>
      <c r="M142" s="8">
        <f t="shared" si="17"/>
        <v>43.843653663214603</v>
      </c>
      <c r="N142" s="8">
        <f t="shared" si="18"/>
        <v>42.391257056448467</v>
      </c>
    </row>
    <row r="143" spans="1:14" x14ac:dyDescent="0.2">
      <c r="A143" s="4">
        <v>1507508</v>
      </c>
      <c r="B143" s="4">
        <v>150750</v>
      </c>
      <c r="C143" s="1" t="s">
        <v>55</v>
      </c>
      <c r="D143" s="9" t="s">
        <v>161</v>
      </c>
      <c r="E143" s="10">
        <v>5.6818181818181817</v>
      </c>
      <c r="F143" s="10">
        <v>14.584366576819408</v>
      </c>
      <c r="G143" s="10">
        <v>0.37314756066047089</v>
      </c>
      <c r="H143" s="8">
        <f t="shared" si="12"/>
        <v>84.032714690154137</v>
      </c>
      <c r="I143" s="8">
        <f t="shared" si="13"/>
        <v>58.279511148441678</v>
      </c>
      <c r="J143" s="8">
        <f t="shared" si="14"/>
        <v>12.531524605877975</v>
      </c>
      <c r="K143" s="8">
        <f t="shared" si="15"/>
        <v>84.032714690154137</v>
      </c>
      <c r="L143" s="8">
        <f t="shared" si="16"/>
        <v>58.279511148441678</v>
      </c>
      <c r="M143" s="8">
        <f t="shared" si="17"/>
        <v>12.531524605877975</v>
      </c>
      <c r="N143" s="8">
        <f t="shared" si="18"/>
        <v>51.614583481491259</v>
      </c>
    </row>
    <row r="144" spans="1:14" x14ac:dyDescent="0.2">
      <c r="A144" s="4">
        <v>1507607</v>
      </c>
      <c r="B144" s="4">
        <v>150760</v>
      </c>
      <c r="C144" s="1" t="s">
        <v>71</v>
      </c>
      <c r="D144" s="9" t="s">
        <v>162</v>
      </c>
      <c r="E144" s="10">
        <v>9.3854748603351954</v>
      </c>
      <c r="F144" s="10">
        <v>13.815331511577737</v>
      </c>
      <c r="G144" s="10">
        <v>0.16569702614523527</v>
      </c>
      <c r="H144" s="8">
        <f t="shared" si="12"/>
        <v>29.100693974599373</v>
      </c>
      <c r="I144" s="8">
        <f t="shared" si="13"/>
        <v>54.688351595360942</v>
      </c>
      <c r="J144" s="8">
        <f t="shared" si="14"/>
        <v>5.5627845525250903</v>
      </c>
      <c r="K144" s="8">
        <f t="shared" si="15"/>
        <v>29.100693974599373</v>
      </c>
      <c r="L144" s="8">
        <f t="shared" si="16"/>
        <v>54.688351595360942</v>
      </c>
      <c r="M144" s="8">
        <f t="shared" si="17"/>
        <v>5.5627845525250903</v>
      </c>
      <c r="N144" s="8">
        <f t="shared" si="18"/>
        <v>29.783943374161797</v>
      </c>
    </row>
    <row r="145" spans="1:14" x14ac:dyDescent="0.2">
      <c r="A145" s="4">
        <v>1507706</v>
      </c>
      <c r="B145" s="4">
        <v>150770</v>
      </c>
      <c r="C145" s="1" t="s">
        <v>30</v>
      </c>
      <c r="D145" s="9" t="s">
        <v>163</v>
      </c>
      <c r="E145" s="10">
        <v>10.116731517509727</v>
      </c>
      <c r="F145" s="10">
        <v>7.8676567656765677</v>
      </c>
      <c r="G145" s="10">
        <v>0.70118532052515481</v>
      </c>
      <c r="H145" s="8">
        <f t="shared" si="12"/>
        <v>18.254816689779606</v>
      </c>
      <c r="I145" s="8">
        <f t="shared" si="13"/>
        <v>26.914521834233092</v>
      </c>
      <c r="J145" s="8">
        <f t="shared" si="14"/>
        <v>23.551066597047381</v>
      </c>
      <c r="K145" s="8">
        <f t="shared" si="15"/>
        <v>18.254816689779606</v>
      </c>
      <c r="L145" s="8">
        <f t="shared" si="16"/>
        <v>26.914521834233092</v>
      </c>
      <c r="M145" s="8">
        <f t="shared" si="17"/>
        <v>23.551066597047381</v>
      </c>
      <c r="N145" s="8">
        <f t="shared" si="18"/>
        <v>22.906801707020026</v>
      </c>
    </row>
    <row r="146" spans="1:14" x14ac:dyDescent="0.2">
      <c r="A146" s="4">
        <v>1507755</v>
      </c>
      <c r="B146" s="4">
        <v>150775</v>
      </c>
      <c r="C146" s="1" t="s">
        <v>32</v>
      </c>
      <c r="D146" s="9" t="s">
        <v>164</v>
      </c>
      <c r="E146" s="10">
        <v>10.843373493975903</v>
      </c>
      <c r="F146" s="10">
        <v>6.1677419354838712</v>
      </c>
      <c r="G146" s="10">
        <v>0.90714981947185513</v>
      </c>
      <c r="H146" s="8">
        <f t="shared" si="12"/>
        <v>7.4773835827740092</v>
      </c>
      <c r="I146" s="8">
        <f t="shared" si="13"/>
        <v>18.976437268542039</v>
      </c>
      <c r="J146" s="8">
        <f t="shared" si="14"/>
        <v>30.469887301619806</v>
      </c>
      <c r="K146" s="8">
        <f t="shared" si="15"/>
        <v>7.4773835827740092</v>
      </c>
      <c r="L146" s="8">
        <f t="shared" si="16"/>
        <v>18.976437268542039</v>
      </c>
      <c r="M146" s="8">
        <f t="shared" si="17"/>
        <v>30.469887301619806</v>
      </c>
      <c r="N146" s="8">
        <f t="shared" si="18"/>
        <v>18.974569384311952</v>
      </c>
    </row>
    <row r="147" spans="1:14" x14ac:dyDescent="0.2">
      <c r="A147" s="4">
        <v>1507805</v>
      </c>
      <c r="B147" s="4">
        <v>150780</v>
      </c>
      <c r="C147" s="1" t="s">
        <v>37</v>
      </c>
      <c r="D147" s="9" t="s">
        <v>165</v>
      </c>
      <c r="E147" s="10">
        <v>9.9009900990099009</v>
      </c>
      <c r="F147" s="10">
        <v>12.665703739367677</v>
      </c>
      <c r="G147" s="10">
        <v>0.45905965481348904</v>
      </c>
      <c r="H147" s="8">
        <f t="shared" si="12"/>
        <v>21.454657576484294</v>
      </c>
      <c r="I147" s="8">
        <f t="shared" si="13"/>
        <v>49.319940006272098</v>
      </c>
      <c r="J147" s="8">
        <f t="shared" si="14"/>
        <v>15.417509223804288</v>
      </c>
      <c r="K147" s="8">
        <f t="shared" si="15"/>
        <v>21.454657576484294</v>
      </c>
      <c r="L147" s="8">
        <f t="shared" si="16"/>
        <v>49.319940006272098</v>
      </c>
      <c r="M147" s="8">
        <f t="shared" si="17"/>
        <v>15.417509223804288</v>
      </c>
      <c r="N147" s="8">
        <f t="shared" si="18"/>
        <v>28.730702268853562</v>
      </c>
    </row>
    <row r="148" spans="1:14" x14ac:dyDescent="0.2">
      <c r="A148" s="4">
        <v>1507904</v>
      </c>
      <c r="B148" s="4">
        <v>150790</v>
      </c>
      <c r="C148" s="1" t="s">
        <v>30</v>
      </c>
      <c r="D148" s="9" t="s">
        <v>166</v>
      </c>
      <c r="E148" s="10">
        <v>9.7186700767263421</v>
      </c>
      <c r="F148" s="10">
        <v>2.1040000000000001</v>
      </c>
      <c r="G148" s="10">
        <v>1.3470742214278784</v>
      </c>
      <c r="H148" s="8">
        <f t="shared" ref="H148:H162" si="19">(E148-$H$1)/($H$2-$H$1)*100</f>
        <v>24.15879786546785</v>
      </c>
      <c r="I148" s="8">
        <f t="shared" ref="I148:I162" si="20">(F148-$I$2)/($I$1-$I$2)*100</f>
        <v>0</v>
      </c>
      <c r="J148" s="8">
        <f t="shared" ref="J148:J162" si="21">(G148-$J$2)/($J$1-$J$2)*100</f>
        <v>45.247958650156626</v>
      </c>
      <c r="K148" s="8">
        <f t="shared" si="15"/>
        <v>24.15879786546785</v>
      </c>
      <c r="L148" s="8">
        <f t="shared" si="16"/>
        <v>0</v>
      </c>
      <c r="M148" s="8">
        <f t="shared" si="17"/>
        <v>45.247958650156626</v>
      </c>
      <c r="N148" s="8">
        <f t="shared" si="18"/>
        <v>23.135585505208159</v>
      </c>
    </row>
    <row r="149" spans="1:14" x14ac:dyDescent="0.2">
      <c r="A149" s="4">
        <v>1507953</v>
      </c>
      <c r="B149" s="4">
        <v>150795</v>
      </c>
      <c r="C149" s="1" t="s">
        <v>25</v>
      </c>
      <c r="D149" s="9" t="s">
        <v>167</v>
      </c>
      <c r="E149" s="10">
        <v>8.1259150805270863</v>
      </c>
      <c r="F149" s="10">
        <v>5.0859399210276406</v>
      </c>
      <c r="G149" s="10">
        <v>1.5595527748922307</v>
      </c>
      <c r="H149" s="8">
        <f t="shared" si="19"/>
        <v>47.782275428473</v>
      </c>
      <c r="I149" s="8">
        <f t="shared" si="20"/>
        <v>13.924751312537378</v>
      </c>
      <c r="J149" s="8">
        <f t="shared" si="21"/>
        <v>52.38560141143266</v>
      </c>
      <c r="K149" s="8">
        <f t="shared" si="15"/>
        <v>47.782275428473</v>
      </c>
      <c r="L149" s="8">
        <f t="shared" si="16"/>
        <v>13.924751312537378</v>
      </c>
      <c r="M149" s="8">
        <f t="shared" si="17"/>
        <v>52.38560141143266</v>
      </c>
      <c r="N149" s="8">
        <f t="shared" si="18"/>
        <v>38.030876050814349</v>
      </c>
    </row>
    <row r="150" spans="1:14" x14ac:dyDescent="0.2">
      <c r="A150" s="4">
        <v>1507961</v>
      </c>
      <c r="B150" s="4">
        <v>150796</v>
      </c>
      <c r="C150" s="1" t="s">
        <v>71</v>
      </c>
      <c r="D150" s="9" t="s">
        <v>168</v>
      </c>
      <c r="E150" s="10">
        <v>9.8591549295774641</v>
      </c>
      <c r="F150" s="10">
        <v>15.807073954983922</v>
      </c>
      <c r="G150" s="10">
        <v>3.7264935853568373</v>
      </c>
      <c r="H150" s="8">
        <f t="shared" si="19"/>
        <v>22.075149861104357</v>
      </c>
      <c r="I150" s="8">
        <f t="shared" si="20"/>
        <v>63.98918224170702</v>
      </c>
      <c r="J150" s="8">
        <v>99</v>
      </c>
      <c r="K150" s="8">
        <f t="shared" si="15"/>
        <v>22.075149861104357</v>
      </c>
      <c r="L150" s="8">
        <f t="shared" si="16"/>
        <v>63.98918224170702</v>
      </c>
      <c r="M150" s="8">
        <f t="shared" si="17"/>
        <v>99</v>
      </c>
      <c r="N150" s="8">
        <f t="shared" si="18"/>
        <v>61.688110700937123</v>
      </c>
    </row>
    <row r="151" spans="1:14" x14ac:dyDescent="0.2">
      <c r="A151" s="4">
        <v>1507979</v>
      </c>
      <c r="B151" s="4">
        <v>150797</v>
      </c>
      <c r="C151" s="1" t="s">
        <v>34</v>
      </c>
      <c r="D151" s="9" t="s">
        <v>169</v>
      </c>
      <c r="E151" s="10">
        <v>6.7164179104477615</v>
      </c>
      <c r="F151" s="10">
        <v>5.9292929292929291</v>
      </c>
      <c r="G151" s="10">
        <v>4.6853349127171544</v>
      </c>
      <c r="H151" s="8">
        <f t="shared" si="19"/>
        <v>68.687703351753342</v>
      </c>
      <c r="I151" s="8">
        <f t="shared" si="20"/>
        <v>17.862953026784982</v>
      </c>
      <c r="J151" s="8">
        <v>99</v>
      </c>
      <c r="K151" s="8">
        <f t="shared" si="15"/>
        <v>68.687703351753342</v>
      </c>
      <c r="L151" s="8">
        <f t="shared" si="16"/>
        <v>17.862953026784982</v>
      </c>
      <c r="M151" s="8">
        <f t="shared" si="17"/>
        <v>99</v>
      </c>
      <c r="N151" s="8">
        <f t="shared" si="18"/>
        <v>61.850218792846107</v>
      </c>
    </row>
    <row r="152" spans="1:14" x14ac:dyDescent="0.2">
      <c r="A152" s="4">
        <v>1508001</v>
      </c>
      <c r="B152" s="4">
        <v>150800</v>
      </c>
      <c r="C152" s="1" t="s">
        <v>27</v>
      </c>
      <c r="D152" s="9" t="s">
        <v>170</v>
      </c>
      <c r="E152" s="10">
        <v>6.5656565656565666</v>
      </c>
      <c r="F152" s="10">
        <v>7.3683029338556327</v>
      </c>
      <c r="G152" s="10">
        <v>3.078914628080593E-2</v>
      </c>
      <c r="H152" s="8">
        <f t="shared" si="19"/>
        <v>70.923770577749806</v>
      </c>
      <c r="I152" s="8">
        <f t="shared" si="20"/>
        <v>24.58269151262391</v>
      </c>
      <c r="J152" s="8">
        <f t="shared" si="21"/>
        <v>1.0309189291317602</v>
      </c>
      <c r="K152" s="8">
        <f t="shared" si="15"/>
        <v>70.923770577749806</v>
      </c>
      <c r="L152" s="8">
        <f t="shared" si="16"/>
        <v>24.58269151262391</v>
      </c>
      <c r="M152" s="8">
        <f t="shared" si="17"/>
        <v>1.0309189291317602</v>
      </c>
      <c r="N152" s="8">
        <f t="shared" si="18"/>
        <v>32.179127006501822</v>
      </c>
    </row>
    <row r="153" spans="1:14" x14ac:dyDescent="0.2">
      <c r="A153" s="4">
        <v>1508035</v>
      </c>
      <c r="B153" s="4">
        <v>150803</v>
      </c>
      <c r="C153" s="1" t="s">
        <v>43</v>
      </c>
      <c r="D153" s="9" t="s">
        <v>171</v>
      </c>
      <c r="E153" s="10">
        <v>9.7323600973236015</v>
      </c>
      <c r="F153" s="10">
        <v>7.5740703109124166</v>
      </c>
      <c r="G153" s="10">
        <v>0.70205143260804204</v>
      </c>
      <c r="H153" s="8">
        <f t="shared" si="19"/>
        <v>23.955749753744342</v>
      </c>
      <c r="I153" s="8">
        <f t="shared" si="20"/>
        <v>25.543562499173294</v>
      </c>
      <c r="J153" s="8">
        <f t="shared" si="21"/>
        <v>23.580161291726348</v>
      </c>
      <c r="K153" s="8">
        <f t="shared" si="15"/>
        <v>23.955749753744342</v>
      </c>
      <c r="L153" s="8">
        <f t="shared" si="16"/>
        <v>25.543562499173294</v>
      </c>
      <c r="M153" s="8">
        <f t="shared" si="17"/>
        <v>23.580161291726348</v>
      </c>
      <c r="N153" s="8">
        <f t="shared" si="18"/>
        <v>24.359824514881325</v>
      </c>
    </row>
    <row r="154" spans="1:14" x14ac:dyDescent="0.2">
      <c r="A154" s="4">
        <v>1508050</v>
      </c>
      <c r="B154" s="4">
        <v>150805</v>
      </c>
      <c r="C154" s="1" t="s">
        <v>46</v>
      </c>
      <c r="D154" s="9" t="s">
        <v>172</v>
      </c>
      <c r="E154" s="10">
        <v>7.216494845360824</v>
      </c>
      <c r="F154" s="10">
        <v>5.9070045899022148</v>
      </c>
      <c r="G154" s="10">
        <v>0.19437275117663136</v>
      </c>
      <c r="H154" s="8">
        <f t="shared" si="19"/>
        <v>61.270645310883609</v>
      </c>
      <c r="I154" s="8">
        <f t="shared" si="20"/>
        <v>17.758873269511348</v>
      </c>
      <c r="J154" s="8">
        <f t="shared" si="21"/>
        <v>6.5260680362345402</v>
      </c>
      <c r="K154" s="8">
        <f t="shared" si="15"/>
        <v>61.270645310883609</v>
      </c>
      <c r="L154" s="8">
        <f t="shared" si="16"/>
        <v>17.758873269511348</v>
      </c>
      <c r="M154" s="8">
        <f t="shared" si="17"/>
        <v>6.5260680362345402</v>
      </c>
      <c r="N154" s="8">
        <f t="shared" si="18"/>
        <v>28.518528872209828</v>
      </c>
    </row>
    <row r="155" spans="1:14" x14ac:dyDescent="0.2">
      <c r="A155" s="4">
        <v>1508084</v>
      </c>
      <c r="B155" s="4">
        <v>150808</v>
      </c>
      <c r="C155" s="1" t="s">
        <v>32</v>
      </c>
      <c r="D155" s="9" t="s">
        <v>173</v>
      </c>
      <c r="E155" s="10">
        <v>7.2237960339943346</v>
      </c>
      <c r="F155" s="10">
        <v>10.094482661799804</v>
      </c>
      <c r="G155" s="10">
        <v>0.63740570596984936</v>
      </c>
      <c r="H155" s="8">
        <f t="shared" si="19"/>
        <v>61.162355293725547</v>
      </c>
      <c r="I155" s="8">
        <f t="shared" si="20"/>
        <v>37.313120612557313</v>
      </c>
      <c r="J155" s="8">
        <f t="shared" si="21"/>
        <v>21.408562816193914</v>
      </c>
      <c r="K155" s="8">
        <f t="shared" si="15"/>
        <v>61.162355293725547</v>
      </c>
      <c r="L155" s="8">
        <f t="shared" si="16"/>
        <v>37.313120612557313</v>
      </c>
      <c r="M155" s="8">
        <f t="shared" si="17"/>
        <v>21.408562816193914</v>
      </c>
      <c r="N155" s="8">
        <f t="shared" si="18"/>
        <v>39.961346240825598</v>
      </c>
    </row>
    <row r="156" spans="1:14" x14ac:dyDescent="0.2">
      <c r="A156" s="4">
        <v>1508100</v>
      </c>
      <c r="B156" s="4">
        <v>150810</v>
      </c>
      <c r="C156" s="1" t="s">
        <v>61</v>
      </c>
      <c r="D156" s="9" t="s">
        <v>174</v>
      </c>
      <c r="E156" s="10">
        <v>7.6288659793814437</v>
      </c>
      <c r="F156" s="10">
        <v>16.413793103448278</v>
      </c>
      <c r="G156" s="10">
        <v>0.28614685697496017</v>
      </c>
      <c r="H156" s="8">
        <f t="shared" si="19"/>
        <v>55.154425141797162</v>
      </c>
      <c r="I156" s="8">
        <f t="shared" si="20"/>
        <v>66.822375895055046</v>
      </c>
      <c r="J156" s="8">
        <f t="shared" si="21"/>
        <v>9.6089710927725278</v>
      </c>
      <c r="K156" s="8">
        <f t="shared" si="15"/>
        <v>55.154425141797162</v>
      </c>
      <c r="L156" s="8">
        <f t="shared" si="16"/>
        <v>66.822375895055046</v>
      </c>
      <c r="M156" s="8">
        <f t="shared" si="17"/>
        <v>9.6089710927725278</v>
      </c>
      <c r="N156" s="8">
        <f t="shared" si="18"/>
        <v>43.861924043208241</v>
      </c>
    </row>
    <row r="157" spans="1:14" x14ac:dyDescent="0.2">
      <c r="A157" s="4">
        <v>1508126</v>
      </c>
      <c r="B157" s="4">
        <v>150812</v>
      </c>
      <c r="C157" s="1" t="s">
        <v>27</v>
      </c>
      <c r="D157" s="9" t="s">
        <v>175</v>
      </c>
      <c r="E157" s="10">
        <v>4.7029702970297027</v>
      </c>
      <c r="F157" s="10">
        <v>8.3114842964753191</v>
      </c>
      <c r="G157" s="10">
        <v>0.16761293991683421</v>
      </c>
      <c r="H157" s="8">
        <f t="shared" si="19"/>
        <v>98.550823940525532</v>
      </c>
      <c r="I157" s="8">
        <f t="shared" si="20"/>
        <v>28.98706124002377</v>
      </c>
      <c r="J157" s="8">
        <f t="shared" si="21"/>
        <v>5.6271444977530516</v>
      </c>
      <c r="K157" s="8">
        <f t="shared" si="15"/>
        <v>98.550823940525532</v>
      </c>
      <c r="L157" s="8">
        <f t="shared" si="16"/>
        <v>28.98706124002377</v>
      </c>
      <c r="M157" s="8">
        <f t="shared" si="17"/>
        <v>5.6271444977530516</v>
      </c>
      <c r="N157" s="8">
        <f t="shared" si="18"/>
        <v>44.38834322610078</v>
      </c>
    </row>
    <row r="158" spans="1:14" x14ac:dyDescent="0.2">
      <c r="A158" s="4">
        <v>1508159</v>
      </c>
      <c r="B158" s="4">
        <v>150815</v>
      </c>
      <c r="C158" s="1" t="s">
        <v>37</v>
      </c>
      <c r="D158" s="9" t="s">
        <v>176</v>
      </c>
      <c r="E158" s="10">
        <v>6.7430025445292623</v>
      </c>
      <c r="F158" s="10">
        <v>13.327964616540099</v>
      </c>
      <c r="G158" s="10">
        <v>0.24587644352513163</v>
      </c>
      <c r="H158" s="8">
        <f t="shared" si="19"/>
        <v>68.293404474497464</v>
      </c>
      <c r="I158" s="8">
        <f t="shared" si="20"/>
        <v>52.412496618033344</v>
      </c>
      <c r="J158" s="8">
        <f t="shared" si="21"/>
        <v>8.2561953873318146</v>
      </c>
      <c r="K158" s="8">
        <f t="shared" si="15"/>
        <v>68.293404474497464</v>
      </c>
      <c r="L158" s="8">
        <f t="shared" si="16"/>
        <v>52.412496618033344</v>
      </c>
      <c r="M158" s="8">
        <f t="shared" si="17"/>
        <v>8.2561953873318146</v>
      </c>
      <c r="N158" s="8">
        <f t="shared" si="18"/>
        <v>42.987365493287541</v>
      </c>
    </row>
    <row r="159" spans="1:14" x14ac:dyDescent="0.2">
      <c r="A159" s="4">
        <v>1508209</v>
      </c>
      <c r="B159" s="4">
        <v>150820</v>
      </c>
      <c r="C159" s="1" t="s">
        <v>71</v>
      </c>
      <c r="D159" s="9" t="s">
        <v>177</v>
      </c>
      <c r="E159" s="10">
        <v>9.9678456591639879</v>
      </c>
      <c r="F159" s="10">
        <v>13.844976076555024</v>
      </c>
      <c r="G159" s="10">
        <v>0.62678845649571369</v>
      </c>
      <c r="H159" s="8">
        <f t="shared" si="19"/>
        <v>20.46306701231655</v>
      </c>
      <c r="I159" s="8">
        <f t="shared" si="20"/>
        <v>54.826782685862206</v>
      </c>
      <c r="J159" s="8">
        <f t="shared" si="21"/>
        <v>21.051905014179837</v>
      </c>
      <c r="K159" s="8">
        <f t="shared" si="15"/>
        <v>20.46306701231655</v>
      </c>
      <c r="L159" s="8">
        <f t="shared" si="16"/>
        <v>54.826782685862206</v>
      </c>
      <c r="M159" s="8">
        <f t="shared" si="17"/>
        <v>21.051905014179837</v>
      </c>
      <c r="N159" s="8">
        <f t="shared" si="18"/>
        <v>32.113918237452864</v>
      </c>
    </row>
    <row r="160" spans="1:14" x14ac:dyDescent="0.2">
      <c r="A160" s="4">
        <v>1508308</v>
      </c>
      <c r="B160" s="4">
        <v>150830</v>
      </c>
      <c r="C160" s="1" t="s">
        <v>43</v>
      </c>
      <c r="D160" s="9" t="s">
        <v>178</v>
      </c>
      <c r="E160" s="10">
        <v>7.1428571428571423</v>
      </c>
      <c r="F160" s="10">
        <v>9.2147942157953278</v>
      </c>
      <c r="G160" s="10">
        <v>0.45245771792115858</v>
      </c>
      <c r="H160" s="8">
        <f t="shared" si="19"/>
        <v>62.362827483934758</v>
      </c>
      <c r="I160" s="8">
        <f t="shared" si="20"/>
        <v>33.205243469645808</v>
      </c>
      <c r="J160" s="8">
        <f t="shared" si="21"/>
        <v>15.195734996233364</v>
      </c>
      <c r="K160" s="8">
        <f t="shared" si="15"/>
        <v>62.362827483934758</v>
      </c>
      <c r="L160" s="8">
        <f t="shared" si="16"/>
        <v>33.205243469645808</v>
      </c>
      <c r="M160" s="8">
        <f t="shared" si="17"/>
        <v>15.195734996233364</v>
      </c>
      <c r="N160" s="8">
        <f t="shared" si="18"/>
        <v>36.921268649937979</v>
      </c>
    </row>
    <row r="161" spans="1:14" x14ac:dyDescent="0.2">
      <c r="A161" s="4">
        <v>1508357</v>
      </c>
      <c r="B161" s="4">
        <v>150835</v>
      </c>
      <c r="C161" s="1" t="s">
        <v>37</v>
      </c>
      <c r="D161" s="9" t="s">
        <v>179</v>
      </c>
      <c r="E161" s="10">
        <v>7.741935483870968</v>
      </c>
      <c r="F161" s="10">
        <v>12.831329113924051</v>
      </c>
      <c r="G161" s="10">
        <v>1.0945875722550049</v>
      </c>
      <c r="H161" s="8">
        <f t="shared" si="19"/>
        <v>53.477397030918624</v>
      </c>
      <c r="I161" s="8">
        <f t="shared" si="20"/>
        <v>50.093360065972213</v>
      </c>
      <c r="J161" s="8">
        <f t="shared" si="21"/>
        <v>36.766352039021875</v>
      </c>
      <c r="K161" s="8">
        <f t="shared" si="15"/>
        <v>53.477397030918624</v>
      </c>
      <c r="L161" s="8">
        <f t="shared" si="16"/>
        <v>50.093360065972213</v>
      </c>
      <c r="M161" s="8">
        <f t="shared" si="17"/>
        <v>36.766352039021875</v>
      </c>
      <c r="N161" s="8">
        <f t="shared" si="18"/>
        <v>46.779036378637578</v>
      </c>
    </row>
    <row r="162" spans="1:14" x14ac:dyDescent="0.2">
      <c r="A162" s="4">
        <v>1508407</v>
      </c>
      <c r="B162" s="4">
        <v>150840</v>
      </c>
      <c r="C162" s="1" t="s">
        <v>32</v>
      </c>
      <c r="D162" s="9" t="s">
        <v>180</v>
      </c>
      <c r="E162" s="10">
        <v>7.0489844683393077</v>
      </c>
      <c r="F162" s="10">
        <v>10.639400136332652</v>
      </c>
      <c r="G162" s="10" t="s">
        <v>184</v>
      </c>
      <c r="H162" s="8">
        <f t="shared" si="19"/>
        <v>63.755131401074017</v>
      </c>
      <c r="I162" s="8">
        <f t="shared" si="20"/>
        <v>39.857719269699572</v>
      </c>
      <c r="J162" s="8">
        <v>0</v>
      </c>
      <c r="K162" s="8">
        <f t="shared" si="15"/>
        <v>63.755131401074017</v>
      </c>
      <c r="L162" s="8">
        <f t="shared" si="16"/>
        <v>39.857719269699572</v>
      </c>
      <c r="M162" s="8">
        <f t="shared" si="17"/>
        <v>0</v>
      </c>
      <c r="N162" s="8">
        <f t="shared" si="18"/>
        <v>34.537616890257858</v>
      </c>
    </row>
  </sheetData>
  <autoFilter ref="H5:J162" xr:uid="{325F831F-C87E-4289-AF88-719A691FA5FC}"/>
  <mergeCells count="3">
    <mergeCell ref="H4:J4"/>
    <mergeCell ref="K4:M4"/>
    <mergeCell ref="N4:N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C165-A7AE-43F6-BEBB-E6DC94029E32}">
  <dimension ref="A1:E149"/>
  <sheetViews>
    <sheetView workbookViewId="0">
      <selection activeCell="I11" sqref="A1:XFD1048576"/>
    </sheetView>
  </sheetViews>
  <sheetFormatPr defaultRowHeight="15" x14ac:dyDescent="0.25"/>
  <cols>
    <col min="1" max="1" width="10.7109375" customWidth="1"/>
    <col min="2" max="2" width="14.42578125" customWidth="1"/>
  </cols>
  <sheetData>
    <row r="1" spans="1:5" x14ac:dyDescent="0.25">
      <c r="A1" s="14" t="s">
        <v>190</v>
      </c>
    </row>
    <row r="2" spans="1:5" x14ac:dyDescent="0.25">
      <c r="A2" s="14"/>
    </row>
    <row r="3" spans="1:5" x14ac:dyDescent="0.25">
      <c r="A3" s="14" t="s">
        <v>191</v>
      </c>
    </row>
    <row r="5" spans="1:5" x14ac:dyDescent="0.25">
      <c r="A5" s="6" t="s">
        <v>192</v>
      </c>
      <c r="B5" s="6" t="s">
        <v>193</v>
      </c>
    </row>
    <row r="6" spans="1:5" x14ac:dyDescent="0.25">
      <c r="A6" s="10">
        <v>1.3769237865698176</v>
      </c>
      <c r="B6" s="4" t="str">
        <f>IF(AND(A6&lt;$E$10,A6&gt;$E$11),"Normal","Outliers")</f>
        <v>Normal</v>
      </c>
      <c r="C6" s="1"/>
      <c r="D6" s="1" t="s">
        <v>194</v>
      </c>
      <c r="E6" s="3">
        <f>AVERAGE(A6:A149)</f>
        <v>1.6612136867557439</v>
      </c>
    </row>
    <row r="7" spans="1:5" x14ac:dyDescent="0.25">
      <c r="A7" s="10">
        <v>3.6452303095357088</v>
      </c>
      <c r="B7" s="4" t="str">
        <f t="shared" ref="B7:B70" si="0">IF(AND(A7&lt;$E$10,A7&gt;$E$11),"Normal","Outliers")</f>
        <v>Outliers</v>
      </c>
      <c r="C7" s="1"/>
      <c r="D7" s="1" t="s">
        <v>195</v>
      </c>
      <c r="E7" s="3">
        <f>_xlfn.QUARTILE.EXC(A6:A149,1)</f>
        <v>0.2584292479938024</v>
      </c>
    </row>
    <row r="8" spans="1:5" x14ac:dyDescent="0.25">
      <c r="A8" s="10">
        <v>0.13256827941213725</v>
      </c>
      <c r="B8" s="4" t="str">
        <f t="shared" si="0"/>
        <v>Normal</v>
      </c>
      <c r="C8" s="1"/>
      <c r="D8" s="1" t="s">
        <v>196</v>
      </c>
      <c r="E8" s="3">
        <f>_xlfn.QUARTILE.EXC(A6:A149,3)</f>
        <v>1.3970657196724003</v>
      </c>
    </row>
    <row r="9" spans="1:5" x14ac:dyDescent="0.25">
      <c r="A9" s="10">
        <v>0.38732474042153187</v>
      </c>
      <c r="B9" s="4" t="str">
        <f t="shared" si="0"/>
        <v>Normal</v>
      </c>
      <c r="C9" s="1"/>
      <c r="D9" s="1" t="s">
        <v>197</v>
      </c>
      <c r="E9" s="3">
        <f>E8-E7</f>
        <v>1.1386364716785979</v>
      </c>
    </row>
    <row r="10" spans="1:5" x14ac:dyDescent="0.25">
      <c r="A10" s="10">
        <v>0.33075149848517094</v>
      </c>
      <c r="B10" s="4" t="str">
        <f t="shared" si="0"/>
        <v>Normal</v>
      </c>
      <c r="C10" s="1"/>
      <c r="D10" s="1" t="s">
        <v>198</v>
      </c>
      <c r="E10" s="3">
        <f>E6+1.5*E9</f>
        <v>3.3691683942736406</v>
      </c>
    </row>
    <row r="11" spans="1:5" x14ac:dyDescent="0.25">
      <c r="A11" s="10">
        <v>0.56667642316320643</v>
      </c>
      <c r="B11" s="4" t="str">
        <f t="shared" si="0"/>
        <v>Normal</v>
      </c>
      <c r="C11" s="1"/>
      <c r="D11" s="1" t="s">
        <v>199</v>
      </c>
      <c r="E11" s="3">
        <f>E6-1.5*E9</f>
        <v>-4.6741020762153029E-2</v>
      </c>
    </row>
    <row r="12" spans="1:5" x14ac:dyDescent="0.25">
      <c r="A12" s="10">
        <v>1.6318203765828703</v>
      </c>
      <c r="B12" s="4" t="str">
        <f t="shared" si="0"/>
        <v>Normal</v>
      </c>
      <c r="C12" s="1"/>
      <c r="D12" s="1"/>
      <c r="E12" s="1"/>
    </row>
    <row r="13" spans="1:5" x14ac:dyDescent="0.25">
      <c r="A13" s="10">
        <v>0.35035503760771913</v>
      </c>
      <c r="B13" s="4" t="str">
        <f t="shared" si="0"/>
        <v>Normal</v>
      </c>
      <c r="C13" s="1"/>
      <c r="D13" s="1"/>
      <c r="E13" s="1"/>
    </row>
    <row r="14" spans="1:5" x14ac:dyDescent="0.25">
      <c r="A14" s="10">
        <v>0.46112129021981185</v>
      </c>
      <c r="B14" s="4" t="str">
        <f t="shared" si="0"/>
        <v>Normal</v>
      </c>
      <c r="C14" s="1"/>
      <c r="D14" s="1"/>
      <c r="E14" s="1"/>
    </row>
    <row r="15" spans="1:5" x14ac:dyDescent="0.25">
      <c r="A15" s="10">
        <v>6.2381067292556365</v>
      </c>
      <c r="B15" s="4" t="str">
        <f t="shared" si="0"/>
        <v>Outliers</v>
      </c>
      <c r="C15" s="1"/>
      <c r="D15" s="1"/>
      <c r="E15" s="1"/>
    </row>
    <row r="16" spans="1:5" x14ac:dyDescent="0.25">
      <c r="A16" s="10">
        <v>0.36495821770266329</v>
      </c>
      <c r="B16" s="4" t="str">
        <f t="shared" si="0"/>
        <v>Normal</v>
      </c>
      <c r="C16" s="1"/>
      <c r="D16" s="1"/>
      <c r="E16" s="1"/>
    </row>
    <row r="17" spans="1:5" x14ac:dyDescent="0.25">
      <c r="A17" s="10">
        <v>2.4369974209486065</v>
      </c>
      <c r="B17" s="4" t="str">
        <f t="shared" si="0"/>
        <v>Normal</v>
      </c>
      <c r="C17" s="1"/>
      <c r="D17" s="1"/>
      <c r="E17" s="1"/>
    </row>
    <row r="18" spans="1:5" x14ac:dyDescent="0.25">
      <c r="A18" s="10">
        <v>0.64578281279214444</v>
      </c>
      <c r="B18" s="4" t="str">
        <f t="shared" si="0"/>
        <v>Normal</v>
      </c>
      <c r="C18" s="1"/>
      <c r="D18" s="1"/>
      <c r="E18" s="1"/>
    </row>
    <row r="19" spans="1:5" x14ac:dyDescent="0.25">
      <c r="A19" s="10">
        <v>1.5717160645453132</v>
      </c>
      <c r="B19" s="4" t="str">
        <f t="shared" si="0"/>
        <v>Normal</v>
      </c>
      <c r="C19" s="1"/>
      <c r="D19" s="1"/>
      <c r="E19" s="1"/>
    </row>
    <row r="20" spans="1:5" x14ac:dyDescent="0.25">
      <c r="A20" s="10">
        <v>1E-4</v>
      </c>
      <c r="B20" s="4" t="str">
        <f t="shared" si="0"/>
        <v>Normal</v>
      </c>
      <c r="C20" s="1"/>
      <c r="D20" s="1"/>
      <c r="E20" s="1"/>
    </row>
    <row r="21" spans="1:5" x14ac:dyDescent="0.25">
      <c r="A21" s="10">
        <v>0.29905716078851613</v>
      </c>
      <c r="B21" s="4" t="str">
        <f t="shared" si="0"/>
        <v>Normal</v>
      </c>
      <c r="C21" s="1"/>
      <c r="D21" s="1"/>
      <c r="E21" s="1"/>
    </row>
    <row r="22" spans="1:5" x14ac:dyDescent="0.25">
      <c r="A22" s="10">
        <v>1E-4</v>
      </c>
      <c r="B22" s="4" t="str">
        <f t="shared" si="0"/>
        <v>Normal</v>
      </c>
      <c r="C22" s="1"/>
      <c r="D22" s="1"/>
      <c r="E22" s="1"/>
    </row>
    <row r="23" spans="1:5" x14ac:dyDescent="0.25">
      <c r="A23" s="10">
        <v>2.9352965219520204</v>
      </c>
      <c r="B23" s="4" t="str">
        <f t="shared" si="0"/>
        <v>Normal</v>
      </c>
      <c r="C23" s="1"/>
      <c r="D23" s="1"/>
      <c r="E23" s="1"/>
    </row>
    <row r="24" spans="1:5" x14ac:dyDescent="0.25">
      <c r="A24" s="10">
        <v>1E-4</v>
      </c>
      <c r="B24" s="4" t="str">
        <f t="shared" si="0"/>
        <v>Normal</v>
      </c>
      <c r="C24" s="1"/>
      <c r="D24" s="1"/>
      <c r="E24" s="1"/>
    </row>
    <row r="25" spans="1:5" x14ac:dyDescent="0.25">
      <c r="A25" s="10">
        <v>7.5761260309116424E-2</v>
      </c>
      <c r="B25" s="4" t="str">
        <f t="shared" si="0"/>
        <v>Normal</v>
      </c>
      <c r="C25" s="1"/>
      <c r="D25" s="1"/>
      <c r="E25" s="1"/>
    </row>
    <row r="26" spans="1:5" x14ac:dyDescent="0.25">
      <c r="A26" s="10">
        <v>2.5784888779957527</v>
      </c>
      <c r="B26" s="4" t="str">
        <f t="shared" si="0"/>
        <v>Normal</v>
      </c>
      <c r="C26" s="1"/>
      <c r="D26" s="1"/>
      <c r="E26" s="1"/>
    </row>
    <row r="27" spans="1:5" x14ac:dyDescent="0.25">
      <c r="A27" s="10">
        <v>1.0557738173245101</v>
      </c>
      <c r="B27" s="4" t="str">
        <f t="shared" si="0"/>
        <v>Normal</v>
      </c>
      <c r="C27" s="1"/>
      <c r="D27" s="1"/>
      <c r="E27" s="1"/>
    </row>
    <row r="28" spans="1:5" x14ac:dyDescent="0.25">
      <c r="A28" s="10">
        <v>1.463658140533711</v>
      </c>
      <c r="B28" s="4" t="str">
        <f t="shared" si="0"/>
        <v>Normal</v>
      </c>
      <c r="C28" s="1"/>
      <c r="D28" s="1"/>
      <c r="E28" s="1"/>
    </row>
    <row r="29" spans="1:5" x14ac:dyDescent="0.25">
      <c r="A29" s="10">
        <v>1.9623014792586453</v>
      </c>
      <c r="B29" s="4" t="str">
        <f t="shared" si="0"/>
        <v>Normal</v>
      </c>
      <c r="C29" s="1"/>
      <c r="D29" s="1"/>
      <c r="E29" s="1"/>
    </row>
    <row r="30" spans="1:5" x14ac:dyDescent="0.25">
      <c r="A30" s="10">
        <v>0.58930184372198358</v>
      </c>
      <c r="B30" s="4" t="str">
        <f t="shared" si="0"/>
        <v>Normal</v>
      </c>
      <c r="C30" s="1"/>
      <c r="D30" s="1"/>
      <c r="E30" s="1"/>
    </row>
    <row r="31" spans="1:5" x14ac:dyDescent="0.25">
      <c r="A31" s="10">
        <v>0.78176471428050864</v>
      </c>
      <c r="B31" s="4" t="str">
        <f t="shared" si="0"/>
        <v>Normal</v>
      </c>
      <c r="C31" s="1"/>
      <c r="D31" s="1"/>
      <c r="E31" s="1"/>
    </row>
    <row r="32" spans="1:5" x14ac:dyDescent="0.25">
      <c r="A32" s="10">
        <v>1.6280075773771681</v>
      </c>
      <c r="B32" s="4" t="str">
        <f t="shared" si="0"/>
        <v>Normal</v>
      </c>
      <c r="C32" s="1"/>
      <c r="D32" s="1"/>
      <c r="E32" s="1"/>
    </row>
    <row r="33" spans="1:5" x14ac:dyDescent="0.25">
      <c r="A33" s="10">
        <v>1.9635497372367112</v>
      </c>
      <c r="B33" s="4" t="str">
        <f t="shared" si="0"/>
        <v>Normal</v>
      </c>
      <c r="C33" s="1"/>
      <c r="D33" s="1"/>
      <c r="E33" s="1"/>
    </row>
    <row r="34" spans="1:5" x14ac:dyDescent="0.25">
      <c r="A34" s="10">
        <v>9.2343577632574322E-2</v>
      </c>
      <c r="B34" s="4" t="str">
        <f t="shared" si="0"/>
        <v>Normal</v>
      </c>
      <c r="C34" s="1"/>
      <c r="D34" s="1"/>
      <c r="E34" s="1"/>
    </row>
    <row r="35" spans="1:5" x14ac:dyDescent="0.25">
      <c r="A35" s="10">
        <v>1E-4</v>
      </c>
      <c r="B35" s="4" t="str">
        <f t="shared" si="0"/>
        <v>Normal</v>
      </c>
      <c r="C35" s="1"/>
      <c r="D35" s="1"/>
      <c r="E35" s="1"/>
    </row>
    <row r="36" spans="1:5" x14ac:dyDescent="0.25">
      <c r="A36" s="10">
        <v>0.40665379607398672</v>
      </c>
      <c r="B36" s="4" t="str">
        <f t="shared" si="0"/>
        <v>Normal</v>
      </c>
      <c r="C36" s="1"/>
      <c r="D36" s="1"/>
      <c r="E36" s="1"/>
    </row>
    <row r="37" spans="1:5" x14ac:dyDescent="0.25">
      <c r="A37" s="10">
        <v>0.41608459050284269</v>
      </c>
      <c r="B37" s="4" t="str">
        <f t="shared" si="0"/>
        <v>Normal</v>
      </c>
      <c r="C37" s="1"/>
      <c r="D37" s="1"/>
      <c r="E37" s="1"/>
    </row>
    <row r="38" spans="1:5" x14ac:dyDescent="0.25">
      <c r="A38" s="10">
        <v>10.903952393772592</v>
      </c>
      <c r="B38" s="4" t="str">
        <f t="shared" si="0"/>
        <v>Outliers</v>
      </c>
      <c r="C38" s="1"/>
      <c r="D38" s="1"/>
      <c r="E38" s="1"/>
    </row>
    <row r="39" spans="1:5" x14ac:dyDescent="0.25">
      <c r="A39" s="10">
        <v>1.2555900470001315</v>
      </c>
      <c r="B39" s="4" t="str">
        <f t="shared" si="0"/>
        <v>Normal</v>
      </c>
      <c r="C39" s="1"/>
      <c r="D39" s="1"/>
      <c r="E39" s="1"/>
    </row>
    <row r="40" spans="1:5" x14ac:dyDescent="0.25">
      <c r="A40" s="10">
        <v>1.4751739138216982</v>
      </c>
      <c r="B40" s="4" t="str">
        <f t="shared" si="0"/>
        <v>Normal</v>
      </c>
      <c r="C40" s="1"/>
      <c r="D40" s="1"/>
      <c r="E40" s="1"/>
    </row>
    <row r="41" spans="1:5" x14ac:dyDescent="0.25">
      <c r="A41" s="10">
        <v>1.319130602673906</v>
      </c>
      <c r="B41" s="4" t="str">
        <f t="shared" si="0"/>
        <v>Normal</v>
      </c>
      <c r="C41" s="1"/>
      <c r="D41" s="1"/>
      <c r="E41" s="1"/>
    </row>
    <row r="42" spans="1:5" x14ac:dyDescent="0.25">
      <c r="A42" s="10">
        <v>1E-4</v>
      </c>
      <c r="B42" s="4" t="str">
        <f t="shared" si="0"/>
        <v>Normal</v>
      </c>
      <c r="C42" s="1"/>
      <c r="D42" s="1"/>
      <c r="E42" s="1"/>
    </row>
    <row r="43" spans="1:5" x14ac:dyDescent="0.25">
      <c r="A43" s="10">
        <v>1.1105512874676022</v>
      </c>
      <c r="B43" s="4" t="str">
        <f t="shared" si="0"/>
        <v>Normal</v>
      </c>
      <c r="C43" s="1"/>
      <c r="D43" s="1"/>
      <c r="E43" s="1"/>
    </row>
    <row r="44" spans="1:5" x14ac:dyDescent="0.25">
      <c r="A44" s="10">
        <v>1.2807463076667767</v>
      </c>
      <c r="B44" s="4" t="str">
        <f t="shared" si="0"/>
        <v>Normal</v>
      </c>
      <c r="C44" s="1"/>
      <c r="D44" s="1"/>
      <c r="E44" s="1"/>
    </row>
    <row r="45" spans="1:5" x14ac:dyDescent="0.25">
      <c r="A45" s="10">
        <v>1E-4</v>
      </c>
      <c r="B45" s="4" t="str">
        <f t="shared" si="0"/>
        <v>Normal</v>
      </c>
      <c r="C45" s="1"/>
      <c r="D45" s="1"/>
      <c r="E45" s="1"/>
    </row>
    <row r="46" spans="1:5" x14ac:dyDescent="0.25">
      <c r="A46" s="10">
        <v>0.22267137591706576</v>
      </c>
      <c r="B46" s="4" t="str">
        <f t="shared" si="0"/>
        <v>Normal</v>
      </c>
      <c r="C46" s="1"/>
      <c r="D46" s="1"/>
      <c r="E46" s="1"/>
    </row>
    <row r="47" spans="1:5" x14ac:dyDescent="0.25">
      <c r="A47" s="10">
        <v>9.8641082149480364E-2</v>
      </c>
      <c r="B47" s="4" t="str">
        <f t="shared" si="0"/>
        <v>Normal</v>
      </c>
      <c r="C47" s="1"/>
      <c r="D47" s="1"/>
      <c r="E47" s="1"/>
    </row>
    <row r="48" spans="1:5" x14ac:dyDescent="0.25">
      <c r="A48" s="10">
        <v>0.94862567414264243</v>
      </c>
      <c r="B48" s="4" t="str">
        <f t="shared" si="0"/>
        <v>Normal</v>
      </c>
      <c r="C48" s="1"/>
      <c r="D48" s="1"/>
      <c r="E48" s="1"/>
    </row>
    <row r="49" spans="1:5" x14ac:dyDescent="0.25">
      <c r="A49" s="10">
        <v>0.70262569164841349</v>
      </c>
      <c r="B49" s="4" t="str">
        <f t="shared" si="0"/>
        <v>Normal</v>
      </c>
      <c r="C49" s="1"/>
      <c r="D49" s="1"/>
      <c r="E49" s="1"/>
    </row>
    <row r="50" spans="1:5" x14ac:dyDescent="0.25">
      <c r="A50" s="10">
        <v>1.2903133633109536</v>
      </c>
      <c r="B50" s="4" t="str">
        <f t="shared" si="0"/>
        <v>Normal</v>
      </c>
      <c r="C50" s="1"/>
      <c r="D50" s="1"/>
      <c r="E50" s="1"/>
    </row>
    <row r="51" spans="1:5" x14ac:dyDescent="0.25">
      <c r="A51" s="10">
        <v>0.77440633271147141</v>
      </c>
      <c r="B51" s="4" t="str">
        <f t="shared" si="0"/>
        <v>Normal</v>
      </c>
      <c r="C51" s="1"/>
      <c r="D51" s="1"/>
      <c r="E51" s="1"/>
    </row>
    <row r="52" spans="1:5" x14ac:dyDescent="0.25">
      <c r="A52" s="10">
        <v>0.61220151801012701</v>
      </c>
      <c r="B52" s="4" t="str">
        <f t="shared" si="0"/>
        <v>Normal</v>
      </c>
      <c r="C52" s="1"/>
      <c r="D52" s="1"/>
      <c r="E52" s="1"/>
    </row>
    <row r="53" spans="1:5" x14ac:dyDescent="0.25">
      <c r="A53" s="10">
        <v>7.5506471304284171</v>
      </c>
      <c r="B53" s="4" t="str">
        <f t="shared" si="0"/>
        <v>Outliers</v>
      </c>
      <c r="C53" s="1"/>
      <c r="D53" s="1"/>
      <c r="E53" s="1"/>
    </row>
    <row r="54" spans="1:5" x14ac:dyDescent="0.25">
      <c r="A54" s="10">
        <v>0.2732224315257557</v>
      </c>
      <c r="B54" s="4" t="str">
        <f t="shared" si="0"/>
        <v>Normal</v>
      </c>
      <c r="C54" s="1"/>
      <c r="D54" s="1"/>
      <c r="E54" s="1"/>
    </row>
    <row r="55" spans="1:5" x14ac:dyDescent="0.25">
      <c r="A55" s="10">
        <v>2.407311854828563</v>
      </c>
      <c r="B55" s="4" t="str">
        <f t="shared" si="0"/>
        <v>Normal</v>
      </c>
      <c r="C55" s="1"/>
      <c r="D55" s="1"/>
      <c r="E55" s="1"/>
    </row>
    <row r="56" spans="1:5" x14ac:dyDescent="0.25">
      <c r="A56" s="10">
        <v>0.75877476810568467</v>
      </c>
      <c r="B56" s="4" t="str">
        <f t="shared" si="0"/>
        <v>Normal</v>
      </c>
      <c r="C56" s="1"/>
      <c r="D56" s="1"/>
      <c r="E56" s="1"/>
    </row>
    <row r="57" spans="1:5" x14ac:dyDescent="0.25">
      <c r="A57" s="10">
        <v>1E-4</v>
      </c>
      <c r="B57" s="4" t="str">
        <f t="shared" si="0"/>
        <v>Normal</v>
      </c>
      <c r="C57" s="1"/>
      <c r="D57" s="1"/>
      <c r="E57" s="1"/>
    </row>
    <row r="58" spans="1:5" x14ac:dyDescent="0.25">
      <c r="A58" s="10">
        <v>1.3652222631946354</v>
      </c>
      <c r="B58" s="4" t="str">
        <f t="shared" si="0"/>
        <v>Normal</v>
      </c>
      <c r="C58" s="1"/>
      <c r="D58" s="1"/>
      <c r="E58" s="1"/>
    </row>
    <row r="59" spans="1:5" x14ac:dyDescent="0.25">
      <c r="A59" s="10">
        <v>1E-4</v>
      </c>
      <c r="B59" s="4" t="str">
        <f t="shared" si="0"/>
        <v>Normal</v>
      </c>
      <c r="C59" s="1"/>
      <c r="D59" s="1"/>
      <c r="E59" s="1"/>
    </row>
    <row r="60" spans="1:5" x14ac:dyDescent="0.25">
      <c r="A60" s="10">
        <v>0.41769459842409201</v>
      </c>
      <c r="B60" s="4" t="str">
        <f t="shared" si="0"/>
        <v>Normal</v>
      </c>
      <c r="C60" s="1"/>
      <c r="D60" s="1"/>
      <c r="E60" s="1"/>
    </row>
    <row r="61" spans="1:5" x14ac:dyDescent="0.25">
      <c r="A61" s="10">
        <v>4.8561936636704646</v>
      </c>
      <c r="B61" s="4" t="str">
        <f t="shared" si="0"/>
        <v>Outliers</v>
      </c>
      <c r="C61" s="1"/>
      <c r="D61" s="1"/>
      <c r="E61" s="1"/>
    </row>
    <row r="62" spans="1:5" x14ac:dyDescent="0.25">
      <c r="A62" s="10">
        <v>1.098218382863335</v>
      </c>
      <c r="B62" s="4" t="str">
        <f t="shared" si="0"/>
        <v>Normal</v>
      </c>
      <c r="C62" s="1"/>
      <c r="D62" s="1"/>
      <c r="E62" s="1"/>
    </row>
    <row r="63" spans="1:5" x14ac:dyDescent="0.25">
      <c r="A63" s="10">
        <v>0.62236099834855108</v>
      </c>
      <c r="B63" s="4" t="str">
        <f t="shared" si="0"/>
        <v>Normal</v>
      </c>
      <c r="C63" s="1"/>
      <c r="D63" s="1"/>
      <c r="E63" s="1"/>
    </row>
    <row r="64" spans="1:5" x14ac:dyDescent="0.25">
      <c r="A64" s="10">
        <v>1E-4</v>
      </c>
      <c r="B64" s="4" t="str">
        <f t="shared" si="0"/>
        <v>Normal</v>
      </c>
      <c r="C64" s="1"/>
      <c r="D64" s="1"/>
      <c r="E64" s="1"/>
    </row>
    <row r="65" spans="1:5" x14ac:dyDescent="0.25">
      <c r="A65" s="10">
        <v>4.3550137234837214</v>
      </c>
      <c r="B65" s="4" t="str">
        <f t="shared" si="0"/>
        <v>Outliers</v>
      </c>
      <c r="C65" s="1"/>
      <c r="D65" s="1"/>
      <c r="E65" s="1"/>
    </row>
    <row r="66" spans="1:5" x14ac:dyDescent="0.25">
      <c r="A66" s="10">
        <v>1E-4</v>
      </c>
      <c r="B66" s="4" t="str">
        <f t="shared" si="0"/>
        <v>Normal</v>
      </c>
      <c r="C66" s="1"/>
      <c r="D66" s="1"/>
      <c r="E66" s="1"/>
    </row>
    <row r="67" spans="1:5" x14ac:dyDescent="0.25">
      <c r="A67" s="10">
        <v>0.35158707893909152</v>
      </c>
      <c r="B67" s="4" t="str">
        <f t="shared" si="0"/>
        <v>Normal</v>
      </c>
      <c r="C67" s="1"/>
      <c r="D67" s="1"/>
      <c r="E67" s="1"/>
    </row>
    <row r="68" spans="1:5" x14ac:dyDescent="0.25">
      <c r="A68" s="10">
        <v>0.19457017093758772</v>
      </c>
      <c r="B68" s="4" t="str">
        <f t="shared" si="0"/>
        <v>Normal</v>
      </c>
      <c r="C68" s="1"/>
      <c r="D68" s="1"/>
      <c r="E68" s="1"/>
    </row>
    <row r="69" spans="1:5" x14ac:dyDescent="0.25">
      <c r="A69" s="10">
        <v>1E-4</v>
      </c>
      <c r="B69" s="4" t="str">
        <f t="shared" si="0"/>
        <v>Normal</v>
      </c>
      <c r="C69" s="1"/>
      <c r="D69" s="1"/>
      <c r="E69" s="1"/>
    </row>
    <row r="70" spans="1:5" x14ac:dyDescent="0.25">
      <c r="A70" s="10">
        <v>0.25567742974894631</v>
      </c>
      <c r="B70" s="4" t="str">
        <f t="shared" si="0"/>
        <v>Normal</v>
      </c>
      <c r="C70" s="1"/>
      <c r="D70" s="1"/>
      <c r="E70" s="1"/>
    </row>
    <row r="71" spans="1:5" x14ac:dyDescent="0.25">
      <c r="A71" s="10">
        <v>1.8128825138451932</v>
      </c>
      <c r="B71" s="4" t="str">
        <f t="shared" ref="B71:B134" si="1">IF(AND(A71&lt;$E$10,A71&gt;$E$11),"Normal","Outliers")</f>
        <v>Normal</v>
      </c>
      <c r="C71" s="1"/>
      <c r="D71" s="1"/>
      <c r="E71" s="1"/>
    </row>
    <row r="72" spans="1:5" x14ac:dyDescent="0.25">
      <c r="A72" s="10">
        <v>0.8965729757617199</v>
      </c>
      <c r="B72" s="4" t="str">
        <f t="shared" si="1"/>
        <v>Normal</v>
      </c>
      <c r="C72" s="1"/>
      <c r="D72" s="1"/>
      <c r="E72" s="1"/>
    </row>
    <row r="73" spans="1:5" x14ac:dyDescent="0.25">
      <c r="A73" s="10">
        <v>1.0450717505044533</v>
      </c>
      <c r="B73" s="4" t="str">
        <f t="shared" si="1"/>
        <v>Normal</v>
      </c>
      <c r="C73" s="1"/>
      <c r="D73" s="1"/>
      <c r="E73" s="1"/>
    </row>
    <row r="74" spans="1:5" x14ac:dyDescent="0.25">
      <c r="A74" s="10">
        <v>76.918179103970729</v>
      </c>
      <c r="B74" s="4" t="str">
        <f t="shared" si="1"/>
        <v>Outliers</v>
      </c>
      <c r="C74" s="1"/>
      <c r="D74" s="1"/>
      <c r="E74" s="1"/>
    </row>
    <row r="75" spans="1:5" x14ac:dyDescent="0.25">
      <c r="A75" s="10">
        <v>0.10656192193699172</v>
      </c>
      <c r="B75" s="4" t="str">
        <f t="shared" si="1"/>
        <v>Normal</v>
      </c>
      <c r="C75" s="1"/>
      <c r="D75" s="1"/>
      <c r="E75" s="1"/>
    </row>
    <row r="76" spans="1:5" x14ac:dyDescent="0.25">
      <c r="A76" s="10">
        <v>1.6236346865530018</v>
      </c>
      <c r="B76" s="4" t="str">
        <f t="shared" si="1"/>
        <v>Normal</v>
      </c>
      <c r="C76" s="1"/>
      <c r="D76" s="1"/>
      <c r="E76" s="1"/>
    </row>
    <row r="77" spans="1:5" x14ac:dyDescent="0.25">
      <c r="A77" s="10">
        <v>0.69664060481889278</v>
      </c>
      <c r="B77" s="4" t="str">
        <f t="shared" si="1"/>
        <v>Normal</v>
      </c>
      <c r="C77" s="1"/>
      <c r="D77" s="1"/>
      <c r="E77" s="1"/>
    </row>
    <row r="78" spans="1:5" x14ac:dyDescent="0.25">
      <c r="A78" s="10">
        <v>1E-4</v>
      </c>
      <c r="B78" s="4" t="str">
        <f t="shared" si="1"/>
        <v>Normal</v>
      </c>
      <c r="C78" s="1"/>
      <c r="D78" s="1"/>
      <c r="E78" s="1"/>
    </row>
    <row r="79" spans="1:5" x14ac:dyDescent="0.25">
      <c r="A79" s="10">
        <v>1.4037796973732612</v>
      </c>
      <c r="B79" s="4" t="str">
        <f t="shared" si="1"/>
        <v>Normal</v>
      </c>
      <c r="C79" s="1"/>
      <c r="D79" s="1"/>
      <c r="E79" s="1"/>
    </row>
    <row r="80" spans="1:5" x14ac:dyDescent="0.25">
      <c r="A80" s="10">
        <v>1E-4</v>
      </c>
      <c r="B80" s="4" t="str">
        <f t="shared" si="1"/>
        <v>Normal</v>
      </c>
      <c r="C80" s="1"/>
      <c r="D80" s="1"/>
      <c r="E80" s="1"/>
    </row>
    <row r="81" spans="1:5" x14ac:dyDescent="0.25">
      <c r="A81" s="10">
        <v>1.0489652241420269</v>
      </c>
      <c r="B81" s="4" t="str">
        <f t="shared" si="1"/>
        <v>Normal</v>
      </c>
      <c r="C81" s="1"/>
      <c r="D81" s="1"/>
      <c r="E81" s="1"/>
    </row>
    <row r="82" spans="1:5" x14ac:dyDescent="0.25">
      <c r="A82" s="10">
        <v>0.25055855017633</v>
      </c>
      <c r="B82" s="4" t="str">
        <f t="shared" si="1"/>
        <v>Normal</v>
      </c>
      <c r="C82" s="1"/>
      <c r="D82" s="1"/>
      <c r="E82" s="1"/>
    </row>
    <row r="83" spans="1:5" x14ac:dyDescent="0.25">
      <c r="A83" s="10">
        <v>1E-4</v>
      </c>
      <c r="B83" s="4" t="str">
        <f t="shared" si="1"/>
        <v>Normal</v>
      </c>
      <c r="C83" s="1"/>
      <c r="D83" s="1"/>
      <c r="E83" s="1"/>
    </row>
    <row r="84" spans="1:5" x14ac:dyDescent="0.25">
      <c r="A84" s="10">
        <v>1.3021386412769702</v>
      </c>
      <c r="B84" s="4" t="str">
        <f t="shared" si="1"/>
        <v>Normal</v>
      </c>
      <c r="C84" s="1"/>
      <c r="D84" s="1"/>
      <c r="E84" s="1"/>
    </row>
    <row r="85" spans="1:5" x14ac:dyDescent="0.25">
      <c r="A85" s="10">
        <v>0.17631944817045217</v>
      </c>
      <c r="B85" s="4" t="str">
        <f t="shared" si="1"/>
        <v>Normal</v>
      </c>
      <c r="C85" s="1"/>
      <c r="D85" s="1"/>
      <c r="E85" s="1"/>
    </row>
    <row r="86" spans="1:5" x14ac:dyDescent="0.25">
      <c r="A86" s="10">
        <v>0.10668226735973173</v>
      </c>
      <c r="B86" s="4" t="str">
        <f t="shared" si="1"/>
        <v>Normal</v>
      </c>
      <c r="C86" s="1"/>
      <c r="D86" s="1"/>
      <c r="E86" s="1"/>
    </row>
    <row r="87" spans="1:5" x14ac:dyDescent="0.25">
      <c r="A87" s="10">
        <v>0.27093133205755282</v>
      </c>
      <c r="B87" s="4" t="str">
        <f t="shared" si="1"/>
        <v>Normal</v>
      </c>
      <c r="C87" s="1"/>
      <c r="D87" s="1"/>
      <c r="E87" s="1"/>
    </row>
    <row r="88" spans="1:5" x14ac:dyDescent="0.25">
      <c r="A88" s="10">
        <v>0.66576554508736063</v>
      </c>
      <c r="B88" s="4" t="str">
        <f t="shared" si="1"/>
        <v>Normal</v>
      </c>
      <c r="C88" s="1"/>
      <c r="D88" s="1"/>
      <c r="E88" s="1"/>
    </row>
    <row r="89" spans="1:5" x14ac:dyDescent="0.25">
      <c r="A89" s="10">
        <v>0.92170897994632361</v>
      </c>
      <c r="B89" s="4" t="str">
        <f t="shared" si="1"/>
        <v>Normal</v>
      </c>
      <c r="C89" s="1"/>
      <c r="D89" s="1"/>
      <c r="E89" s="1"/>
    </row>
    <row r="90" spans="1:5" x14ac:dyDescent="0.25">
      <c r="A90" s="10">
        <v>1.5649902878802802</v>
      </c>
      <c r="B90" s="4" t="str">
        <f t="shared" si="1"/>
        <v>Normal</v>
      </c>
      <c r="C90" s="1"/>
      <c r="D90" s="1"/>
      <c r="E90" s="1"/>
    </row>
    <row r="91" spans="1:5" x14ac:dyDescent="0.25">
      <c r="A91" s="10">
        <v>1.8120521053033392</v>
      </c>
      <c r="B91" s="4" t="str">
        <f t="shared" si="1"/>
        <v>Normal</v>
      </c>
      <c r="C91" s="1"/>
      <c r="D91" s="1"/>
      <c r="E91" s="1"/>
    </row>
    <row r="92" spans="1:5" x14ac:dyDescent="0.25">
      <c r="A92" s="10">
        <v>0.63182798184301836</v>
      </c>
      <c r="B92" s="4" t="str">
        <f t="shared" si="1"/>
        <v>Normal</v>
      </c>
      <c r="C92" s="1"/>
      <c r="D92" s="1"/>
      <c r="E92" s="1"/>
    </row>
    <row r="93" spans="1:5" x14ac:dyDescent="0.25">
      <c r="A93" s="10">
        <v>1.7624273824948875</v>
      </c>
      <c r="B93" s="4" t="str">
        <f t="shared" si="1"/>
        <v>Normal</v>
      </c>
      <c r="C93" s="1"/>
      <c r="D93" s="1"/>
      <c r="E93" s="1"/>
    </row>
    <row r="94" spans="1:5" x14ac:dyDescent="0.25">
      <c r="A94" s="10">
        <v>0.89005084348405938</v>
      </c>
      <c r="B94" s="4" t="str">
        <f t="shared" si="1"/>
        <v>Normal</v>
      </c>
      <c r="C94" s="1"/>
      <c r="D94" s="1"/>
      <c r="E94" s="1"/>
    </row>
    <row r="95" spans="1:5" x14ac:dyDescent="0.25">
      <c r="A95" s="10">
        <v>9.1372153849510305</v>
      </c>
      <c r="B95" s="4" t="str">
        <f t="shared" si="1"/>
        <v>Outliers</v>
      </c>
      <c r="C95" s="1"/>
      <c r="D95" s="1"/>
      <c r="E95" s="1"/>
    </row>
    <row r="96" spans="1:5" x14ac:dyDescent="0.25">
      <c r="A96" s="10">
        <v>0.74850847254218122</v>
      </c>
      <c r="B96" s="4" t="str">
        <f t="shared" si="1"/>
        <v>Normal</v>
      </c>
      <c r="C96" s="1"/>
      <c r="D96" s="1"/>
      <c r="E96" s="1"/>
    </row>
    <row r="97" spans="1:5" x14ac:dyDescent="0.25">
      <c r="A97" s="10">
        <v>2.9769729056757477</v>
      </c>
      <c r="B97" s="4" t="str">
        <f t="shared" si="1"/>
        <v>Normal</v>
      </c>
      <c r="C97" s="1"/>
      <c r="D97" s="1"/>
      <c r="E97" s="1"/>
    </row>
    <row r="98" spans="1:5" x14ac:dyDescent="0.25">
      <c r="A98" s="10">
        <v>0.34006676415452025</v>
      </c>
      <c r="B98" s="4" t="str">
        <f t="shared" si="1"/>
        <v>Normal</v>
      </c>
      <c r="C98" s="1"/>
      <c r="D98" s="1"/>
      <c r="E98" s="1"/>
    </row>
    <row r="99" spans="1:5" x14ac:dyDescent="0.25">
      <c r="A99" s="10">
        <v>0.66396273090248159</v>
      </c>
      <c r="B99" s="4" t="str">
        <f t="shared" si="1"/>
        <v>Normal</v>
      </c>
      <c r="C99" s="1"/>
      <c r="D99" s="1"/>
      <c r="E99" s="1"/>
    </row>
    <row r="100" spans="1:5" x14ac:dyDescent="0.25">
      <c r="A100" s="10">
        <v>1.5118256619140089</v>
      </c>
      <c r="B100" s="4" t="str">
        <f t="shared" si="1"/>
        <v>Normal</v>
      </c>
      <c r="C100" s="1"/>
      <c r="D100" s="1"/>
      <c r="E100" s="1"/>
    </row>
    <row r="101" spans="1:5" x14ac:dyDescent="0.25">
      <c r="A101" s="10">
        <v>0.43143915107830877</v>
      </c>
      <c r="B101" s="4" t="str">
        <f t="shared" si="1"/>
        <v>Normal</v>
      </c>
      <c r="C101" s="1"/>
      <c r="D101" s="1"/>
      <c r="E101" s="1"/>
    </row>
    <row r="102" spans="1:5" x14ac:dyDescent="0.25">
      <c r="A102" s="10">
        <v>1.0251551830153118</v>
      </c>
      <c r="B102" s="4" t="str">
        <f t="shared" si="1"/>
        <v>Normal</v>
      </c>
      <c r="C102" s="1"/>
      <c r="D102" s="1"/>
      <c r="E102" s="1"/>
    </row>
    <row r="103" spans="1:5" x14ac:dyDescent="0.25">
      <c r="A103" s="10">
        <v>1E-4</v>
      </c>
      <c r="B103" s="4" t="str">
        <f t="shared" si="1"/>
        <v>Normal</v>
      </c>
      <c r="C103" s="1"/>
      <c r="D103" s="1"/>
      <c r="E103" s="1"/>
    </row>
    <row r="104" spans="1:5" x14ac:dyDescent="0.25">
      <c r="A104" s="10">
        <v>0.85125763235568908</v>
      </c>
      <c r="B104" s="4" t="str">
        <f t="shared" si="1"/>
        <v>Normal</v>
      </c>
      <c r="C104" s="1"/>
      <c r="D104" s="1"/>
      <c r="E104" s="1"/>
    </row>
    <row r="105" spans="1:5" x14ac:dyDescent="0.25">
      <c r="A105" s="10">
        <v>0.74892585612546125</v>
      </c>
      <c r="B105" s="4" t="str">
        <f t="shared" si="1"/>
        <v>Normal</v>
      </c>
      <c r="C105" s="1"/>
      <c r="D105" s="1"/>
      <c r="E105" s="1"/>
    </row>
    <row r="106" spans="1:5" x14ac:dyDescent="0.25">
      <c r="A106" s="10">
        <v>0.56835732074782286</v>
      </c>
      <c r="B106" s="4" t="str">
        <f t="shared" si="1"/>
        <v>Normal</v>
      </c>
      <c r="C106" s="1"/>
      <c r="D106" s="1"/>
      <c r="E106" s="1"/>
    </row>
    <row r="107" spans="1:5" x14ac:dyDescent="0.25">
      <c r="A107" s="10">
        <v>2.5747943941402918</v>
      </c>
      <c r="B107" s="4" t="str">
        <f t="shared" si="1"/>
        <v>Normal</v>
      </c>
      <c r="C107" s="1"/>
      <c r="D107" s="1"/>
      <c r="E107" s="1"/>
    </row>
    <row r="108" spans="1:5" x14ac:dyDescent="0.25">
      <c r="A108" s="10">
        <v>0.43350982556959861</v>
      </c>
      <c r="B108" s="4" t="str">
        <f t="shared" si="1"/>
        <v>Normal</v>
      </c>
      <c r="C108" s="1"/>
      <c r="D108" s="1"/>
      <c r="E108" s="1"/>
    </row>
    <row r="109" spans="1:5" x14ac:dyDescent="0.25">
      <c r="A109" s="10">
        <v>0.66255709239704375</v>
      </c>
      <c r="B109" s="4" t="str">
        <f t="shared" si="1"/>
        <v>Normal</v>
      </c>
      <c r="C109" s="1"/>
      <c r="D109" s="1"/>
      <c r="E109" s="1"/>
    </row>
    <row r="110" spans="1:5" x14ac:dyDescent="0.25">
      <c r="A110" s="10">
        <v>1.985489475278527</v>
      </c>
      <c r="B110" s="4" t="str">
        <f t="shared" si="1"/>
        <v>Normal</v>
      </c>
      <c r="C110" s="1"/>
      <c r="D110" s="1"/>
      <c r="E110" s="1"/>
    </row>
    <row r="111" spans="1:5" x14ac:dyDescent="0.25">
      <c r="A111" s="10">
        <v>0.78003612864024485</v>
      </c>
      <c r="B111" s="4" t="str">
        <f t="shared" si="1"/>
        <v>Normal</v>
      </c>
      <c r="C111" s="1"/>
      <c r="D111" s="1"/>
      <c r="E111" s="1"/>
    </row>
    <row r="112" spans="1:5" x14ac:dyDescent="0.25">
      <c r="A112" s="10">
        <v>4.3205980143357472</v>
      </c>
      <c r="B112" s="4" t="str">
        <f t="shared" si="1"/>
        <v>Outliers</v>
      </c>
      <c r="C112" s="1"/>
      <c r="D112" s="1"/>
      <c r="E112" s="1"/>
    </row>
    <row r="113" spans="1:5" x14ac:dyDescent="0.25">
      <c r="A113" s="10">
        <v>0.32308677556369048</v>
      </c>
      <c r="B113" s="4" t="str">
        <f t="shared" si="1"/>
        <v>Normal</v>
      </c>
      <c r="C113" s="1"/>
      <c r="D113" s="1"/>
      <c r="E113" s="1"/>
    </row>
    <row r="114" spans="1:5" x14ac:dyDescent="0.25">
      <c r="A114" s="10">
        <v>2.0593858085970531</v>
      </c>
      <c r="B114" s="4" t="str">
        <f t="shared" si="1"/>
        <v>Normal</v>
      </c>
      <c r="C114" s="1"/>
      <c r="D114" s="1"/>
      <c r="E114" s="1"/>
    </row>
    <row r="115" spans="1:5" x14ac:dyDescent="0.25">
      <c r="A115" s="10">
        <v>0.8051310097579365</v>
      </c>
      <c r="B115" s="4" t="str">
        <f t="shared" si="1"/>
        <v>Normal</v>
      </c>
      <c r="C115" s="1"/>
      <c r="D115" s="1"/>
      <c r="E115" s="1"/>
    </row>
    <row r="116" spans="1:5" x14ac:dyDescent="0.25">
      <c r="A116" s="10">
        <v>1E-4</v>
      </c>
      <c r="B116" s="4" t="str">
        <f t="shared" si="1"/>
        <v>Normal</v>
      </c>
      <c r="C116" s="1"/>
      <c r="D116" s="1"/>
      <c r="E116" s="1"/>
    </row>
    <row r="117" spans="1:5" x14ac:dyDescent="0.25">
      <c r="A117" s="10">
        <v>0.66997934753653687</v>
      </c>
      <c r="B117" s="4" t="str">
        <f t="shared" si="1"/>
        <v>Normal</v>
      </c>
      <c r="C117" s="1"/>
      <c r="D117" s="1"/>
      <c r="E117" s="1"/>
    </row>
    <row r="118" spans="1:5" x14ac:dyDescent="0.25">
      <c r="A118" s="10">
        <v>0.62716074976903224</v>
      </c>
      <c r="B118" s="4" t="str">
        <f t="shared" si="1"/>
        <v>Normal</v>
      </c>
      <c r="C118" s="1"/>
      <c r="D118" s="1"/>
      <c r="E118" s="1"/>
    </row>
    <row r="119" spans="1:5" x14ac:dyDescent="0.25">
      <c r="A119" s="10">
        <v>1.934471454867849</v>
      </c>
      <c r="B119" s="4" t="str">
        <f t="shared" si="1"/>
        <v>Normal</v>
      </c>
      <c r="C119" s="1"/>
      <c r="D119" s="1"/>
      <c r="E119" s="1"/>
    </row>
    <row r="120" spans="1:5" x14ac:dyDescent="0.25">
      <c r="A120" s="10">
        <v>1E-4</v>
      </c>
      <c r="B120" s="4" t="str">
        <f t="shared" si="1"/>
        <v>Normal</v>
      </c>
      <c r="C120" s="1"/>
      <c r="D120" s="1"/>
      <c r="E120" s="1"/>
    </row>
    <row r="121" spans="1:5" x14ac:dyDescent="0.25">
      <c r="A121" s="10">
        <v>0.24378956536137975</v>
      </c>
      <c r="B121" s="4" t="str">
        <f t="shared" si="1"/>
        <v>Normal</v>
      </c>
      <c r="C121" s="1"/>
      <c r="D121" s="1"/>
      <c r="E121" s="1"/>
    </row>
    <row r="122" spans="1:5" x14ac:dyDescent="0.25">
      <c r="A122" s="10">
        <v>0.7096144045583731</v>
      </c>
      <c r="B122" s="4" t="str">
        <f t="shared" si="1"/>
        <v>Normal</v>
      </c>
      <c r="C122" s="1"/>
      <c r="D122" s="1"/>
      <c r="E122" s="1"/>
    </row>
    <row r="123" spans="1:5" x14ac:dyDescent="0.25">
      <c r="A123" s="10">
        <v>0.33564358100461189</v>
      </c>
      <c r="B123" s="4" t="str">
        <f t="shared" si="1"/>
        <v>Normal</v>
      </c>
      <c r="C123" s="1"/>
      <c r="D123" s="1"/>
      <c r="E123" s="1"/>
    </row>
    <row r="124" spans="1:5" x14ac:dyDescent="0.25">
      <c r="A124" s="10">
        <v>0.18473941862900364</v>
      </c>
      <c r="B124" s="4" t="str">
        <f t="shared" si="1"/>
        <v>Normal</v>
      </c>
      <c r="C124" s="1"/>
      <c r="D124" s="1"/>
      <c r="E124" s="1"/>
    </row>
    <row r="125" spans="1:5" x14ac:dyDescent="0.25">
      <c r="A125" s="10">
        <v>0.29074226287853738</v>
      </c>
      <c r="B125" s="4" t="str">
        <f t="shared" si="1"/>
        <v>Normal</v>
      </c>
      <c r="C125" s="1"/>
      <c r="D125" s="1"/>
      <c r="E125" s="1"/>
    </row>
    <row r="126" spans="1:5" x14ac:dyDescent="0.25">
      <c r="A126" s="10">
        <v>0.62591357102915379</v>
      </c>
      <c r="B126" s="4" t="str">
        <f t="shared" si="1"/>
        <v>Normal</v>
      </c>
      <c r="C126" s="1"/>
      <c r="D126" s="1"/>
      <c r="E126" s="1"/>
    </row>
    <row r="127" spans="1:5" x14ac:dyDescent="0.25">
      <c r="A127" s="10">
        <v>0.26668470272837058</v>
      </c>
      <c r="B127" s="4" t="str">
        <f t="shared" si="1"/>
        <v>Normal</v>
      </c>
      <c r="C127" s="1"/>
      <c r="D127" s="1"/>
      <c r="E127" s="1"/>
    </row>
    <row r="128" spans="1:5" x14ac:dyDescent="0.25">
      <c r="A128" s="10">
        <v>1.9413496361007088</v>
      </c>
      <c r="B128" s="4" t="str">
        <f t="shared" si="1"/>
        <v>Normal</v>
      </c>
      <c r="C128" s="1"/>
      <c r="D128" s="1"/>
      <c r="E128" s="1"/>
    </row>
    <row r="129" spans="1:5" x14ac:dyDescent="0.25">
      <c r="A129" s="10">
        <v>1.305269846758548</v>
      </c>
      <c r="B129" s="4" t="str">
        <f t="shared" si="1"/>
        <v>Normal</v>
      </c>
      <c r="C129" s="1"/>
      <c r="D129" s="1"/>
      <c r="E129" s="1"/>
    </row>
    <row r="130" spans="1:5" x14ac:dyDescent="0.25">
      <c r="A130" s="10">
        <v>0.37314756066047089</v>
      </c>
      <c r="B130" s="4" t="str">
        <f t="shared" si="1"/>
        <v>Normal</v>
      </c>
      <c r="C130" s="1"/>
      <c r="D130" s="1"/>
      <c r="E130" s="1"/>
    </row>
    <row r="131" spans="1:5" x14ac:dyDescent="0.25">
      <c r="A131" s="10">
        <v>0.16569702614523527</v>
      </c>
      <c r="B131" s="4" t="str">
        <f t="shared" si="1"/>
        <v>Normal</v>
      </c>
      <c r="C131" s="1"/>
      <c r="D131" s="1"/>
      <c r="E131" s="1"/>
    </row>
    <row r="132" spans="1:5" x14ac:dyDescent="0.25">
      <c r="A132" s="10">
        <v>0.70118532052515481</v>
      </c>
      <c r="B132" s="4" t="str">
        <f t="shared" si="1"/>
        <v>Normal</v>
      </c>
      <c r="C132" s="1"/>
      <c r="D132" s="1"/>
      <c r="E132" s="1"/>
    </row>
    <row r="133" spans="1:5" x14ac:dyDescent="0.25">
      <c r="A133" s="10">
        <v>0.90714981947185513</v>
      </c>
      <c r="B133" s="4" t="str">
        <f t="shared" si="1"/>
        <v>Normal</v>
      </c>
      <c r="C133" s="1"/>
      <c r="D133" s="1"/>
      <c r="E133" s="1"/>
    </row>
    <row r="134" spans="1:5" x14ac:dyDescent="0.25">
      <c r="A134" s="10">
        <v>0.45905965481348904</v>
      </c>
      <c r="B134" s="4" t="str">
        <f t="shared" si="1"/>
        <v>Normal</v>
      </c>
      <c r="C134" s="1"/>
      <c r="D134" s="1"/>
      <c r="E134" s="1"/>
    </row>
    <row r="135" spans="1:5" x14ac:dyDescent="0.25">
      <c r="A135" s="10">
        <v>1.3470742214278784</v>
      </c>
      <c r="B135" s="4" t="str">
        <f t="shared" ref="B135:B149" si="2">IF(AND(A135&lt;$E$10,A135&gt;$E$11),"Normal","Outliers")</f>
        <v>Normal</v>
      </c>
      <c r="C135" s="1"/>
      <c r="D135" s="1"/>
      <c r="E135" s="1"/>
    </row>
    <row r="136" spans="1:5" x14ac:dyDescent="0.25">
      <c r="A136" s="10">
        <v>1.5595527748922307</v>
      </c>
      <c r="B136" s="4" t="str">
        <f t="shared" si="2"/>
        <v>Normal</v>
      </c>
      <c r="C136" s="1"/>
      <c r="D136" s="1"/>
      <c r="E136" s="1"/>
    </row>
    <row r="137" spans="1:5" x14ac:dyDescent="0.25">
      <c r="A137" s="10">
        <v>3.7264935853568373</v>
      </c>
      <c r="B137" s="4" t="str">
        <f t="shared" si="2"/>
        <v>Outliers</v>
      </c>
      <c r="C137" s="1"/>
      <c r="D137" s="1"/>
      <c r="E137" s="1"/>
    </row>
    <row r="138" spans="1:5" x14ac:dyDescent="0.25">
      <c r="A138" s="10">
        <v>4.6853349127171544</v>
      </c>
      <c r="B138" s="4" t="str">
        <f t="shared" si="2"/>
        <v>Outliers</v>
      </c>
      <c r="C138" s="1"/>
      <c r="D138" s="1"/>
      <c r="E138" s="1"/>
    </row>
    <row r="139" spans="1:5" x14ac:dyDescent="0.25">
      <c r="A139" s="10">
        <v>1E-4</v>
      </c>
      <c r="B139" s="4" t="str">
        <f t="shared" si="2"/>
        <v>Normal</v>
      </c>
      <c r="C139" s="1"/>
      <c r="D139" s="1"/>
      <c r="E139" s="1"/>
    </row>
    <row r="140" spans="1:5" x14ac:dyDescent="0.25">
      <c r="A140" s="10">
        <v>0.70205143260804204</v>
      </c>
      <c r="B140" s="4" t="str">
        <f t="shared" si="2"/>
        <v>Normal</v>
      </c>
      <c r="C140" s="1"/>
      <c r="D140" s="1"/>
      <c r="E140" s="1"/>
    </row>
    <row r="141" spans="1:5" x14ac:dyDescent="0.25">
      <c r="A141" s="10">
        <v>0.19437275117663136</v>
      </c>
      <c r="B141" s="4" t="str">
        <f t="shared" si="2"/>
        <v>Normal</v>
      </c>
      <c r="C141" s="1"/>
      <c r="D141" s="1"/>
      <c r="E141" s="1"/>
    </row>
    <row r="142" spans="1:5" x14ac:dyDescent="0.25">
      <c r="A142" s="10">
        <v>0.63740570596984936</v>
      </c>
      <c r="B142" s="4" t="str">
        <f t="shared" si="2"/>
        <v>Normal</v>
      </c>
      <c r="C142" s="1"/>
      <c r="D142" s="1"/>
      <c r="E142" s="1"/>
    </row>
    <row r="143" spans="1:5" x14ac:dyDescent="0.25">
      <c r="A143" s="10">
        <v>0.28614685697496017</v>
      </c>
      <c r="B143" s="4" t="str">
        <f t="shared" si="2"/>
        <v>Normal</v>
      </c>
      <c r="C143" s="1"/>
      <c r="D143" s="1"/>
      <c r="E143" s="1"/>
    </row>
    <row r="144" spans="1:5" x14ac:dyDescent="0.25">
      <c r="A144" s="10">
        <v>0.16761293991683421</v>
      </c>
      <c r="B144" s="4" t="str">
        <f t="shared" si="2"/>
        <v>Normal</v>
      </c>
      <c r="C144" s="1"/>
      <c r="D144" s="1"/>
      <c r="E144" s="1"/>
    </row>
    <row r="145" spans="1:5" x14ac:dyDescent="0.25">
      <c r="A145" s="10">
        <v>0.24587644352513163</v>
      </c>
      <c r="B145" s="4" t="str">
        <f t="shared" si="2"/>
        <v>Normal</v>
      </c>
      <c r="C145" s="1"/>
      <c r="D145" s="1"/>
      <c r="E145" s="1"/>
    </row>
    <row r="146" spans="1:5" x14ac:dyDescent="0.25">
      <c r="A146" s="10">
        <v>0.62678845649571369</v>
      </c>
      <c r="B146" s="4" t="str">
        <f t="shared" si="2"/>
        <v>Normal</v>
      </c>
      <c r="C146" s="1"/>
      <c r="D146" s="1"/>
      <c r="E146" s="1"/>
    </row>
    <row r="147" spans="1:5" x14ac:dyDescent="0.25">
      <c r="A147" s="10">
        <v>0.45245771792115858</v>
      </c>
      <c r="B147" s="4" t="str">
        <f t="shared" si="2"/>
        <v>Normal</v>
      </c>
      <c r="C147" s="1"/>
      <c r="D147" s="1"/>
      <c r="E147" s="1"/>
    </row>
    <row r="148" spans="1:5" x14ac:dyDescent="0.25">
      <c r="A148" s="10">
        <v>1.0945875722550049</v>
      </c>
      <c r="B148" s="4" t="str">
        <f t="shared" si="2"/>
        <v>Normal</v>
      </c>
      <c r="C148" s="1"/>
      <c r="D148" s="1"/>
      <c r="E148" s="1"/>
    </row>
    <row r="149" spans="1:5" x14ac:dyDescent="0.25">
      <c r="A149" s="10">
        <v>1E-4</v>
      </c>
      <c r="B149" s="4" t="str">
        <f t="shared" si="2"/>
        <v>Normal</v>
      </c>
      <c r="C149" s="1"/>
      <c r="D149" s="1"/>
      <c r="E149" s="1"/>
    </row>
  </sheetData>
  <autoFilter ref="A5:B149" xr:uid="{2A7FC165-A7AE-43F6-BEBB-E6DC94029E32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609E-07E5-4CFB-9100-70046107777D}">
  <dimension ref="A1:D149"/>
  <sheetViews>
    <sheetView workbookViewId="0">
      <selection activeCell="I10" sqref="A1:XFD1048576"/>
    </sheetView>
  </sheetViews>
  <sheetFormatPr defaultRowHeight="15" x14ac:dyDescent="0.25"/>
  <cols>
    <col min="1" max="1" width="19" customWidth="1"/>
  </cols>
  <sheetData>
    <row r="1" spans="1:4" x14ac:dyDescent="0.25">
      <c r="A1" s="14" t="s">
        <v>200</v>
      </c>
    </row>
    <row r="3" spans="1:4" ht="16.5" x14ac:dyDescent="0.3">
      <c r="A3" s="15" t="s">
        <v>201</v>
      </c>
    </row>
    <row r="5" spans="1:4" x14ac:dyDescent="0.25">
      <c r="A5" s="16" t="s">
        <v>202</v>
      </c>
    </row>
    <row r="6" spans="1:4" x14ac:dyDescent="0.25">
      <c r="A6" s="10">
        <v>1.3769237865698176</v>
      </c>
    </row>
    <row r="7" spans="1:4" x14ac:dyDescent="0.25">
      <c r="A7" s="10">
        <v>0.13256827941213725</v>
      </c>
      <c r="C7" s="1" t="s">
        <v>185</v>
      </c>
      <c r="D7" s="17">
        <f>MAX(A6:A149)</f>
        <v>2.9769729056757477</v>
      </c>
    </row>
    <row r="8" spans="1:4" x14ac:dyDescent="0.25">
      <c r="A8" s="10">
        <v>0.38732474042153187</v>
      </c>
      <c r="C8" s="1" t="s">
        <v>186</v>
      </c>
      <c r="D8" s="17">
        <f>MIN(A6:A149)</f>
        <v>1E-4</v>
      </c>
    </row>
    <row r="9" spans="1:4" x14ac:dyDescent="0.25">
      <c r="A9" s="10">
        <v>0.33075149848517094</v>
      </c>
    </row>
    <row r="10" spans="1:4" x14ac:dyDescent="0.25">
      <c r="A10" s="10">
        <v>0.56667642316320643</v>
      </c>
    </row>
    <row r="11" spans="1:4" x14ac:dyDescent="0.25">
      <c r="A11" s="10">
        <v>1.6318203765828703</v>
      </c>
    </row>
    <row r="12" spans="1:4" x14ac:dyDescent="0.25">
      <c r="A12" s="10">
        <v>0.35035503760771913</v>
      </c>
    </row>
    <row r="13" spans="1:4" x14ac:dyDescent="0.25">
      <c r="A13" s="10">
        <v>0.46112129021981185</v>
      </c>
    </row>
    <row r="14" spans="1:4" x14ac:dyDescent="0.25">
      <c r="A14" s="10">
        <v>0.36495821770266329</v>
      </c>
    </row>
    <row r="15" spans="1:4" x14ac:dyDescent="0.25">
      <c r="A15" s="10">
        <v>2.4369974209486065</v>
      </c>
    </row>
    <row r="16" spans="1:4" x14ac:dyDescent="0.25">
      <c r="A16" s="10">
        <v>0.64578281279214444</v>
      </c>
    </row>
    <row r="17" spans="1:1" x14ac:dyDescent="0.25">
      <c r="A17" s="10">
        <v>1.5717160645453132</v>
      </c>
    </row>
    <row r="18" spans="1:1" x14ac:dyDescent="0.25">
      <c r="A18" s="10">
        <v>1E-4</v>
      </c>
    </row>
    <row r="19" spans="1:1" x14ac:dyDescent="0.25">
      <c r="A19" s="10">
        <v>0.29905716078851613</v>
      </c>
    </row>
    <row r="20" spans="1:1" x14ac:dyDescent="0.25">
      <c r="A20" s="10">
        <v>1E-4</v>
      </c>
    </row>
    <row r="21" spans="1:1" x14ac:dyDescent="0.25">
      <c r="A21" s="10">
        <v>2.9352965219520204</v>
      </c>
    </row>
    <row r="22" spans="1:1" x14ac:dyDescent="0.25">
      <c r="A22" s="10">
        <v>1E-4</v>
      </c>
    </row>
    <row r="23" spans="1:1" x14ac:dyDescent="0.25">
      <c r="A23" s="10">
        <v>7.5761260309116424E-2</v>
      </c>
    </row>
    <row r="24" spans="1:1" x14ac:dyDescent="0.25">
      <c r="A24" s="10">
        <v>2.5784888779957527</v>
      </c>
    </row>
    <row r="25" spans="1:1" x14ac:dyDescent="0.25">
      <c r="A25" s="10">
        <v>1.0557738173245101</v>
      </c>
    </row>
    <row r="26" spans="1:1" x14ac:dyDescent="0.25">
      <c r="A26" s="10">
        <v>1.463658140533711</v>
      </c>
    </row>
    <row r="27" spans="1:1" x14ac:dyDescent="0.25">
      <c r="A27" s="10">
        <v>1.9623014792586453</v>
      </c>
    </row>
    <row r="28" spans="1:1" x14ac:dyDescent="0.25">
      <c r="A28" s="10">
        <v>0.58930184372198358</v>
      </c>
    </row>
    <row r="29" spans="1:1" x14ac:dyDescent="0.25">
      <c r="A29" s="10">
        <v>0.78176471428050864</v>
      </c>
    </row>
    <row r="30" spans="1:1" x14ac:dyDescent="0.25">
      <c r="A30" s="10">
        <v>1.6280075773771681</v>
      </c>
    </row>
    <row r="31" spans="1:1" x14ac:dyDescent="0.25">
      <c r="A31" s="10">
        <v>1.9635497372367112</v>
      </c>
    </row>
    <row r="32" spans="1:1" x14ac:dyDescent="0.25">
      <c r="A32" s="10">
        <v>9.2343577632574322E-2</v>
      </c>
    </row>
    <row r="33" spans="1:1" x14ac:dyDescent="0.25">
      <c r="A33" s="10">
        <v>1E-4</v>
      </c>
    </row>
    <row r="34" spans="1:1" x14ac:dyDescent="0.25">
      <c r="A34" s="10">
        <v>0.40665379607398672</v>
      </c>
    </row>
    <row r="35" spans="1:1" x14ac:dyDescent="0.25">
      <c r="A35" s="10">
        <v>0.41608459050284269</v>
      </c>
    </row>
    <row r="36" spans="1:1" x14ac:dyDescent="0.25">
      <c r="A36" s="10">
        <v>1.2555900470001315</v>
      </c>
    </row>
    <row r="37" spans="1:1" x14ac:dyDescent="0.25">
      <c r="A37" s="10">
        <v>1.4751739138216982</v>
      </c>
    </row>
    <row r="38" spans="1:1" x14ac:dyDescent="0.25">
      <c r="A38" s="10">
        <v>1.319130602673906</v>
      </c>
    </row>
    <row r="39" spans="1:1" x14ac:dyDescent="0.25">
      <c r="A39" s="10">
        <v>1E-4</v>
      </c>
    </row>
    <row r="40" spans="1:1" x14ac:dyDescent="0.25">
      <c r="A40" s="10">
        <v>1.1105512874676022</v>
      </c>
    </row>
    <row r="41" spans="1:1" x14ac:dyDescent="0.25">
      <c r="A41" s="10">
        <v>1.2807463076667767</v>
      </c>
    </row>
    <row r="42" spans="1:1" x14ac:dyDescent="0.25">
      <c r="A42" s="10">
        <v>1E-4</v>
      </c>
    </row>
    <row r="43" spans="1:1" x14ac:dyDescent="0.25">
      <c r="A43" s="10">
        <v>0.22267137591706576</v>
      </c>
    </row>
    <row r="44" spans="1:1" x14ac:dyDescent="0.25">
      <c r="A44" s="10">
        <v>9.8641082149480364E-2</v>
      </c>
    </row>
    <row r="45" spans="1:1" x14ac:dyDescent="0.25">
      <c r="A45" s="10">
        <v>0.94862567414264243</v>
      </c>
    </row>
    <row r="46" spans="1:1" x14ac:dyDescent="0.25">
      <c r="A46" s="10">
        <v>0.70262569164841349</v>
      </c>
    </row>
    <row r="47" spans="1:1" x14ac:dyDescent="0.25">
      <c r="A47" s="10">
        <v>1.2903133633109536</v>
      </c>
    </row>
    <row r="48" spans="1:1" x14ac:dyDescent="0.25">
      <c r="A48" s="10">
        <v>0.77440633271147141</v>
      </c>
    </row>
    <row r="49" spans="1:1" x14ac:dyDescent="0.25">
      <c r="A49" s="10">
        <v>0.61220151801012701</v>
      </c>
    </row>
    <row r="50" spans="1:1" x14ac:dyDescent="0.25">
      <c r="A50" s="10">
        <v>0.2732224315257557</v>
      </c>
    </row>
    <row r="51" spans="1:1" x14ac:dyDescent="0.25">
      <c r="A51" s="10">
        <v>2.407311854828563</v>
      </c>
    </row>
    <row r="52" spans="1:1" x14ac:dyDescent="0.25">
      <c r="A52" s="10">
        <v>0.75877476810568467</v>
      </c>
    </row>
    <row r="53" spans="1:1" x14ac:dyDescent="0.25">
      <c r="A53" s="10">
        <v>1E-4</v>
      </c>
    </row>
    <row r="54" spans="1:1" x14ac:dyDescent="0.25">
      <c r="A54" s="10">
        <v>1.3652222631946354</v>
      </c>
    </row>
    <row r="55" spans="1:1" x14ac:dyDescent="0.25">
      <c r="A55" s="10">
        <v>1E-4</v>
      </c>
    </row>
    <row r="56" spans="1:1" x14ac:dyDescent="0.25">
      <c r="A56" s="10">
        <v>0.41769459842409201</v>
      </c>
    </row>
    <row r="57" spans="1:1" x14ac:dyDescent="0.25">
      <c r="A57" s="10">
        <v>1.098218382863335</v>
      </c>
    </row>
    <row r="58" spans="1:1" x14ac:dyDescent="0.25">
      <c r="A58" s="10">
        <v>0.62236099834855108</v>
      </c>
    </row>
    <row r="59" spans="1:1" x14ac:dyDescent="0.25">
      <c r="A59" s="10">
        <v>1E-4</v>
      </c>
    </row>
    <row r="60" spans="1:1" x14ac:dyDescent="0.25">
      <c r="A60" s="10">
        <v>1E-4</v>
      </c>
    </row>
    <row r="61" spans="1:1" x14ac:dyDescent="0.25">
      <c r="A61" s="10">
        <v>0.35158707893909152</v>
      </c>
    </row>
    <row r="62" spans="1:1" x14ac:dyDescent="0.25">
      <c r="A62" s="10">
        <v>0.19457017093758772</v>
      </c>
    </row>
    <row r="63" spans="1:1" x14ac:dyDescent="0.25">
      <c r="A63" s="10">
        <v>1E-4</v>
      </c>
    </row>
    <row r="64" spans="1:1" x14ac:dyDescent="0.25">
      <c r="A64" s="10">
        <v>0.25567742974894631</v>
      </c>
    </row>
    <row r="65" spans="1:1" x14ac:dyDescent="0.25">
      <c r="A65" s="10">
        <v>1.8128825138451932</v>
      </c>
    </row>
    <row r="66" spans="1:1" x14ac:dyDescent="0.25">
      <c r="A66" s="10">
        <v>0.8965729757617199</v>
      </c>
    </row>
    <row r="67" spans="1:1" x14ac:dyDescent="0.25">
      <c r="A67" s="10">
        <v>1.0450717505044533</v>
      </c>
    </row>
    <row r="68" spans="1:1" x14ac:dyDescent="0.25">
      <c r="A68" s="10">
        <v>0.10656192193699172</v>
      </c>
    </row>
    <row r="69" spans="1:1" x14ac:dyDescent="0.25">
      <c r="A69" s="10">
        <v>1.6236346865530018</v>
      </c>
    </row>
    <row r="70" spans="1:1" x14ac:dyDescent="0.25">
      <c r="A70" s="10">
        <v>0.69664060481889278</v>
      </c>
    </row>
    <row r="71" spans="1:1" x14ac:dyDescent="0.25">
      <c r="A71" s="10">
        <v>1E-4</v>
      </c>
    </row>
    <row r="72" spans="1:1" x14ac:dyDescent="0.25">
      <c r="A72" s="10">
        <v>1.4037796973732612</v>
      </c>
    </row>
    <row r="73" spans="1:1" x14ac:dyDescent="0.25">
      <c r="A73" s="10">
        <v>1E-4</v>
      </c>
    </row>
    <row r="74" spans="1:1" x14ac:dyDescent="0.25">
      <c r="A74" s="10">
        <v>1.0489652241420269</v>
      </c>
    </row>
    <row r="75" spans="1:1" x14ac:dyDescent="0.25">
      <c r="A75" s="10">
        <v>0.25055855017633</v>
      </c>
    </row>
    <row r="76" spans="1:1" x14ac:dyDescent="0.25">
      <c r="A76" s="10">
        <v>1E-4</v>
      </c>
    </row>
    <row r="77" spans="1:1" x14ac:dyDescent="0.25">
      <c r="A77" s="10">
        <v>1.3021386412769702</v>
      </c>
    </row>
    <row r="78" spans="1:1" x14ac:dyDescent="0.25">
      <c r="A78" s="10">
        <v>0.17631944817045217</v>
      </c>
    </row>
    <row r="79" spans="1:1" x14ac:dyDescent="0.25">
      <c r="A79" s="10">
        <v>0.10668226735973173</v>
      </c>
    </row>
    <row r="80" spans="1:1" x14ac:dyDescent="0.25">
      <c r="A80" s="10">
        <v>0.27093133205755282</v>
      </c>
    </row>
    <row r="81" spans="1:1" x14ac:dyDescent="0.25">
      <c r="A81" s="10">
        <v>0.66576554508736063</v>
      </c>
    </row>
    <row r="82" spans="1:1" x14ac:dyDescent="0.25">
      <c r="A82" s="10">
        <v>0.92170897994632361</v>
      </c>
    </row>
    <row r="83" spans="1:1" x14ac:dyDescent="0.25">
      <c r="A83" s="10">
        <v>1.5649902878802802</v>
      </c>
    </row>
    <row r="84" spans="1:1" x14ac:dyDescent="0.25">
      <c r="A84" s="10">
        <v>1.8120521053033392</v>
      </c>
    </row>
    <row r="85" spans="1:1" x14ac:dyDescent="0.25">
      <c r="A85" s="10">
        <v>0.63182798184301836</v>
      </c>
    </row>
    <row r="86" spans="1:1" x14ac:dyDescent="0.25">
      <c r="A86" s="10">
        <v>1.7624273824948875</v>
      </c>
    </row>
    <row r="87" spans="1:1" x14ac:dyDescent="0.25">
      <c r="A87" s="10">
        <v>0.89005084348405938</v>
      </c>
    </row>
    <row r="88" spans="1:1" x14ac:dyDescent="0.25">
      <c r="A88" s="10">
        <v>0.74850847254218122</v>
      </c>
    </row>
    <row r="89" spans="1:1" x14ac:dyDescent="0.25">
      <c r="A89" s="10">
        <v>2.9769729056757477</v>
      </c>
    </row>
    <row r="90" spans="1:1" x14ac:dyDescent="0.25">
      <c r="A90" s="10">
        <v>0.34006676415452025</v>
      </c>
    </row>
    <row r="91" spans="1:1" x14ac:dyDescent="0.25">
      <c r="A91" s="10">
        <v>0.66396273090248159</v>
      </c>
    </row>
    <row r="92" spans="1:1" x14ac:dyDescent="0.25">
      <c r="A92" s="10">
        <v>1.5118256619140089</v>
      </c>
    </row>
    <row r="93" spans="1:1" x14ac:dyDescent="0.25">
      <c r="A93" s="10">
        <v>0.43143915107830877</v>
      </c>
    </row>
    <row r="94" spans="1:1" x14ac:dyDescent="0.25">
      <c r="A94" s="10">
        <v>1.0251551830153118</v>
      </c>
    </row>
    <row r="95" spans="1:1" x14ac:dyDescent="0.25">
      <c r="A95" s="10">
        <v>1E-4</v>
      </c>
    </row>
    <row r="96" spans="1:1" x14ac:dyDescent="0.25">
      <c r="A96" s="10">
        <v>0.85125763235568908</v>
      </c>
    </row>
    <row r="97" spans="1:1" x14ac:dyDescent="0.25">
      <c r="A97" s="10">
        <v>0.74892585612546125</v>
      </c>
    </row>
    <row r="98" spans="1:1" x14ac:dyDescent="0.25">
      <c r="A98" s="10">
        <v>0.56835732074782286</v>
      </c>
    </row>
    <row r="99" spans="1:1" x14ac:dyDescent="0.25">
      <c r="A99" s="10">
        <v>2.5747943941402918</v>
      </c>
    </row>
    <row r="100" spans="1:1" x14ac:dyDescent="0.25">
      <c r="A100" s="10">
        <v>0.43350982556959861</v>
      </c>
    </row>
    <row r="101" spans="1:1" x14ac:dyDescent="0.25">
      <c r="A101" s="10">
        <v>0.66255709239704375</v>
      </c>
    </row>
    <row r="102" spans="1:1" x14ac:dyDescent="0.25">
      <c r="A102" s="10">
        <v>1.985489475278527</v>
      </c>
    </row>
    <row r="103" spans="1:1" x14ac:dyDescent="0.25">
      <c r="A103" s="10">
        <v>0.78003612864024485</v>
      </c>
    </row>
    <row r="104" spans="1:1" x14ac:dyDescent="0.25">
      <c r="A104" s="10">
        <v>0.32308677556369048</v>
      </c>
    </row>
    <row r="105" spans="1:1" x14ac:dyDescent="0.25">
      <c r="A105" s="10">
        <v>2.0593858085970531</v>
      </c>
    </row>
    <row r="106" spans="1:1" x14ac:dyDescent="0.25">
      <c r="A106" s="10">
        <v>0.8051310097579365</v>
      </c>
    </row>
    <row r="107" spans="1:1" x14ac:dyDescent="0.25">
      <c r="A107" s="10">
        <v>1E-4</v>
      </c>
    </row>
    <row r="108" spans="1:1" x14ac:dyDescent="0.25">
      <c r="A108" s="10">
        <v>0.66997934753653687</v>
      </c>
    </row>
    <row r="109" spans="1:1" x14ac:dyDescent="0.25">
      <c r="A109" s="10">
        <v>0.62716074976903224</v>
      </c>
    </row>
    <row r="110" spans="1:1" x14ac:dyDescent="0.25">
      <c r="A110" s="10">
        <v>1.934471454867849</v>
      </c>
    </row>
    <row r="111" spans="1:1" x14ac:dyDescent="0.25">
      <c r="A111" s="10">
        <v>1E-4</v>
      </c>
    </row>
    <row r="112" spans="1:1" x14ac:dyDescent="0.25">
      <c r="A112" s="10">
        <v>0.24378956536137975</v>
      </c>
    </row>
    <row r="113" spans="1:1" x14ac:dyDescent="0.25">
      <c r="A113" s="10">
        <v>0.7096144045583731</v>
      </c>
    </row>
    <row r="114" spans="1:1" x14ac:dyDescent="0.25">
      <c r="A114" s="10">
        <v>0.33564358100461189</v>
      </c>
    </row>
    <row r="115" spans="1:1" x14ac:dyDescent="0.25">
      <c r="A115" s="10">
        <v>0.18473941862900364</v>
      </c>
    </row>
    <row r="116" spans="1:1" x14ac:dyDescent="0.25">
      <c r="A116" s="10">
        <v>0.29074226287853738</v>
      </c>
    </row>
    <row r="117" spans="1:1" x14ac:dyDescent="0.25">
      <c r="A117" s="10">
        <v>0.62591357102915379</v>
      </c>
    </row>
    <row r="118" spans="1:1" x14ac:dyDescent="0.25">
      <c r="A118" s="10">
        <v>0.26668470272837058</v>
      </c>
    </row>
    <row r="119" spans="1:1" x14ac:dyDescent="0.25">
      <c r="A119" s="10">
        <v>1.9413496361007088</v>
      </c>
    </row>
    <row r="120" spans="1:1" x14ac:dyDescent="0.25">
      <c r="A120" s="10">
        <v>1.305269846758548</v>
      </c>
    </row>
    <row r="121" spans="1:1" x14ac:dyDescent="0.25">
      <c r="A121" s="10">
        <v>0.37314756066047089</v>
      </c>
    </row>
    <row r="122" spans="1:1" x14ac:dyDescent="0.25">
      <c r="A122" s="10">
        <v>0.16569702614523527</v>
      </c>
    </row>
    <row r="123" spans="1:1" x14ac:dyDescent="0.25">
      <c r="A123" s="10">
        <v>0.70118532052515481</v>
      </c>
    </row>
    <row r="124" spans="1:1" x14ac:dyDescent="0.25">
      <c r="A124" s="10">
        <v>0.90714981947185513</v>
      </c>
    </row>
    <row r="125" spans="1:1" x14ac:dyDescent="0.25">
      <c r="A125" s="10">
        <v>0.45905965481348904</v>
      </c>
    </row>
    <row r="126" spans="1:1" x14ac:dyDescent="0.25">
      <c r="A126" s="10">
        <v>1.3470742214278784</v>
      </c>
    </row>
    <row r="127" spans="1:1" x14ac:dyDescent="0.25">
      <c r="A127" s="10">
        <v>1.5595527748922307</v>
      </c>
    </row>
    <row r="128" spans="1:1" x14ac:dyDescent="0.25">
      <c r="A128" s="10">
        <v>1E-4</v>
      </c>
    </row>
    <row r="129" spans="1:1" x14ac:dyDescent="0.25">
      <c r="A129" s="10">
        <v>0.70205143260804204</v>
      </c>
    </row>
    <row r="130" spans="1:1" x14ac:dyDescent="0.25">
      <c r="A130" s="10">
        <v>0.19437275117663136</v>
      </c>
    </row>
    <row r="131" spans="1:1" x14ac:dyDescent="0.25">
      <c r="A131" s="10">
        <v>0.63740570596984936</v>
      </c>
    </row>
    <row r="132" spans="1:1" x14ac:dyDescent="0.25">
      <c r="A132" s="10">
        <v>0.28614685697496017</v>
      </c>
    </row>
    <row r="133" spans="1:1" x14ac:dyDescent="0.25">
      <c r="A133" s="10">
        <v>0.16761293991683421</v>
      </c>
    </row>
    <row r="134" spans="1:1" x14ac:dyDescent="0.25">
      <c r="A134" s="10">
        <v>0.24587644352513163</v>
      </c>
    </row>
    <row r="135" spans="1:1" x14ac:dyDescent="0.25">
      <c r="A135" s="10">
        <v>0.62678845649571369</v>
      </c>
    </row>
    <row r="136" spans="1:1" x14ac:dyDescent="0.25">
      <c r="A136" s="10">
        <v>0.45245771792115858</v>
      </c>
    </row>
    <row r="137" spans="1:1" x14ac:dyDescent="0.25">
      <c r="A137" s="10">
        <v>1.0945875722550049</v>
      </c>
    </row>
    <row r="138" spans="1:1" x14ac:dyDescent="0.25">
      <c r="A138" s="10">
        <v>1E-4</v>
      </c>
    </row>
    <row r="139" spans="1:1" x14ac:dyDescent="0.25">
      <c r="A139" s="10"/>
    </row>
    <row r="140" spans="1:1" x14ac:dyDescent="0.25">
      <c r="A140" s="10"/>
    </row>
    <row r="141" spans="1:1" x14ac:dyDescent="0.25">
      <c r="A141" s="10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18"/>
    </row>
    <row r="147" spans="1:1" x14ac:dyDescent="0.25">
      <c r="A147" s="18"/>
    </row>
    <row r="148" spans="1:1" x14ac:dyDescent="0.25">
      <c r="A148" s="18"/>
    </row>
    <row r="149" spans="1:1" x14ac:dyDescent="0.25">
      <c r="A149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Cálculo IDS</vt:lpstr>
      <vt:lpstr>Outliers</vt:lpstr>
      <vt:lpstr>Máximo e Mínimo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 Chaves</dc:creator>
  <cp:lastModifiedBy>Marcelo Santos Chaves</cp:lastModifiedBy>
  <dcterms:created xsi:type="dcterms:W3CDTF">2023-01-15T21:20:54Z</dcterms:created>
  <dcterms:modified xsi:type="dcterms:W3CDTF">2024-02-14T15:14:26Z</dcterms:modified>
</cp:coreProperties>
</file>