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PESPA\Projetos\Monitor ODS\Projeto 2024\Base de Dados ODS - Construção Indicadores\ODS 03\"/>
    </mc:Choice>
  </mc:AlternateContent>
  <xr:revisionPtr revIDLastSave="0" documentId="13_ncr:1_{E17B3F00-A7F1-4A30-A3AC-93A1A3CD03A1}" xr6:coauthVersionLast="47" xr6:coauthVersionMax="47" xr10:uidLastSave="{00000000-0000-0000-0000-000000000000}"/>
  <bookViews>
    <workbookView xWindow="-120" yWindow="-120" windowWidth="20730" windowHeight="11040" tabRatio="881" xr2:uid="{00000000-000D-0000-FFFF-FFFF00000000}"/>
  </bookViews>
  <sheets>
    <sheet name="Indica. 01" sheetId="1" r:id="rId1"/>
    <sheet name="Indica. 02" sheetId="2" r:id="rId2"/>
    <sheet name="Indica. 03" sheetId="3" r:id="rId3"/>
    <sheet name="Indica. 04" sheetId="4" r:id="rId4"/>
    <sheet name="Indica. 05" sheetId="5" r:id="rId5"/>
    <sheet name="Indica. 06" sheetId="6" r:id="rId6"/>
    <sheet name="Indica. 07" sheetId="7" r:id="rId7"/>
    <sheet name="Indica. 08" sheetId="8" r:id="rId8"/>
    <sheet name="Indica. 09" sheetId="9" r:id="rId9"/>
    <sheet name="Indica. 10" sheetId="10" r:id="rId10"/>
    <sheet name="Indica. 11" sheetId="11" r:id="rId11"/>
    <sheet name="Indica. 12" sheetId="12" r:id="rId12"/>
    <sheet name="Indica. 13" sheetId="13" r:id="rId13"/>
    <sheet name="Indica. 14" sheetId="14" r:id="rId14"/>
    <sheet name="Indica. 15" sheetId="15" r:id="rId15"/>
    <sheet name="Indica. 16" sheetId="16" r:id="rId16"/>
    <sheet name="Indica. 17" sheetId="17" r:id="rId17"/>
    <sheet name="Indica. 18" sheetId="18" r:id="rId18"/>
    <sheet name="Indica. 19" sheetId="19" r:id="rId19"/>
    <sheet name="Indica. 20" sheetId="20" r:id="rId20"/>
    <sheet name="Indica. 21" sheetId="21" r:id="rId21"/>
    <sheet name="Indica. 22" sheetId="22" r:id="rId22"/>
    <sheet name="Indica. 23" sheetId="23" r:id="rId23"/>
  </sheets>
  <definedNames>
    <definedName name="_xlnm._FilterDatabase" localSheetId="0" hidden="1">'Indica. 01'!$A$3:$J$160</definedName>
    <definedName name="_xlnm._FilterDatabase" localSheetId="1" hidden="1">'Indica. 02'!$A$3:$J$160</definedName>
    <definedName name="_xlnm._FilterDatabase" localSheetId="2" hidden="1">'Indica. 03'!$A$3:$J$160</definedName>
    <definedName name="_xlnm._FilterDatabase" localSheetId="3" hidden="1">'Indica. 04'!$A$3:$J$160</definedName>
    <definedName name="_xlnm._FilterDatabase" localSheetId="4" hidden="1">'Indica. 05'!$A$3:$J$160</definedName>
    <definedName name="_xlnm._FilterDatabase" localSheetId="5" hidden="1">'Indica. 06'!$A$3:$J$160</definedName>
    <definedName name="_xlnm._FilterDatabase" localSheetId="6" hidden="1">'Indica. 07'!$A$3:$J$160</definedName>
    <definedName name="_xlnm._FilterDatabase" localSheetId="8" hidden="1">'Indica. 09'!$A$3:$J$160</definedName>
    <definedName name="_xlnm._FilterDatabase" localSheetId="9" hidden="1">'Indica. 10'!$A$3:$J$160</definedName>
    <definedName name="_xlnm._FilterDatabase" localSheetId="11" hidden="1">'Indica. 12'!$A$3:$J$160</definedName>
    <definedName name="_xlnm._FilterDatabase" localSheetId="12" hidden="1">'Indica. 13'!$A$3:$J$160</definedName>
    <definedName name="_xlnm._FilterDatabase" localSheetId="13" hidden="1">'Indica. 14'!$A$3:$J$160</definedName>
    <definedName name="_xlnm._FilterDatabase" localSheetId="14" hidden="1">'Indica. 15'!$A$3:$J$160</definedName>
    <definedName name="_xlnm._FilterDatabase" localSheetId="15" hidden="1">'Indica. 16'!$A$3:$J$160</definedName>
    <definedName name="_xlnm._FilterDatabase" localSheetId="18" hidden="1">'Indica. 19'!$A$3:$J$160</definedName>
    <definedName name="_xlnm._FilterDatabase" localSheetId="19" hidden="1">'Indica. 20'!$A$3:$J$160</definedName>
    <definedName name="_xlnm._FilterDatabase" localSheetId="20" hidden="1">'Indica. 21'!$A$3:$J$160</definedName>
    <definedName name="_xlnm._FilterDatabase" localSheetId="21" hidden="1">'Indica. 22'!$A$3:$J$160</definedName>
    <definedName name="_xlnm._FilterDatabase" localSheetId="22" hidden="1">'Indica. 23'!$A$3:$J$160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23" l="1"/>
  <c r="M18" i="23"/>
  <c r="M17" i="23"/>
  <c r="M19" i="22"/>
  <c r="M18" i="22"/>
  <c r="M17" i="22"/>
  <c r="M19" i="21"/>
  <c r="M18" i="21"/>
  <c r="M17" i="21"/>
  <c r="M19" i="20"/>
  <c r="M18" i="20"/>
  <c r="M17" i="20"/>
  <c r="M19" i="19"/>
  <c r="M18" i="19"/>
  <c r="M17" i="19"/>
  <c r="M19" i="16"/>
  <c r="M18" i="16"/>
  <c r="M17" i="16"/>
  <c r="M19" i="15"/>
  <c r="M18" i="15"/>
  <c r="M17" i="15"/>
  <c r="M19" i="14"/>
  <c r="M18" i="14"/>
  <c r="M17" i="14"/>
  <c r="M17" i="13"/>
  <c r="M19" i="13"/>
  <c r="M18" i="13"/>
  <c r="M19" i="12"/>
  <c r="M18" i="12"/>
  <c r="M17" i="12"/>
  <c r="M19" i="11"/>
  <c r="M18" i="11"/>
  <c r="M17" i="11"/>
  <c r="M19" i="10"/>
  <c r="M18" i="10"/>
  <c r="M17" i="10"/>
  <c r="M19" i="9"/>
  <c r="M18" i="9"/>
  <c r="M17" i="9"/>
  <c r="M17" i="8"/>
  <c r="M19" i="8"/>
  <c r="M18" i="8"/>
  <c r="M19" i="7"/>
  <c r="M18" i="7"/>
  <c r="M17" i="7"/>
  <c r="M17" i="6"/>
  <c r="M19" i="6"/>
  <c r="M18" i="6"/>
  <c r="M17" i="5"/>
  <c r="M19" i="5"/>
  <c r="M18" i="5"/>
  <c r="M17" i="4"/>
  <c r="M19" i="4"/>
  <c r="M18" i="4"/>
  <c r="M19" i="3"/>
  <c r="M18" i="3"/>
  <c r="M17" i="3"/>
  <c r="M17" i="2"/>
  <c r="M19" i="2"/>
  <c r="M18" i="2"/>
  <c r="M17" i="1"/>
  <c r="M19" i="1"/>
  <c r="M18" i="1"/>
  <c r="M20" i="23" l="1"/>
  <c r="M20" i="22"/>
  <c r="M20" i="21"/>
  <c r="M20" i="20"/>
  <c r="M20" i="19"/>
  <c r="M20" i="16"/>
  <c r="M20" i="15"/>
  <c r="M20" i="14"/>
  <c r="M20" i="13"/>
  <c r="M20" i="12"/>
  <c r="M20" i="11"/>
  <c r="M20" i="10"/>
  <c r="M20" i="9"/>
  <c r="M20" i="8"/>
  <c r="M20" i="7"/>
  <c r="M20" i="6"/>
  <c r="M20" i="5"/>
  <c r="M20" i="4"/>
  <c r="M20" i="3"/>
  <c r="M20" i="2"/>
  <c r="M20" i="1"/>
  <c r="M22" i="23" l="1"/>
  <c r="M21" i="23"/>
  <c r="M22" i="22"/>
  <c r="M21" i="22"/>
  <c r="M22" i="21"/>
  <c r="M21" i="21"/>
  <c r="J17" i="21" s="1"/>
  <c r="M22" i="20"/>
  <c r="M21" i="20"/>
  <c r="M22" i="19"/>
  <c r="M21" i="19"/>
  <c r="M22" i="16"/>
  <c r="M21" i="16"/>
  <c r="J17" i="16" s="1"/>
  <c r="M22" i="15"/>
  <c r="M21" i="15"/>
  <c r="M22" i="14"/>
  <c r="M21" i="14"/>
  <c r="M22" i="13"/>
  <c r="M21" i="13"/>
  <c r="M22" i="12"/>
  <c r="M21" i="12"/>
  <c r="M22" i="11"/>
  <c r="M21" i="11"/>
  <c r="J17" i="11" s="1"/>
  <c r="M22" i="10"/>
  <c r="M21" i="10"/>
  <c r="J17" i="10" s="1"/>
  <c r="M22" i="9"/>
  <c r="M21" i="9"/>
  <c r="M22" i="8"/>
  <c r="M21" i="8"/>
  <c r="J17" i="8" s="1"/>
  <c r="M22" i="7"/>
  <c r="M21" i="7"/>
  <c r="M22" i="6"/>
  <c r="M21" i="6"/>
  <c r="M22" i="5"/>
  <c r="M21" i="5"/>
  <c r="M22" i="4"/>
  <c r="M21" i="4"/>
  <c r="M22" i="3"/>
  <c r="M21" i="3"/>
  <c r="M22" i="2"/>
  <c r="M21" i="2"/>
  <c r="M22" i="1"/>
  <c r="M21" i="1"/>
  <c r="J17" i="1" s="1"/>
  <c r="J18" i="23" l="1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98" i="23"/>
  <c r="J99" i="23"/>
  <c r="J100" i="23"/>
  <c r="J101" i="23"/>
  <c r="J102" i="23"/>
  <c r="J103" i="23"/>
  <c r="J104" i="23"/>
  <c r="J105" i="23"/>
  <c r="J106" i="23"/>
  <c r="J107" i="23"/>
  <c r="J108" i="23"/>
  <c r="J109" i="23"/>
  <c r="J110" i="23"/>
  <c r="J111" i="23"/>
  <c r="J112" i="23"/>
  <c r="J113" i="23"/>
  <c r="J114" i="23"/>
  <c r="J115" i="23"/>
  <c r="J116" i="23"/>
  <c r="J117" i="23"/>
  <c r="J118" i="23"/>
  <c r="J119" i="23"/>
  <c r="J120" i="23"/>
  <c r="J121" i="23"/>
  <c r="J122" i="23"/>
  <c r="J123" i="23"/>
  <c r="J124" i="23"/>
  <c r="J125" i="23"/>
  <c r="J126" i="23"/>
  <c r="J127" i="23"/>
  <c r="J128" i="23"/>
  <c r="J129" i="23"/>
  <c r="J130" i="23"/>
  <c r="J131" i="23"/>
  <c r="J132" i="23"/>
  <c r="J133" i="23"/>
  <c r="J134" i="23"/>
  <c r="J135" i="23"/>
  <c r="J136" i="23"/>
  <c r="J137" i="23"/>
  <c r="J138" i="23"/>
  <c r="J139" i="23"/>
  <c r="J140" i="23"/>
  <c r="J141" i="23"/>
  <c r="J142" i="23"/>
  <c r="J143" i="23"/>
  <c r="J144" i="23"/>
  <c r="J145" i="23"/>
  <c r="J146" i="23"/>
  <c r="J147" i="23"/>
  <c r="J148" i="23"/>
  <c r="J149" i="23"/>
  <c r="J150" i="23"/>
  <c r="J151" i="23"/>
  <c r="J152" i="23"/>
  <c r="J153" i="23"/>
  <c r="J154" i="23"/>
  <c r="J155" i="23"/>
  <c r="J156" i="23"/>
  <c r="J157" i="23"/>
  <c r="J158" i="23"/>
  <c r="J159" i="23"/>
  <c r="J160" i="23"/>
  <c r="J17" i="23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J113" i="22"/>
  <c r="J114" i="22"/>
  <c r="J115" i="22"/>
  <c r="J116" i="22"/>
  <c r="J117" i="22"/>
  <c r="J118" i="22"/>
  <c r="J119" i="22"/>
  <c r="J120" i="22"/>
  <c r="J121" i="22"/>
  <c r="J122" i="22"/>
  <c r="J123" i="22"/>
  <c r="J124" i="22"/>
  <c r="J125" i="22"/>
  <c r="J126" i="22"/>
  <c r="J127" i="22"/>
  <c r="J128" i="22"/>
  <c r="J129" i="22"/>
  <c r="J130" i="22"/>
  <c r="J131" i="22"/>
  <c r="J132" i="22"/>
  <c r="J133" i="22"/>
  <c r="J134" i="22"/>
  <c r="J135" i="22"/>
  <c r="J136" i="22"/>
  <c r="J137" i="22"/>
  <c r="J138" i="22"/>
  <c r="J139" i="22"/>
  <c r="J140" i="22"/>
  <c r="J141" i="22"/>
  <c r="J142" i="22"/>
  <c r="J143" i="22"/>
  <c r="J144" i="22"/>
  <c r="J145" i="22"/>
  <c r="J146" i="22"/>
  <c r="J147" i="22"/>
  <c r="J148" i="22"/>
  <c r="J149" i="22"/>
  <c r="J150" i="22"/>
  <c r="J151" i="22"/>
  <c r="J152" i="22"/>
  <c r="J153" i="22"/>
  <c r="J154" i="22"/>
  <c r="J155" i="22"/>
  <c r="J156" i="22"/>
  <c r="J157" i="22"/>
  <c r="J158" i="22"/>
  <c r="J159" i="22"/>
  <c r="J160" i="22"/>
  <c r="J17" i="22"/>
  <c r="J160" i="21"/>
  <c r="J159" i="21"/>
  <c r="J158" i="21"/>
  <c r="J157" i="21"/>
  <c r="J156" i="21"/>
  <c r="J155" i="21"/>
  <c r="J154" i="21"/>
  <c r="J153" i="21"/>
  <c r="J152" i="21"/>
  <c r="J151" i="21"/>
  <c r="J150" i="21"/>
  <c r="J149" i="21"/>
  <c r="J148" i="21"/>
  <c r="J147" i="21"/>
  <c r="J146" i="21"/>
  <c r="J145" i="21"/>
  <c r="J144" i="21"/>
  <c r="J143" i="21"/>
  <c r="J142" i="21"/>
  <c r="J141" i="21"/>
  <c r="J140" i="21"/>
  <c r="J139" i="21"/>
  <c r="J138" i="21"/>
  <c r="J137" i="21"/>
  <c r="J136" i="21"/>
  <c r="J135" i="21"/>
  <c r="J134" i="21"/>
  <c r="J133" i="21"/>
  <c r="J132" i="21"/>
  <c r="J131" i="21"/>
  <c r="J130" i="21"/>
  <c r="J129" i="21"/>
  <c r="J128" i="21"/>
  <c r="J127" i="21"/>
  <c r="J126" i="21"/>
  <c r="J125" i="21"/>
  <c r="J124" i="21"/>
  <c r="J123" i="21"/>
  <c r="J122" i="21"/>
  <c r="J121" i="21"/>
  <c r="J120" i="21"/>
  <c r="J119" i="21"/>
  <c r="J118" i="21"/>
  <c r="J117" i="21"/>
  <c r="J116" i="21"/>
  <c r="J115" i="21"/>
  <c r="J114" i="21"/>
  <c r="J113" i="21"/>
  <c r="J112" i="21"/>
  <c r="J111" i="21"/>
  <c r="J110" i="21"/>
  <c r="J109" i="21"/>
  <c r="J108" i="21"/>
  <c r="J107" i="21"/>
  <c r="J106" i="21"/>
  <c r="J105" i="21"/>
  <c r="J104" i="21"/>
  <c r="J103" i="21"/>
  <c r="J102" i="21"/>
  <c r="J101" i="21"/>
  <c r="J100" i="21"/>
  <c r="J99" i="21"/>
  <c r="J98" i="21"/>
  <c r="J97" i="21"/>
  <c r="J96" i="21"/>
  <c r="J95" i="21"/>
  <c r="J94" i="21"/>
  <c r="J93" i="21"/>
  <c r="J92" i="21"/>
  <c r="J91" i="21"/>
  <c r="J90" i="21"/>
  <c r="J89" i="21"/>
  <c r="J88" i="21"/>
  <c r="J87" i="21"/>
  <c r="J86" i="21"/>
  <c r="J85" i="21"/>
  <c r="J84" i="21"/>
  <c r="J83" i="21"/>
  <c r="J82" i="21"/>
  <c r="J81" i="21"/>
  <c r="J80" i="21"/>
  <c r="J79" i="21"/>
  <c r="J78" i="21"/>
  <c r="J77" i="21"/>
  <c r="J76" i="21"/>
  <c r="J75" i="21"/>
  <c r="J74" i="21"/>
  <c r="J73" i="21"/>
  <c r="J72" i="21"/>
  <c r="J71" i="21"/>
  <c r="J70" i="21"/>
  <c r="J69" i="21"/>
  <c r="J68" i="21"/>
  <c r="J67" i="21"/>
  <c r="J66" i="21"/>
  <c r="J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7" i="20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J111" i="19"/>
  <c r="J112" i="19"/>
  <c r="J113" i="19"/>
  <c r="J114" i="19"/>
  <c r="J115" i="19"/>
  <c r="J116" i="19"/>
  <c r="J117" i="19"/>
  <c r="J118" i="19"/>
  <c r="J119" i="19"/>
  <c r="J120" i="19"/>
  <c r="J121" i="19"/>
  <c r="J122" i="19"/>
  <c r="J123" i="19"/>
  <c r="J124" i="19"/>
  <c r="J125" i="19"/>
  <c r="J126" i="19"/>
  <c r="J127" i="19"/>
  <c r="J128" i="19"/>
  <c r="J129" i="19"/>
  <c r="J130" i="19"/>
  <c r="J131" i="19"/>
  <c r="J132" i="19"/>
  <c r="J133" i="19"/>
  <c r="J134" i="19"/>
  <c r="J135" i="19"/>
  <c r="J136" i="19"/>
  <c r="J137" i="19"/>
  <c r="J138" i="19"/>
  <c r="J139" i="19"/>
  <c r="J140" i="19"/>
  <c r="J141" i="19"/>
  <c r="J142" i="19"/>
  <c r="J143" i="19"/>
  <c r="J144" i="19"/>
  <c r="J145" i="19"/>
  <c r="J146" i="19"/>
  <c r="J147" i="19"/>
  <c r="J148" i="19"/>
  <c r="J149" i="19"/>
  <c r="J150" i="19"/>
  <c r="J151" i="19"/>
  <c r="J152" i="19"/>
  <c r="J153" i="19"/>
  <c r="J154" i="19"/>
  <c r="J155" i="19"/>
  <c r="J156" i="19"/>
  <c r="J157" i="19"/>
  <c r="J158" i="19"/>
  <c r="J159" i="19"/>
  <c r="J160" i="19"/>
  <c r="J17" i="19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60" i="15"/>
  <c r="J159" i="15"/>
  <c r="J158" i="15"/>
  <c r="J157" i="15"/>
  <c r="J156" i="15"/>
  <c r="J155" i="15"/>
  <c r="J154" i="15"/>
  <c r="J153" i="15"/>
  <c r="J152" i="15"/>
  <c r="J151" i="15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J121" i="15"/>
  <c r="J120" i="15"/>
  <c r="J119" i="15"/>
  <c r="J118" i="15"/>
  <c r="J117" i="15"/>
  <c r="J116" i="15"/>
  <c r="J115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7" i="14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7" i="13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7" i="12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7" i="9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7" i="7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7" i="6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7" i="5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tc={7D2FE03D-FA8F-4B47-84B3-CAC9D29DE1BD}</author>
    <author>tc={9F401F2D-A2A8-4545-AD85-5C7DF31097E3}</author>
    <author>tc={81003912-2454-4B02-9666-4287933F1993}</author>
    <author>tc={D32C1D19-921E-42CA-87DF-65F6D99E137C}</author>
  </authors>
  <commentList>
    <comment ref="L4" authorId="0" shapeId="0" xr:uid="{00000000-0006-0000-00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0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0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0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tc={4F6CEF86-CB9C-4E12-A6EB-912533289E8B}</author>
    <author>tc={245858D0-9097-4BAF-8225-56924F3D20BA}</author>
    <author>tc={81D224EA-3CEA-4AA3-AF5A-0D45C23298F9}</author>
    <author>tc={D2D338D4-ACB2-45CC-8CD1-637014DBEB33}</author>
  </authors>
  <commentList>
    <comment ref="L4" authorId="0" shapeId="0" xr:uid="{00000000-0006-0000-09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9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9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9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tc={0DB7A46F-2854-4E01-AAD3-30D695AD1A7E}</author>
    <author>tc={F9A0ECEF-A31C-4EF8-85FC-964B810DF9CD}</author>
    <author>tc={787F5AE9-55A5-4248-9772-2BDC238CA6AF}</author>
    <author>tc={B8C985DF-7825-4BB5-A542-A76E96764C1E}</author>
  </authors>
  <commentList>
    <comment ref="L4" authorId="0" shapeId="0" xr:uid="{00000000-0006-0000-0A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A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A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A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tc={E17AD12E-2343-4788-8E70-FD118B9DB301}</author>
    <author>tc={0935B053-9AEB-4093-97C6-B1D101DC494F}</author>
    <author>tc={72929C43-97B4-44D6-A099-732179D6AE42}</author>
    <author>tc={CB9A3243-D2FD-4895-AB54-09C1A3C806A9}</author>
  </authors>
  <commentList>
    <comment ref="L4" authorId="0" shapeId="0" xr:uid="{00000000-0006-0000-0B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B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B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B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tc={84BA5772-0899-4BDA-9E84-9F938E7F1652}</author>
    <author>tc={D9F9191B-2DE0-4869-8F65-18DA257D3442}</author>
    <author>tc={E8AD12F1-1E5C-474A-B756-4F00DB1131E7}</author>
    <author>tc={2D536376-E60E-4A84-9ADA-472E609BD023}</author>
  </authors>
  <commentList>
    <comment ref="L4" authorId="0" shapeId="0" xr:uid="{00000000-0006-0000-0C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C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C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C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tc={24BD62CA-F81A-4FF2-8FF9-700720A98412}</author>
    <author>tc={B0A30F15-A06B-4AD3-B578-A5E5D4B3A067}</author>
    <author>tc={C77D2412-9671-44FF-A5F9-4B8F2366880E}</author>
    <author>tc={8B3BE709-4B0E-4898-9128-BDCB552FE469}</author>
  </authors>
  <commentList>
    <comment ref="L4" authorId="0" shapeId="0" xr:uid="{00000000-0006-0000-0D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D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D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D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tc={6A4A6564-ABE8-4AF1-839D-F70001B6EECA}</author>
    <author>tc={B6D14667-D4E3-4978-82C5-B3EC2DC1EC01}</author>
    <author>tc={0FCE44CE-6057-4873-837C-6719D0E553A2}</author>
    <author>tc={3E904C96-9250-4096-9F0D-7F850A389A7D}</author>
  </authors>
  <commentList>
    <comment ref="L4" authorId="0" shapeId="0" xr:uid="{00000000-0006-0000-0E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E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E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E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tc={0300B536-C9E2-44EA-AFE0-EAAE603E104C}</author>
    <author>tc={5697A491-D476-4CF8-8D00-1B07F7BAF29E}</author>
    <author>tc={EB728E3E-BBB2-4C46-AF14-8625DF0AFF27}</author>
    <author>tc={7D7226B4-BB85-4A92-B577-51BF12C77C49}</author>
  </authors>
  <commentList>
    <comment ref="L4" authorId="0" shapeId="0" xr:uid="{00000000-0006-0000-0F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F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F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F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tc={1781CB3C-E5EB-4344-979E-3E4569FB62E3}</author>
  </authors>
  <commentList>
    <comment ref="L4" authorId="0" shapeId="0" xr:uid="{00000000-0006-0000-10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tc={05BB6A78-46E0-47DD-9789-72137701FA66}</author>
  </authors>
  <commentList>
    <comment ref="L4" authorId="0" shapeId="0" xr:uid="{00000000-0006-0000-11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tc={733C4644-2C5D-4690-8E81-5CA05B5E17F0}</author>
    <author>tc={7B97E201-F137-4529-9049-39BAF3E457F0}</author>
    <author>tc={E4149F98-E016-4E58-98E4-599225FAEDAB}</author>
    <author>tc={22A4512D-ACCE-4F0E-AE19-45532BD2C8DB}</author>
  </authors>
  <commentList>
    <comment ref="L4" authorId="0" shapeId="0" xr:uid="{00000000-0006-0000-12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12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12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12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tc={10ED4762-9D9B-48EB-B95F-0F06497255FD}</author>
    <author>tc={B84BD2FA-99C5-44AC-AABB-CC7C7C99B862}</author>
    <author>tc={4188BD8A-1B27-4823-A1B3-71739D55C5A3}</author>
    <author>tc={43474E65-C3AD-4291-820A-73173BF3DA16}</author>
  </authors>
  <commentList>
    <comment ref="L4" authorId="0" shapeId="0" xr:uid="{00000000-0006-0000-01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1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1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1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tc={BDD7A225-7F53-426D-AD7D-519DCB9BFDAB}</author>
    <author>tc={CBB23C82-0F9F-478A-AA41-EEA3E5018CA4}</author>
    <author>tc={7471E041-6571-494D-BE27-0E8060BC7387}</author>
    <author>tc={19D123AD-F445-425B-9113-AB4AB04CBEEC}</author>
  </authors>
  <commentList>
    <comment ref="L4" authorId="0" shapeId="0" xr:uid="{00000000-0006-0000-13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13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13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13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tc={42425713-A28C-482C-938A-A6B1477C1C9E}</author>
    <author>tc={03F1A4C4-6D54-4DB6-8E53-3F0CA9AEFC7F}</author>
    <author>tc={948E5635-15DD-4A6E-85BB-5A99A763A9CC}</author>
    <author>tc={FD10C290-F6EA-4008-9E88-D90E0C294630}</author>
  </authors>
  <commentList>
    <comment ref="L4" authorId="0" shapeId="0" xr:uid="{00000000-0006-0000-14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14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14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14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tc={B1CB946F-1EB8-4A3C-8101-F1524F44EFD5}</author>
    <author>tc={4A548650-873A-4C2A-AF62-FAD323DAF1DE}</author>
    <author>tc={61A043F5-DB05-473C-8840-67F324E65A68}</author>
    <author>tc={C2D3A422-0DA1-4E82-A8E4-E72E26099AE9}</author>
  </authors>
  <commentList>
    <comment ref="L4" authorId="0" shapeId="0" xr:uid="{00000000-0006-0000-15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15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15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15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tc={FA264DEB-F4AE-466B-8D80-0E8A8BF2CB43}</author>
    <author>tc={48FB44F8-3279-4D84-897F-75AEF2A50B0D}</author>
    <author>tc={21D175BE-A134-49E4-9241-4B5D12986196}</author>
    <author>tc={FEF513BD-1B41-4B7E-A03E-F1ECCED010AD}</author>
  </authors>
  <commentList>
    <comment ref="L4" authorId="0" shapeId="0" xr:uid="{00000000-0006-0000-16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16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16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16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tc={8BAD28C4-B1B9-49E7-8A9A-E555BB875AB5}</author>
    <author>tc={AF76868D-06E9-4973-9AE0-BA446C13218D}</author>
    <author>tc={A6B91571-D596-415D-B18D-73892528034C}</author>
    <author>tc={484ECE1A-73EF-44A5-8FF5-8153CA1264C9}</author>
  </authors>
  <commentList>
    <comment ref="L4" authorId="0" shapeId="0" xr:uid="{00000000-0006-0000-02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2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2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2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tc={69474807-CB1D-4494-AFC2-9ACEC924C8FA}</author>
    <author>tc={8A3192CD-BA3D-46FD-8A2E-7D508DA99C2A}</author>
    <author>tc={BDC6CD86-01C1-4D77-93AC-ED97423E219E}</author>
    <author>tc={AC6166E3-0820-4A81-9394-8DA2C3E9DF8E}</author>
  </authors>
  <commentList>
    <comment ref="L4" authorId="0" shapeId="0" xr:uid="{00000000-0006-0000-03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3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3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3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tc={D862D3FD-92AA-4A1C-9649-AE5EA79C6E5A}</author>
    <author>tc={0535BE0D-17E8-42DF-B220-21FB7E85161A}</author>
    <author>tc={737179C1-C41E-4BD5-B92C-9D4A52EA191A}</author>
    <author>tc={71730875-8757-492F-A150-218B6EDD3F3B}</author>
  </authors>
  <commentList>
    <comment ref="L4" authorId="0" shapeId="0" xr:uid="{00000000-0006-0000-04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4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4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4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tc={28E33A95-463C-4BC2-B6A9-E1EEE02FDC4F}</author>
    <author>tc={C40F301F-651B-46D3-B190-0FA8F06BEDE9}</author>
    <author>tc={5327311A-3685-4610-8F81-9BA323BC5352}</author>
    <author>tc={4A7A1CC0-0BE3-4BA6-8C48-8C93FE8B373B}</author>
  </authors>
  <commentList>
    <comment ref="L4" authorId="0" shapeId="0" xr:uid="{00000000-0006-0000-05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5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5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5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tc={1A3F27BA-4897-4F3D-8B34-2B89C2EEAEDD}</author>
    <author>tc={A970D5D4-2ECE-4346-8766-93F7EF045C85}</author>
    <author>tc={3EE6FC0E-46B5-426F-BAD2-63C8B072A5F2}</author>
    <author>tc={F9D69E07-29F0-45A2-AF88-A6EE383B7A8B}</author>
  </authors>
  <commentList>
    <comment ref="L4" authorId="0" shapeId="0" xr:uid="{00000000-0006-0000-06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6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6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6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tc={FF0EFE8A-BAF7-4701-9541-86A810BBF401}</author>
    <author>tc={369CD8D3-A63E-4273-85DF-5D992E58F53F}</author>
    <author>tc={0297B518-4570-4185-8077-909FD5F3FA52}</author>
    <author>tc={BE9382D8-F20F-4455-95F6-16000826107C}</author>
  </authors>
  <commentList>
    <comment ref="L4" authorId="0" shapeId="0" xr:uid="{00000000-0006-0000-07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7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7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7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tc={14EAE0E3-8E35-4992-B9E2-97CB7A7A2FFF}</author>
    <author>tc={4FEAE037-E71C-451A-B871-135BA582D06E}</author>
    <author>tc={955CCACD-A062-4087-8294-8B68B2B378B2}</author>
    <author>tc={C25F0E2B-95A3-43C1-BD35-8A6BDFCA684F}</author>
  </authors>
  <commentList>
    <comment ref="L4" authorId="0" shapeId="0" xr:uid="{00000000-0006-0000-08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</text>
    </comment>
    <comment ref="L20" authorId="1" shapeId="0" xr:uid="{00000000-0006-0000-08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L21" authorId="2" shapeId="0" xr:uid="{00000000-0006-0000-08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L22" authorId="3" shapeId="0" xr:uid="{00000000-0006-0000-0800-000004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sharedStrings.xml><?xml version="1.0" encoding="utf-8"?>
<sst xmlns="http://schemas.openxmlformats.org/spreadsheetml/2006/main" count="9285" uniqueCount="215">
  <si>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</si>
  <si>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</si>
  <si>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</si>
  <si>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</si>
  <si>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</si>
  <si>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</si>
  <si>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</si>
  <si>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</si>
  <si>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</si>
  <si>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</si>
  <si>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</si>
  <si>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</si>
  <si>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</si>
  <si>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</si>
  <si>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</si>
  <si>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</si>
  <si>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</si>
  <si>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</si>
  <si>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</si>
  <si>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</si>
  <si>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</si>
  <si>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</si>
  <si>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</si>
  <si>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</si>
  <si>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</si>
  <si>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</si>
  <si>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</si>
  <si>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</si>
  <si>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</si>
  <si>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</si>
  <si>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</si>
  <si>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</si>
  <si>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</si>
  <si>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</si>
  <si>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</si>
  <si>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</si>
  <si>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</si>
  <si>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</si>
  <si>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</si>
  <si>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</si>
  <si>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</si>
  <si>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</si>
  <si>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</si>
  <si>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</si>
  <si>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</si>
  <si>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</si>
  <si>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</si>
  <si>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</si>
  <si>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</si>
  <si>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</si>
  <si>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</si>
  <si>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</si>
  <si>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</si>
  <si>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</si>
  <si>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</si>
  <si>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</si>
  <si>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</si>
  <si>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</si>
  <si>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</si>
  <si>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</si>
  <si>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</si>
  <si>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</si>
  <si>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</si>
  <si>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</si>
  <si>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</si>
  <si>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</si>
  <si>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</si>
  <si>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</si>
  <si>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</si>
  <si>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</si>
  <si>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</si>
  <si>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</si>
  <si>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</si>
  <si>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</si>
  <si>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</si>
  <si>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</si>
  <si>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</si>
  <si>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</si>
  <si>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</si>
  <si>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</si>
  <si>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</si>
  <si>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</si>
  <si>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</si>
  <si>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</si>
  <si>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</si>
  <si>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</si>
  <si>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</si>
  <si>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</si>
  <si>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</si>
  <si>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</si>
  <si>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</si>
  <si>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</si>
  <si>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</si>
  <si>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</si>
  <si>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</si>
  <si>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</si>
  <si>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</si>
  <si>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</si>
  <si>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</si>
  <si>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</si>
  <si>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</si>
  <si>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</si>
  <si>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</si>
  <si>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</si>
  <si>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</si>
  <si>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</si>
  <si>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</si>
  <si>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</si>
  <si>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</si>
  <si>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</si>
  <si>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</si>
  <si>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</si>
  <si>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</si>
  <si>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</si>
  <si>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</si>
  <si>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</si>
  <si>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</si>
  <si>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</si>
  <si>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</si>
  <si>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</si>
  <si>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</si>
  <si>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</si>
  <si>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</si>
  <si>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</si>
  <si>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</si>
  <si>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</si>
  <si>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</si>
  <si>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</si>
  <si>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</si>
  <si>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</si>
  <si>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</si>
  <si>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</si>
  <si>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</si>
  <si>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</si>
  <si>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</si>
  <si>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</si>
  <si>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</si>
  <si>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</si>
  <si>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</si>
  <si>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</si>
  <si>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</si>
  <si>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</si>
  <si>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</si>
  <si>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</si>
  <si>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</si>
  <si>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</si>
  <si>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</si>
  <si>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</si>
  <si>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</si>
  <si>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</si>
  <si>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</si>
  <si>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</si>
  <si>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</si>
  <si>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</si>
  <si>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</si>
  <si>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</si>
  <si>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</si>
  <si>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</si>
  <si>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</si>
  <si>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</si>
  <si>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</si>
  <si>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</si>
  <si>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</si>
  <si>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</si>
  <si>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</si>
  <si>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</si>
  <si>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</si>
  <si>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</si>
  <si>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</si>
  <si>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</si>
  <si>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</si>
  <si>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</si>
  <si>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</si>
  <si>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Óbitos maternos por 100 mil nascidos vivos</t>
  </si>
  <si>
    <t>Fonte Nascidos Vivos: http://tabnet.datasus.gov.br/cgi/deftohtm.exe?sinasc/cnv/nvpa.def</t>
  </si>
  <si>
    <t>Fonte obitos maternos: http://tabnet.datasus.gov.br/cgi/deftohtm.exe?sim/cnv/mat10pa.def</t>
  </si>
  <si>
    <t>Taxa de mortalidade de crianças menores de 5 anos por mil nascidos vivos</t>
  </si>
  <si>
    <t>Fonte: http://tabnet.datasus.gov.br/cgi/deftohtm.exe?sinasc/cnv/nvpa.def</t>
  </si>
  <si>
    <t>Taxa de prevalência de partos normais</t>
  </si>
  <si>
    <t>Fonte obitos de menores: http://tabnet.datasus.gov.br/cgi/deftohtm.exe?sim/cnv/obt10pa.def</t>
  </si>
  <si>
    <t>Taxa de mortalidade infantil por mil nascidos vivos</t>
  </si>
  <si>
    <t>Internações causados por doenças relacionadas à AIDS por 100 mil habitantes</t>
  </si>
  <si>
    <t>Fonte: http://tabnet.datasus.gov.br/cgi/deftohtm.exe?sih/cnv/nrpa.def</t>
  </si>
  <si>
    <t>Internações por Tuberculose por 100 mil habitantes</t>
  </si>
  <si>
    <t>Internações por Hepatite B por 100 mil habitantes</t>
  </si>
  <si>
    <t>Internações por Malária por 100 mil habitantes</t>
  </si>
  <si>
    <t>Suicídios por 100 mil habitantes</t>
  </si>
  <si>
    <t>Fonte: http://tabnet.datasus.gov.br/cgi/deftohtm.exe?sim/cnv/obt10pa.def</t>
  </si>
  <si>
    <t>Óbitos em acidentes de transporte terrestre por 100 mil habitantes</t>
  </si>
  <si>
    <t>Taxa de nascidos vivos de mães com no mínimo sete consultas de pré-natal</t>
  </si>
  <si>
    <t>Taxa de nascidos vivos de gestantes adolescentes (entre 10 e 19 anos)</t>
  </si>
  <si>
    <t>Oferta de leitos por 10 mil habitantes</t>
  </si>
  <si>
    <t>Fonte: https://datasus.saude.gov.br/cnes-recursos-fisicos</t>
  </si>
  <si>
    <t>Fonte: http://tabnet.datasus.gov.br/cgi/deftohtm.exe?sih/cnv/frpa.def</t>
  </si>
  <si>
    <t>Óbitos relacionados a moradia não segura por 100 mil habitantes</t>
  </si>
  <si>
    <t>Óbitos causados por doenças relacionadas a fontes de água não seguras por 100 mil habitantes</t>
  </si>
  <si>
    <t>Óbitos causados por envenenamento não intencional por 100 mil habitantes</t>
  </si>
  <si>
    <t>Médicos por 10 mil habitantes</t>
  </si>
  <si>
    <t>Fonte: http://tabnet.datasus.gov.br/cgi/deftohtm.exe?cnes/cnv/prid02pa.def</t>
  </si>
  <si>
    <t>Enfermeiros por 10 mil habitantes</t>
  </si>
  <si>
    <t>Dentistas por 10 mil habitantes</t>
  </si>
  <si>
    <t>Farmacêuticos por 10 mil habitantes</t>
  </si>
  <si>
    <t>Psicólogos por 10 mil habitantes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</si>
  <si>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</si>
  <si>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</si>
  <si>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</si>
  <si>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</si>
  <si>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</si>
  <si>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</si>
  <si>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</si>
  <si>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</si>
  <si>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</si>
  <si>
    <t>-</t>
  </si>
  <si>
    <t>Internações por Doenças Tropicais Negligenciadas (DTN) por 100 mil habitantes</t>
  </si>
  <si>
    <t>Óbitos por doenças não contagiosas por 100 mil habitantes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</si>
</sst>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6" formatCode="_-* #,##0.0_-;\-* #,##0.0_-;_-* &quot;-&quot;??_-;_-@_-"/>
    <numFmt numFmtId="167" formatCode="#,##0_ ;\-#,##0\ "/>
    <numFmt numFmtId="168" formatCode="#,##0.0_ ;\-#,##0.0\ "/>
    <numFmt numFmtId="169" formatCode="#,##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rgb="FF0000FF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164" fontId="1" fillId="0" borderId="0" xfId="0" applyNumberFormat="1" applyFont="1"/>
    <xf numFmtId="0" fontId="1" fillId="0" borderId="1" xfId="0" applyFont="1" applyBorder="1" applyAlignment="1">
      <alignment vertical="center"/>
    </xf>
    <xf numFmtId="166" fontId="1" fillId="0" borderId="0" xfId="0" applyNumberFormat="1" applyFont="1"/>
    <xf numFmtId="166" fontId="1" fillId="0" borderId="0" xfId="0" applyNumberFormat="1" applyFont="1" applyAlignment="1">
      <alignment horizontal="center"/>
    </xf>
    <xf numFmtId="166" fontId="1" fillId="0" borderId="0" xfId="1" applyNumberFormat="1" applyFont="1"/>
    <xf numFmtId="166" fontId="1" fillId="0" borderId="0" xfId="0" applyNumberFormat="1" applyFont="1" applyAlignment="1">
      <alignment horizontal="center" vertical="center"/>
    </xf>
    <xf numFmtId="1" fontId="1" fillId="0" borderId="0" xfId="0" applyNumberFormat="1" applyFont="1"/>
    <xf numFmtId="0" fontId="5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167" fontId="1" fillId="0" borderId="0" xfId="1" applyNumberFormat="1" applyFont="1" applyAlignment="1">
      <alignment horizontal="center"/>
    </xf>
    <xf numFmtId="166" fontId="1" fillId="0" borderId="0" xfId="1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1" applyNumberFormat="1" applyFont="1" applyAlignment="1">
      <alignment horizontal="center"/>
    </xf>
    <xf numFmtId="169" fontId="1" fillId="0" borderId="0" xfId="0" applyNumberFormat="1" applyFont="1" applyAlignment="1">
      <alignment horizontal="center" vertical="center"/>
    </xf>
    <xf numFmtId="169" fontId="1" fillId="0" borderId="0" xfId="1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o Santos Chaves" id="{2620F604-37F8-4148-9572-AFEA482C7002}" userId="948a825891ae51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7D2FE03D-FA8F-4B47-84B3-CAC9D29DE1BD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9F401F2D-A2A8-4545-AD85-5C7DF31097E3}">
    <text>Amplitude Interquartil (IQR):
IQR = Q3 - Q1</text>
  </threadedComment>
  <threadedComment ref="L21" dT="2023-01-05T22:09:41.02" personId="{2620F604-37F8-4148-9572-AFEA482C7002}" id="{81003912-2454-4B02-9666-4287933F1993}">
    <text>L. sup. = Média + 1,5 x IQR</text>
  </threadedComment>
  <threadedComment ref="L22" dT="2023-01-05T22:10:27.72" personId="{2620F604-37F8-4148-9572-AFEA482C7002}" id="{D32C1D19-921E-42CA-87DF-65F6D99E137C}">
    <text>L. inf. = Média - 1,5 x IQR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4F6CEF86-CB9C-4E12-A6EB-912533289E8B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245858D0-9097-4BAF-8225-56924F3D20BA}">
    <text>Amplitude Interquartil (IQR):
IQR = Q3 - Q1</text>
  </threadedComment>
  <threadedComment ref="L21" dT="2023-01-05T22:09:41.02" personId="{2620F604-37F8-4148-9572-AFEA482C7002}" id="{81D224EA-3CEA-4AA3-AF5A-0D45C23298F9}">
    <text>L. sup. = Média + 1,5 x IQR</text>
  </threadedComment>
  <threadedComment ref="L22" dT="2023-01-05T22:10:27.72" personId="{2620F604-37F8-4148-9572-AFEA482C7002}" id="{D2D338D4-ACB2-45CC-8CD1-637014DBEB33}">
    <text>L. inf. = Média - 1,5 x IQR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0DB7A46F-2854-4E01-AAD3-30D695AD1A7E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F9A0ECEF-A31C-4EF8-85FC-964B810DF9CD}">
    <text>Amplitude Interquartil (IQR):
IQR = Q3 - Q1</text>
  </threadedComment>
  <threadedComment ref="L21" dT="2023-01-05T22:09:41.02" personId="{2620F604-37F8-4148-9572-AFEA482C7002}" id="{787F5AE9-55A5-4248-9772-2BDC238CA6AF}">
    <text>L. sup. = Média + 1,5 x IQR</text>
  </threadedComment>
  <threadedComment ref="L22" dT="2023-01-05T22:10:27.72" personId="{2620F604-37F8-4148-9572-AFEA482C7002}" id="{B8C985DF-7825-4BB5-A542-A76E96764C1E}">
    <text>L. inf. = Média - 1,5 x IQR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E17AD12E-2343-4788-8E70-FD118B9DB301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0935B053-9AEB-4093-97C6-B1D101DC494F}">
    <text>Amplitude Interquartil (IQR):
IQR = Q3 - Q1</text>
  </threadedComment>
  <threadedComment ref="L21" dT="2023-01-05T22:09:41.02" personId="{2620F604-37F8-4148-9572-AFEA482C7002}" id="{72929C43-97B4-44D6-A099-732179D6AE42}">
    <text>L. sup. = Média + 1,5 x IQR</text>
  </threadedComment>
  <threadedComment ref="L22" dT="2023-01-05T22:10:27.72" personId="{2620F604-37F8-4148-9572-AFEA482C7002}" id="{CB9A3243-D2FD-4895-AB54-09C1A3C806A9}">
    <text>L. inf. = Média - 1,5 x IQR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84BA5772-0899-4BDA-9E84-9F938E7F1652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D9F9191B-2DE0-4869-8F65-18DA257D3442}">
    <text>Amplitude Interquartil (IQR):
IQR = Q3 - Q1</text>
  </threadedComment>
  <threadedComment ref="L21" dT="2023-01-05T22:09:41.02" personId="{2620F604-37F8-4148-9572-AFEA482C7002}" id="{E8AD12F1-1E5C-474A-B756-4F00DB1131E7}">
    <text>L. sup. = Média + 1,5 x IQR</text>
  </threadedComment>
  <threadedComment ref="L22" dT="2023-01-05T22:10:27.72" personId="{2620F604-37F8-4148-9572-AFEA482C7002}" id="{2D536376-E60E-4A84-9ADA-472E609BD023}">
    <text>L. inf. = Média - 1,5 x IQR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24BD62CA-F81A-4FF2-8FF9-700720A98412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B0A30F15-A06B-4AD3-B578-A5E5D4B3A067}">
    <text>Amplitude Interquartil (IQR):
IQR = Q3 - Q1</text>
  </threadedComment>
  <threadedComment ref="L21" dT="2023-01-05T22:09:41.02" personId="{2620F604-37F8-4148-9572-AFEA482C7002}" id="{C77D2412-9671-44FF-A5F9-4B8F2366880E}">
    <text>L. sup. = Média + 1,5 x IQR</text>
  </threadedComment>
  <threadedComment ref="L22" dT="2023-01-05T22:10:27.72" personId="{2620F604-37F8-4148-9572-AFEA482C7002}" id="{8B3BE709-4B0E-4898-9128-BDCB552FE469}">
    <text>L. inf. = Média - 1,5 x IQR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6A4A6564-ABE8-4AF1-839D-F70001B6EECA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B6D14667-D4E3-4978-82C5-B3EC2DC1EC01}">
    <text>Amplitude Interquartil (IQR):
IQR = Q3 - Q1</text>
  </threadedComment>
  <threadedComment ref="L21" dT="2023-01-05T22:09:41.02" personId="{2620F604-37F8-4148-9572-AFEA482C7002}" id="{0FCE44CE-6057-4873-837C-6719D0E553A2}">
    <text>L. sup. = Média + 1,5 x IQR</text>
  </threadedComment>
  <threadedComment ref="L22" dT="2023-01-05T22:10:27.72" personId="{2620F604-37F8-4148-9572-AFEA482C7002}" id="{3E904C96-9250-4096-9F0D-7F850A389A7D}">
    <text>L. inf. = Média - 1,5 x IQR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0300B536-C9E2-44EA-AFE0-EAAE603E104C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5697A491-D476-4CF8-8D00-1B07F7BAF29E}">
    <text>Amplitude Interquartil (IQR):
IQR = Q3 - Q1</text>
  </threadedComment>
  <threadedComment ref="L21" dT="2023-01-05T22:09:41.02" personId="{2620F604-37F8-4148-9572-AFEA482C7002}" id="{EB728E3E-BBB2-4C46-AF14-8625DF0AFF27}">
    <text>L. sup. = Média + 1,5 x IQR</text>
  </threadedComment>
  <threadedComment ref="L22" dT="2023-01-05T22:10:27.72" personId="{2620F604-37F8-4148-9572-AFEA482C7002}" id="{7D7226B4-BB85-4A92-B577-51BF12C77C49}">
    <text>L. inf. = Média - 1,5 x IQR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1781CB3C-E5EB-4344-979E-3E4569FB62E3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05BB6A78-46E0-47DD-9789-72137701FA66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733C4644-2C5D-4690-8E81-5CA05B5E17F0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7B97E201-F137-4529-9049-39BAF3E457F0}">
    <text>Amplitude Interquartil (IQR):
IQR = Q3 - Q1</text>
  </threadedComment>
  <threadedComment ref="L21" dT="2023-01-05T22:09:41.02" personId="{2620F604-37F8-4148-9572-AFEA482C7002}" id="{E4149F98-E016-4E58-98E4-599225FAEDAB}">
    <text>L. sup. = Média + 1,5 x IQR</text>
  </threadedComment>
  <threadedComment ref="L22" dT="2023-01-05T22:10:27.72" personId="{2620F604-37F8-4148-9572-AFEA482C7002}" id="{22A4512D-ACCE-4F0E-AE19-45532BD2C8DB}">
    <text>L. inf. = Média - 1,5 x IQR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10ED4762-9D9B-48EB-B95F-0F06497255FD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B84BD2FA-99C5-44AC-AABB-CC7C7C99B862}">
    <text>Amplitude Interquartil (IQR):
IQR = Q3 - Q1</text>
  </threadedComment>
  <threadedComment ref="L21" dT="2023-01-05T22:09:41.02" personId="{2620F604-37F8-4148-9572-AFEA482C7002}" id="{4188BD8A-1B27-4823-A1B3-71739D55C5A3}">
    <text>L. sup. = Média + 1,5 x IQR</text>
  </threadedComment>
  <threadedComment ref="L22" dT="2023-01-05T22:10:27.72" personId="{2620F604-37F8-4148-9572-AFEA482C7002}" id="{43474E65-C3AD-4291-820A-73173BF3DA16}">
    <text>L. inf. = Média - 1,5 x IQR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BDD7A225-7F53-426D-AD7D-519DCB9BFDAB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CBB23C82-0F9F-478A-AA41-EEA3E5018CA4}">
    <text>Amplitude Interquartil (IQR):
IQR = Q3 - Q1</text>
  </threadedComment>
  <threadedComment ref="L21" dT="2023-01-05T22:09:41.02" personId="{2620F604-37F8-4148-9572-AFEA482C7002}" id="{7471E041-6571-494D-BE27-0E8060BC7387}">
    <text>L. sup. = Média + 1,5 x IQR</text>
  </threadedComment>
  <threadedComment ref="L22" dT="2023-01-05T22:10:27.72" personId="{2620F604-37F8-4148-9572-AFEA482C7002}" id="{19D123AD-F445-425B-9113-AB4AB04CBEEC}">
    <text>L. inf. = Média - 1,5 x IQR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42425713-A28C-482C-938A-A6B1477C1C9E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03F1A4C4-6D54-4DB6-8E53-3F0CA9AEFC7F}">
    <text>Amplitude Interquartil (IQR):
IQR = Q3 - Q1</text>
  </threadedComment>
  <threadedComment ref="L21" dT="2023-01-05T22:09:41.02" personId="{2620F604-37F8-4148-9572-AFEA482C7002}" id="{948E5635-15DD-4A6E-85BB-5A99A763A9CC}">
    <text>L. sup. = Média + 1,5 x IQR</text>
  </threadedComment>
  <threadedComment ref="L22" dT="2023-01-05T22:10:27.72" personId="{2620F604-37F8-4148-9572-AFEA482C7002}" id="{FD10C290-F6EA-4008-9E88-D90E0C294630}">
    <text>L. inf. = Média - 1,5 x IQR</tex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B1CB946F-1EB8-4A3C-8101-F1524F44EFD5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4A548650-873A-4C2A-AF62-FAD323DAF1DE}">
    <text>Amplitude Interquartil (IQR):
IQR = Q3 - Q1</text>
  </threadedComment>
  <threadedComment ref="L21" dT="2023-01-05T22:09:41.02" personId="{2620F604-37F8-4148-9572-AFEA482C7002}" id="{61A043F5-DB05-473C-8840-67F324E65A68}">
    <text>L. sup. = Média + 1,5 x IQR</text>
  </threadedComment>
  <threadedComment ref="L22" dT="2023-01-05T22:10:27.72" personId="{2620F604-37F8-4148-9572-AFEA482C7002}" id="{C2D3A422-0DA1-4E82-A8E4-E72E26099AE9}">
    <text>L. inf. = Média - 1,5 x IQR</tex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FA264DEB-F4AE-466B-8D80-0E8A8BF2CB43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48FB44F8-3279-4D84-897F-75AEF2A50B0D}">
    <text>Amplitude Interquartil (IQR):
IQR = Q3 - Q1</text>
  </threadedComment>
  <threadedComment ref="L21" dT="2023-01-05T22:09:41.02" personId="{2620F604-37F8-4148-9572-AFEA482C7002}" id="{21D175BE-A134-49E4-9241-4B5D12986196}">
    <text>L. sup. = Média + 1,5 x IQR</text>
  </threadedComment>
  <threadedComment ref="L22" dT="2023-01-05T22:10:27.72" personId="{2620F604-37F8-4148-9572-AFEA482C7002}" id="{FEF513BD-1B41-4B7E-A03E-F1ECCED010AD}">
    <text>L. inf. = Média - 1,5 x IQR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8BAD28C4-B1B9-49E7-8A9A-E555BB875AB5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AF76868D-06E9-4973-9AE0-BA446C13218D}">
    <text>Amplitude Interquartil (IQR):
IQR = Q3 - Q1</text>
  </threadedComment>
  <threadedComment ref="L21" dT="2023-01-05T22:09:41.02" personId="{2620F604-37F8-4148-9572-AFEA482C7002}" id="{A6B91571-D596-415D-B18D-73892528034C}">
    <text>L. sup. = Média + 1,5 x IQR</text>
  </threadedComment>
  <threadedComment ref="L22" dT="2023-01-05T22:10:27.72" personId="{2620F604-37F8-4148-9572-AFEA482C7002}" id="{484ECE1A-73EF-44A5-8FF5-8153CA1264C9}">
    <text>L. inf. = Média - 1,5 x IQR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69474807-CB1D-4494-AFC2-9ACEC924C8FA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8A3192CD-BA3D-46FD-8A2E-7D508DA99C2A}">
    <text>Amplitude Interquartil (IQR):
IQR = Q3 - Q1</text>
  </threadedComment>
  <threadedComment ref="L21" dT="2023-01-05T22:09:41.02" personId="{2620F604-37F8-4148-9572-AFEA482C7002}" id="{BDC6CD86-01C1-4D77-93AC-ED97423E219E}">
    <text>L. sup. = Média + 1,5 x IQR</text>
  </threadedComment>
  <threadedComment ref="L22" dT="2023-01-05T22:10:27.72" personId="{2620F604-37F8-4148-9572-AFEA482C7002}" id="{AC6166E3-0820-4A81-9394-8DA2C3E9DF8E}">
    <text>L. inf. = Média - 1,5 x IQR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D862D3FD-92AA-4A1C-9649-AE5EA79C6E5A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0535BE0D-17E8-42DF-B220-21FB7E85161A}">
    <text>Amplitude Interquartil (IQR):
IQR = Q3 - Q1</text>
  </threadedComment>
  <threadedComment ref="L21" dT="2023-01-05T22:09:41.02" personId="{2620F604-37F8-4148-9572-AFEA482C7002}" id="{737179C1-C41E-4BD5-B92C-9D4A52EA191A}">
    <text>L. sup. = Média + 1,5 x IQR</text>
  </threadedComment>
  <threadedComment ref="L22" dT="2023-01-05T22:10:27.72" personId="{2620F604-37F8-4148-9572-AFEA482C7002}" id="{71730875-8757-492F-A150-218B6EDD3F3B}">
    <text>L. inf. = Média - 1,5 x IQR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28E33A95-463C-4BC2-B6A9-E1EEE02FDC4F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C40F301F-651B-46D3-B190-0FA8F06BEDE9}">
    <text>Amplitude Interquartil (IQR):
IQR = Q3 - Q1</text>
  </threadedComment>
  <threadedComment ref="L21" dT="2023-01-05T22:09:41.02" personId="{2620F604-37F8-4148-9572-AFEA482C7002}" id="{5327311A-3685-4610-8F81-9BA323BC5352}">
    <text>L. sup. = Média + 1,5 x IQR</text>
  </threadedComment>
  <threadedComment ref="L22" dT="2023-01-05T22:10:27.72" personId="{2620F604-37F8-4148-9572-AFEA482C7002}" id="{4A7A1CC0-0BE3-4BA6-8C48-8C93FE8B373B}">
    <text>L. inf. = Média - 1,5 x IQR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1A3F27BA-4897-4F3D-8B34-2B89C2EEAEDD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A970D5D4-2ECE-4346-8766-93F7EF045C85}">
    <text>Amplitude Interquartil (IQR):
IQR = Q3 - Q1</text>
  </threadedComment>
  <threadedComment ref="L21" dT="2023-01-05T22:09:41.02" personId="{2620F604-37F8-4148-9572-AFEA482C7002}" id="{3EE6FC0E-46B5-426F-BAD2-63C8B072A5F2}">
    <text>L. sup. = Média + 1,5 x IQR</text>
  </threadedComment>
  <threadedComment ref="L22" dT="2023-01-05T22:10:27.72" personId="{2620F604-37F8-4148-9572-AFEA482C7002}" id="{F9D69E07-29F0-45A2-AF88-A6EE383B7A8B}">
    <text>L. inf. = Média - 1,5 x IQR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FF0EFE8A-BAF7-4701-9541-86A810BBF401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369CD8D3-A63E-4273-85DF-5D992E58F53F}">
    <text>Amplitude Interquartil (IQR):
IQR = Q3 - Q1</text>
  </threadedComment>
  <threadedComment ref="L21" dT="2023-01-05T22:09:41.02" personId="{2620F604-37F8-4148-9572-AFEA482C7002}" id="{0297B518-4570-4185-8077-909FD5F3FA52}">
    <text>L. sup. = Média + 1,5 x IQR</text>
  </threadedComment>
  <threadedComment ref="L22" dT="2023-01-05T22:10:27.72" personId="{2620F604-37F8-4148-9572-AFEA482C7002}" id="{BE9382D8-F20F-4455-95F6-16000826107C}">
    <text>L. inf. = Média - 1,5 x IQR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4" dT="2023-01-05T23:17:14.17" personId="{2620F604-37F8-4148-9572-AFEA482C7002}" id="{14EAE0E3-8E35-4992-B9E2-97CB7A7A2FFF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2620F604-37F8-4148-9572-AFEA482C7002}" id="{4FEAE037-E71C-451A-B871-135BA582D06E}">
    <text>Amplitude Interquartil (IQR):
IQR = Q3 - Q1</text>
  </threadedComment>
  <threadedComment ref="L21" dT="2023-01-05T22:09:41.02" personId="{2620F604-37F8-4148-9572-AFEA482C7002}" id="{955CCACD-A062-4087-8294-8B68B2B378B2}">
    <text>L. sup. = Média + 1,5 x IQR</text>
  </threadedComment>
  <threadedComment ref="L22" dT="2023-01-05T22:10:27.72" personId="{2620F604-37F8-4148-9572-AFEA482C7002}" id="{C25F0E2B-95A3-43C1-BD35-8A6BDFCA684F}">
    <text>L. inf. = Média - 1,5 x IQR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0"/>
  <sheetViews>
    <sheetView tabSelected="1" workbookViewId="0">
      <selection activeCell="M10" sqref="M1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customWidth="1"/>
    <col min="11" max="11" width="12.42578125" style="1" bestFit="1" customWidth="1"/>
    <col min="12" max="16384" width="9.140625" style="1"/>
  </cols>
  <sheetData>
    <row r="1" spans="1:14" x14ac:dyDescent="0.2">
      <c r="A1" s="9" t="s">
        <v>173</v>
      </c>
      <c r="N1" s="1" t="s">
        <v>174</v>
      </c>
    </row>
    <row r="2" spans="1:14" x14ac:dyDescent="0.2">
      <c r="N2" s="1" t="s">
        <v>175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15">
        <v>2022</v>
      </c>
      <c r="J3" s="3" t="s">
        <v>203</v>
      </c>
    </row>
    <row r="4" spans="1:14" x14ac:dyDescent="0.2">
      <c r="A4" s="2"/>
      <c r="B4" s="2"/>
      <c r="C4" s="2"/>
      <c r="D4" s="4" t="s">
        <v>4</v>
      </c>
      <c r="E4" s="17">
        <v>76.153943787107423</v>
      </c>
      <c r="F4" s="17">
        <v>87.466928826497423</v>
      </c>
      <c r="G4" s="17">
        <v>99.295154847785028</v>
      </c>
      <c r="H4" s="16">
        <v>118.35875854813256</v>
      </c>
      <c r="I4" s="16">
        <v>77.344958514976796</v>
      </c>
      <c r="L4" s="5" t="s">
        <v>204</v>
      </c>
      <c r="M4" s="14">
        <v>0</v>
      </c>
    </row>
    <row r="5" spans="1:14" x14ac:dyDescent="0.2">
      <c r="A5" s="2"/>
      <c r="B5" s="2"/>
      <c r="C5" s="2"/>
      <c r="D5" s="4" t="s">
        <v>5</v>
      </c>
      <c r="E5" s="17">
        <v>60.161232102033452</v>
      </c>
      <c r="F5" s="17">
        <v>87.281795511221944</v>
      </c>
      <c r="G5" s="17">
        <v>116.41443538998836</v>
      </c>
      <c r="H5" s="16">
        <v>148.1115773882992</v>
      </c>
      <c r="I5" s="16">
        <v>65.963060686015822</v>
      </c>
    </row>
    <row r="6" spans="1:14" x14ac:dyDescent="0.2">
      <c r="A6" s="2"/>
      <c r="B6" s="2"/>
      <c r="C6" s="2"/>
      <c r="D6" s="4" t="s">
        <v>6</v>
      </c>
      <c r="E6" s="17">
        <v>97.554630593132146</v>
      </c>
      <c r="F6" s="17">
        <v>90.159711488923236</v>
      </c>
      <c r="G6" s="17">
        <v>145.11873350923483</v>
      </c>
      <c r="H6" s="16">
        <v>166.43195493534759</v>
      </c>
      <c r="I6" s="16">
        <v>80.780881857960281</v>
      </c>
    </row>
    <row r="7" spans="1:14" x14ac:dyDescent="0.2">
      <c r="A7" s="2"/>
      <c r="B7" s="2"/>
      <c r="C7" s="2"/>
      <c r="D7" s="4" t="s">
        <v>7</v>
      </c>
      <c r="E7" s="17">
        <v>65.808715998830067</v>
      </c>
      <c r="F7" s="17">
        <v>92.286395447204498</v>
      </c>
      <c r="G7" s="17">
        <v>139.58898797983716</v>
      </c>
      <c r="H7" s="16">
        <v>137.61135655826754</v>
      </c>
      <c r="I7" s="16">
        <v>83.988699702221894</v>
      </c>
    </row>
    <row r="8" spans="1:14" x14ac:dyDescent="0.2">
      <c r="A8" s="2"/>
      <c r="B8" s="2"/>
      <c r="C8" s="2"/>
      <c r="D8" s="4" t="s">
        <v>8</v>
      </c>
      <c r="E8" s="17">
        <v>76.166506606616551</v>
      </c>
      <c r="F8" s="17">
        <v>54.912997220029517</v>
      </c>
      <c r="G8" s="17">
        <v>93.447463835831485</v>
      </c>
      <c r="H8" s="16">
        <v>90.11038522189682</v>
      </c>
      <c r="I8" s="16">
        <v>44.210441702503921</v>
      </c>
    </row>
    <row r="9" spans="1:14" x14ac:dyDescent="0.2">
      <c r="A9" s="2"/>
      <c r="B9" s="2"/>
      <c r="C9" s="2"/>
      <c r="D9" s="4" t="s">
        <v>9</v>
      </c>
      <c r="E9" s="17">
        <v>57.714505579068877</v>
      </c>
      <c r="F9" s="17">
        <v>67.731011127237537</v>
      </c>
      <c r="G9" s="17">
        <v>81.665986116782364</v>
      </c>
      <c r="H9" s="16">
        <v>81.25952260030472</v>
      </c>
      <c r="I9" s="16">
        <v>65.395095367847418</v>
      </c>
    </row>
    <row r="10" spans="1:14" x14ac:dyDescent="0.2">
      <c r="A10" s="2"/>
      <c r="B10" s="2"/>
      <c r="C10" s="2"/>
      <c r="D10" s="4" t="s">
        <v>10</v>
      </c>
      <c r="E10" s="17">
        <v>79.076387790605736</v>
      </c>
      <c r="F10" s="17">
        <v>98.425196850393704</v>
      </c>
      <c r="G10" s="17">
        <v>50.615825881558969</v>
      </c>
      <c r="H10" s="16">
        <v>101.54002369267221</v>
      </c>
      <c r="I10" s="16">
        <v>131.82674199623352</v>
      </c>
    </row>
    <row r="11" spans="1:14" x14ac:dyDescent="0.2">
      <c r="A11" s="2"/>
      <c r="B11" s="2"/>
      <c r="C11" s="2"/>
      <c r="D11" s="4" t="s">
        <v>11</v>
      </c>
      <c r="E11" s="17">
        <v>69.637883008356553</v>
      </c>
      <c r="F11" s="17">
        <v>159.32446427148889</v>
      </c>
      <c r="G11" s="17">
        <v>88.709677419354847</v>
      </c>
      <c r="H11" s="16">
        <v>124.47487163528862</v>
      </c>
      <c r="I11" s="16">
        <v>90.505183478690142</v>
      </c>
    </row>
    <row r="12" spans="1:14" x14ac:dyDescent="0.2">
      <c r="A12" s="2"/>
      <c r="B12" s="2"/>
      <c r="C12" s="2"/>
      <c r="D12" s="4" t="s">
        <v>12</v>
      </c>
      <c r="E12" s="17">
        <v>60.496067755595888</v>
      </c>
      <c r="F12" s="17">
        <v>162.41879060469765</v>
      </c>
      <c r="G12" s="17">
        <v>38.476337052712587</v>
      </c>
      <c r="H12" s="16">
        <v>85.773802230118861</v>
      </c>
      <c r="I12" s="16">
        <v>138.31258644536655</v>
      </c>
    </row>
    <row r="13" spans="1:14" x14ac:dyDescent="0.2">
      <c r="A13" s="2"/>
      <c r="B13" s="2"/>
      <c r="C13" s="2"/>
      <c r="D13" s="4" t="s">
        <v>13</v>
      </c>
      <c r="E13" s="17">
        <v>84.096430573724533</v>
      </c>
      <c r="F13" s="17">
        <v>95.538358650998376</v>
      </c>
      <c r="G13" s="17">
        <v>101.99918400652795</v>
      </c>
      <c r="H13" s="16">
        <v>109.31133856702773</v>
      </c>
      <c r="I13" s="16">
        <v>85.846120828415067</v>
      </c>
    </row>
    <row r="14" spans="1:14" x14ac:dyDescent="0.2">
      <c r="A14" s="2"/>
      <c r="B14" s="2"/>
      <c r="C14" s="2"/>
      <c r="D14" s="4" t="s">
        <v>14</v>
      </c>
      <c r="E14" s="17">
        <v>45.651677699155442</v>
      </c>
      <c r="F14" s="17">
        <v>160.55045871559633</v>
      </c>
      <c r="G14" s="17">
        <v>66.800267201068806</v>
      </c>
      <c r="H14" s="16">
        <v>163.19869441044472</v>
      </c>
      <c r="I14" s="16">
        <v>83.542188805346697</v>
      </c>
    </row>
    <row r="15" spans="1:14" x14ac:dyDescent="0.2">
      <c r="A15" s="2"/>
      <c r="B15" s="2"/>
      <c r="C15" s="2"/>
      <c r="D15" s="4" t="s">
        <v>15</v>
      </c>
      <c r="E15" s="17">
        <v>121.63709215798511</v>
      </c>
      <c r="F15" s="17">
        <v>29.16089523948385</v>
      </c>
      <c r="G15" s="17">
        <v>82.632211538461533</v>
      </c>
      <c r="H15" s="16">
        <v>99.509560025588172</v>
      </c>
      <c r="I15" s="16">
        <v>77.960551960707875</v>
      </c>
      <c r="L15" s="7" t="s">
        <v>205</v>
      </c>
    </row>
    <row r="16" spans="1:14" x14ac:dyDescent="0.2">
      <c r="A16" s="2"/>
      <c r="B16" s="2"/>
      <c r="C16" s="2"/>
      <c r="D16" s="4" t="s">
        <v>16</v>
      </c>
      <c r="E16" s="17">
        <v>41.146619119462351</v>
      </c>
      <c r="F16" s="17">
        <v>70.244450688395617</v>
      </c>
      <c r="G16" s="17">
        <v>130.98530053849512</v>
      </c>
      <c r="H16" s="16">
        <v>159.32792584009269</v>
      </c>
      <c r="I16" s="16">
        <v>58.979652020053081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6">
        <v>149.75664545114191</v>
      </c>
      <c r="F17" s="16">
        <v>38.124285169653071</v>
      </c>
      <c r="G17" s="16">
        <v>78.369905956112845</v>
      </c>
      <c r="H17" s="16">
        <v>72.358900144717794</v>
      </c>
      <c r="I17" s="16">
        <v>122.34910277324632</v>
      </c>
      <c r="J17" s="5" t="str">
        <f>IF(AND(I17&lt;$M$21,I17&gt;$M$22),"Normal","Outliers")</f>
        <v>Normal</v>
      </c>
      <c r="L17" s="1" t="s">
        <v>206</v>
      </c>
      <c r="M17" s="8">
        <f>AVERAGE(I17:I160)</f>
        <v>216.83732167640321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6">
        <v>0</v>
      </c>
      <c r="F18" s="16">
        <v>757.57575757575762</v>
      </c>
      <c r="G18" s="16">
        <v>0</v>
      </c>
      <c r="H18" s="16">
        <v>0</v>
      </c>
      <c r="I18" s="16">
        <v>970.87378640776694</v>
      </c>
      <c r="J18" s="5" t="str">
        <f t="shared" ref="J18:J80" si="0">IF(AND(I18&lt;$M$21,I18&gt;$M$22),"Normal","Outliers")</f>
        <v>Outliers</v>
      </c>
      <c r="L18" s="1" t="s">
        <v>207</v>
      </c>
      <c r="M18" s="8">
        <f>_xlfn.QUARTILE.EXC(I17:I160,1)</f>
        <v>114.02508551881414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6">
        <v>98.716683119447183</v>
      </c>
      <c r="F19" s="16">
        <v>0</v>
      </c>
      <c r="G19" s="16">
        <v>211.19324181626186</v>
      </c>
      <c r="H19" s="16">
        <v>0</v>
      </c>
      <c r="I19" s="16" t="s">
        <v>212</v>
      </c>
      <c r="J19" s="5" t="str">
        <f t="shared" si="0"/>
        <v>Outliers</v>
      </c>
      <c r="L19" s="1" t="s">
        <v>208</v>
      </c>
      <c r="M19" s="8">
        <f>_xlfn.QUARTILE.EXC(I17:I160,3)</f>
        <v>242.13075060532688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6">
        <v>97.847358121330714</v>
      </c>
      <c r="F20" s="16">
        <v>98.619329388560161</v>
      </c>
      <c r="G20" s="16">
        <v>0</v>
      </c>
      <c r="H20" s="16">
        <v>284.90028490028493</v>
      </c>
      <c r="I20" s="16" t="s">
        <v>212</v>
      </c>
      <c r="J20" s="5" t="str">
        <f t="shared" si="0"/>
        <v>Outliers</v>
      </c>
      <c r="L20" s="1" t="s">
        <v>209</v>
      </c>
      <c r="M20" s="8">
        <f>M19-M18</f>
        <v>128.10566508651274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6">
        <v>0</v>
      </c>
      <c r="F21" s="16">
        <v>0</v>
      </c>
      <c r="G21" s="16">
        <v>591.71597633136093</v>
      </c>
      <c r="H21" s="16">
        <v>0</v>
      </c>
      <c r="I21" s="16" t="s">
        <v>212</v>
      </c>
      <c r="J21" s="5" t="str">
        <f t="shared" si="0"/>
        <v>Outliers</v>
      </c>
      <c r="L21" s="1" t="s">
        <v>210</v>
      </c>
      <c r="M21" s="8">
        <f>M17+1.5*M20</f>
        <v>408.99581930617228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6">
        <v>84.033613445378151</v>
      </c>
      <c r="F22" s="16">
        <v>0</v>
      </c>
      <c r="G22" s="16">
        <v>186.9158878504673</v>
      </c>
      <c r="H22" s="16">
        <v>88.652482269503551</v>
      </c>
      <c r="I22" s="16">
        <v>189.39393939393941</v>
      </c>
      <c r="J22" s="5" t="str">
        <f t="shared" si="0"/>
        <v>Normal</v>
      </c>
      <c r="L22" s="1" t="s">
        <v>211</v>
      </c>
      <c r="M22" s="8">
        <f>M17-1.5*M20</f>
        <v>24.678824046634105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6">
        <v>0</v>
      </c>
      <c r="F23" s="16">
        <v>0</v>
      </c>
      <c r="G23" s="16">
        <v>0</v>
      </c>
      <c r="H23" s="16">
        <v>126.58227848101266</v>
      </c>
      <c r="I23" s="16" t="s">
        <v>212</v>
      </c>
      <c r="J23" s="5" t="str">
        <f t="shared" si="0"/>
        <v>Outliers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6">
        <v>0</v>
      </c>
      <c r="F24" s="16">
        <v>0</v>
      </c>
      <c r="G24" s="16">
        <v>171.52658662092625</v>
      </c>
      <c r="H24" s="16">
        <v>181.32366273798732</v>
      </c>
      <c r="I24" s="16">
        <v>43.802014892685065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6">
        <v>0</v>
      </c>
      <c r="F25" s="16">
        <v>238.94862604540023</v>
      </c>
      <c r="G25" s="16">
        <v>121.80267965895248</v>
      </c>
      <c r="H25" s="16">
        <v>0</v>
      </c>
      <c r="I25" s="16" t="s">
        <v>212</v>
      </c>
      <c r="J25" s="5" t="str">
        <f t="shared" si="0"/>
        <v>Outliers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6">
        <v>77.200205867215644</v>
      </c>
      <c r="F26" s="16">
        <v>40.496760259179268</v>
      </c>
      <c r="G26" s="16">
        <v>172.58737235725584</v>
      </c>
      <c r="H26" s="16">
        <v>87.540122556171582</v>
      </c>
      <c r="I26" s="16">
        <v>15.92103168285305</v>
      </c>
      <c r="J26" s="5" t="str">
        <f t="shared" si="0"/>
        <v>Outliers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6">
        <v>0</v>
      </c>
      <c r="F27" s="16">
        <v>153.37423312883436</v>
      </c>
      <c r="G27" s="16">
        <v>0</v>
      </c>
      <c r="H27" s="16">
        <v>154.32098765432099</v>
      </c>
      <c r="I27" s="16">
        <v>343.05317324185251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6">
        <v>0</v>
      </c>
      <c r="F28" s="16">
        <v>370.82818294190361</v>
      </c>
      <c r="G28" s="16">
        <v>0</v>
      </c>
      <c r="H28" s="16">
        <v>111.35857461024499</v>
      </c>
      <c r="I28" s="16">
        <v>143.26647564469914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6">
        <v>271.73913043478262</v>
      </c>
      <c r="F29" s="16">
        <v>0</v>
      </c>
      <c r="G29" s="16">
        <v>0</v>
      </c>
      <c r="H29" s="16">
        <v>0</v>
      </c>
      <c r="I29" s="16" t="s">
        <v>212</v>
      </c>
      <c r="J29" s="5" t="str">
        <f t="shared" si="0"/>
        <v>Outliers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6">
        <v>0</v>
      </c>
      <c r="F30" s="16">
        <v>0</v>
      </c>
      <c r="G30" s="16">
        <v>0</v>
      </c>
      <c r="H30" s="16">
        <v>543.47826086956525</v>
      </c>
      <c r="I30" s="16" t="s">
        <v>212</v>
      </c>
      <c r="J30" s="5" t="str">
        <f t="shared" si="0"/>
        <v>Outliers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6">
        <v>171.82130584192439</v>
      </c>
      <c r="F31" s="16">
        <v>0</v>
      </c>
      <c r="G31" s="16">
        <v>378.78787878787881</v>
      </c>
      <c r="H31" s="16">
        <v>0</v>
      </c>
      <c r="I31" s="16" t="s">
        <v>212</v>
      </c>
      <c r="J31" s="5" t="str">
        <f t="shared" si="0"/>
        <v>Outliers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6">
        <v>172.41379310344828</v>
      </c>
      <c r="F32" s="16">
        <v>0</v>
      </c>
      <c r="G32" s="16">
        <v>195.69471624266143</v>
      </c>
      <c r="H32" s="16">
        <v>170.06802721088434</v>
      </c>
      <c r="I32" s="16">
        <v>185.87360594795538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6">
        <v>0</v>
      </c>
      <c r="F33" s="16">
        <v>0</v>
      </c>
      <c r="G33" s="16">
        <v>0</v>
      </c>
      <c r="H33" s="16">
        <v>0</v>
      </c>
      <c r="I33" s="16" t="s">
        <v>212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6">
        <v>131.92612137203164</v>
      </c>
      <c r="F34" s="16">
        <v>0</v>
      </c>
      <c r="G34" s="16">
        <v>44.033465433729631</v>
      </c>
      <c r="H34" s="16">
        <v>0</v>
      </c>
      <c r="I34" s="16" t="s">
        <v>212</v>
      </c>
      <c r="J34" s="5" t="str">
        <f t="shared" si="0"/>
        <v>Outliers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6">
        <v>77.527393012197649</v>
      </c>
      <c r="F35" s="16">
        <v>69.941356862323133</v>
      </c>
      <c r="G35" s="16">
        <v>70.72969468348461</v>
      </c>
      <c r="H35" s="16">
        <v>95.16445607565575</v>
      </c>
      <c r="I35" s="16">
        <v>63.031831074692718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6">
        <v>675.67567567567573</v>
      </c>
      <c r="F36" s="16">
        <v>0</v>
      </c>
      <c r="G36" s="16">
        <v>323.62459546925567</v>
      </c>
      <c r="H36" s="16">
        <v>0</v>
      </c>
      <c r="I36" s="16" t="s">
        <v>212</v>
      </c>
      <c r="J36" s="5" t="str">
        <f t="shared" si="0"/>
        <v>Outliers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6">
        <v>0</v>
      </c>
      <c r="F37" s="16">
        <v>0</v>
      </c>
      <c r="G37" s="16">
        <v>113.12217194570137</v>
      </c>
      <c r="H37" s="16">
        <v>106.15711252653928</v>
      </c>
      <c r="I37" s="16" t="s">
        <v>212</v>
      </c>
      <c r="J37" s="5" t="str">
        <f t="shared" si="0"/>
        <v>Outliers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6">
        <v>0</v>
      </c>
      <c r="F38" s="16">
        <v>0</v>
      </c>
      <c r="G38" s="16">
        <v>0</v>
      </c>
      <c r="H38" s="16">
        <v>0</v>
      </c>
      <c r="I38" s="16">
        <v>420.16806722689074</v>
      </c>
      <c r="J38" s="5" t="str">
        <f t="shared" si="0"/>
        <v>Outliers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6">
        <v>0</v>
      </c>
      <c r="F39" s="16">
        <v>0</v>
      </c>
      <c r="G39" s="16">
        <v>0</v>
      </c>
      <c r="H39" s="16">
        <v>0</v>
      </c>
      <c r="I39" s="16" t="s">
        <v>212</v>
      </c>
      <c r="J39" s="5" t="str">
        <f t="shared" si="0"/>
        <v>Outliers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6">
        <v>90.785292782569229</v>
      </c>
      <c r="F40" s="16">
        <v>94.029149036201218</v>
      </c>
      <c r="G40" s="16">
        <v>0</v>
      </c>
      <c r="H40" s="16">
        <v>186.13308515588648</v>
      </c>
      <c r="I40" s="16">
        <v>151.13350125944584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6">
        <v>0</v>
      </c>
      <c r="F41" s="16">
        <v>0</v>
      </c>
      <c r="G41" s="16">
        <v>0</v>
      </c>
      <c r="H41" s="16">
        <v>0</v>
      </c>
      <c r="I41" s="16" t="s">
        <v>212</v>
      </c>
      <c r="J41" s="5" t="str">
        <f t="shared" si="0"/>
        <v>Outliers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6">
        <v>1086.9565217391305</v>
      </c>
      <c r="F42" s="16">
        <v>0</v>
      </c>
      <c r="G42" s="16">
        <v>0</v>
      </c>
      <c r="H42" s="16">
        <v>892.85714285714278</v>
      </c>
      <c r="I42" s="16" t="s">
        <v>212</v>
      </c>
      <c r="J42" s="5" t="str">
        <f t="shared" si="0"/>
        <v>Outliers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6">
        <v>253.16455696202533</v>
      </c>
      <c r="F43" s="16">
        <v>261.43790849673201</v>
      </c>
      <c r="G43" s="16">
        <v>141.04372355430183</v>
      </c>
      <c r="H43" s="16">
        <v>272.85129604365619</v>
      </c>
      <c r="I43" s="16">
        <v>156.25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6">
        <v>35.1000351000351</v>
      </c>
      <c r="F44" s="16">
        <v>108.22510822510823</v>
      </c>
      <c r="G44" s="16">
        <v>36.218761318362915</v>
      </c>
      <c r="H44" s="16">
        <v>145.1905626134301</v>
      </c>
      <c r="I44" s="16">
        <v>150.20653398422832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6">
        <v>210.97046413502107</v>
      </c>
      <c r="F45" s="16">
        <v>0</v>
      </c>
      <c r="G45" s="16">
        <v>0</v>
      </c>
      <c r="H45" s="16">
        <v>243.30900243309003</v>
      </c>
      <c r="I45" s="16" t="s">
        <v>212</v>
      </c>
      <c r="J45" s="5" t="str">
        <f t="shared" si="0"/>
        <v>Outliers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6">
        <v>0</v>
      </c>
      <c r="F46" s="16">
        <v>291.54518950437318</v>
      </c>
      <c r="G46" s="16">
        <v>0</v>
      </c>
      <c r="H46" s="16">
        <v>0</v>
      </c>
      <c r="I46" s="16" t="s">
        <v>212</v>
      </c>
      <c r="J46" s="5" t="str">
        <f t="shared" si="0"/>
        <v>Outliers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6">
        <v>326.79738562091507</v>
      </c>
      <c r="F47" s="16">
        <v>970.87378640776694</v>
      </c>
      <c r="G47" s="16">
        <v>0</v>
      </c>
      <c r="H47" s="16">
        <v>0</v>
      </c>
      <c r="I47" s="16" t="s">
        <v>212</v>
      </c>
      <c r="J47" s="5" t="str">
        <f t="shared" si="0"/>
        <v>Outliers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6">
        <v>112.02389843166542</v>
      </c>
      <c r="F48" s="16">
        <v>0</v>
      </c>
      <c r="G48" s="16">
        <v>0</v>
      </c>
      <c r="H48" s="16">
        <v>119.66493817311527</v>
      </c>
      <c r="I48" s="16">
        <v>45.187528242205154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6">
        <v>81.168831168831176</v>
      </c>
      <c r="F49" s="16">
        <v>170.35775127768315</v>
      </c>
      <c r="G49" s="16">
        <v>76.92307692307692</v>
      </c>
      <c r="H49" s="16">
        <v>0</v>
      </c>
      <c r="I49" s="16">
        <v>203.25203252032523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6">
        <v>0</v>
      </c>
      <c r="F50" s="16">
        <v>188.85741265344666</v>
      </c>
      <c r="G50" s="16">
        <v>101.52284263959392</v>
      </c>
      <c r="H50" s="16">
        <v>94.517958412098295</v>
      </c>
      <c r="I50" s="16">
        <v>204.70829068577277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6">
        <v>318.80977683315621</v>
      </c>
      <c r="F51" s="16">
        <v>0</v>
      </c>
      <c r="G51" s="16">
        <v>109.76948408342481</v>
      </c>
      <c r="H51" s="16">
        <v>348.02784222737819</v>
      </c>
      <c r="I51" s="16">
        <v>118.48341232227489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6">
        <v>60.514372163388799</v>
      </c>
      <c r="F52" s="16">
        <v>59.755004481625335</v>
      </c>
      <c r="G52" s="16">
        <v>65.061808718282379</v>
      </c>
      <c r="H52" s="16">
        <v>122.17470983506415</v>
      </c>
      <c r="I52" s="16">
        <v>98.879367172050095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6">
        <v>238.66348448687353</v>
      </c>
      <c r="F53" s="16">
        <v>292.39766081871346</v>
      </c>
      <c r="G53" s="16">
        <v>0</v>
      </c>
      <c r="H53" s="16">
        <v>246.30541871921181</v>
      </c>
      <c r="I53" s="16">
        <v>277.0083102493075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6">
        <v>0</v>
      </c>
      <c r="F54" s="16">
        <v>636.9426751592357</v>
      </c>
      <c r="G54" s="16">
        <v>0</v>
      </c>
      <c r="H54" s="16">
        <v>0</v>
      </c>
      <c r="I54" s="16" t="s">
        <v>212</v>
      </c>
      <c r="J54" s="5" t="str">
        <f t="shared" si="0"/>
        <v>Outliers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6">
        <v>126.42225031605564</v>
      </c>
      <c r="F55" s="16">
        <v>141.44271570014143</v>
      </c>
      <c r="G55" s="16">
        <v>0</v>
      </c>
      <c r="H55" s="16">
        <v>0</v>
      </c>
      <c r="I55" s="16" t="s">
        <v>212</v>
      </c>
      <c r="J55" s="5" t="str">
        <f t="shared" si="0"/>
        <v>Outliers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6">
        <v>0</v>
      </c>
      <c r="F56" s="16">
        <v>183.15018315018315</v>
      </c>
      <c r="G56" s="16">
        <v>0</v>
      </c>
      <c r="H56" s="16">
        <v>0</v>
      </c>
      <c r="I56" s="16" t="s">
        <v>212</v>
      </c>
      <c r="J56" s="5" t="str">
        <f t="shared" si="0"/>
        <v>Outliers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6">
        <v>0</v>
      </c>
      <c r="F57" s="16">
        <v>500</v>
      </c>
      <c r="G57" s="16">
        <v>0</v>
      </c>
      <c r="H57" s="16">
        <v>471.69811320754712</v>
      </c>
      <c r="I57" s="16" t="s">
        <v>212</v>
      </c>
      <c r="J57" s="5" t="str">
        <f t="shared" si="0"/>
        <v>Outliers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6">
        <v>324.6753246753247</v>
      </c>
      <c r="F58" s="16">
        <v>0</v>
      </c>
      <c r="G58" s="16">
        <v>0</v>
      </c>
      <c r="H58" s="16">
        <v>0</v>
      </c>
      <c r="I58" s="16" t="s">
        <v>212</v>
      </c>
      <c r="J58" s="5" t="str">
        <f t="shared" si="0"/>
        <v>Outliers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6">
        <v>0</v>
      </c>
      <c r="F59" s="16">
        <v>572.24606580829754</v>
      </c>
      <c r="G59" s="16">
        <v>143.06151645207439</v>
      </c>
      <c r="H59" s="16">
        <v>138.50415512465375</v>
      </c>
      <c r="I59" s="16">
        <v>146.84287812041114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6">
        <v>0</v>
      </c>
      <c r="F60" s="16">
        <v>0</v>
      </c>
      <c r="G60" s="16">
        <v>423.72881355932202</v>
      </c>
      <c r="H60" s="16">
        <v>0</v>
      </c>
      <c r="I60" s="16" t="s">
        <v>212</v>
      </c>
      <c r="J60" s="5" t="str">
        <f t="shared" si="0"/>
        <v>Outliers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6">
        <v>180.18018018018017</v>
      </c>
      <c r="F61" s="16">
        <v>0</v>
      </c>
      <c r="G61" s="16">
        <v>0</v>
      </c>
      <c r="H61" s="16">
        <v>0</v>
      </c>
      <c r="I61" s="16" t="s">
        <v>212</v>
      </c>
      <c r="J61" s="5" t="str">
        <f t="shared" si="0"/>
        <v>Outliers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6">
        <v>154.5595054095827</v>
      </c>
      <c r="F62" s="16">
        <v>167.78523489932886</v>
      </c>
      <c r="G62" s="16">
        <v>318.97926634768743</v>
      </c>
      <c r="H62" s="16">
        <v>0</v>
      </c>
      <c r="I62" s="16">
        <v>157.23270440251574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6">
        <v>0</v>
      </c>
      <c r="F63" s="16">
        <v>414.07867494824018</v>
      </c>
      <c r="G63" s="16">
        <v>218.34061135371178</v>
      </c>
      <c r="H63" s="16">
        <v>0</v>
      </c>
      <c r="I63" s="16" t="s">
        <v>212</v>
      </c>
      <c r="J63" s="5" t="str">
        <f t="shared" si="0"/>
        <v>Outliers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6">
        <v>0</v>
      </c>
      <c r="F64" s="16">
        <v>806.45161290322574</v>
      </c>
      <c r="G64" s="16">
        <v>0</v>
      </c>
      <c r="H64" s="16">
        <v>0</v>
      </c>
      <c r="I64" s="16" t="s">
        <v>212</v>
      </c>
      <c r="J64" s="5" t="str">
        <f t="shared" si="0"/>
        <v>Outliers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6">
        <v>0</v>
      </c>
      <c r="F65" s="16">
        <v>289.01734104046244</v>
      </c>
      <c r="G65" s="16">
        <v>0</v>
      </c>
      <c r="H65" s="16">
        <v>308.64197530864197</v>
      </c>
      <c r="I65" s="16">
        <v>342.46575342465752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6">
        <v>0</v>
      </c>
      <c r="F66" s="16">
        <v>0</v>
      </c>
      <c r="G66" s="16">
        <v>0</v>
      </c>
      <c r="H66" s="16">
        <v>253.16455696202533</v>
      </c>
      <c r="I66" s="16" t="s">
        <v>212</v>
      </c>
      <c r="J66" s="5" t="str">
        <f t="shared" si="0"/>
        <v>Outliers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6">
        <v>0</v>
      </c>
      <c r="F67" s="16">
        <v>179.21146953405017</v>
      </c>
      <c r="G67" s="16">
        <v>0</v>
      </c>
      <c r="H67" s="16">
        <v>0</v>
      </c>
      <c r="I67" s="16">
        <v>191.20458891013385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6">
        <v>0</v>
      </c>
      <c r="F68" s="16">
        <v>0</v>
      </c>
      <c r="G68" s="16">
        <v>0</v>
      </c>
      <c r="H68" s="16">
        <v>130.54830287206266</v>
      </c>
      <c r="I68" s="16" t="s">
        <v>212</v>
      </c>
      <c r="J68" s="5" t="str">
        <f t="shared" si="0"/>
        <v>Outliers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6">
        <v>173.01038062283737</v>
      </c>
      <c r="F69" s="16">
        <v>0</v>
      </c>
      <c r="G69" s="16">
        <v>182.14936247723134</v>
      </c>
      <c r="H69" s="16">
        <v>0</v>
      </c>
      <c r="I69" s="16" t="s">
        <v>212</v>
      </c>
      <c r="J69" s="5" t="str">
        <f t="shared" si="0"/>
        <v>Outliers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6">
        <v>185.35681186283597</v>
      </c>
      <c r="F70" s="16">
        <v>87.412587412587413</v>
      </c>
      <c r="G70" s="16">
        <v>296.15004935834156</v>
      </c>
      <c r="H70" s="16">
        <v>263.62038664323376</v>
      </c>
      <c r="I70" s="16">
        <v>95.238095238095241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6">
        <v>0</v>
      </c>
      <c r="F71" s="16">
        <v>0</v>
      </c>
      <c r="G71" s="16">
        <v>0</v>
      </c>
      <c r="H71" s="16">
        <v>0</v>
      </c>
      <c r="I71" s="16" t="s">
        <v>212</v>
      </c>
      <c r="J71" s="5" t="str">
        <f t="shared" si="0"/>
        <v>Outliers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6">
        <v>0</v>
      </c>
      <c r="F72" s="16">
        <v>155.76323987538942</v>
      </c>
      <c r="G72" s="16">
        <v>0</v>
      </c>
      <c r="H72" s="16">
        <v>0</v>
      </c>
      <c r="I72" s="16">
        <v>350.2626970227671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6">
        <v>0</v>
      </c>
      <c r="F73" s="16">
        <v>0</v>
      </c>
      <c r="G73" s="16">
        <v>238.66348448687353</v>
      </c>
      <c r="H73" s="16">
        <v>0</v>
      </c>
      <c r="I73" s="16" t="s">
        <v>212</v>
      </c>
      <c r="J73" s="5" t="str">
        <f t="shared" si="0"/>
        <v>Outliers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6">
        <v>87.298123090353556</v>
      </c>
      <c r="F74" s="16">
        <v>127.17253073336161</v>
      </c>
      <c r="G74" s="16">
        <v>42.301184433164124</v>
      </c>
      <c r="H74" s="16">
        <v>154.14258188824664</v>
      </c>
      <c r="I74" s="16">
        <v>118.43663639952626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6">
        <v>118.48341232227489</v>
      </c>
      <c r="F75" s="16">
        <v>0</v>
      </c>
      <c r="G75" s="16">
        <v>0</v>
      </c>
      <c r="H75" s="16">
        <v>256.08194622279126</v>
      </c>
      <c r="I75" s="16" t="s">
        <v>212</v>
      </c>
      <c r="J75" s="5" t="str">
        <f t="shared" si="0"/>
        <v>Outliers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6">
        <v>0</v>
      </c>
      <c r="F76" s="16">
        <v>170.06802721088434</v>
      </c>
      <c r="G76" s="16">
        <v>150.37593984962407</v>
      </c>
      <c r="H76" s="16">
        <v>296.73590504451039</v>
      </c>
      <c r="I76" s="16" t="s">
        <v>212</v>
      </c>
      <c r="J76" s="5" t="str">
        <f t="shared" si="0"/>
        <v>Outliers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6">
        <v>0</v>
      </c>
      <c r="F77" s="16">
        <v>0</v>
      </c>
      <c r="G77" s="16">
        <v>148.36795252225519</v>
      </c>
      <c r="H77" s="16">
        <v>0</v>
      </c>
      <c r="I77" s="16" t="s">
        <v>212</v>
      </c>
      <c r="J77" s="5" t="str">
        <f t="shared" si="0"/>
        <v>Outliers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6">
        <v>91.659028414298817</v>
      </c>
      <c r="F78" s="16">
        <v>0</v>
      </c>
      <c r="G78" s="16">
        <v>93.023255813953497</v>
      </c>
      <c r="H78" s="16">
        <v>0</v>
      </c>
      <c r="I78" s="16" t="s">
        <v>212</v>
      </c>
      <c r="J78" s="5" t="str">
        <f t="shared" si="0"/>
        <v>Outliers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6">
        <v>0</v>
      </c>
      <c r="F79" s="16">
        <v>0</v>
      </c>
      <c r="G79" s="16">
        <v>0</v>
      </c>
      <c r="H79" s="16">
        <v>0</v>
      </c>
      <c r="I79" s="16" t="s">
        <v>212</v>
      </c>
      <c r="J79" s="5" t="str">
        <f t="shared" si="0"/>
        <v>Outliers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6">
        <v>0</v>
      </c>
      <c r="F80" s="16">
        <v>177.3049645390071</v>
      </c>
      <c r="G80" s="16">
        <v>0</v>
      </c>
      <c r="H80" s="16">
        <v>0</v>
      </c>
      <c r="I80" s="16" t="s">
        <v>212</v>
      </c>
      <c r="J80" s="5" t="str">
        <f t="shared" si="0"/>
        <v>Outliers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6">
        <v>0</v>
      </c>
      <c r="F81" s="16">
        <v>0</v>
      </c>
      <c r="G81" s="16">
        <v>0</v>
      </c>
      <c r="H81" s="16">
        <v>0</v>
      </c>
      <c r="I81" s="16" t="s">
        <v>212</v>
      </c>
      <c r="J81" s="5" t="str">
        <f t="shared" ref="J81:J144" si="1">IF(AND(I81&lt;$M$21,I81&gt;$M$22),"Normal","Outliers")</f>
        <v>Outliers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6">
        <v>80.922516690269063</v>
      </c>
      <c r="F82" s="16">
        <v>103.69141435089175</v>
      </c>
      <c r="G82" s="16">
        <v>195.90770570309101</v>
      </c>
      <c r="H82" s="16">
        <v>171.34289997858212</v>
      </c>
      <c r="I82" s="16">
        <v>47.585058291696413</v>
      </c>
      <c r="J82" s="5" t="str">
        <f t="shared" si="1"/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6">
        <v>0</v>
      </c>
      <c r="F83" s="16">
        <v>0</v>
      </c>
      <c r="G83" s="16">
        <v>0</v>
      </c>
      <c r="H83" s="16">
        <v>0</v>
      </c>
      <c r="I83" s="16" t="s">
        <v>212</v>
      </c>
      <c r="J83" s="5" t="str">
        <f t="shared" si="1"/>
        <v>Outliers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6">
        <v>342.46575342465752</v>
      </c>
      <c r="F84" s="16">
        <v>0</v>
      </c>
      <c r="G84" s="16">
        <v>0</v>
      </c>
      <c r="H84" s="16">
        <v>0</v>
      </c>
      <c r="I84" s="16" t="s">
        <v>212</v>
      </c>
      <c r="J84" s="5" t="str">
        <f t="shared" si="1"/>
        <v>Outliers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6">
        <v>116.68611435239205</v>
      </c>
      <c r="F85" s="16">
        <v>0</v>
      </c>
      <c r="G85" s="16">
        <v>0</v>
      </c>
      <c r="H85" s="16">
        <v>58.927519151443725</v>
      </c>
      <c r="I85" s="16" t="s">
        <v>212</v>
      </c>
      <c r="J85" s="5" t="str">
        <f t="shared" si="1"/>
        <v>Outliers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6">
        <v>236.96682464454977</v>
      </c>
      <c r="F86" s="16">
        <v>203.66598778004072</v>
      </c>
      <c r="G86" s="16">
        <v>210.08403361344537</v>
      </c>
      <c r="H86" s="16">
        <v>0</v>
      </c>
      <c r="I86" s="16" t="s">
        <v>212</v>
      </c>
      <c r="J86" s="5" t="str">
        <f t="shared" si="1"/>
        <v>Outliers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6">
        <v>0</v>
      </c>
      <c r="F87" s="16">
        <v>155.76323987538942</v>
      </c>
      <c r="G87" s="16">
        <v>0</v>
      </c>
      <c r="H87" s="16">
        <v>161.03059581320451</v>
      </c>
      <c r="I87" s="16" t="s">
        <v>212</v>
      </c>
      <c r="J87" s="5" t="str">
        <f t="shared" si="1"/>
        <v>Outliers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6">
        <v>0</v>
      </c>
      <c r="F88" s="16">
        <v>0</v>
      </c>
      <c r="G88" s="16">
        <v>0</v>
      </c>
      <c r="H88" s="16">
        <v>0</v>
      </c>
      <c r="I88" s="16" t="s">
        <v>212</v>
      </c>
      <c r="J88" s="5" t="str">
        <f t="shared" si="1"/>
        <v>Outliers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6">
        <v>0</v>
      </c>
      <c r="F89" s="16">
        <v>76.628352490421463</v>
      </c>
      <c r="G89" s="16">
        <v>76.51109410864575</v>
      </c>
      <c r="H89" s="16">
        <v>225.0562640660165</v>
      </c>
      <c r="I89" s="16">
        <v>87.873462214411248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6">
        <v>0</v>
      </c>
      <c r="F90" s="16">
        <v>298.50746268656718</v>
      </c>
      <c r="G90" s="16">
        <v>0</v>
      </c>
      <c r="H90" s="16">
        <v>349.65034965034965</v>
      </c>
      <c r="I90" s="16" t="s">
        <v>212</v>
      </c>
      <c r="J90" s="5" t="str">
        <f t="shared" si="1"/>
        <v>Outliers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6">
        <v>96.899224806201545</v>
      </c>
      <c r="F91" s="16">
        <v>95.238095238095241</v>
      </c>
      <c r="G91" s="16">
        <v>93.370681605975733</v>
      </c>
      <c r="H91" s="16">
        <v>0</v>
      </c>
      <c r="I91" s="16" t="s">
        <v>212</v>
      </c>
      <c r="J91" s="5" t="str">
        <f t="shared" si="1"/>
        <v>Outliers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6">
        <v>173.01038062283737</v>
      </c>
      <c r="F92" s="16">
        <v>0</v>
      </c>
      <c r="G92" s="16">
        <v>0</v>
      </c>
      <c r="H92" s="16">
        <v>0</v>
      </c>
      <c r="I92" s="16">
        <v>162.60162601626016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6">
        <v>0</v>
      </c>
      <c r="F93" s="16">
        <v>288.18443804034581</v>
      </c>
      <c r="G93" s="16">
        <v>277.0083102493075</v>
      </c>
      <c r="H93" s="16">
        <v>295.85798816568047</v>
      </c>
      <c r="I93" s="16" t="s">
        <v>212</v>
      </c>
      <c r="J93" s="5" t="str">
        <f t="shared" si="1"/>
        <v>Outliers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6">
        <v>0</v>
      </c>
      <c r="F94" s="16">
        <v>0</v>
      </c>
      <c r="G94" s="16">
        <v>0</v>
      </c>
      <c r="H94" s="16">
        <v>0</v>
      </c>
      <c r="I94" s="16" t="s">
        <v>212</v>
      </c>
      <c r="J94" s="5" t="str">
        <f t="shared" si="1"/>
        <v>Outliers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6">
        <v>0</v>
      </c>
      <c r="F95" s="16">
        <v>0</v>
      </c>
      <c r="G95" s="16">
        <v>0</v>
      </c>
      <c r="H95" s="16">
        <v>0</v>
      </c>
      <c r="I95" s="16" t="s">
        <v>212</v>
      </c>
      <c r="J95" s="5" t="str">
        <f t="shared" si="1"/>
        <v>Outliers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6">
        <v>0</v>
      </c>
      <c r="F96" s="16">
        <v>341.88034188034186</v>
      </c>
      <c r="G96" s="16">
        <v>0</v>
      </c>
      <c r="H96" s="16">
        <v>139.47001394700138</v>
      </c>
      <c r="I96" s="16">
        <v>140.44943820224719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6">
        <v>80.645161290322577</v>
      </c>
      <c r="F97" s="16">
        <v>167.64459346186086</v>
      </c>
      <c r="G97" s="16">
        <v>83.752093802345058</v>
      </c>
      <c r="H97" s="16">
        <v>0</v>
      </c>
      <c r="I97" s="16">
        <v>179.05102954341987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6">
        <v>98.135426889106967</v>
      </c>
      <c r="F98" s="16">
        <v>0</v>
      </c>
      <c r="G98" s="16">
        <v>94.073377234242713</v>
      </c>
      <c r="H98" s="16">
        <v>96.061479346781937</v>
      </c>
      <c r="I98" s="16">
        <v>101.21457489878543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6">
        <v>137.74104683195591</v>
      </c>
      <c r="F99" s="16">
        <v>445.76523031203561</v>
      </c>
      <c r="G99" s="16">
        <v>151.05740181268882</v>
      </c>
      <c r="H99" s="16">
        <v>131.75230566534916</v>
      </c>
      <c r="I99" s="16">
        <v>160.51364365971108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6">
        <v>0</v>
      </c>
      <c r="F100" s="16">
        <v>0</v>
      </c>
      <c r="G100" s="16">
        <v>66.137566137566139</v>
      </c>
      <c r="H100" s="16">
        <v>255.26483726866627</v>
      </c>
      <c r="I100" s="16">
        <v>145.1378809869376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6">
        <v>0</v>
      </c>
      <c r="F101" s="16">
        <v>0</v>
      </c>
      <c r="G101" s="16">
        <v>337.83783783783787</v>
      </c>
      <c r="H101" s="16">
        <v>0</v>
      </c>
      <c r="I101" s="16">
        <v>409.8360655737705</v>
      </c>
      <c r="J101" s="5" t="str">
        <f t="shared" si="1"/>
        <v>Outliers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6">
        <v>137.93103448275861</v>
      </c>
      <c r="F102" s="16">
        <v>0</v>
      </c>
      <c r="G102" s="16">
        <v>441.1764705882353</v>
      </c>
      <c r="H102" s="16">
        <v>309.1190108191654</v>
      </c>
      <c r="I102" s="16">
        <v>159.23566878980893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6">
        <v>134.40860215053763</v>
      </c>
      <c r="F103" s="16">
        <v>128.86597938144331</v>
      </c>
      <c r="G103" s="16">
        <v>143.06151645207439</v>
      </c>
      <c r="H103" s="16">
        <v>265.25198938992042</v>
      </c>
      <c r="I103" s="16" t="s">
        <v>212</v>
      </c>
      <c r="J103" s="5" t="str">
        <f t="shared" si="1"/>
        <v>Outliers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6">
        <v>0</v>
      </c>
      <c r="F104" s="16">
        <v>0</v>
      </c>
      <c r="G104" s="16">
        <v>0</v>
      </c>
      <c r="H104" s="16">
        <v>0</v>
      </c>
      <c r="I104" s="16" t="s">
        <v>212</v>
      </c>
      <c r="J104" s="5" t="str">
        <f t="shared" si="1"/>
        <v>Outliers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6">
        <v>46.554934823091244</v>
      </c>
      <c r="F105" s="16">
        <v>96.852300242130752</v>
      </c>
      <c r="G105" s="16">
        <v>106.38297872340426</v>
      </c>
      <c r="H105" s="16">
        <v>105.70824524312897</v>
      </c>
      <c r="I105" s="16">
        <v>55.803571428571423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6">
        <v>20.79002079002079</v>
      </c>
      <c r="F106" s="16">
        <v>21.848372296263928</v>
      </c>
      <c r="G106" s="16">
        <v>128.56224555388903</v>
      </c>
      <c r="H106" s="16">
        <v>137.65978367748278</v>
      </c>
      <c r="I106" s="16">
        <v>99.62143853357243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6">
        <v>787.40157480314963</v>
      </c>
      <c r="F107" s="16">
        <v>0</v>
      </c>
      <c r="G107" s="16">
        <v>0</v>
      </c>
      <c r="H107" s="16">
        <v>0</v>
      </c>
      <c r="I107" s="16" t="s">
        <v>212</v>
      </c>
      <c r="J107" s="5" t="str">
        <f t="shared" si="1"/>
        <v>Outliers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6">
        <v>0</v>
      </c>
      <c r="F108" s="16">
        <v>1052.6315789473683</v>
      </c>
      <c r="G108" s="16">
        <v>0</v>
      </c>
      <c r="H108" s="16">
        <v>0</v>
      </c>
      <c r="I108" s="16" t="s">
        <v>212</v>
      </c>
      <c r="J108" s="5" t="str">
        <f t="shared" si="1"/>
        <v>Outliers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6">
        <v>0</v>
      </c>
      <c r="F109" s="16">
        <v>606.06060606060601</v>
      </c>
      <c r="G109" s="16">
        <v>0</v>
      </c>
      <c r="H109" s="16">
        <v>0</v>
      </c>
      <c r="I109" s="16" t="s">
        <v>212</v>
      </c>
      <c r="J109" s="5" t="str">
        <f t="shared" si="1"/>
        <v>Outliers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6">
        <v>0</v>
      </c>
      <c r="F110" s="16">
        <v>0</v>
      </c>
      <c r="G110" s="16">
        <v>0</v>
      </c>
      <c r="H110" s="16">
        <v>320.5128205128205</v>
      </c>
      <c r="I110" s="16">
        <v>302.11480362537765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6">
        <v>284.90028490028493</v>
      </c>
      <c r="F111" s="16">
        <v>549.45054945054949</v>
      </c>
      <c r="G111" s="16">
        <v>0</v>
      </c>
      <c r="H111" s="16">
        <v>301.20481927710847</v>
      </c>
      <c r="I111" s="16" t="s">
        <v>212</v>
      </c>
      <c r="J111" s="5" t="str">
        <f t="shared" si="1"/>
        <v>Outliers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6">
        <v>59.594755661501786</v>
      </c>
      <c r="F112" s="16">
        <v>63.73486297004461</v>
      </c>
      <c r="G112" s="16">
        <v>125.86532410320957</v>
      </c>
      <c r="H112" s="16">
        <v>122.24938875305624</v>
      </c>
      <c r="I112" s="16">
        <v>189.27444794952683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6">
        <v>0</v>
      </c>
      <c r="F113" s="16">
        <v>0</v>
      </c>
      <c r="G113" s="16">
        <v>136.61202185792351</v>
      </c>
      <c r="H113" s="16">
        <v>263.50461133069831</v>
      </c>
      <c r="I113" s="16" t="s">
        <v>212</v>
      </c>
      <c r="J113" s="5" t="str">
        <f t="shared" si="1"/>
        <v>Outliers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6">
        <v>0</v>
      </c>
      <c r="F114" s="16">
        <v>0</v>
      </c>
      <c r="G114" s="16">
        <v>128.70012870012869</v>
      </c>
      <c r="H114" s="16">
        <v>0</v>
      </c>
      <c r="I114" s="16">
        <v>143.06151645207439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6">
        <v>500</v>
      </c>
      <c r="F115" s="16">
        <v>0</v>
      </c>
      <c r="G115" s="16">
        <v>0</v>
      </c>
      <c r="H115" s="16">
        <v>0</v>
      </c>
      <c r="I115" s="16">
        <v>561.79775280898878</v>
      </c>
      <c r="J115" s="5" t="str">
        <f t="shared" si="1"/>
        <v>Outliers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6">
        <v>0</v>
      </c>
      <c r="F116" s="16">
        <v>0</v>
      </c>
      <c r="G116" s="16">
        <v>0</v>
      </c>
      <c r="H116" s="16">
        <v>0</v>
      </c>
      <c r="I116" s="16" t="s">
        <v>212</v>
      </c>
      <c r="J116" s="5" t="str">
        <f t="shared" si="1"/>
        <v>Outliers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6">
        <v>0</v>
      </c>
      <c r="F117" s="16">
        <v>57.971014492753625</v>
      </c>
      <c r="G117" s="16">
        <v>182.370820668693</v>
      </c>
      <c r="H117" s="16">
        <v>118.27321111768185</v>
      </c>
      <c r="I117" s="16">
        <v>59.559261465157839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6">
        <v>0</v>
      </c>
      <c r="F118" s="16">
        <v>0</v>
      </c>
      <c r="G118" s="16">
        <v>0</v>
      </c>
      <c r="H118" s="16">
        <v>0</v>
      </c>
      <c r="I118" s="16">
        <v>370.37037037037038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6">
        <v>163.9344262295082</v>
      </c>
      <c r="F119" s="16">
        <v>189.03591682419659</v>
      </c>
      <c r="G119" s="16">
        <v>0</v>
      </c>
      <c r="H119" s="16">
        <v>167.78523489932886</v>
      </c>
      <c r="I119" s="16" t="s">
        <v>212</v>
      </c>
      <c r="J119" s="5" t="str">
        <f t="shared" si="1"/>
        <v>Outliers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6">
        <v>0</v>
      </c>
      <c r="F120" s="16">
        <v>245.70024570024569</v>
      </c>
      <c r="G120" s="16">
        <v>222.71714922048997</v>
      </c>
      <c r="H120" s="16">
        <v>0</v>
      </c>
      <c r="I120" s="16" t="s">
        <v>212</v>
      </c>
      <c r="J120" s="5" t="str">
        <f t="shared" si="1"/>
        <v>Outliers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6">
        <v>0</v>
      </c>
      <c r="F121" s="16">
        <v>0</v>
      </c>
      <c r="G121" s="16">
        <v>142.45014245014247</v>
      </c>
      <c r="H121" s="16">
        <v>0</v>
      </c>
      <c r="I121" s="16">
        <v>139.66480446927375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6">
        <v>0</v>
      </c>
      <c r="F122" s="16">
        <v>0</v>
      </c>
      <c r="G122" s="16">
        <v>287.35632183908046</v>
      </c>
      <c r="H122" s="16">
        <v>0</v>
      </c>
      <c r="I122" s="16" t="s">
        <v>212</v>
      </c>
      <c r="J122" s="5" t="str">
        <f t="shared" si="1"/>
        <v>Outliers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6">
        <v>0</v>
      </c>
      <c r="F123" s="16">
        <v>0</v>
      </c>
      <c r="G123" s="16">
        <v>0</v>
      </c>
      <c r="H123" s="16">
        <v>0</v>
      </c>
      <c r="I123" s="16" t="s">
        <v>212</v>
      </c>
      <c r="J123" s="5" t="str">
        <f t="shared" si="1"/>
        <v>Outliers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6">
        <v>0</v>
      </c>
      <c r="F124" s="16">
        <v>0</v>
      </c>
      <c r="G124" s="16">
        <v>0</v>
      </c>
      <c r="H124" s="16">
        <v>0</v>
      </c>
      <c r="I124" s="16" t="s">
        <v>212</v>
      </c>
      <c r="J124" s="5" t="str">
        <f t="shared" si="1"/>
        <v>Outliers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6">
        <v>98.135426889106967</v>
      </c>
      <c r="F125" s="16">
        <v>0</v>
      </c>
      <c r="G125" s="16">
        <v>0</v>
      </c>
      <c r="H125" s="16">
        <v>107.18113612004286</v>
      </c>
      <c r="I125" s="16">
        <v>114.02508551881414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6">
        <v>0</v>
      </c>
      <c r="F126" s="16">
        <v>0</v>
      </c>
      <c r="G126" s="16">
        <v>0</v>
      </c>
      <c r="H126" s="16">
        <v>0</v>
      </c>
      <c r="I126" s="16" t="s">
        <v>212</v>
      </c>
      <c r="J126" s="5" t="str">
        <f t="shared" si="1"/>
        <v>Outliers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6">
        <v>552.48618784530379</v>
      </c>
      <c r="F127" s="16">
        <v>0</v>
      </c>
      <c r="G127" s="16">
        <v>440.52863436123351</v>
      </c>
      <c r="H127" s="16">
        <v>500</v>
      </c>
      <c r="I127" s="16" t="s">
        <v>212</v>
      </c>
      <c r="J127" s="5" t="str">
        <f t="shared" si="1"/>
        <v>Outliers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6">
        <v>0</v>
      </c>
      <c r="F128" s="16">
        <v>0</v>
      </c>
      <c r="G128" s="16">
        <v>0</v>
      </c>
      <c r="H128" s="16">
        <v>0</v>
      </c>
      <c r="I128" s="16" t="s">
        <v>212</v>
      </c>
      <c r="J128" s="5" t="str">
        <f t="shared" si="1"/>
        <v>Outliers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6">
        <v>0</v>
      </c>
      <c r="F129" s="16">
        <v>0</v>
      </c>
      <c r="G129" s="16">
        <v>0</v>
      </c>
      <c r="H129" s="16">
        <v>0</v>
      </c>
      <c r="I129" s="16" t="s">
        <v>212</v>
      </c>
      <c r="J129" s="5" t="str">
        <f t="shared" si="1"/>
        <v>Outliers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6">
        <v>134.26823810234225</v>
      </c>
      <c r="F130" s="16">
        <v>165.18996846373329</v>
      </c>
      <c r="G130" s="16">
        <v>199.08116385911177</v>
      </c>
      <c r="H130" s="16">
        <v>248.13895781637717</v>
      </c>
      <c r="I130" s="16">
        <v>92.194222495390292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6">
        <v>0</v>
      </c>
      <c r="F131" s="16">
        <v>0</v>
      </c>
      <c r="G131" s="16">
        <v>0</v>
      </c>
      <c r="H131" s="16">
        <v>0</v>
      </c>
      <c r="I131" s="16">
        <v>1234.5679012345679</v>
      </c>
      <c r="J131" s="5" t="str">
        <f t="shared" si="1"/>
        <v>Outliers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6">
        <v>0</v>
      </c>
      <c r="F132" s="16">
        <v>0</v>
      </c>
      <c r="G132" s="16">
        <v>0</v>
      </c>
      <c r="H132" s="16">
        <v>0</v>
      </c>
      <c r="I132" s="16">
        <v>242.13075060532688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6">
        <v>0</v>
      </c>
      <c r="F133" s="16">
        <v>0</v>
      </c>
      <c r="G133" s="16">
        <v>0</v>
      </c>
      <c r="H133" s="16">
        <v>485.43689320388347</v>
      </c>
      <c r="I133" s="16">
        <v>487.80487804878049</v>
      </c>
      <c r="J133" s="5" t="str">
        <f t="shared" si="1"/>
        <v>Outliers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6">
        <v>0</v>
      </c>
      <c r="F134" s="16">
        <v>0</v>
      </c>
      <c r="G134" s="16">
        <v>0</v>
      </c>
      <c r="H134" s="16">
        <v>0</v>
      </c>
      <c r="I134" s="16" t="s">
        <v>212</v>
      </c>
      <c r="J134" s="5" t="str">
        <f t="shared" si="1"/>
        <v>Outliers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6">
        <v>0</v>
      </c>
      <c r="F135" s="16">
        <v>215.05376344086022</v>
      </c>
      <c r="G135" s="16">
        <v>204.91803278688525</v>
      </c>
      <c r="H135" s="16">
        <v>208.33333333333334</v>
      </c>
      <c r="I135" s="16" t="s">
        <v>212</v>
      </c>
      <c r="J135" s="5" t="str">
        <f t="shared" si="1"/>
        <v>Outliers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6">
        <v>0</v>
      </c>
      <c r="F136" s="16">
        <v>93.023255813953497</v>
      </c>
      <c r="G136" s="16">
        <v>92.850510677808728</v>
      </c>
      <c r="H136" s="16">
        <v>89.365504915102775</v>
      </c>
      <c r="I136" s="16" t="s">
        <v>212</v>
      </c>
      <c r="J136" s="5" t="str">
        <f t="shared" si="1"/>
        <v>Outliers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6">
        <v>0</v>
      </c>
      <c r="F137" s="16">
        <v>0</v>
      </c>
      <c r="G137" s="16">
        <v>0</v>
      </c>
      <c r="H137" s="16">
        <v>0</v>
      </c>
      <c r="I137" s="16" t="s">
        <v>212</v>
      </c>
      <c r="J137" s="5" t="str">
        <f t="shared" si="1"/>
        <v>Outliers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6">
        <v>186.56716417910448</v>
      </c>
      <c r="F138" s="16">
        <v>229.35779816513764</v>
      </c>
      <c r="G138" s="16">
        <v>263.85224274406329</v>
      </c>
      <c r="H138" s="16">
        <v>646.55172413793105</v>
      </c>
      <c r="I138" s="16" t="s">
        <v>212</v>
      </c>
      <c r="J138" s="5" t="str">
        <f t="shared" si="1"/>
        <v>Outliers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6">
        <v>0</v>
      </c>
      <c r="F139" s="16">
        <v>0</v>
      </c>
      <c r="G139" s="16">
        <v>0</v>
      </c>
      <c r="H139" s="16">
        <v>0</v>
      </c>
      <c r="I139" s="16" t="s">
        <v>212</v>
      </c>
      <c r="J139" s="5" t="str">
        <f t="shared" si="1"/>
        <v>Outliers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6">
        <v>0</v>
      </c>
      <c r="F140" s="16">
        <v>325.73289902280129</v>
      </c>
      <c r="G140" s="16">
        <v>0</v>
      </c>
      <c r="H140" s="16">
        <v>0</v>
      </c>
      <c r="I140" s="16" t="s">
        <v>212</v>
      </c>
      <c r="J140" s="5" t="str">
        <f t="shared" si="1"/>
        <v>Outliers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6">
        <v>0</v>
      </c>
      <c r="F141" s="16">
        <v>0</v>
      </c>
      <c r="G141" s="16">
        <v>0</v>
      </c>
      <c r="H141" s="16">
        <v>0</v>
      </c>
      <c r="I141" s="16" t="s">
        <v>212</v>
      </c>
      <c r="J141" s="5" t="str">
        <f t="shared" si="1"/>
        <v>Outliers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6">
        <v>0</v>
      </c>
      <c r="F142" s="16">
        <v>107.99136069114472</v>
      </c>
      <c r="G142" s="16">
        <v>335.195530726257</v>
      </c>
      <c r="H142" s="16">
        <v>113.50737797956867</v>
      </c>
      <c r="I142" s="16" t="s">
        <v>212</v>
      </c>
      <c r="J142" s="5" t="str">
        <f t="shared" si="1"/>
        <v>Outliers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6">
        <v>193.42359767891682</v>
      </c>
      <c r="F143" s="16">
        <v>0</v>
      </c>
      <c r="G143" s="16">
        <v>173.61111111111111</v>
      </c>
      <c r="H143" s="16">
        <v>175.7469244288225</v>
      </c>
      <c r="I143" s="16" t="s">
        <v>212</v>
      </c>
      <c r="J143" s="5" t="str">
        <f t="shared" si="1"/>
        <v>Outliers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6">
        <v>0</v>
      </c>
      <c r="F144" s="16">
        <v>0</v>
      </c>
      <c r="G144" s="16">
        <v>0</v>
      </c>
      <c r="H144" s="16">
        <v>0</v>
      </c>
      <c r="I144" s="16" t="s">
        <v>212</v>
      </c>
      <c r="J144" s="5" t="str">
        <f t="shared" si="1"/>
        <v>Outliers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6">
        <v>0</v>
      </c>
      <c r="F145" s="16">
        <v>327.86885245901641</v>
      </c>
      <c r="G145" s="16">
        <v>0</v>
      </c>
      <c r="H145" s="16">
        <v>0</v>
      </c>
      <c r="I145" s="16" t="s">
        <v>212</v>
      </c>
      <c r="J145" s="5" t="str">
        <f t="shared" ref="J145:J160" si="2">IF(AND(I145&lt;$M$21,I145&gt;$M$22),"Normal","Outliers")</f>
        <v>Outliers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6">
        <v>0</v>
      </c>
      <c r="F146" s="16">
        <v>259.06735751295338</v>
      </c>
      <c r="G146" s="16">
        <v>248.13895781637717</v>
      </c>
      <c r="H146" s="16">
        <v>0</v>
      </c>
      <c r="I146" s="16" t="s">
        <v>212</v>
      </c>
      <c r="J146" s="5" t="str">
        <f t="shared" si="2"/>
        <v>Outliers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6">
        <v>205.19835841313269</v>
      </c>
      <c r="F147" s="16">
        <v>68.823124569855466</v>
      </c>
      <c r="G147" s="16">
        <v>70.323488045007039</v>
      </c>
      <c r="H147" s="16">
        <v>131.66556945358789</v>
      </c>
      <c r="I147" s="16">
        <v>219.61932650073206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6">
        <v>0</v>
      </c>
      <c r="F148" s="16">
        <v>0</v>
      </c>
      <c r="G148" s="16">
        <v>507.61421319796949</v>
      </c>
      <c r="H148" s="16">
        <v>0</v>
      </c>
      <c r="I148" s="16" t="s">
        <v>212</v>
      </c>
      <c r="J148" s="5" t="str">
        <f t="shared" si="2"/>
        <v>Outliers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6">
        <v>0</v>
      </c>
      <c r="F149" s="16">
        <v>0</v>
      </c>
      <c r="G149" s="16">
        <v>0</v>
      </c>
      <c r="H149" s="16">
        <v>332.22591362126246</v>
      </c>
      <c r="I149" s="16" t="s">
        <v>212</v>
      </c>
      <c r="J149" s="5" t="str">
        <f t="shared" si="2"/>
        <v>Outliers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6">
        <v>67.204301075268816</v>
      </c>
      <c r="F150" s="16">
        <v>66.006600660066013</v>
      </c>
      <c r="G150" s="16">
        <v>136.14703880190606</v>
      </c>
      <c r="H150" s="16">
        <v>0</v>
      </c>
      <c r="I150" s="16" t="s">
        <v>212</v>
      </c>
      <c r="J150" s="5" t="str">
        <f t="shared" si="2"/>
        <v>Outliers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6">
        <v>0</v>
      </c>
      <c r="F151" s="16">
        <v>208.76826722338203</v>
      </c>
      <c r="G151" s="16">
        <v>0</v>
      </c>
      <c r="H151" s="16">
        <v>0</v>
      </c>
      <c r="I151" s="16" t="s">
        <v>212</v>
      </c>
      <c r="J151" s="5" t="str">
        <f t="shared" si="2"/>
        <v>Outliers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6">
        <v>0</v>
      </c>
      <c r="F152" s="16">
        <v>0</v>
      </c>
      <c r="G152" s="16">
        <v>0</v>
      </c>
      <c r="H152" s="16">
        <v>0</v>
      </c>
      <c r="I152" s="16" t="s">
        <v>212</v>
      </c>
      <c r="J152" s="5" t="str">
        <f t="shared" si="2"/>
        <v>Outliers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6">
        <v>0</v>
      </c>
      <c r="F153" s="16">
        <v>0</v>
      </c>
      <c r="G153" s="16">
        <v>0</v>
      </c>
      <c r="H153" s="16">
        <v>134.77088948787062</v>
      </c>
      <c r="I153" s="16">
        <v>141.64305949008499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6">
        <v>52.631578947368418</v>
      </c>
      <c r="F154" s="16">
        <v>55.865921787709496</v>
      </c>
      <c r="G154" s="16">
        <v>0</v>
      </c>
      <c r="H154" s="16">
        <v>120.26458208057727</v>
      </c>
      <c r="I154" s="16">
        <v>206.18556701030928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6">
        <v>0</v>
      </c>
      <c r="F155" s="16">
        <v>0</v>
      </c>
      <c r="G155" s="16">
        <v>0</v>
      </c>
      <c r="H155" s="16">
        <v>516.79586563307498</v>
      </c>
      <c r="I155" s="16">
        <v>247.52475247524754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6">
        <v>126.10340479192938</v>
      </c>
      <c r="F156" s="16">
        <v>127.7139208173691</v>
      </c>
      <c r="G156" s="16">
        <v>259.40337224383916</v>
      </c>
      <c r="H156" s="16">
        <v>0</v>
      </c>
      <c r="I156" s="16" t="s">
        <v>212</v>
      </c>
      <c r="J156" s="5" t="str">
        <f t="shared" si="2"/>
        <v>Outliers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6">
        <v>0</v>
      </c>
      <c r="F157" s="16">
        <v>280.50490883590464</v>
      </c>
      <c r="G157" s="16">
        <v>0</v>
      </c>
      <c r="H157" s="16">
        <v>0</v>
      </c>
      <c r="I157" s="16" t="s">
        <v>212</v>
      </c>
      <c r="J157" s="5" t="str">
        <f t="shared" si="2"/>
        <v>Outliers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6">
        <v>87.183958151700097</v>
      </c>
      <c r="F158" s="16">
        <v>0</v>
      </c>
      <c r="G158" s="16">
        <v>94.161958568738228</v>
      </c>
      <c r="H158" s="16">
        <v>91.996320147194112</v>
      </c>
      <c r="I158" s="16">
        <v>121.06537530266344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6">
        <v>0</v>
      </c>
      <c r="F159" s="16">
        <v>0</v>
      </c>
      <c r="G159" s="16">
        <v>0</v>
      </c>
      <c r="H159" s="16">
        <v>297.61904761904759</v>
      </c>
      <c r="I159" s="16" t="s">
        <v>212</v>
      </c>
      <c r="J159" s="5" t="str">
        <f t="shared" si="2"/>
        <v>Outliers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6">
        <v>105.26315789473684</v>
      </c>
      <c r="F160" s="16">
        <v>211.64021164021165</v>
      </c>
      <c r="G160" s="16">
        <v>0</v>
      </c>
      <c r="H160" s="16">
        <v>310.88082901554401</v>
      </c>
      <c r="I160" s="16" t="s">
        <v>212</v>
      </c>
      <c r="J160" s="5" t="str">
        <f t="shared" si="2"/>
        <v>Outliers</v>
      </c>
    </row>
  </sheetData>
  <autoFilter ref="A3:J160" xr:uid="{00000000-0009-0000-0000-000000000000}"/>
  <pageMargins left="0.511811024" right="0.511811024" top="0.78740157499999996" bottom="0.78740157499999996" header="0.31496062000000002" footer="0.3149606200000000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60"/>
  <sheetViews>
    <sheetView workbookViewId="0">
      <selection activeCell="K13" sqref="K13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4" x14ac:dyDescent="0.2">
      <c r="A1" s="9" t="s">
        <v>214</v>
      </c>
      <c r="N1" s="1" t="s">
        <v>187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203</v>
      </c>
    </row>
    <row r="4" spans="1:14" x14ac:dyDescent="0.2">
      <c r="A4" s="2"/>
      <c r="B4" s="2"/>
      <c r="C4" s="2"/>
      <c r="D4" s="4" t="s">
        <v>4</v>
      </c>
      <c r="E4" s="20">
        <v>86.647862734807802</v>
      </c>
      <c r="F4" s="20">
        <v>88.176243177920441</v>
      </c>
      <c r="G4" s="20">
        <v>91.808924652725011</v>
      </c>
      <c r="H4" s="19">
        <v>86.601172378549833</v>
      </c>
      <c r="I4" s="19">
        <v>98.054124941125053</v>
      </c>
      <c r="L4" s="5" t="s">
        <v>204</v>
      </c>
      <c r="M4" s="14">
        <v>0</v>
      </c>
    </row>
    <row r="5" spans="1:14" x14ac:dyDescent="0.2">
      <c r="A5" s="2"/>
      <c r="B5" s="2"/>
      <c r="C5" s="2"/>
      <c r="D5" s="4" t="s">
        <v>5</v>
      </c>
      <c r="E5" s="20">
        <v>56.101937040362927</v>
      </c>
      <c r="F5" s="20">
        <v>58.057252568459916</v>
      </c>
      <c r="G5" s="20">
        <v>54.406302092296031</v>
      </c>
      <c r="H5" s="19">
        <v>56.357136372279136</v>
      </c>
      <c r="I5" s="19">
        <v>69.494842866882195</v>
      </c>
    </row>
    <row r="6" spans="1:14" x14ac:dyDescent="0.2">
      <c r="A6" s="2"/>
      <c r="B6" s="2"/>
      <c r="C6" s="2"/>
      <c r="D6" s="4" t="s">
        <v>6</v>
      </c>
      <c r="E6" s="20">
        <v>92.274491471064678</v>
      </c>
      <c r="F6" s="20">
        <v>94.230984713790264</v>
      </c>
      <c r="G6" s="20">
        <v>95.233624175927361</v>
      </c>
      <c r="H6" s="19">
        <v>90.368913093895699</v>
      </c>
      <c r="I6" s="19">
        <v>94.678291056846419</v>
      </c>
    </row>
    <row r="7" spans="1:14" x14ac:dyDescent="0.2">
      <c r="A7" s="2"/>
      <c r="B7" s="2"/>
      <c r="C7" s="2"/>
      <c r="D7" s="4" t="s">
        <v>7</v>
      </c>
      <c r="E7" s="20">
        <v>66.685733846862888</v>
      </c>
      <c r="F7" s="20">
        <v>64.744267434654233</v>
      </c>
      <c r="G7" s="20">
        <v>66.612783050492212</v>
      </c>
      <c r="H7" s="19">
        <v>68.866530441976067</v>
      </c>
      <c r="I7" s="19">
        <v>75.612038170319721</v>
      </c>
    </row>
    <row r="8" spans="1:14" x14ac:dyDescent="0.2">
      <c r="A8" s="2"/>
      <c r="B8" s="2"/>
      <c r="C8" s="2"/>
      <c r="D8" s="4" t="s">
        <v>8</v>
      </c>
      <c r="E8" s="20">
        <v>120.60213800015474</v>
      </c>
      <c r="F8" s="20">
        <v>125.83308020797971</v>
      </c>
      <c r="G8" s="20">
        <v>131.93794391528289</v>
      </c>
      <c r="H8" s="19">
        <v>120.92191502591405</v>
      </c>
      <c r="I8" s="19">
        <v>134.8919954311591</v>
      </c>
    </row>
    <row r="9" spans="1:14" x14ac:dyDescent="0.2">
      <c r="A9" s="2"/>
      <c r="B9" s="2"/>
      <c r="C9" s="2"/>
      <c r="D9" s="4" t="s">
        <v>9</v>
      </c>
      <c r="E9" s="20">
        <v>106.04345742457149</v>
      </c>
      <c r="F9" s="20">
        <v>106.8624128407952</v>
      </c>
      <c r="G9" s="20">
        <v>110.25342578244943</v>
      </c>
      <c r="H9" s="19">
        <v>117.70031688546855</v>
      </c>
      <c r="I9" s="19">
        <v>118.66716440106467</v>
      </c>
    </row>
    <row r="10" spans="1:14" x14ac:dyDescent="0.2">
      <c r="A10" s="2"/>
      <c r="B10" s="2"/>
      <c r="C10" s="2"/>
      <c r="D10" s="4" t="s">
        <v>10</v>
      </c>
      <c r="E10" s="20">
        <v>75.807601261552918</v>
      </c>
      <c r="F10" s="20">
        <v>70.790049882290958</v>
      </c>
      <c r="G10" s="20">
        <v>74.972958669705818</v>
      </c>
      <c r="H10" s="19">
        <v>65.772738002204648</v>
      </c>
      <c r="I10" s="19">
        <v>99.530608734118104</v>
      </c>
    </row>
    <row r="11" spans="1:14" x14ac:dyDescent="0.2">
      <c r="A11" s="2"/>
      <c r="B11" s="2"/>
      <c r="C11" s="2"/>
      <c r="D11" s="4" t="s">
        <v>11</v>
      </c>
      <c r="E11" s="20">
        <v>50.390312844100514</v>
      </c>
      <c r="F11" s="20">
        <v>46.085961210703339</v>
      </c>
      <c r="G11" s="20">
        <v>49.345427930836927</v>
      </c>
      <c r="H11" s="19">
        <v>46.319634942354149</v>
      </c>
      <c r="I11" s="19">
        <v>54.478026068243032</v>
      </c>
    </row>
    <row r="12" spans="1:14" x14ac:dyDescent="0.2">
      <c r="A12" s="2"/>
      <c r="B12" s="2"/>
      <c r="C12" s="2"/>
      <c r="D12" s="4" t="s">
        <v>12</v>
      </c>
      <c r="E12" s="20">
        <v>101.37492146334506</v>
      </c>
      <c r="F12" s="20">
        <v>98.584472181410717</v>
      </c>
      <c r="G12" s="20">
        <v>107.98092715833982</v>
      </c>
      <c r="H12" s="19">
        <v>90.369877709452396</v>
      </c>
      <c r="I12" s="19">
        <v>117.24114149869878</v>
      </c>
    </row>
    <row r="13" spans="1:14" x14ac:dyDescent="0.2">
      <c r="A13" s="2"/>
      <c r="B13" s="2"/>
      <c r="C13" s="2"/>
      <c r="D13" s="4" t="s">
        <v>13</v>
      </c>
      <c r="E13" s="20">
        <v>70.872134735641112</v>
      </c>
      <c r="F13" s="20">
        <v>75.069136949403116</v>
      </c>
      <c r="G13" s="20">
        <v>85.580776453629284</v>
      </c>
      <c r="H13" s="19">
        <v>79.987516886644045</v>
      </c>
      <c r="I13" s="19">
        <v>93.873844521041775</v>
      </c>
    </row>
    <row r="14" spans="1:14" x14ac:dyDescent="0.2">
      <c r="A14" s="2"/>
      <c r="B14" s="2"/>
      <c r="C14" s="2"/>
      <c r="D14" s="4" t="s">
        <v>14</v>
      </c>
      <c r="E14" s="20">
        <v>51.773949403809141</v>
      </c>
      <c r="F14" s="20">
        <v>64.46971692290758</v>
      </c>
      <c r="G14" s="20">
        <v>61.786328797121854</v>
      </c>
      <c r="H14" s="19">
        <v>57.190654969167625</v>
      </c>
      <c r="I14" s="19">
        <v>67.919854571605498</v>
      </c>
    </row>
    <row r="15" spans="1:14" x14ac:dyDescent="0.2">
      <c r="A15" s="2"/>
      <c r="B15" s="2"/>
      <c r="C15" s="2"/>
      <c r="D15" s="4" t="s">
        <v>15</v>
      </c>
      <c r="E15" s="20">
        <v>62.922800526219248</v>
      </c>
      <c r="F15" s="20">
        <v>62.911395590450411</v>
      </c>
      <c r="G15" s="20">
        <v>63.387094103817653</v>
      </c>
      <c r="H15" s="19">
        <v>60.712484354859804</v>
      </c>
      <c r="I15" s="19">
        <v>72.041204598258886</v>
      </c>
      <c r="L15" s="7" t="s">
        <v>205</v>
      </c>
    </row>
    <row r="16" spans="1:14" x14ac:dyDescent="0.2">
      <c r="A16" s="2"/>
      <c r="B16" s="2"/>
      <c r="C16" s="2"/>
      <c r="D16" s="4" t="s">
        <v>16</v>
      </c>
      <c r="E16" s="20">
        <v>73.506192299629291</v>
      </c>
      <c r="F16" s="20">
        <v>74.227950626609811</v>
      </c>
      <c r="G16" s="20">
        <v>75.207078801458493</v>
      </c>
      <c r="H16" s="19">
        <v>70.279115816904948</v>
      </c>
      <c r="I16" s="19">
        <v>80.858271010396791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25">
        <v>67.821769508356155</v>
      </c>
      <c r="F17" s="25">
        <v>58.339357506119285</v>
      </c>
      <c r="G17" s="25">
        <v>74.176514961025902</v>
      </c>
      <c r="H17" s="25">
        <v>87.88386863543154</v>
      </c>
      <c r="I17" s="25">
        <v>84.077173995499024</v>
      </c>
      <c r="J17" s="5" t="str">
        <f>IF(AND(I17&lt;$M$21,I17&gt;$M$22),"Normal","Outliers")</f>
        <v>Normal</v>
      </c>
      <c r="L17" s="1" t="s">
        <v>206</v>
      </c>
      <c r="M17" s="8">
        <f>AVERAGE(I17:I160)</f>
        <v>89.487555307451018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25">
        <v>108.37171498238961</v>
      </c>
      <c r="F18" s="25">
        <v>188.32391713747646</v>
      </c>
      <c r="G18" s="25">
        <v>40.074806305102854</v>
      </c>
      <c r="H18" s="25">
        <v>79.617834394904463</v>
      </c>
      <c r="I18" s="25">
        <v>113.79800853485065</v>
      </c>
      <c r="J18" s="5" t="str">
        <f t="shared" ref="J18:J81" si="0">IF(AND(I18&lt;$M$21,I18&gt;$M$22),"Normal","Outliers")</f>
        <v>Normal</v>
      </c>
      <c r="L18" s="1" t="s">
        <v>207</v>
      </c>
      <c r="M18" s="8">
        <f>_xlfn.QUARTILE.EXC(I17:I160,1)</f>
        <v>60.357193493288555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25">
        <v>68.452434564876697</v>
      </c>
      <c r="F19" s="25">
        <v>82.747207281754243</v>
      </c>
      <c r="G19" s="25">
        <v>66.464279940361791</v>
      </c>
      <c r="H19" s="25">
        <v>68.168771526980478</v>
      </c>
      <c r="I19" s="25">
        <v>89.795503447808485</v>
      </c>
      <c r="J19" s="5" t="str">
        <f t="shared" si="0"/>
        <v>Normal</v>
      </c>
      <c r="L19" s="1" t="s">
        <v>208</v>
      </c>
      <c r="M19" s="8">
        <f>_xlfn.QUARTILE.EXC(I17:I160,3)</f>
        <v>115.93594715960124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25">
        <v>38.59712322774876</v>
      </c>
      <c r="F20" s="25">
        <v>30.598194706512313</v>
      </c>
      <c r="G20" s="25">
        <v>17.691510602269567</v>
      </c>
      <c r="H20" s="25">
        <v>22.550739163117012</v>
      </c>
      <c r="I20" s="25">
        <v>21.183635641466967</v>
      </c>
      <c r="J20" s="5" t="str">
        <f t="shared" si="0"/>
        <v>Normal</v>
      </c>
      <c r="L20" s="1" t="s">
        <v>209</v>
      </c>
      <c r="M20" s="8">
        <f>M19-M18</f>
        <v>55.578753666312686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25">
        <v>14.683748761058698</v>
      </c>
      <c r="F21" s="25">
        <v>18.22821728034998</v>
      </c>
      <c r="G21" s="25">
        <v>43.454644215100487</v>
      </c>
      <c r="H21" s="25">
        <v>43.170126272619349</v>
      </c>
      <c r="I21" s="25">
        <v>55.309734513274336</v>
      </c>
      <c r="J21" s="5" t="str">
        <f t="shared" si="0"/>
        <v>Normal</v>
      </c>
      <c r="L21" s="1" t="s">
        <v>210</v>
      </c>
      <c r="M21" s="8">
        <f>M17+1.5*M20</f>
        <v>172.85568580692006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25">
        <v>84.985835694050991</v>
      </c>
      <c r="F22" s="25">
        <v>66.91436721900368</v>
      </c>
      <c r="G22" s="25">
        <v>91.081062145309332</v>
      </c>
      <c r="H22" s="25">
        <v>94.093047569262936</v>
      </c>
      <c r="I22" s="25">
        <v>60.538795277973961</v>
      </c>
      <c r="J22" s="5" t="str">
        <f t="shared" si="0"/>
        <v>Normal</v>
      </c>
      <c r="L22" s="1" t="s">
        <v>211</v>
      </c>
      <c r="M22" s="8">
        <f>M17-1.5*M20</f>
        <v>6.1194248079819857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25">
        <v>61.507820280007024</v>
      </c>
      <c r="F23" s="25">
        <v>61.567328271130791</v>
      </c>
      <c r="G23" s="25">
        <v>55.757718042023711</v>
      </c>
      <c r="H23" s="25">
        <v>46.998002584890138</v>
      </c>
      <c r="I23" s="25">
        <v>81.680280046674454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25">
        <v>100.71116215380539</v>
      </c>
      <c r="F24" s="25">
        <v>96.863710141892241</v>
      </c>
      <c r="G24" s="25">
        <v>94.852934836033768</v>
      </c>
      <c r="H24" s="25">
        <v>91.203545857483803</v>
      </c>
      <c r="I24" s="25">
        <v>86.316806436541299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25">
        <v>72.767594164731975</v>
      </c>
      <c r="F25" s="25">
        <v>47.819107148956519</v>
      </c>
      <c r="G25" s="25">
        <v>53.893829156561573</v>
      </c>
      <c r="H25" s="25">
        <v>49.848791997607258</v>
      </c>
      <c r="I25" s="25">
        <v>21.42015636714148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25">
        <v>100.84366188071526</v>
      </c>
      <c r="F26" s="25">
        <v>95.552565218866263</v>
      </c>
      <c r="G26" s="25">
        <v>107.1801354502966</v>
      </c>
      <c r="H26" s="25">
        <v>94.927925093910176</v>
      </c>
      <c r="I26" s="25">
        <v>114.66692287448463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25">
        <v>62.589742645705243</v>
      </c>
      <c r="F27" s="25">
        <v>75.295804948010044</v>
      </c>
      <c r="G27" s="25">
        <v>111.86073338693328</v>
      </c>
      <c r="H27" s="25">
        <v>105.75873362445415</v>
      </c>
      <c r="I27" s="25">
        <v>97.331240188383035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25">
        <v>96.669303102205816</v>
      </c>
      <c r="F28" s="25">
        <v>108.7003782773164</v>
      </c>
      <c r="G28" s="25">
        <v>144.17593768156485</v>
      </c>
      <c r="H28" s="25">
        <v>108.65628395508872</v>
      </c>
      <c r="I28" s="25">
        <v>136.85414937293876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25">
        <v>55.023303987571204</v>
      </c>
      <c r="F29" s="25">
        <v>54.247239772799801</v>
      </c>
      <c r="G29" s="25">
        <v>59.799200579108053</v>
      </c>
      <c r="H29" s="25">
        <v>71.428571428571431</v>
      </c>
      <c r="I29" s="25">
        <v>63.094136451585769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25">
        <v>30.541811740272433</v>
      </c>
      <c r="F30" s="25">
        <v>24.408103490358798</v>
      </c>
      <c r="G30" s="25">
        <v>30.480370641307001</v>
      </c>
      <c r="H30" s="25">
        <v>18.269289324645271</v>
      </c>
      <c r="I30" s="25">
        <v>27.337342810278841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25">
        <v>43.320337232163688</v>
      </c>
      <c r="F31" s="25">
        <v>9.7805887914452452</v>
      </c>
      <c r="G31" s="25">
        <v>9.5770151636073422</v>
      </c>
      <c r="H31" s="25">
        <v>18.769355898270089</v>
      </c>
      <c r="I31" s="25">
        <v>47.033738868681802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25">
        <v>45.243019648397102</v>
      </c>
      <c r="F32" s="25">
        <v>63.229777009653077</v>
      </c>
      <c r="G32" s="25">
        <v>53.653604077673911</v>
      </c>
      <c r="H32" s="25">
        <v>30.331216888421562</v>
      </c>
      <c r="I32" s="25">
        <v>42.601808640421375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25">
        <v>90.634441087613297</v>
      </c>
      <c r="F33" s="25">
        <v>152.16068167985392</v>
      </c>
      <c r="G33" s="25">
        <v>214.59227467811158</v>
      </c>
      <c r="H33" s="25">
        <v>92.621179376350725</v>
      </c>
      <c r="I33" s="25">
        <v>24.807740014884644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25">
        <v>71.140039576757658</v>
      </c>
      <c r="F34" s="25">
        <v>65.768367019570093</v>
      </c>
      <c r="G34" s="25">
        <v>67.702142064285553</v>
      </c>
      <c r="H34" s="25">
        <v>68.81461034693389</v>
      </c>
      <c r="I34" s="25">
        <v>86.853533359652587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25">
        <v>132.12342468224418</v>
      </c>
      <c r="F35" s="25">
        <v>141.61829381441572</v>
      </c>
      <c r="G35" s="25">
        <v>145.83490315348806</v>
      </c>
      <c r="H35" s="25">
        <v>133.16339400698345</v>
      </c>
      <c r="I35" s="25">
        <v>148.68770441682273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25">
        <v>153.20018157058556</v>
      </c>
      <c r="F36" s="25">
        <v>135.34852244529665</v>
      </c>
      <c r="G36" s="25">
        <v>117.71960311676662</v>
      </c>
      <c r="H36" s="25">
        <v>144.89522960321</v>
      </c>
      <c r="I36" s="25">
        <v>116.02850986242333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25">
        <v>82.672761756553044</v>
      </c>
      <c r="F37" s="25">
        <v>78.103830275594945</v>
      </c>
      <c r="G37" s="25">
        <v>105.068372851587</v>
      </c>
      <c r="H37" s="25">
        <v>117.32016054337758</v>
      </c>
      <c r="I37" s="25">
        <v>92.81545455975585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25">
        <v>65.316786414108435</v>
      </c>
      <c r="F38" s="25">
        <v>47.111477533714151</v>
      </c>
      <c r="G38" s="25">
        <v>110.99427503212993</v>
      </c>
      <c r="H38" s="25">
        <v>52.161817549553724</v>
      </c>
      <c r="I38" s="25">
        <v>105.52624271035823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25">
        <v>93.527871305649086</v>
      </c>
      <c r="F39" s="25">
        <v>92.103647304433252</v>
      </c>
      <c r="G39" s="25">
        <v>133.09134906231097</v>
      </c>
      <c r="H39" s="25">
        <v>101.37754189277835</v>
      </c>
      <c r="I39" s="25">
        <v>87.149421644747264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25">
        <v>87.000537821506541</v>
      </c>
      <c r="F40" s="25">
        <v>66.569553435772121</v>
      </c>
      <c r="G40" s="25">
        <v>89.206757993701217</v>
      </c>
      <c r="H40" s="25">
        <v>65.323311968767783</v>
      </c>
      <c r="I40" s="25">
        <v>95.871045319380571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25">
        <v>98.749177090190926</v>
      </c>
      <c r="F41" s="25">
        <v>46.400636351584254</v>
      </c>
      <c r="G41" s="25">
        <v>113.46192351331509</v>
      </c>
      <c r="H41" s="25">
        <v>73.90983000739098</v>
      </c>
      <c r="I41" s="25">
        <v>93.04959948215874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25">
        <v>27.056277056277057</v>
      </c>
      <c r="F42" s="25">
        <v>67.750677506775062</v>
      </c>
      <c r="G42" s="25">
        <v>67.861020629750271</v>
      </c>
      <c r="H42" s="25">
        <v>40.777490825064568</v>
      </c>
      <c r="I42" s="25">
        <v>58.970956803774143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25">
        <v>60.242824925082637</v>
      </c>
      <c r="F43" s="25">
        <v>69.648426854010836</v>
      </c>
      <c r="G43" s="25">
        <v>72.773718291451317</v>
      </c>
      <c r="H43" s="25">
        <v>67.058326165867314</v>
      </c>
      <c r="I43" s="25">
        <v>72.19110955547778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25">
        <v>52.016370435072773</v>
      </c>
      <c r="F44" s="25">
        <v>49.658718026114641</v>
      </c>
      <c r="G44" s="25">
        <v>48.310579050600502</v>
      </c>
      <c r="H44" s="25">
        <v>42.194092827004219</v>
      </c>
      <c r="I44" s="25">
        <v>46.742951162964623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25">
        <v>93.645948945615984</v>
      </c>
      <c r="F45" s="25">
        <v>92.681587257998075</v>
      </c>
      <c r="G45" s="25">
        <v>74.761273660243987</v>
      </c>
      <c r="H45" s="25">
        <v>74.031699027492678</v>
      </c>
      <c r="I45" s="25">
        <v>123.03654185293033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25">
        <v>42.614847012699222</v>
      </c>
      <c r="F46" s="25">
        <v>92.565321664492785</v>
      </c>
      <c r="G46" s="25">
        <v>45.711436170212764</v>
      </c>
      <c r="H46" s="25">
        <v>78.012728392527194</v>
      </c>
      <c r="I46" s="25">
        <v>87.569325716191983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25">
        <v>39.182590873470367</v>
      </c>
      <c r="F47" s="25">
        <v>38.348082595870203</v>
      </c>
      <c r="G47" s="25">
        <v>40.45190557369471</v>
      </c>
      <c r="H47" s="25">
        <v>25.490695895997963</v>
      </c>
      <c r="I47" s="25">
        <v>86.602139582272031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25">
        <v>72.585966713102138</v>
      </c>
      <c r="F48" s="25">
        <v>81.94937994053231</v>
      </c>
      <c r="G48" s="25">
        <v>77.494905427513558</v>
      </c>
      <c r="H48" s="25">
        <v>54.682062863067586</v>
      </c>
      <c r="I48" s="25">
        <v>73.034042806892032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25">
        <v>69.34812760055479</v>
      </c>
      <c r="F49" s="25">
        <v>59.323176486450045</v>
      </c>
      <c r="G49" s="25">
        <v>68.236096895257603</v>
      </c>
      <c r="H49" s="25">
        <v>99.736593100273637</v>
      </c>
      <c r="I49" s="25">
        <v>48.002698530079535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25">
        <v>131.16474291710387</v>
      </c>
      <c r="F50" s="25">
        <v>149.21697306850942</v>
      </c>
      <c r="G50" s="25">
        <v>138.26676844637123</v>
      </c>
      <c r="H50" s="25">
        <v>138.91275706020508</v>
      </c>
      <c r="I50" s="25">
        <v>133.53410802056993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25">
        <v>94.132412927518047</v>
      </c>
      <c r="F51" s="25">
        <v>108.64961420179364</v>
      </c>
      <c r="G51" s="25">
        <v>146.99127239320165</v>
      </c>
      <c r="H51" s="25">
        <v>130.16775139792833</v>
      </c>
      <c r="I51" s="25">
        <v>122.11092627331611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25">
        <v>104.89475223657801</v>
      </c>
      <c r="F52" s="25">
        <v>108.56952184588107</v>
      </c>
      <c r="G52" s="25">
        <v>112.66857235634757</v>
      </c>
      <c r="H52" s="25">
        <v>116.20726708708737</v>
      </c>
      <c r="I52" s="25">
        <v>128.99467376830893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25">
        <v>25.551486244783238</v>
      </c>
      <c r="F53" s="25">
        <v>21.081924358055403</v>
      </c>
      <c r="G53" s="25">
        <v>29.229998329714384</v>
      </c>
      <c r="H53" s="25">
        <v>16.546018614270942</v>
      </c>
      <c r="I53" s="25">
        <v>33.723563135327844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25">
        <v>141.19601328903656</v>
      </c>
      <c r="F54" s="25">
        <v>115.84609019445594</v>
      </c>
      <c r="G54" s="25">
        <v>230.81361800346218</v>
      </c>
      <c r="H54" s="25">
        <v>106.77618069815196</v>
      </c>
      <c r="I54" s="25">
        <v>101.02580043518806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25">
        <v>75.417941090208231</v>
      </c>
      <c r="F55" s="25">
        <v>112.81965569112486</v>
      </c>
      <c r="G55" s="25">
        <v>91.683857389927269</v>
      </c>
      <c r="H55" s="25">
        <v>87.290865634417543</v>
      </c>
      <c r="I55" s="25">
        <v>94.134522715556855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25">
        <v>76.110451487198219</v>
      </c>
      <c r="F56" s="25">
        <v>60.027612701842848</v>
      </c>
      <c r="G56" s="25">
        <v>85.847073798881027</v>
      </c>
      <c r="H56" s="25">
        <v>81.78525528683258</v>
      </c>
      <c r="I56" s="25">
        <v>126.48338975484543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25">
        <v>45.526974732529027</v>
      </c>
      <c r="F57" s="25">
        <v>29.689007644919471</v>
      </c>
      <c r="G57" s="25">
        <v>43.60148245040331</v>
      </c>
      <c r="H57" s="25">
        <v>14.240956992309885</v>
      </c>
      <c r="I57" s="25">
        <v>42.747221430607013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25">
        <v>116.57599644720773</v>
      </c>
      <c r="F58" s="25">
        <v>78.08578280997267</v>
      </c>
      <c r="G58" s="25">
        <v>72.845455564272115</v>
      </c>
      <c r="H58" s="25">
        <v>84.440441342040074</v>
      </c>
      <c r="I58" s="25">
        <v>65.162907268170429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25">
        <v>41.30646446168825</v>
      </c>
      <c r="F59" s="25">
        <v>31.932187645146307</v>
      </c>
      <c r="G59" s="25">
        <v>31.433960107446989</v>
      </c>
      <c r="H59" s="25">
        <v>47.846889952153113</v>
      </c>
      <c r="I59" s="25">
        <v>53.092646668436423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25">
        <v>98.612382897795314</v>
      </c>
      <c r="F60" s="25">
        <v>62.530396720628076</v>
      </c>
      <c r="G60" s="25">
        <v>41.132515253307737</v>
      </c>
      <c r="H60" s="25">
        <v>74.445046020573898</v>
      </c>
      <c r="I60" s="25">
        <v>70.836580009917128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25">
        <v>136.57056145675264</v>
      </c>
      <c r="F61" s="25">
        <v>112.3146807767184</v>
      </c>
      <c r="G61" s="25">
        <v>105.95308495958999</v>
      </c>
      <c r="H61" s="25">
        <v>104.6406930620787</v>
      </c>
      <c r="I61" s="25">
        <v>123.60040715428239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25">
        <v>37.315964448062964</v>
      </c>
      <c r="F62" s="25">
        <v>65.305849059763233</v>
      </c>
      <c r="G62" s="25">
        <v>72.764557045758991</v>
      </c>
      <c r="H62" s="25">
        <v>84.958990948599805</v>
      </c>
      <c r="I62" s="25">
        <v>66.684905273237121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25">
        <v>65.332303854605925</v>
      </c>
      <c r="F63" s="25">
        <v>70.989115002366304</v>
      </c>
      <c r="G63" s="25">
        <v>85.444902769593412</v>
      </c>
      <c r="H63" s="25">
        <v>67.510053127476596</v>
      </c>
      <c r="I63" s="25">
        <v>88.677639046538019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25">
        <v>109.3045498018855</v>
      </c>
      <c r="F64" s="25">
        <v>83.402835696413675</v>
      </c>
      <c r="G64" s="25">
        <v>42.432814710042429</v>
      </c>
      <c r="H64" s="25">
        <v>28.781119585551878</v>
      </c>
      <c r="I64" s="25">
        <v>34.372135655362051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25">
        <v>24.900398406374503</v>
      </c>
      <c r="F65" s="25">
        <v>29.550827423167849</v>
      </c>
      <c r="G65" s="25">
        <v>24.360535931790501</v>
      </c>
      <c r="H65" s="25">
        <v>28.926815157651141</v>
      </c>
      <c r="I65" s="25">
        <v>94.982679629008828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25">
        <v>76.86395080707149</v>
      </c>
      <c r="F66" s="25">
        <v>84.40113557891506</v>
      </c>
      <c r="G66" s="25">
        <v>168.51135536746963</v>
      </c>
      <c r="H66" s="25">
        <v>129.99426495889887</v>
      </c>
      <c r="I66" s="25">
        <v>101.20228312350727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25">
        <v>57.706300022580727</v>
      </c>
      <c r="F67" s="25">
        <v>64.237183446571962</v>
      </c>
      <c r="G67" s="25">
        <v>73.026459920644584</v>
      </c>
      <c r="H67" s="25">
        <v>62.383031815346229</v>
      </c>
      <c r="I67" s="25">
        <v>155.526894772779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25">
        <v>36.373556424479403</v>
      </c>
      <c r="F68" s="25">
        <v>47.938638542665387</v>
      </c>
      <c r="G68" s="25">
        <v>71.100577692193752</v>
      </c>
      <c r="H68" s="25">
        <v>52.744161514343482</v>
      </c>
      <c r="I68" s="25">
        <v>81.797017554898389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25">
        <v>108.84212708614078</v>
      </c>
      <c r="F69" s="25">
        <v>141.72700801401808</v>
      </c>
      <c r="G69" s="25">
        <v>146.06770366194294</v>
      </c>
      <c r="H69" s="25">
        <v>178.4166794107152</v>
      </c>
      <c r="I69" s="25">
        <v>153.64416012515014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25">
        <v>83.3934728570283</v>
      </c>
      <c r="F70" s="25">
        <v>65.392835497145043</v>
      </c>
      <c r="G70" s="25">
        <v>55.523827654038968</v>
      </c>
      <c r="H70" s="25">
        <v>74.171098521312359</v>
      </c>
      <c r="I70" s="25">
        <v>72.496182381885205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25">
        <v>86.512674106756634</v>
      </c>
      <c r="F71" s="25">
        <v>128.08470668602169</v>
      </c>
      <c r="G71" s="25">
        <v>25.292976983390943</v>
      </c>
      <c r="H71" s="25">
        <v>74.943792155883088</v>
      </c>
      <c r="I71" s="25">
        <v>125.90799031476999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25">
        <v>22.416139620526781</v>
      </c>
      <c r="F72" s="25">
        <v>28.10172825628776</v>
      </c>
      <c r="G72" s="25">
        <v>45.714285714285715</v>
      </c>
      <c r="H72" s="25">
        <v>31.263957123715944</v>
      </c>
      <c r="I72" s="25">
        <v>79.132183718553208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25">
        <v>76.913610632537541</v>
      </c>
      <c r="F73" s="25">
        <v>101.38248847926268</v>
      </c>
      <c r="G73" s="25">
        <v>122.71820831415862</v>
      </c>
      <c r="H73" s="25">
        <v>110.29749685958515</v>
      </c>
      <c r="I73" s="25">
        <v>103.37586819576805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25">
        <v>74.186177631383728</v>
      </c>
      <c r="F74" s="25">
        <v>108.64519442551385</v>
      </c>
      <c r="G74" s="25">
        <v>92.70674096355836</v>
      </c>
      <c r="H74" s="25">
        <v>82.725204597157799</v>
      </c>
      <c r="I74" s="25">
        <v>83.526606873509891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25">
        <v>63.931405362716703</v>
      </c>
      <c r="F75" s="25">
        <v>43.17708235559143</v>
      </c>
      <c r="G75" s="25">
        <v>43.107487583169338</v>
      </c>
      <c r="H75" s="25">
        <v>50.524897546735538</v>
      </c>
      <c r="I75" s="25">
        <v>60.296659565060089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25">
        <v>24.103936172777015</v>
      </c>
      <c r="F76" s="25">
        <v>24.103936172777015</v>
      </c>
      <c r="G76" s="25">
        <v>14.462361703666208</v>
      </c>
      <c r="H76" s="25">
        <v>19.283148938221611</v>
      </c>
      <c r="I76" s="25">
        <v>41.593877381249477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25">
        <v>106.06086525138136</v>
      </c>
      <c r="F77" s="25">
        <v>84.523708900346548</v>
      </c>
      <c r="G77" s="25">
        <v>95.250827178236023</v>
      </c>
      <c r="H77" s="25">
        <v>79.316555678569657</v>
      </c>
      <c r="I77" s="25">
        <v>119.34123637520884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25">
        <v>47.44499894566669</v>
      </c>
      <c r="F78" s="25">
        <v>70.759194380684463</v>
      </c>
      <c r="G78" s="25">
        <v>93.28358208955224</v>
      </c>
      <c r="H78" s="25">
        <v>46.697019729490833</v>
      </c>
      <c r="I78" s="25">
        <v>88.441657986281712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25">
        <v>69.971661477101776</v>
      </c>
      <c r="F79" s="25">
        <v>55.296353896664939</v>
      </c>
      <c r="G79" s="25">
        <v>23.905470937777476</v>
      </c>
      <c r="H79" s="25">
        <v>27.006042602032206</v>
      </c>
      <c r="I79" s="25">
        <v>43.964963306165238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25">
        <v>150.41615135207405</v>
      </c>
      <c r="F80" s="25">
        <v>142.96638627522691</v>
      </c>
      <c r="G80" s="25">
        <v>115.75988093269389</v>
      </c>
      <c r="H80" s="25">
        <v>115.17325347987759</v>
      </c>
      <c r="I80" s="25">
        <v>145.54769597997262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25">
        <v>117.32957878681216</v>
      </c>
      <c r="F81" s="25">
        <v>128.68507253158634</v>
      </c>
      <c r="G81" s="25">
        <v>139.97433803802636</v>
      </c>
      <c r="H81" s="25">
        <v>104.67550593161201</v>
      </c>
      <c r="I81" s="25">
        <v>135.55144793592115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25">
        <v>74.158626756723351</v>
      </c>
      <c r="F82" s="25">
        <v>65.151477184453853</v>
      </c>
      <c r="G82" s="25">
        <v>59.603162847126704</v>
      </c>
      <c r="H82" s="25">
        <v>66.396907503198179</v>
      </c>
      <c r="I82" s="25">
        <v>84.042126115715504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25">
        <v>84.950219171565465</v>
      </c>
      <c r="F83" s="25">
        <v>115.35982085298407</v>
      </c>
      <c r="G83" s="25">
        <v>128.74373221303699</v>
      </c>
      <c r="H83" s="25">
        <v>165.77015460604215</v>
      </c>
      <c r="I83" s="25">
        <v>169.41973739940701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25">
        <v>134.65627214741318</v>
      </c>
      <c r="F84" s="25">
        <v>109.40146809712027</v>
      </c>
      <c r="G84" s="25">
        <v>119.50790861159929</v>
      </c>
      <c r="H84" s="25">
        <v>112.03304974967615</v>
      </c>
      <c r="I84" s="25">
        <v>120.42298573740261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25">
        <v>88.152736214535921</v>
      </c>
      <c r="F85" s="25">
        <v>88.959177621824651</v>
      </c>
      <c r="G85" s="25">
        <v>85.275086958147881</v>
      </c>
      <c r="H85" s="25">
        <v>96.456866845345033</v>
      </c>
      <c r="I85" s="25">
        <v>95.719461466207449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25">
        <v>67.279659116393816</v>
      </c>
      <c r="F86" s="25">
        <v>34.813431654903944</v>
      </c>
      <c r="G86" s="25">
        <v>34.401876465989055</v>
      </c>
      <c r="H86" s="25">
        <v>61.829535969332554</v>
      </c>
      <c r="I86" s="25">
        <v>81.198789399867138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25">
        <v>29.181105234360754</v>
      </c>
      <c r="F87" s="25">
        <v>25.312793809213854</v>
      </c>
      <c r="G87" s="25">
        <v>17.927572606669059</v>
      </c>
      <c r="H87" s="25">
        <v>28.448490451975392</v>
      </c>
      <c r="I87" s="25">
        <v>25.106703489831784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25">
        <v>71.577303487766784</v>
      </c>
      <c r="F88" s="25">
        <v>93.139773895169583</v>
      </c>
      <c r="G88" s="25">
        <v>72.946400253726608</v>
      </c>
      <c r="H88" s="25">
        <v>62.662530939624645</v>
      </c>
      <c r="I88" s="25">
        <v>84.565041547172598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25">
        <v>38.277275645774687</v>
      </c>
      <c r="F89" s="25">
        <v>51.160864374984769</v>
      </c>
      <c r="G89" s="25">
        <v>45.682960255824575</v>
      </c>
      <c r="H89" s="25">
        <v>52.224899407722155</v>
      </c>
      <c r="I89" s="25">
        <v>49.944110162437276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25">
        <v>50.056313352521585</v>
      </c>
      <c r="F90" s="25">
        <v>62.17358865953743</v>
      </c>
      <c r="G90" s="25">
        <v>98.863074641621338</v>
      </c>
      <c r="H90" s="25">
        <v>61.417516275641816</v>
      </c>
      <c r="I90" s="25">
        <v>42.551380792306716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25">
        <v>113.98963730569949</v>
      </c>
      <c r="F91" s="25">
        <v>132.68541494347946</v>
      </c>
      <c r="G91" s="25">
        <v>132.38884495031121</v>
      </c>
      <c r="H91" s="25">
        <v>118.37567980236409</v>
      </c>
      <c r="I91" s="25">
        <v>148.30367259881359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25">
        <v>45.245456602066213</v>
      </c>
      <c r="F92" s="25">
        <v>61.959404198369221</v>
      </c>
      <c r="G92" s="25">
        <v>61.115728743949546</v>
      </c>
      <c r="H92" s="25">
        <v>36.184686640613691</v>
      </c>
      <c r="I92" s="25">
        <v>44.083935813789452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25">
        <v>56.36184303226716</v>
      </c>
      <c r="F93" s="25">
        <v>37.439161362785477</v>
      </c>
      <c r="G93" s="25">
        <v>88.60287259839582</v>
      </c>
      <c r="H93" s="25">
        <v>69.705841349505093</v>
      </c>
      <c r="I93" s="25">
        <v>63.482761988475431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25">
        <v>66.670707315594882</v>
      </c>
      <c r="F94" s="25">
        <v>71.951073270176281</v>
      </c>
      <c r="G94" s="25">
        <v>65.266405601044269</v>
      </c>
      <c r="H94" s="25">
        <v>64.603277148058964</v>
      </c>
      <c r="I94" s="25">
        <v>93.156574704407021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25">
        <v>118.28098304639244</v>
      </c>
      <c r="F95" s="25">
        <v>149.71034303195989</v>
      </c>
      <c r="G95" s="25">
        <v>58.042048239391207</v>
      </c>
      <c r="H95" s="25">
        <v>108.65396906557586</v>
      </c>
      <c r="I95" s="25">
        <v>140.55911291582069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25">
        <v>62.11662396148769</v>
      </c>
      <c r="F96" s="25">
        <v>50.46192065833398</v>
      </c>
      <c r="G96" s="25">
        <v>73.740588372273535</v>
      </c>
      <c r="H96" s="25">
        <v>89.254530637587806</v>
      </c>
      <c r="I96" s="25">
        <v>50.538081931149293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25">
        <v>72.384118388246961</v>
      </c>
      <c r="F97" s="25">
        <v>57.95650627642619</v>
      </c>
      <c r="G97" s="25">
        <v>62.164892377030071</v>
      </c>
      <c r="H97" s="25">
        <v>59.881765365406174</v>
      </c>
      <c r="I97" s="25">
        <v>79.035763683066591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25">
        <v>67.354322223077517</v>
      </c>
      <c r="F98" s="25">
        <v>82.475017741718929</v>
      </c>
      <c r="G98" s="25">
        <v>89.855848277444281</v>
      </c>
      <c r="H98" s="25">
        <v>101.00432603434147</v>
      </c>
      <c r="I98" s="25">
        <v>109.13477187003389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25">
        <v>46.630191494653076</v>
      </c>
      <c r="F99" s="25">
        <v>52.288385826771659</v>
      </c>
      <c r="G99" s="25">
        <v>51.750380517503807</v>
      </c>
      <c r="H99" s="25">
        <v>51.232595985775419</v>
      </c>
      <c r="I99" s="25">
        <v>59.09466966079659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25">
        <v>49.889135254988915</v>
      </c>
      <c r="F100" s="25">
        <v>53.354492721899966</v>
      </c>
      <c r="G100" s="25">
        <v>49.989191526156503</v>
      </c>
      <c r="H100" s="25">
        <v>50.720091830061001</v>
      </c>
      <c r="I100" s="25">
        <v>90.78396345213342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25">
        <v>62.07324643078833</v>
      </c>
      <c r="F101" s="25">
        <v>56.047528304001794</v>
      </c>
      <c r="G101" s="25">
        <v>128.05523077779634</v>
      </c>
      <c r="H101" s="25">
        <v>71.906632003982523</v>
      </c>
      <c r="I101" s="25">
        <v>106.41276953234387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25">
        <v>40.224016832203965</v>
      </c>
      <c r="F102" s="25">
        <v>39.595516569200775</v>
      </c>
      <c r="G102" s="25">
        <v>29.998500074996251</v>
      </c>
      <c r="H102" s="25">
        <v>62.07324643078833</v>
      </c>
      <c r="I102" s="25">
        <v>52.360858718082973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25">
        <v>70.233686630060021</v>
      </c>
      <c r="F103" s="25">
        <v>69.173688844170556</v>
      </c>
      <c r="G103" s="25">
        <v>80.555211302515801</v>
      </c>
      <c r="H103" s="25">
        <v>63.123600081449808</v>
      </c>
      <c r="I103" s="25">
        <v>82.731099593644302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25">
        <v>26.329647182727751</v>
      </c>
      <c r="F104" s="25">
        <v>52.707866649097376</v>
      </c>
      <c r="G104" s="25">
        <v>26.37826431020839</v>
      </c>
      <c r="H104" s="25">
        <v>118.8118811881188</v>
      </c>
      <c r="I104" s="25">
        <v>87.145969498910674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25">
        <v>89.474249311048283</v>
      </c>
      <c r="F105" s="25">
        <v>83.963056255247693</v>
      </c>
      <c r="G105" s="25">
        <v>68.993825489288483</v>
      </c>
      <c r="H105" s="25">
        <v>83.737633591740192</v>
      </c>
      <c r="I105" s="25">
        <v>94.741828517290386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25">
        <v>51.754221665795882</v>
      </c>
      <c r="F106" s="25">
        <v>57.616685792205431</v>
      </c>
      <c r="G106" s="25">
        <v>57.590740532644119</v>
      </c>
      <c r="H106" s="25">
        <v>60.33265230566716</v>
      </c>
      <c r="I106" s="25">
        <v>67.205304738720699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25">
        <v>161.95789094835342</v>
      </c>
      <c r="F107" s="25">
        <v>164.14371694327923</v>
      </c>
      <c r="G107" s="25">
        <v>147.87430683918669</v>
      </c>
      <c r="H107" s="25">
        <v>149.84079415620903</v>
      </c>
      <c r="I107" s="25">
        <v>129.85139229548406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25">
        <v>86.708782360956278</v>
      </c>
      <c r="F108" s="25">
        <v>148.57001361891793</v>
      </c>
      <c r="G108" s="25">
        <v>148.49647320876127</v>
      </c>
      <c r="H108" s="25">
        <v>148.44136566056406</v>
      </c>
      <c r="I108" s="25">
        <v>144.84007242003622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25">
        <v>23.107140106292846</v>
      </c>
      <c r="F109" s="25">
        <v>100.1463677682767</v>
      </c>
      <c r="G109" s="25">
        <v>53.933276831805223</v>
      </c>
      <c r="H109" s="25">
        <v>69.358816276202219</v>
      </c>
      <c r="I109" s="25">
        <v>70.137157107231914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25">
        <v>29.70983395503912</v>
      </c>
      <c r="F110" s="25">
        <v>48.415208830934091</v>
      </c>
      <c r="G110" s="25">
        <v>47.379891973846298</v>
      </c>
      <c r="H110" s="25">
        <v>15.467904098994586</v>
      </c>
      <c r="I110" s="25">
        <v>42.854081851296336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25">
        <v>81.677992681651844</v>
      </c>
      <c r="F111" s="25">
        <v>41.824850395727431</v>
      </c>
      <c r="G111" s="25">
        <v>82.411486893403918</v>
      </c>
      <c r="H111" s="25">
        <v>62.486331115068573</v>
      </c>
      <c r="I111" s="25">
        <v>64.040986231187958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25">
        <v>42.535091450446622</v>
      </c>
      <c r="F112" s="25">
        <v>30.623922118530697</v>
      </c>
      <c r="G112" s="25">
        <v>34.951147827468425</v>
      </c>
      <c r="H112" s="25">
        <v>29.766101110745563</v>
      </c>
      <c r="I112" s="25">
        <v>51.197542517959143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25">
        <v>42.018883780710865</v>
      </c>
      <c r="F113" s="25">
        <v>55.913455694663909</v>
      </c>
      <c r="G113" s="25">
        <v>28.707447190258609</v>
      </c>
      <c r="H113" s="25">
        <v>47.107593744111554</v>
      </c>
      <c r="I113" s="25">
        <v>41.875015395226249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25">
        <v>33.460483169376964</v>
      </c>
      <c r="F114" s="25">
        <v>60.269202437554405</v>
      </c>
      <c r="G114" s="25">
        <v>83.763318367620457</v>
      </c>
      <c r="H114" s="25">
        <v>50.290005699533978</v>
      </c>
      <c r="I114" s="25">
        <v>64.648508868088939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25">
        <v>148.25796886582654</v>
      </c>
      <c r="F115" s="25">
        <v>129.33025404157044</v>
      </c>
      <c r="G115" s="25">
        <v>175.00230266187714</v>
      </c>
      <c r="H115" s="25">
        <v>73.468638075121675</v>
      </c>
      <c r="I115" s="25">
        <v>119.80462630172333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25">
        <v>118.41326228537595</v>
      </c>
      <c r="F116" s="25">
        <v>102.88065843621401</v>
      </c>
      <c r="G116" s="25">
        <v>80.280251058239671</v>
      </c>
      <c r="H116" s="25">
        <v>94.243874148180367</v>
      </c>
      <c r="I116" s="25">
        <v>147.51822283929192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25">
        <v>117.86135219114969</v>
      </c>
      <c r="F117" s="25">
        <v>106.14834821375918</v>
      </c>
      <c r="G117" s="25">
        <v>116.87294741886095</v>
      </c>
      <c r="H117" s="25">
        <v>126.26555151402822</v>
      </c>
      <c r="I117" s="25">
        <v>115.65825905113496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25">
        <v>27.493676454415485</v>
      </c>
      <c r="F118" s="25">
        <v>98.939152421260914</v>
      </c>
      <c r="G118" s="25">
        <v>60.436239767045763</v>
      </c>
      <c r="H118" s="25">
        <v>104.34973637961336</v>
      </c>
      <c r="I118" s="25">
        <v>70.713664055700619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25">
        <v>90.553532551104951</v>
      </c>
      <c r="F119" s="25">
        <v>80.218499914051606</v>
      </c>
      <c r="G119" s="25">
        <v>96.585421282881654</v>
      </c>
      <c r="H119" s="25">
        <v>80.763307163517524</v>
      </c>
      <c r="I119" s="25">
        <v>109.13949156050656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25">
        <v>30.301193867038361</v>
      </c>
      <c r="F120" s="25">
        <v>39.596119580281133</v>
      </c>
      <c r="G120" s="25">
        <v>36.893203883495147</v>
      </c>
      <c r="H120" s="25">
        <v>28.586130009719287</v>
      </c>
      <c r="I120" s="25">
        <v>61.505773155525738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25">
        <v>131.11023154561647</v>
      </c>
      <c r="F121" s="25">
        <v>177.01290719114937</v>
      </c>
      <c r="G121" s="25">
        <v>161.28243976345243</v>
      </c>
      <c r="H121" s="25">
        <v>126.32397240307064</v>
      </c>
      <c r="I121" s="25">
        <v>116.14401858304298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25">
        <v>98.189890710382514</v>
      </c>
      <c r="F122" s="25">
        <v>96.833950825193668</v>
      </c>
      <c r="G122" s="25">
        <v>95.534787123572173</v>
      </c>
      <c r="H122" s="25">
        <v>94.293210888816006</v>
      </c>
      <c r="I122" s="25">
        <v>99.465373616809643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25">
        <v>111.08964451313757</v>
      </c>
      <c r="F123" s="25">
        <v>142.32174201812231</v>
      </c>
      <c r="G123" s="25">
        <v>149.19110448039535</v>
      </c>
      <c r="H123" s="25">
        <v>82.527165191875667</v>
      </c>
      <c r="I123" s="25">
        <v>75.876132214160378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25">
        <v>80.490995069926555</v>
      </c>
      <c r="F124" s="25">
        <v>29.620853080568722</v>
      </c>
      <c r="G124" s="25">
        <v>58.173356602675973</v>
      </c>
      <c r="H124" s="25">
        <v>19.054878048780488</v>
      </c>
      <c r="I124" s="25">
        <v>26.86366689053056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25">
        <v>127.60588420841339</v>
      </c>
      <c r="F125" s="25">
        <v>122.87962034434543</v>
      </c>
      <c r="G125" s="25">
        <v>123.8915879003856</v>
      </c>
      <c r="H125" s="25">
        <v>115.29592621060722</v>
      </c>
      <c r="I125" s="25">
        <v>90.387433407743188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25">
        <v>95.708240983276241</v>
      </c>
      <c r="F126" s="25">
        <v>85.650947198710199</v>
      </c>
      <c r="G126" s="25">
        <v>125.9890137580003</v>
      </c>
      <c r="H126" s="25">
        <v>105.85210948132466</v>
      </c>
      <c r="I126" s="25">
        <v>98.183603338242506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25">
        <v>52.276399581788802</v>
      </c>
      <c r="F127" s="25">
        <v>27.97333209007413</v>
      </c>
      <c r="G127" s="25">
        <v>36.613272311212818</v>
      </c>
      <c r="H127" s="25">
        <v>22.477971587843914</v>
      </c>
      <c r="I127" s="25">
        <v>48.344210780759006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25">
        <v>88.978766430738119</v>
      </c>
      <c r="F128" s="25">
        <v>88.492015606773663</v>
      </c>
      <c r="G128" s="25">
        <v>120.0240048009602</v>
      </c>
      <c r="H128" s="25">
        <v>111.43391570820233</v>
      </c>
      <c r="I128" s="25">
        <v>97.465886939571149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25">
        <v>44.95202775787714</v>
      </c>
      <c r="F129" s="25">
        <v>54.932227364489059</v>
      </c>
      <c r="G129" s="25">
        <v>34.937314395517276</v>
      </c>
      <c r="H129" s="25">
        <v>25.001644845055598</v>
      </c>
      <c r="I129" s="25">
        <v>43.192546200598528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25">
        <v>121.58576917866831</v>
      </c>
      <c r="F130" s="25">
        <v>117.53543299331228</v>
      </c>
      <c r="G130" s="25">
        <v>111.58966327329679</v>
      </c>
      <c r="H130" s="25">
        <v>111.56551717427897</v>
      </c>
      <c r="I130" s="25">
        <v>100.01747293201825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25">
        <v>90.036014405762302</v>
      </c>
      <c r="F131" s="25">
        <v>208.6749142942316</v>
      </c>
      <c r="G131" s="25">
        <v>59.232933511032137</v>
      </c>
      <c r="H131" s="25">
        <v>44.143613890523838</v>
      </c>
      <c r="I131" s="25">
        <v>163.50555918901242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25">
        <v>109.54314066628004</v>
      </c>
      <c r="F132" s="25">
        <v>107.99822120576839</v>
      </c>
      <c r="G132" s="25">
        <v>109.65599348330096</v>
      </c>
      <c r="H132" s="25">
        <v>136.02918444320781</v>
      </c>
      <c r="I132" s="25">
        <v>152.94417537598778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25">
        <v>77.907623817473564</v>
      </c>
      <c r="F133" s="25">
        <v>83.102493074792235</v>
      </c>
      <c r="G133" s="25">
        <v>77.224336698108004</v>
      </c>
      <c r="H133" s="25">
        <v>181.24897017630582</v>
      </c>
      <c r="I133" s="25">
        <v>144.00576023040924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25">
        <v>98.588216736335667</v>
      </c>
      <c r="F134" s="25">
        <v>89.994913330985639</v>
      </c>
      <c r="G134" s="25">
        <v>147.55562458742671</v>
      </c>
      <c r="H134" s="25">
        <v>69.377529389092302</v>
      </c>
      <c r="I134" s="25">
        <v>104.30494974397875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25">
        <v>62.819989320601813</v>
      </c>
      <c r="F135" s="25">
        <v>50.017193410234768</v>
      </c>
      <c r="G135" s="25">
        <v>71.564143252745893</v>
      </c>
      <c r="H135" s="25">
        <v>49.55861855350782</v>
      </c>
      <c r="I135" s="25">
        <v>81.702016405764894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25">
        <v>18.434952670262817</v>
      </c>
      <c r="F136" s="25">
        <v>20.236455195709873</v>
      </c>
      <c r="G136" s="25">
        <v>20.433183489987741</v>
      </c>
      <c r="H136" s="25">
        <v>24.312616037485633</v>
      </c>
      <c r="I136" s="25">
        <v>39.744412852731664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25">
        <v>145.2662161308659</v>
      </c>
      <c r="F137" s="25">
        <v>94.446543256516819</v>
      </c>
      <c r="G137" s="25">
        <v>87.884494664155682</v>
      </c>
      <c r="H137" s="25">
        <v>143.94792840155213</v>
      </c>
      <c r="I137" s="25">
        <v>107.42580905062441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25">
        <v>80.028810371733826</v>
      </c>
      <c r="F138" s="25">
        <v>92.566507022980645</v>
      </c>
      <c r="G138" s="25">
        <v>117.38514470754909</v>
      </c>
      <c r="H138" s="25">
        <v>105.8373361556623</v>
      </c>
      <c r="I138" s="25">
        <v>107.19439290867861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25">
        <v>132.03498927215713</v>
      </c>
      <c r="F139" s="25">
        <v>195.47157517510993</v>
      </c>
      <c r="G139" s="25">
        <v>48.254785266205566</v>
      </c>
      <c r="H139" s="25">
        <v>158.88147442008261</v>
      </c>
      <c r="I139" s="25">
        <v>158.0135440180587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25">
        <v>105.06960861570791</v>
      </c>
      <c r="F140" s="25">
        <v>121.50141028422652</v>
      </c>
      <c r="G140" s="25">
        <v>90.345895715023232</v>
      </c>
      <c r="H140" s="25">
        <v>106.65529010238909</v>
      </c>
      <c r="I140" s="25">
        <v>203.00642853690368</v>
      </c>
      <c r="J140" s="5" t="str">
        <f t="shared" si="1"/>
        <v>Outliers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25">
        <v>71.736011477761835</v>
      </c>
      <c r="F141" s="25">
        <v>42.869391254644185</v>
      </c>
      <c r="G141" s="25">
        <v>28.467724717101987</v>
      </c>
      <c r="H141" s="25">
        <v>92.165898617511516</v>
      </c>
      <c r="I141" s="25">
        <v>87.822014051522245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25">
        <v>87.436565628857494</v>
      </c>
      <c r="F142" s="25">
        <v>106.80500457735734</v>
      </c>
      <c r="G142" s="25">
        <v>100.61711832573116</v>
      </c>
      <c r="H142" s="25">
        <v>91.259042941527838</v>
      </c>
      <c r="I142" s="25">
        <v>83.185238401330963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25">
        <v>22.812820805292574</v>
      </c>
      <c r="F143" s="25">
        <v>33.783783783783782</v>
      </c>
      <c r="G143" s="25">
        <v>33.365463038481501</v>
      </c>
      <c r="H143" s="25">
        <v>29.301882645959999</v>
      </c>
      <c r="I143" s="25">
        <v>77.993994462426386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25">
        <v>85.484698239015216</v>
      </c>
      <c r="F144" s="25">
        <v>33.726812816188868</v>
      </c>
      <c r="G144" s="25">
        <v>33.283408221001828</v>
      </c>
      <c r="H144" s="25">
        <v>82.128777923784497</v>
      </c>
      <c r="I144" s="25">
        <v>153.92508978963571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25">
        <v>50.679956077371401</v>
      </c>
      <c r="F145" s="25">
        <v>68.622405215302791</v>
      </c>
      <c r="G145" s="25">
        <v>34.843205574912893</v>
      </c>
      <c r="H145" s="25">
        <v>79.610791685095094</v>
      </c>
      <c r="I145" s="25">
        <v>26.576895818568389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25">
        <v>95.309955919145395</v>
      </c>
      <c r="F146" s="25">
        <v>98.52605028769608</v>
      </c>
      <c r="G146" s="25">
        <v>140.81752395853707</v>
      </c>
      <c r="H146" s="25">
        <v>151.44454799627215</v>
      </c>
      <c r="I146" s="25">
        <v>123.94645513138325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25">
        <v>40.515511653032874</v>
      </c>
      <c r="F147" s="25">
        <v>31.973217728208841</v>
      </c>
      <c r="G147" s="25">
        <v>53.226146885811566</v>
      </c>
      <c r="H147" s="25">
        <v>36.753500546820376</v>
      </c>
      <c r="I147" s="25">
        <v>56.557184831638921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25">
        <v>77.646449831766034</v>
      </c>
      <c r="F148" s="25">
        <v>68.25938566552901</v>
      </c>
      <c r="G148" s="25">
        <v>84.409555161644292</v>
      </c>
      <c r="H148" s="25">
        <v>142.00985715479075</v>
      </c>
      <c r="I148" s="25">
        <v>144.23076923076923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25">
        <v>59.079434985767229</v>
      </c>
      <c r="F149" s="25">
        <v>74.591081037881622</v>
      </c>
      <c r="G149" s="25">
        <v>52.86250462546915</v>
      </c>
      <c r="H149" s="25">
        <v>62.949168546398781</v>
      </c>
      <c r="I149" s="25">
        <v>117.13342562027474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25">
        <v>73.185477455690972</v>
      </c>
      <c r="F150" s="25">
        <v>96.143237662931256</v>
      </c>
      <c r="G150" s="25">
        <v>101.5149148836483</v>
      </c>
      <c r="H150" s="25">
        <v>86.681939198811222</v>
      </c>
      <c r="I150" s="25">
        <v>66.582821632018948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25">
        <v>156.57620041753654</v>
      </c>
      <c r="F151" s="25">
        <v>100.13243321812719</v>
      </c>
      <c r="G151" s="25">
        <v>143.96775122372588</v>
      </c>
      <c r="H151" s="25">
        <v>104.59919490316651</v>
      </c>
      <c r="I151" s="25">
        <v>143.38171008917644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25">
        <v>53.171691391503167</v>
      </c>
      <c r="F152" s="25">
        <v>36.863447258939381</v>
      </c>
      <c r="G152" s="25">
        <v>78.255425709515862</v>
      </c>
      <c r="H152" s="25">
        <v>72.373862696443339</v>
      </c>
      <c r="I152" s="25">
        <v>85.290644272405189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25">
        <v>48.644358534524692</v>
      </c>
      <c r="F153" s="25">
        <v>60.602999848492495</v>
      </c>
      <c r="G153" s="25">
        <v>42.355989635240178</v>
      </c>
      <c r="H153" s="25">
        <v>51.646540911438478</v>
      </c>
      <c r="I153" s="25">
        <v>45.512010113780029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25">
        <v>84.709491029710733</v>
      </c>
      <c r="F154" s="25">
        <v>87.982473891200868</v>
      </c>
      <c r="G154" s="25">
        <v>91.190161884249292</v>
      </c>
      <c r="H154" s="25">
        <v>70.322884953475409</v>
      </c>
      <c r="I154" s="25">
        <v>124.85488357829716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25">
        <v>29.497501388117712</v>
      </c>
      <c r="F155" s="25">
        <v>23.64465461915217</v>
      </c>
      <c r="G155" s="25">
        <v>31.270058096476355</v>
      </c>
      <c r="H155" s="25">
        <v>27.293452782326689</v>
      </c>
      <c r="I155" s="25">
        <v>55.30390814284209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25">
        <v>65.909440428850758</v>
      </c>
      <c r="F156" s="25">
        <v>85.759521505849236</v>
      </c>
      <c r="G156" s="25">
        <v>79.234070650379664</v>
      </c>
      <c r="H156" s="25">
        <v>61.680801850424054</v>
      </c>
      <c r="I156" s="25">
        <v>84.944212314614987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25">
        <v>101.52093399259273</v>
      </c>
      <c r="F157" s="25">
        <v>85.683418395857402</v>
      </c>
      <c r="G157" s="25">
        <v>92.298604445100793</v>
      </c>
      <c r="H157" s="25">
        <v>106.1299176578225</v>
      </c>
      <c r="I157" s="25">
        <v>102.29776518728362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25">
        <v>76.987338039935139</v>
      </c>
      <c r="F158" s="25">
        <v>40.714623064019669</v>
      </c>
      <c r="G158" s="25">
        <v>71.253906819322765</v>
      </c>
      <c r="H158" s="25">
        <v>61.198524793454972</v>
      </c>
      <c r="I158" s="25">
        <v>88.598105363592992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25">
        <v>100.08674184293054</v>
      </c>
      <c r="F159" s="25">
        <v>99.114576450376646</v>
      </c>
      <c r="G159" s="25">
        <v>91.629033313698542</v>
      </c>
      <c r="H159" s="25">
        <v>77.815965242202196</v>
      </c>
      <c r="I159" s="25">
        <v>192.22143909784072</v>
      </c>
      <c r="J159" s="5" t="str">
        <f t="shared" si="2"/>
        <v>Outliers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25">
        <v>96.8250394055393</v>
      </c>
      <c r="F160" s="25">
        <v>60.333847288328755</v>
      </c>
      <c r="G160" s="25">
        <v>66.539502284522911</v>
      </c>
      <c r="H160" s="25">
        <v>52.844812400915977</v>
      </c>
      <c r="I160" s="25">
        <v>51.046452271567127</v>
      </c>
      <c r="J160" s="5" t="str">
        <f t="shared" si="2"/>
        <v>Normal</v>
      </c>
    </row>
  </sheetData>
  <autoFilter ref="A3:J160" xr:uid="{00000000-0009-0000-0000-000009000000}"/>
  <pageMargins left="0.511811024" right="0.511811024" top="0.78740157499999996" bottom="0.78740157499999996" header="0.31496062000000002" footer="0.3149606200000000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60"/>
  <sheetViews>
    <sheetView workbookViewId="0">
      <selection activeCell="F16" sqref="F16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4" x14ac:dyDescent="0.2">
      <c r="A1" s="9" t="s">
        <v>186</v>
      </c>
      <c r="N1" s="1" t="s">
        <v>187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203</v>
      </c>
    </row>
    <row r="4" spans="1:14" x14ac:dyDescent="0.2">
      <c r="A4" s="2"/>
      <c r="B4" s="2"/>
      <c r="C4" s="2"/>
      <c r="D4" s="4" t="s">
        <v>4</v>
      </c>
      <c r="E4" s="20">
        <v>4.0837412686627852</v>
      </c>
      <c r="F4" s="20">
        <v>4.0295906271722011</v>
      </c>
      <c r="G4" s="20">
        <v>4.4586356666554341</v>
      </c>
      <c r="H4" s="19">
        <v>4.5167431013842005</v>
      </c>
      <c r="I4" s="19">
        <v>6.1445445618010037</v>
      </c>
      <c r="L4" s="5" t="s">
        <v>204</v>
      </c>
      <c r="M4" s="14">
        <v>0</v>
      </c>
    </row>
    <row r="5" spans="1:14" x14ac:dyDescent="0.2">
      <c r="A5" s="2"/>
      <c r="B5" s="2"/>
      <c r="C5" s="2"/>
      <c r="D5" s="4" t="s">
        <v>5</v>
      </c>
      <c r="E5" s="20">
        <v>3.4055488938239478</v>
      </c>
      <c r="F5" s="20">
        <v>4.7645769585058284</v>
      </c>
      <c r="G5" s="20">
        <v>5.2146615423925908</v>
      </c>
      <c r="H5" s="19">
        <v>7.3658263343708299</v>
      </c>
      <c r="I5" s="19">
        <v>10.996019440962371</v>
      </c>
    </row>
    <row r="6" spans="1:14" x14ac:dyDescent="0.2">
      <c r="A6" s="2"/>
      <c r="B6" s="2"/>
      <c r="C6" s="2"/>
      <c r="D6" s="4" t="s">
        <v>6</v>
      </c>
      <c r="E6" s="20">
        <v>5.7077005033648254</v>
      </c>
      <c r="F6" s="20">
        <v>5.6700592521191853</v>
      </c>
      <c r="G6" s="20">
        <v>5.2311427364241787</v>
      </c>
      <c r="H6" s="19">
        <v>6.5310866395293354</v>
      </c>
      <c r="I6" s="19">
        <v>9.1624152635657836</v>
      </c>
    </row>
    <row r="7" spans="1:14" x14ac:dyDescent="0.2">
      <c r="A7" s="2"/>
      <c r="B7" s="2"/>
      <c r="C7" s="2"/>
      <c r="D7" s="4" t="s">
        <v>7</v>
      </c>
      <c r="E7" s="20">
        <v>5.1866681880893353</v>
      </c>
      <c r="F7" s="20">
        <v>3.4996901316029305</v>
      </c>
      <c r="G7" s="20">
        <v>5.5989192650198181</v>
      </c>
      <c r="H7" s="19">
        <v>7.0704856716607862</v>
      </c>
      <c r="I7" s="19">
        <v>5.6348659295038956</v>
      </c>
    </row>
    <row r="8" spans="1:14" x14ac:dyDescent="0.2">
      <c r="A8" s="2"/>
      <c r="B8" s="2"/>
      <c r="C8" s="2"/>
      <c r="D8" s="4" t="s">
        <v>8</v>
      </c>
      <c r="E8" s="20">
        <v>3.6437050272333216</v>
      </c>
      <c r="F8" s="20">
        <v>3.3501885039398216</v>
      </c>
      <c r="G8" s="20">
        <v>3.4160126703015408</v>
      </c>
      <c r="H8" s="19">
        <v>2.8203362105169454</v>
      </c>
      <c r="I8" s="19">
        <v>4.8013261768303162</v>
      </c>
    </row>
    <row r="9" spans="1:14" x14ac:dyDescent="0.2">
      <c r="A9" s="2"/>
      <c r="B9" s="2"/>
      <c r="C9" s="2"/>
      <c r="D9" s="4" t="s">
        <v>9</v>
      </c>
      <c r="E9" s="20">
        <v>3.6416022467229219</v>
      </c>
      <c r="F9" s="20">
        <v>4.0379859103134486</v>
      </c>
      <c r="G9" s="20">
        <v>4.2844595511314543</v>
      </c>
      <c r="H9" s="19">
        <v>4.3854685377999099</v>
      </c>
      <c r="I9" s="19">
        <v>5.3111902225540453</v>
      </c>
    </row>
    <row r="10" spans="1:14" x14ac:dyDescent="0.2">
      <c r="A10" s="2"/>
      <c r="B10" s="2"/>
      <c r="C10" s="2"/>
      <c r="D10" s="4" t="s">
        <v>10</v>
      </c>
      <c r="E10" s="20">
        <v>3.3374415649740277</v>
      </c>
      <c r="F10" s="20">
        <v>4.9388406894621601</v>
      </c>
      <c r="G10" s="20">
        <v>3.7138307700163873</v>
      </c>
      <c r="H10" s="19">
        <v>4.8126393660149738</v>
      </c>
      <c r="I10" s="19">
        <v>7.9870241576761449</v>
      </c>
    </row>
    <row r="11" spans="1:14" x14ac:dyDescent="0.2">
      <c r="A11" s="2"/>
      <c r="B11" s="2"/>
      <c r="C11" s="2"/>
      <c r="D11" s="4" t="s">
        <v>11</v>
      </c>
      <c r="E11" s="20">
        <v>3.2236227071983499</v>
      </c>
      <c r="F11" s="20">
        <v>4.0220475238432005</v>
      </c>
      <c r="G11" s="20">
        <v>5.2988378986133604</v>
      </c>
      <c r="H11" s="19">
        <v>5.2375558945418117</v>
      </c>
      <c r="I11" s="19">
        <v>4.0604739926640772</v>
      </c>
    </row>
    <row r="12" spans="1:14" x14ac:dyDescent="0.2">
      <c r="A12" s="2"/>
      <c r="B12" s="2"/>
      <c r="C12" s="2"/>
      <c r="D12" s="4" t="s">
        <v>12</v>
      </c>
      <c r="E12" s="20">
        <v>2.3127358508747924</v>
      </c>
      <c r="F12" s="20">
        <v>2.1016069651075924</v>
      </c>
      <c r="G12" s="20">
        <v>2.8416033462721004</v>
      </c>
      <c r="H12" s="19">
        <v>3.0060666181938425</v>
      </c>
      <c r="I12" s="19">
        <v>4.462465593376078</v>
      </c>
    </row>
    <row r="13" spans="1:14" x14ac:dyDescent="0.2">
      <c r="A13" s="2"/>
      <c r="B13" s="2"/>
      <c r="C13" s="2"/>
      <c r="D13" s="4" t="s">
        <v>13</v>
      </c>
      <c r="E13" s="20">
        <v>3.6381999350945131</v>
      </c>
      <c r="F13" s="20">
        <v>3.1638333580208204</v>
      </c>
      <c r="G13" s="20">
        <v>4.1226619886299822</v>
      </c>
      <c r="H13" s="19">
        <v>4.0766924248025971</v>
      </c>
      <c r="I13" s="19">
        <v>5.3227437615023687</v>
      </c>
    </row>
    <row r="14" spans="1:14" x14ac:dyDescent="0.2">
      <c r="A14" s="2"/>
      <c r="B14" s="2"/>
      <c r="C14" s="2"/>
      <c r="D14" s="4" t="s">
        <v>14</v>
      </c>
      <c r="E14" s="20">
        <v>8.6948617319374133</v>
      </c>
      <c r="F14" s="20">
        <v>11.400132870514145</v>
      </c>
      <c r="G14" s="20">
        <v>8.6031597059283591</v>
      </c>
      <c r="H14" s="19">
        <v>3.8905207462018789</v>
      </c>
      <c r="I14" s="19">
        <v>10.787271020196169</v>
      </c>
    </row>
    <row r="15" spans="1:14" x14ac:dyDescent="0.2">
      <c r="A15" s="2"/>
      <c r="B15" s="2"/>
      <c r="C15" s="2"/>
      <c r="D15" s="4" t="s">
        <v>15</v>
      </c>
      <c r="E15" s="20">
        <v>3.6441776366536245</v>
      </c>
      <c r="F15" s="20">
        <v>3.3552744314906882</v>
      </c>
      <c r="G15" s="20">
        <v>3.311266109900922</v>
      </c>
      <c r="H15" s="19">
        <v>3.7361528833759876</v>
      </c>
      <c r="I15" s="19">
        <v>5.8177605087941018</v>
      </c>
      <c r="L15" s="7" t="s">
        <v>205</v>
      </c>
    </row>
    <row r="16" spans="1:14" x14ac:dyDescent="0.2">
      <c r="A16" s="2"/>
      <c r="B16" s="2"/>
      <c r="C16" s="2"/>
      <c r="D16" s="4" t="s">
        <v>16</v>
      </c>
      <c r="E16" s="20">
        <v>6.6341328790279137</v>
      </c>
      <c r="F16" s="20">
        <v>4.458922829160306</v>
      </c>
      <c r="G16" s="20">
        <v>8.2987121436092135</v>
      </c>
      <c r="H16" s="19">
        <v>5.3863555918065833</v>
      </c>
      <c r="I16" s="19">
        <v>6.3768352531858676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25">
        <v>2.5593120569190999</v>
      </c>
      <c r="F17" s="25">
        <v>1.2682469023069411</v>
      </c>
      <c r="G17" s="25">
        <v>3.7716872014080969</v>
      </c>
      <c r="H17" s="25">
        <v>1.8698695454347136</v>
      </c>
      <c r="I17" s="25">
        <v>8.8502288416314769</v>
      </c>
      <c r="J17" s="5" t="str">
        <f>IF(AND(I17&lt;$M$21,I17&gt;$M$22),"Normal","Outliers")</f>
        <v>Normal</v>
      </c>
      <c r="L17" s="1" t="s">
        <v>206</v>
      </c>
      <c r="M17" s="8">
        <f>AVERAGE(I17:I160)</f>
        <v>8.4246183480762351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25" t="s">
        <v>212</v>
      </c>
      <c r="F18" s="25" t="s">
        <v>212</v>
      </c>
      <c r="G18" s="25" t="s">
        <v>212</v>
      </c>
      <c r="H18" s="25">
        <v>13.26963906581741</v>
      </c>
      <c r="I18" s="25">
        <v>28.449502133712663</v>
      </c>
      <c r="J18" s="5" t="str">
        <f t="shared" ref="J18:J81" si="0">IF(AND(I18&lt;$M$21,I18&gt;$M$22),"Normal","Outliers")</f>
        <v>Outliers</v>
      </c>
      <c r="L18" s="1" t="s">
        <v>207</v>
      </c>
      <c r="M18" s="8">
        <f>_xlfn.QUARTILE.EXC(I17:I160,1)</f>
        <v>4.8368834928928557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25" t="s">
        <v>212</v>
      </c>
      <c r="F19" s="25">
        <v>5.3965569966361464</v>
      </c>
      <c r="G19" s="25" t="s">
        <v>212</v>
      </c>
      <c r="H19" s="25">
        <v>3.5878300803673939</v>
      </c>
      <c r="I19" s="25">
        <v>3.3885095640682446</v>
      </c>
      <c r="J19" s="5" t="str">
        <f t="shared" si="0"/>
        <v>Normal</v>
      </c>
      <c r="L19" s="1" t="s">
        <v>208</v>
      </c>
      <c r="M19" s="8">
        <f>_xlfn.QUARTILE.EXC(I17:I160,3)</f>
        <v>10.233359556094118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25" t="s">
        <v>212</v>
      </c>
      <c r="F20" s="25">
        <v>5.0996991177520528</v>
      </c>
      <c r="G20" s="25">
        <v>15.164151944802487</v>
      </c>
      <c r="H20" s="25">
        <v>5.0112753695815586</v>
      </c>
      <c r="I20" s="25" t="s">
        <v>212</v>
      </c>
      <c r="J20" s="5" t="str">
        <f t="shared" si="0"/>
        <v>Outliers</v>
      </c>
      <c r="L20" s="1" t="s">
        <v>209</v>
      </c>
      <c r="M20" s="8">
        <f>M19-M18</f>
        <v>5.3964760632012627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25" t="s">
        <v>212</v>
      </c>
      <c r="F21" s="25" t="s">
        <v>212</v>
      </c>
      <c r="G21" s="25">
        <v>3.6212203512583745</v>
      </c>
      <c r="H21" s="25">
        <v>3.5975105227182791</v>
      </c>
      <c r="I21" s="25">
        <v>11.061946902654867</v>
      </c>
      <c r="J21" s="5" t="str">
        <f t="shared" si="0"/>
        <v>Normal</v>
      </c>
      <c r="L21" s="1" t="s">
        <v>210</v>
      </c>
      <c r="M21" s="8">
        <f>M17+1.5*M20</f>
        <v>16.519332442878131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25">
        <v>3.5410764872521243</v>
      </c>
      <c r="F22" s="25">
        <v>1.7609044005000969</v>
      </c>
      <c r="G22" s="25" t="s">
        <v>212</v>
      </c>
      <c r="H22" s="25">
        <v>1.7424638438752398</v>
      </c>
      <c r="I22" s="25" t="s">
        <v>212</v>
      </c>
      <c r="J22" s="5" t="str">
        <f t="shared" si="0"/>
        <v>Outliers</v>
      </c>
      <c r="L22" s="1" t="s">
        <v>211</v>
      </c>
      <c r="M22" s="8">
        <f>M17-1.5*M20</f>
        <v>0.32990425327434103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25">
        <v>8.7868314685724336</v>
      </c>
      <c r="F23" s="25">
        <v>8.795332610161541</v>
      </c>
      <c r="G23" s="25">
        <v>2.9346167390538795</v>
      </c>
      <c r="H23" s="25">
        <v>11.749500646222534</v>
      </c>
      <c r="I23" s="25">
        <v>20.420070011668614</v>
      </c>
      <c r="J23" s="5" t="str">
        <f t="shared" si="0"/>
        <v>Outliers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25">
        <v>10.601174963558462</v>
      </c>
      <c r="F24" s="25">
        <v>5.2358762238860672</v>
      </c>
      <c r="G24" s="25">
        <v>14.659089929205219</v>
      </c>
      <c r="H24" s="25">
        <v>5.9665871121718377</v>
      </c>
      <c r="I24" s="25">
        <v>10.294664987844376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25">
        <v>10.395370594961712</v>
      </c>
      <c r="F25" s="25">
        <v>10.246951531919253</v>
      </c>
      <c r="G25" s="25">
        <v>3.3683643222850983</v>
      </c>
      <c r="H25" s="25" t="s">
        <v>212</v>
      </c>
      <c r="I25" s="25">
        <v>7.1400521223804931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25">
        <v>4.3762343835027373</v>
      </c>
      <c r="F26" s="25">
        <v>3.2039321671020247</v>
      </c>
      <c r="G26" s="25">
        <v>1.6805247718687624</v>
      </c>
      <c r="H26" s="25">
        <v>2.7756703243833387</v>
      </c>
      <c r="I26" s="25">
        <v>4.3861664487507781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25">
        <v>11.045248702183278</v>
      </c>
      <c r="F27" s="25">
        <v>3.5855145213338115</v>
      </c>
      <c r="G27" s="25">
        <v>10.486943755024994</v>
      </c>
      <c r="H27" s="25">
        <v>3.4115720524017465</v>
      </c>
      <c r="I27" s="25">
        <v>3.1397174254317108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25">
        <v>2.1970296159592229</v>
      </c>
      <c r="F28" s="25" t="s">
        <v>212</v>
      </c>
      <c r="G28" s="25">
        <v>4.3037593337780553</v>
      </c>
      <c r="H28" s="25" t="s">
        <v>212</v>
      </c>
      <c r="I28" s="25">
        <v>4.4870212909160259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25" t="s">
        <v>212</v>
      </c>
      <c r="F29" s="25" t="s">
        <v>212</v>
      </c>
      <c r="G29" s="25">
        <v>3.1473263462688448</v>
      </c>
      <c r="H29" s="25">
        <v>6.2111801242236027</v>
      </c>
      <c r="I29" s="25">
        <v>4.2062757634390513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25" t="s">
        <v>212</v>
      </c>
      <c r="F30" s="25" t="s">
        <v>212</v>
      </c>
      <c r="G30" s="25">
        <v>12.192148256522799</v>
      </c>
      <c r="H30" s="25">
        <v>6.0897631082150898</v>
      </c>
      <c r="I30" s="25" t="s">
        <v>212</v>
      </c>
      <c r="J30" s="5" t="str">
        <f t="shared" si="0"/>
        <v>Outliers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25" t="s">
        <v>212</v>
      </c>
      <c r="F31" s="25" t="s">
        <v>212</v>
      </c>
      <c r="G31" s="25">
        <v>3.1923383878691141</v>
      </c>
      <c r="H31" s="25">
        <v>3.1282259830450156</v>
      </c>
      <c r="I31" s="25" t="s">
        <v>212</v>
      </c>
      <c r="J31" s="5" t="str">
        <f t="shared" si="0"/>
        <v>Outliers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25">
        <v>4.3088590141330574</v>
      </c>
      <c r="F32" s="25" t="s">
        <v>212</v>
      </c>
      <c r="G32" s="25">
        <v>2.063600156833612</v>
      </c>
      <c r="H32" s="25">
        <v>4.0441622517895413</v>
      </c>
      <c r="I32" s="25">
        <v>3.8728916945837613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25" t="s">
        <v>212</v>
      </c>
      <c r="F33" s="25">
        <v>30.432136335970785</v>
      </c>
      <c r="G33" s="25" t="s">
        <v>212</v>
      </c>
      <c r="H33" s="25">
        <v>61.747452917567152</v>
      </c>
      <c r="I33" s="25" t="s">
        <v>212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25">
        <v>7.3593144389749288</v>
      </c>
      <c r="F34" s="25">
        <v>4.8123195380173245</v>
      </c>
      <c r="G34" s="25">
        <v>3.1489368401993274</v>
      </c>
      <c r="H34" s="25">
        <v>3.8659893453333645</v>
      </c>
      <c r="I34" s="25">
        <v>4.7374654559810496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25">
        <v>3.7018789391357259</v>
      </c>
      <c r="F35" s="25">
        <v>3.6844873035917054</v>
      </c>
      <c r="G35" s="25">
        <v>4.1343228145936255</v>
      </c>
      <c r="H35" s="25">
        <v>2.9208321716387196</v>
      </c>
      <c r="I35" s="25">
        <v>5.1403901939768435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25">
        <v>5.6740807989105768</v>
      </c>
      <c r="F36" s="25" t="s">
        <v>212</v>
      </c>
      <c r="G36" s="25">
        <v>5.6056953865126964</v>
      </c>
      <c r="H36" s="25" t="s">
        <v>212</v>
      </c>
      <c r="I36" s="25">
        <v>16.575501408917621</v>
      </c>
      <c r="J36" s="5" t="str">
        <f t="shared" si="0"/>
        <v>Outliers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25">
        <v>1.6210345442461378</v>
      </c>
      <c r="F37" s="25" t="s">
        <v>212</v>
      </c>
      <c r="G37" s="25" t="s">
        <v>212</v>
      </c>
      <c r="H37" s="25">
        <v>1.5436863229391788</v>
      </c>
      <c r="I37" s="25">
        <v>1.5731432976229807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25" t="s">
        <v>212</v>
      </c>
      <c r="F38" s="25" t="s">
        <v>212</v>
      </c>
      <c r="G38" s="25">
        <v>17.525411847178411</v>
      </c>
      <c r="H38" s="25">
        <v>5.7957575055059696</v>
      </c>
      <c r="I38" s="25" t="s">
        <v>212</v>
      </c>
      <c r="J38" s="5" t="str">
        <f t="shared" si="0"/>
        <v>Outliers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25" t="s">
        <v>212</v>
      </c>
      <c r="F39" s="25" t="s">
        <v>212</v>
      </c>
      <c r="G39" s="25" t="s">
        <v>212</v>
      </c>
      <c r="H39" s="25" t="s">
        <v>212</v>
      </c>
      <c r="I39" s="25">
        <v>7.9226746949770241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25">
        <v>3.1636559207820558</v>
      </c>
      <c r="F40" s="25">
        <v>3.9158560844571841</v>
      </c>
      <c r="G40" s="25">
        <v>1.5514218781513256</v>
      </c>
      <c r="H40" s="25">
        <v>3.8425477628686924</v>
      </c>
      <c r="I40" s="25">
        <v>4.8747989145447752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25" t="s">
        <v>212</v>
      </c>
      <c r="F41" s="25">
        <v>13.257324671881214</v>
      </c>
      <c r="G41" s="25">
        <v>13.348461589801776</v>
      </c>
      <c r="H41" s="25" t="s">
        <v>212</v>
      </c>
      <c r="I41" s="25">
        <v>12.136904280281575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25" t="s">
        <v>212</v>
      </c>
      <c r="F42" s="25" t="s">
        <v>212</v>
      </c>
      <c r="G42" s="25">
        <v>40.716612377850161</v>
      </c>
      <c r="H42" s="25">
        <v>13.592496941688189</v>
      </c>
      <c r="I42" s="25">
        <v>29.485478401887072</v>
      </c>
      <c r="J42" s="5" t="str">
        <f t="shared" si="0"/>
        <v>Outliers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25">
        <v>4.6340634557755873</v>
      </c>
      <c r="F43" s="25">
        <v>1.5140962359567574</v>
      </c>
      <c r="G43" s="25">
        <v>5.9407116972613316</v>
      </c>
      <c r="H43" s="25" t="s">
        <v>212</v>
      </c>
      <c r="I43" s="25">
        <v>10.938046902345116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25">
        <v>3.9257638064205871</v>
      </c>
      <c r="F44" s="25">
        <v>5.84220212071937</v>
      </c>
      <c r="G44" s="25">
        <v>7.7296926480960799</v>
      </c>
      <c r="H44" s="25">
        <v>11.507479861910241</v>
      </c>
      <c r="I44" s="25">
        <v>5.6091541395557547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25" t="s">
        <v>212</v>
      </c>
      <c r="F45" s="25">
        <v>10.297954139777564</v>
      </c>
      <c r="G45" s="25" t="s">
        <v>212</v>
      </c>
      <c r="H45" s="25" t="s">
        <v>212</v>
      </c>
      <c r="I45" s="25" t="s">
        <v>212</v>
      </c>
      <c r="J45" s="5" t="str">
        <f t="shared" si="0"/>
        <v>Outliers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25" t="s">
        <v>212</v>
      </c>
      <c r="F46" s="25" t="s">
        <v>212</v>
      </c>
      <c r="G46" s="25" t="s">
        <v>212</v>
      </c>
      <c r="H46" s="25" t="s">
        <v>212</v>
      </c>
      <c r="I46" s="25" t="s">
        <v>212</v>
      </c>
      <c r="J46" s="5" t="str">
        <f t="shared" si="0"/>
        <v>Outliers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25" t="s">
        <v>212</v>
      </c>
      <c r="F47" s="25" t="s">
        <v>212</v>
      </c>
      <c r="G47" s="25">
        <v>2.8894218266924789</v>
      </c>
      <c r="H47" s="25" t="s">
        <v>212</v>
      </c>
      <c r="I47" s="25" t="s">
        <v>212</v>
      </c>
      <c r="J47" s="5" t="str">
        <f t="shared" si="0"/>
        <v>Outliers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25">
        <v>5.1323410807243928</v>
      </c>
      <c r="F48" s="25">
        <v>5.0765102618028859</v>
      </c>
      <c r="G48" s="25">
        <v>5.0228179443758787</v>
      </c>
      <c r="H48" s="25">
        <v>7.1015666055931934</v>
      </c>
      <c r="I48" s="25">
        <v>5.9619626781136352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25">
        <v>5.547850208044383</v>
      </c>
      <c r="F49" s="25">
        <v>2.6965080221113658</v>
      </c>
      <c r="G49" s="25">
        <v>5.2489305304044303</v>
      </c>
      <c r="H49" s="25">
        <v>10.229394164130628</v>
      </c>
      <c r="I49" s="25">
        <v>6.4868511527134496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25">
        <v>1.4573860324122654</v>
      </c>
      <c r="F50" s="25" t="s">
        <v>212</v>
      </c>
      <c r="G50" s="25">
        <v>5.7611153519321343</v>
      </c>
      <c r="H50" s="25">
        <v>7.1604513948559321</v>
      </c>
      <c r="I50" s="25">
        <v>4.2617268517203168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25">
        <v>5.5372007604422375</v>
      </c>
      <c r="F51" s="25">
        <v>3.6830377695523264</v>
      </c>
      <c r="G51" s="25">
        <v>5.5121727147450619</v>
      </c>
      <c r="H51" s="25">
        <v>5.5000458337152809</v>
      </c>
      <c r="I51" s="25" t="s">
        <v>212</v>
      </c>
      <c r="J51" s="5" t="str">
        <f t="shared" si="0"/>
        <v>Outliers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25">
        <v>5.5473186278959528</v>
      </c>
      <c r="F52" s="25">
        <v>4.4822279661143565</v>
      </c>
      <c r="G52" s="25">
        <v>4.920024993726968</v>
      </c>
      <c r="H52" s="25">
        <v>3.4035601238895885</v>
      </c>
      <c r="I52" s="25">
        <v>7.802097203728362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25" t="s">
        <v>212</v>
      </c>
      <c r="F53" s="25" t="s">
        <v>212</v>
      </c>
      <c r="G53" s="25">
        <v>4.1757140471020548</v>
      </c>
      <c r="H53" s="25" t="s">
        <v>212</v>
      </c>
      <c r="I53" s="25" t="s">
        <v>212</v>
      </c>
      <c r="J53" s="5" t="str">
        <f t="shared" si="0"/>
        <v>Outliers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25">
        <v>16.611295681063122</v>
      </c>
      <c r="F54" s="25">
        <v>8.2747207281754243</v>
      </c>
      <c r="G54" s="25" t="s">
        <v>212</v>
      </c>
      <c r="H54" s="25" t="s">
        <v>212</v>
      </c>
      <c r="I54" s="25" t="s">
        <v>212</v>
      </c>
      <c r="J54" s="5" t="str">
        <f t="shared" si="0"/>
        <v>Outliers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25" t="s">
        <v>212</v>
      </c>
      <c r="F55" s="25">
        <v>6.267758649506936</v>
      </c>
      <c r="G55" s="25">
        <v>12.502344189535538</v>
      </c>
      <c r="H55" s="25">
        <v>4.1567078873532157</v>
      </c>
      <c r="I55" s="25">
        <v>11.206490799471053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25">
        <v>3.0444180594879291</v>
      </c>
      <c r="F56" s="25">
        <v>3.0013806350921421</v>
      </c>
      <c r="G56" s="25">
        <v>5.9204878481986913</v>
      </c>
      <c r="H56" s="25" t="s">
        <v>212</v>
      </c>
      <c r="I56" s="25" t="s">
        <v>212</v>
      </c>
      <c r="J56" s="5" t="str">
        <f t="shared" si="0"/>
        <v>Outliers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25" t="s">
        <v>212</v>
      </c>
      <c r="F57" s="25" t="s">
        <v>212</v>
      </c>
      <c r="G57" s="25">
        <v>7.2669137417338856</v>
      </c>
      <c r="H57" s="25">
        <v>14.240956992309885</v>
      </c>
      <c r="I57" s="25" t="s">
        <v>212</v>
      </c>
      <c r="J57" s="5" t="str">
        <f t="shared" si="0"/>
        <v>Outliers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25" t="s">
        <v>212</v>
      </c>
      <c r="F58" s="25">
        <v>5.5775559149980483</v>
      </c>
      <c r="G58" s="25" t="s">
        <v>212</v>
      </c>
      <c r="H58" s="25">
        <v>11.258725512272012</v>
      </c>
      <c r="I58" s="25" t="s">
        <v>212</v>
      </c>
      <c r="J58" s="5" t="str">
        <f t="shared" si="0"/>
        <v>Outliers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25">
        <v>2.9504617472634465</v>
      </c>
      <c r="F59" s="25">
        <v>2.9029261495587551</v>
      </c>
      <c r="G59" s="25">
        <v>11.430530948162543</v>
      </c>
      <c r="H59" s="25">
        <v>2.8145229383619474</v>
      </c>
      <c r="I59" s="25">
        <v>5.8991829631596024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25">
        <v>14.087483271113616</v>
      </c>
      <c r="F60" s="25">
        <v>6.9478218578475648</v>
      </c>
      <c r="G60" s="25" t="s">
        <v>212</v>
      </c>
      <c r="H60" s="25" t="s">
        <v>212</v>
      </c>
      <c r="I60" s="25">
        <v>7.0836580009917123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25">
        <v>5.0581689428426904</v>
      </c>
      <c r="F61" s="25">
        <v>4.9917635900763742</v>
      </c>
      <c r="G61" s="25">
        <v>2.4640252316183719</v>
      </c>
      <c r="H61" s="25">
        <v>4.8670089796315672</v>
      </c>
      <c r="I61" s="25">
        <v>4.8470747903640152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25">
        <v>1.6961802021846801</v>
      </c>
      <c r="F62" s="25">
        <v>1.674508950250339</v>
      </c>
      <c r="G62" s="25" t="s">
        <v>212</v>
      </c>
      <c r="H62" s="25">
        <v>1.633826749011535</v>
      </c>
      <c r="I62" s="25">
        <v>6.8394774639217566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25">
        <v>8.9089505256280805</v>
      </c>
      <c r="F63" s="25" t="s">
        <v>212</v>
      </c>
      <c r="G63" s="25" t="s">
        <v>212</v>
      </c>
      <c r="H63" s="25">
        <v>8.8056591035839027</v>
      </c>
      <c r="I63" s="25">
        <v>14.188422247446084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25">
        <v>13.663068725235687</v>
      </c>
      <c r="F64" s="25">
        <v>13.900472616068948</v>
      </c>
      <c r="G64" s="25" t="s">
        <v>212</v>
      </c>
      <c r="H64" s="25">
        <v>14.390559792775939</v>
      </c>
      <c r="I64" s="25">
        <v>11.457378551787352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25">
        <v>4.9800796812749004</v>
      </c>
      <c r="F65" s="25">
        <v>9.8502758077226176</v>
      </c>
      <c r="G65" s="25">
        <v>9.7442143727162005</v>
      </c>
      <c r="H65" s="25">
        <v>14.463407578825571</v>
      </c>
      <c r="I65" s="25">
        <v>5.5872164487652256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25">
        <v>7.6863950807071486</v>
      </c>
      <c r="F66" s="25">
        <v>3.8364152535870484</v>
      </c>
      <c r="G66" s="25" t="s">
        <v>212</v>
      </c>
      <c r="H66" s="25" t="s">
        <v>212</v>
      </c>
      <c r="I66" s="25">
        <v>12.144273974820871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25" t="s">
        <v>212</v>
      </c>
      <c r="F67" s="25">
        <v>2.4706609017912289</v>
      </c>
      <c r="G67" s="25">
        <v>4.8684306613763058</v>
      </c>
      <c r="H67" s="25">
        <v>4.7986947550266326</v>
      </c>
      <c r="I67" s="25">
        <v>3.793338896897049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25">
        <v>3.0311297020399501</v>
      </c>
      <c r="F68" s="25">
        <v>2.9961649089165867</v>
      </c>
      <c r="G68" s="25">
        <v>2.9625240705080729</v>
      </c>
      <c r="H68" s="25">
        <v>11.720924780965218</v>
      </c>
      <c r="I68" s="25">
        <v>9.4381174101805829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25">
        <v>5.1829584326733702</v>
      </c>
      <c r="F69" s="25">
        <v>5.1537093823279303</v>
      </c>
      <c r="G69" s="25">
        <v>5.1251825846295773</v>
      </c>
      <c r="H69" s="25" t="s">
        <v>212</v>
      </c>
      <c r="I69" s="25">
        <v>19.554711288655476</v>
      </c>
      <c r="J69" s="5" t="str">
        <f t="shared" si="0"/>
        <v>Outliers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25">
        <v>1.6037206318659289</v>
      </c>
      <c r="F70" s="25">
        <v>3.1898944144948804</v>
      </c>
      <c r="G70" s="25">
        <v>1.5863950758296848</v>
      </c>
      <c r="H70" s="25" t="s">
        <v>212</v>
      </c>
      <c r="I70" s="25" t="s">
        <v>212</v>
      </c>
      <c r="J70" s="5" t="str">
        <f t="shared" si="0"/>
        <v>Outliers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25" t="s">
        <v>212</v>
      </c>
      <c r="F71" s="25">
        <v>17.077960891469559</v>
      </c>
      <c r="G71" s="25" t="s">
        <v>212</v>
      </c>
      <c r="H71" s="25" t="s">
        <v>212</v>
      </c>
      <c r="I71" s="25" t="s">
        <v>212</v>
      </c>
      <c r="J71" s="5" t="str">
        <f t="shared" si="0"/>
        <v>Outliers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25" t="s">
        <v>212</v>
      </c>
      <c r="F72" s="25" t="s">
        <v>212</v>
      </c>
      <c r="G72" s="25">
        <v>4.5714285714285712</v>
      </c>
      <c r="H72" s="25" t="s">
        <v>212</v>
      </c>
      <c r="I72" s="25">
        <v>3.2971743216063834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25" t="s">
        <v>212</v>
      </c>
      <c r="F73" s="25">
        <v>6.1443932411674345</v>
      </c>
      <c r="G73" s="25">
        <v>3.0679552078539651</v>
      </c>
      <c r="H73" s="25">
        <v>3.0638193572106984</v>
      </c>
      <c r="I73" s="25">
        <v>3.2304958811177515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25">
        <v>12.85893745610651</v>
      </c>
      <c r="F74" s="25">
        <v>17.77830454235681</v>
      </c>
      <c r="G74" s="25">
        <v>14.793628877163568</v>
      </c>
      <c r="H74" s="25">
        <v>5.908943185511272</v>
      </c>
      <c r="I74" s="25">
        <v>17.02969654702629</v>
      </c>
      <c r="J74" s="5" t="str">
        <f t="shared" si="0"/>
        <v>Outliers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25">
        <v>3.7606709036892179</v>
      </c>
      <c r="F75" s="25">
        <v>3.7545289004862115</v>
      </c>
      <c r="G75" s="25">
        <v>9.3711929528628986</v>
      </c>
      <c r="H75" s="25">
        <v>11.227755010385673</v>
      </c>
      <c r="I75" s="25">
        <v>10.049443260843349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25">
        <v>4.8207872345554028</v>
      </c>
      <c r="F76" s="25">
        <v>4.8207872345554028</v>
      </c>
      <c r="G76" s="25">
        <v>2.4103936172777014</v>
      </c>
      <c r="H76" s="25">
        <v>2.4103936172777014</v>
      </c>
      <c r="I76" s="25" t="s">
        <v>212</v>
      </c>
      <c r="J76" s="5" t="str">
        <f t="shared" si="0"/>
        <v>Outliers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25">
        <v>3.4213182339155277</v>
      </c>
      <c r="F77" s="25">
        <v>5.071422534020793</v>
      </c>
      <c r="G77" s="25">
        <v>1.671067143477825</v>
      </c>
      <c r="H77" s="25" t="s">
        <v>212</v>
      </c>
      <c r="I77" s="25">
        <v>26.520274750046411</v>
      </c>
      <c r="J77" s="5" t="str">
        <f t="shared" si="0"/>
        <v>Outliers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25">
        <v>1.7572221831728405</v>
      </c>
      <c r="F78" s="25">
        <v>5.1775020278549606</v>
      </c>
      <c r="G78" s="25">
        <v>8.4803256445047488</v>
      </c>
      <c r="H78" s="25">
        <v>6.6710028184986916</v>
      </c>
      <c r="I78" s="25">
        <v>7.8614807098917083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25" t="s">
        <v>212</v>
      </c>
      <c r="F79" s="25" t="s">
        <v>212</v>
      </c>
      <c r="G79" s="25" t="s">
        <v>212</v>
      </c>
      <c r="H79" s="25">
        <v>3.3757553252540258</v>
      </c>
      <c r="I79" s="25">
        <v>6.7638405086408069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25">
        <v>16.712905705786007</v>
      </c>
      <c r="F80" s="25">
        <v>3.3247996808192304</v>
      </c>
      <c r="G80" s="25">
        <v>9.9222755085166199</v>
      </c>
      <c r="H80" s="25">
        <v>6.5813287702787191</v>
      </c>
      <c r="I80" s="25">
        <v>8.7328617587983572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25" t="s">
        <v>212</v>
      </c>
      <c r="F81" s="25" t="s">
        <v>212</v>
      </c>
      <c r="G81" s="25">
        <v>11.664528169835531</v>
      </c>
      <c r="H81" s="25" t="s">
        <v>212</v>
      </c>
      <c r="I81" s="25" t="s">
        <v>212</v>
      </c>
      <c r="J81" s="5" t="str">
        <f t="shared" si="0"/>
        <v>Outliers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25">
        <v>4.7257948423402132</v>
      </c>
      <c r="F82" s="25">
        <v>2.8638011949210487</v>
      </c>
      <c r="G82" s="25">
        <v>6.7009473023396886</v>
      </c>
      <c r="H82" s="25">
        <v>7.3001835474720504</v>
      </c>
      <c r="I82" s="25">
        <v>5.6278209452488062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25" t="s">
        <v>212</v>
      </c>
      <c r="F83" s="25">
        <v>3.3929359074407084</v>
      </c>
      <c r="G83" s="25" t="s">
        <v>212</v>
      </c>
      <c r="H83" s="25">
        <v>3.3830643797151461</v>
      </c>
      <c r="I83" s="25">
        <v>7.7008971545185023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25" t="s">
        <v>212</v>
      </c>
      <c r="F84" s="25" t="s">
        <v>212</v>
      </c>
      <c r="G84" s="25">
        <v>3.5149384885764499</v>
      </c>
      <c r="H84" s="25">
        <v>3.5010328046773798</v>
      </c>
      <c r="I84" s="25">
        <v>7.5264366085876633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25">
        <v>0.77326961591698173</v>
      </c>
      <c r="F85" s="25">
        <v>2.2810045544057602</v>
      </c>
      <c r="G85" s="25">
        <v>4.4881624714814672</v>
      </c>
      <c r="H85" s="25">
        <v>2.9452478426059554</v>
      </c>
      <c r="I85" s="25">
        <v>5.3674464373574269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25" t="s">
        <v>212</v>
      </c>
      <c r="F86" s="25" t="s">
        <v>212</v>
      </c>
      <c r="G86" s="25">
        <v>6.2548866301798283</v>
      </c>
      <c r="H86" s="25" t="s">
        <v>212</v>
      </c>
      <c r="I86" s="25">
        <v>3.6908540636303244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25">
        <v>3.6476381542950942</v>
      </c>
      <c r="F87" s="25" t="s">
        <v>212</v>
      </c>
      <c r="G87" s="25">
        <v>7.1710290426676231</v>
      </c>
      <c r="H87" s="25" t="s">
        <v>212</v>
      </c>
      <c r="I87" s="25" t="s">
        <v>212</v>
      </c>
      <c r="J87" s="5" t="str">
        <f t="shared" si="1"/>
        <v>Outliers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25" t="s">
        <v>212</v>
      </c>
      <c r="F88" s="25" t="s">
        <v>212</v>
      </c>
      <c r="G88" s="25">
        <v>3.1715826197272436</v>
      </c>
      <c r="H88" s="25">
        <v>3.1331265469812326</v>
      </c>
      <c r="I88" s="25">
        <v>7.3534818736671816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25">
        <v>3.7042524818491627</v>
      </c>
      <c r="F89" s="25">
        <v>8.5268107291641293</v>
      </c>
      <c r="G89" s="25">
        <v>3.606549493880888</v>
      </c>
      <c r="H89" s="25">
        <v>5.9346476599684275</v>
      </c>
      <c r="I89" s="25">
        <v>5.945727400290151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25">
        <v>6.2570391690651981</v>
      </c>
      <c r="F90" s="25">
        <v>12.434717731907487</v>
      </c>
      <c r="G90" s="25">
        <v>6.1789421651013337</v>
      </c>
      <c r="H90" s="25" t="s">
        <v>212</v>
      </c>
      <c r="I90" s="25">
        <v>12.765414237692015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25">
        <v>6.9084628670120907</v>
      </c>
      <c r="F91" s="25">
        <v>5.1695616211745241</v>
      </c>
      <c r="G91" s="25" t="s">
        <v>212</v>
      </c>
      <c r="H91" s="25">
        <v>5.1467686870593079</v>
      </c>
      <c r="I91" s="25">
        <v>11.664333799906684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25">
        <v>2.5136364778925673</v>
      </c>
      <c r="F92" s="25" t="s">
        <v>212</v>
      </c>
      <c r="G92" s="25" t="s">
        <v>212</v>
      </c>
      <c r="H92" s="25">
        <v>2.4123124427075795</v>
      </c>
      <c r="I92" s="25">
        <v>2.2041967906894726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25">
        <v>9.39364050537786</v>
      </c>
      <c r="F93" s="25">
        <v>4.6798951703481846</v>
      </c>
      <c r="G93" s="25" t="s">
        <v>212</v>
      </c>
      <c r="H93" s="25">
        <v>4.6470560899670064</v>
      </c>
      <c r="I93" s="25">
        <v>4.8832893837288802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25" t="s">
        <v>212</v>
      </c>
      <c r="F94" s="25" t="s">
        <v>212</v>
      </c>
      <c r="G94" s="25" t="s">
        <v>212</v>
      </c>
      <c r="H94" s="25">
        <v>5.8730251952780881</v>
      </c>
      <c r="I94" s="25" t="s">
        <v>212</v>
      </c>
      <c r="J94" s="5" t="str">
        <f t="shared" si="1"/>
        <v>Outliers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25" t="s">
        <v>212</v>
      </c>
      <c r="F95" s="25" t="s">
        <v>212</v>
      </c>
      <c r="G95" s="25" t="s">
        <v>212</v>
      </c>
      <c r="H95" s="25" t="s">
        <v>212</v>
      </c>
      <c r="I95" s="25">
        <v>7.8088396064344838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25">
        <v>11.646866992778943</v>
      </c>
      <c r="F96" s="25">
        <v>15.526744817948918</v>
      </c>
      <c r="G96" s="25">
        <v>3.8810835985407124</v>
      </c>
      <c r="H96" s="25" t="s">
        <v>212</v>
      </c>
      <c r="I96" s="25">
        <v>14.864141744455676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25">
        <v>2.6808932736387767</v>
      </c>
      <c r="F97" s="25">
        <v>5.2687732978569262</v>
      </c>
      <c r="G97" s="25">
        <v>1.2951019245214599</v>
      </c>
      <c r="H97" s="25">
        <v>5.0963204566303126</v>
      </c>
      <c r="I97" s="25">
        <v>4.9397352301916619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25">
        <v>1.9244092063736433</v>
      </c>
      <c r="F98" s="25">
        <v>7.6720946736482736</v>
      </c>
      <c r="G98" s="25">
        <v>5.7354796772836769</v>
      </c>
      <c r="H98" s="25">
        <v>7.6229680025918096</v>
      </c>
      <c r="I98" s="25">
        <v>9.5732256026345528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25">
        <v>3.1086794329768717</v>
      </c>
      <c r="F99" s="25">
        <v>6.1515748031496065</v>
      </c>
      <c r="G99" s="25">
        <v>3.0441400304414001</v>
      </c>
      <c r="H99" s="25">
        <v>3.0136821168103189</v>
      </c>
      <c r="I99" s="25">
        <v>2.95473348303983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25">
        <v>2.7716186252771617</v>
      </c>
      <c r="F100" s="25">
        <v>4.1041917478384589</v>
      </c>
      <c r="G100" s="25">
        <v>4.0531776913099868</v>
      </c>
      <c r="H100" s="25">
        <v>2.6694785173716311</v>
      </c>
      <c r="I100" s="25">
        <v>7.3212873751720497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25" t="s">
        <v>212</v>
      </c>
      <c r="F101" s="25" t="s">
        <v>212</v>
      </c>
      <c r="G101" s="25">
        <v>11.135237458938811</v>
      </c>
      <c r="H101" s="25">
        <v>5.5312793849217323</v>
      </c>
      <c r="I101" s="25" t="s">
        <v>212</v>
      </c>
      <c r="J101" s="5" t="str">
        <f t="shared" si="1"/>
        <v>Outliers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25" t="s">
        <v>212</v>
      </c>
      <c r="F102" s="25">
        <v>6.0916179337231968</v>
      </c>
      <c r="G102" s="25">
        <v>2.9998500074996253</v>
      </c>
      <c r="H102" s="25">
        <v>5.9117377553131742</v>
      </c>
      <c r="I102" s="25">
        <v>3.0800505128284108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25">
        <v>8.5131741369769713</v>
      </c>
      <c r="F103" s="25">
        <v>4.1923447784345784</v>
      </c>
      <c r="G103" s="25">
        <v>4.1310364770520929</v>
      </c>
      <c r="H103" s="25">
        <v>6.1087354917532073</v>
      </c>
      <c r="I103" s="25">
        <v>2.4332676351071854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25" t="s">
        <v>212</v>
      </c>
      <c r="F104" s="25">
        <v>13.176966662274344</v>
      </c>
      <c r="G104" s="25" t="s">
        <v>212</v>
      </c>
      <c r="H104" s="25" t="s">
        <v>212</v>
      </c>
      <c r="I104" s="25" t="s">
        <v>212</v>
      </c>
      <c r="J104" s="5" t="str">
        <f t="shared" si="1"/>
        <v>Outliers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25">
        <v>4.4737124655524143</v>
      </c>
      <c r="F105" s="25">
        <v>5.3029298687524857</v>
      </c>
      <c r="G105" s="25">
        <v>7.8600560683999543</v>
      </c>
      <c r="H105" s="25">
        <v>7.7694711579965121</v>
      </c>
      <c r="I105" s="25">
        <v>4.7370914258645191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25">
        <v>8.3792549363669515</v>
      </c>
      <c r="F106" s="25">
        <v>5.2815295309521639</v>
      </c>
      <c r="G106" s="25">
        <v>4.2139566243398132</v>
      </c>
      <c r="H106" s="25">
        <v>5.9418521210126745</v>
      </c>
      <c r="I106" s="25">
        <v>4.8537164533520514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25">
        <v>17.995321216483713</v>
      </c>
      <c r="F107" s="25" t="s">
        <v>212</v>
      </c>
      <c r="G107" s="25" t="s">
        <v>212</v>
      </c>
      <c r="H107" s="25" t="s">
        <v>212</v>
      </c>
      <c r="I107" s="25" t="s">
        <v>212</v>
      </c>
      <c r="J107" s="5" t="str">
        <f t="shared" si="1"/>
        <v>Outliers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25" t="s">
        <v>212</v>
      </c>
      <c r="F108" s="25" t="s">
        <v>212</v>
      </c>
      <c r="G108" s="25" t="s">
        <v>212</v>
      </c>
      <c r="H108" s="25">
        <v>12.370113805047009</v>
      </c>
      <c r="I108" s="25" t="s">
        <v>212</v>
      </c>
      <c r="J108" s="5" t="str">
        <f t="shared" si="1"/>
        <v>Outliers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25" t="s">
        <v>212</v>
      </c>
      <c r="F109" s="25" t="s">
        <v>212</v>
      </c>
      <c r="G109" s="25">
        <v>7.7047538331150323</v>
      </c>
      <c r="H109" s="25" t="s">
        <v>212</v>
      </c>
      <c r="I109" s="25" t="s">
        <v>212</v>
      </c>
      <c r="J109" s="5" t="str">
        <f t="shared" si="1"/>
        <v>Outliers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25">
        <v>6.6021853233420265</v>
      </c>
      <c r="F110" s="25" t="s">
        <v>212</v>
      </c>
      <c r="G110" s="25">
        <v>9.4759783947692604</v>
      </c>
      <c r="H110" s="25">
        <v>9.2807424593967518</v>
      </c>
      <c r="I110" s="25">
        <v>5.3567602314120419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25">
        <v>3.2671197072660743</v>
      </c>
      <c r="F111" s="25">
        <v>6.4345923685734503</v>
      </c>
      <c r="G111" s="25" t="s">
        <v>212</v>
      </c>
      <c r="H111" s="25" t="s">
        <v>212</v>
      </c>
      <c r="I111" s="25" t="s">
        <v>212</v>
      </c>
      <c r="J111" s="5" t="str">
        <f t="shared" si="1"/>
        <v>Outliers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25">
        <v>8.1798252789320411</v>
      </c>
      <c r="F112" s="25">
        <v>8.0589268732975512</v>
      </c>
      <c r="G112" s="25">
        <v>4.7660656128366039</v>
      </c>
      <c r="H112" s="25">
        <v>7.8331845028277796</v>
      </c>
      <c r="I112" s="25">
        <v>9.5995392221173379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25">
        <v>2.4716990459241686</v>
      </c>
      <c r="F113" s="25">
        <v>4.8620396256229492</v>
      </c>
      <c r="G113" s="25">
        <v>2.3922872658548839</v>
      </c>
      <c r="H113" s="25">
        <v>2.3553796872055774</v>
      </c>
      <c r="I113" s="25">
        <v>2.4632361997191912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25">
        <v>16.730241584688482</v>
      </c>
      <c r="F114" s="25">
        <v>6.6965780486171562</v>
      </c>
      <c r="G114" s="25">
        <v>10.051598204114454</v>
      </c>
      <c r="H114" s="25">
        <v>6.7053340932711976</v>
      </c>
      <c r="I114" s="25">
        <v>8.4324142001855122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25">
        <v>9.2661230541141588</v>
      </c>
      <c r="F115" s="25" t="s">
        <v>212</v>
      </c>
      <c r="G115" s="25" t="s">
        <v>212</v>
      </c>
      <c r="H115" s="25">
        <v>9.1835797593902093</v>
      </c>
      <c r="I115" s="25" t="s">
        <v>212</v>
      </c>
      <c r="J115" s="5" t="str">
        <f t="shared" si="1"/>
        <v>Outliers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25" t="s">
        <v>212</v>
      </c>
      <c r="F116" s="25" t="s">
        <v>212</v>
      </c>
      <c r="G116" s="25" t="s">
        <v>212</v>
      </c>
      <c r="H116" s="25">
        <v>7.2495287806292596</v>
      </c>
      <c r="I116" s="25">
        <v>8.6775425199583474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25">
        <v>7.1431122540090719</v>
      </c>
      <c r="F117" s="25">
        <v>2.3588521825279822</v>
      </c>
      <c r="G117" s="25">
        <v>5.8436473709430485</v>
      </c>
      <c r="H117" s="25">
        <v>12.742395106920279</v>
      </c>
      <c r="I117" s="25">
        <v>15.187448158229845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25">
        <v>10.997470581766194</v>
      </c>
      <c r="F118" s="25">
        <v>5.4966195789589403</v>
      </c>
      <c r="G118" s="25">
        <v>16.482610845557936</v>
      </c>
      <c r="H118" s="25">
        <v>5.492091388400703</v>
      </c>
      <c r="I118" s="25">
        <v>21.758050478677109</v>
      </c>
      <c r="J118" s="5" t="str">
        <f t="shared" si="1"/>
        <v>Outliers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25">
        <v>3.8533418106853166</v>
      </c>
      <c r="F119" s="25">
        <v>3.8199285673357908</v>
      </c>
      <c r="G119" s="25">
        <v>5.681495369581274</v>
      </c>
      <c r="H119" s="25">
        <v>7.5128657826527929</v>
      </c>
      <c r="I119" s="25">
        <v>5.6451461151986146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25">
        <v>6.0602387734076721</v>
      </c>
      <c r="F120" s="25">
        <v>7.919223916056227</v>
      </c>
      <c r="G120" s="25">
        <v>1.941747572815534</v>
      </c>
      <c r="H120" s="25">
        <v>3.8114840012959048</v>
      </c>
      <c r="I120" s="25" t="s">
        <v>212</v>
      </c>
      <c r="J120" s="5" t="str">
        <f t="shared" si="1"/>
        <v>Outliers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25">
        <v>2.4737779536908766</v>
      </c>
      <c r="F121" s="25">
        <v>4.9170251997541481</v>
      </c>
      <c r="G121" s="25">
        <v>4.887346659498558</v>
      </c>
      <c r="H121" s="25" t="s">
        <v>212</v>
      </c>
      <c r="I121" s="25">
        <v>6.7006164567140178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25">
        <v>4.2691256830601096</v>
      </c>
      <c r="F122" s="25">
        <v>4.21017177500842</v>
      </c>
      <c r="G122" s="25">
        <v>16.614745586708203</v>
      </c>
      <c r="H122" s="25">
        <v>8.1994096425057386</v>
      </c>
      <c r="I122" s="25" t="s">
        <v>212</v>
      </c>
      <c r="J122" s="5" t="str">
        <f t="shared" si="1"/>
        <v>Outliers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25">
        <v>4.8299845440494593</v>
      </c>
      <c r="F123" s="25" t="s">
        <v>212</v>
      </c>
      <c r="G123" s="25" t="s">
        <v>212</v>
      </c>
      <c r="H123" s="25" t="s">
        <v>212</v>
      </c>
      <c r="I123" s="25" t="s">
        <v>212</v>
      </c>
      <c r="J123" s="5" t="str">
        <f t="shared" si="1"/>
        <v>Outliers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25" t="s">
        <v>212</v>
      </c>
      <c r="F124" s="25" t="s">
        <v>212</v>
      </c>
      <c r="G124" s="25" t="s">
        <v>212</v>
      </c>
      <c r="H124" s="25" t="s">
        <v>212</v>
      </c>
      <c r="I124" s="25" t="s">
        <v>212</v>
      </c>
      <c r="J124" s="5" t="str">
        <f t="shared" si="1"/>
        <v>Outliers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25">
        <v>2.8675479597396265</v>
      </c>
      <c r="F125" s="25">
        <v>7.0620471462267487</v>
      </c>
      <c r="G125" s="25">
        <v>5.5681612539499143</v>
      </c>
      <c r="H125" s="25">
        <v>2.7451411002525532</v>
      </c>
      <c r="I125" s="25">
        <v>2.7390131335679757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25" t="s">
        <v>212</v>
      </c>
      <c r="F126" s="25" t="s">
        <v>212</v>
      </c>
      <c r="G126" s="25">
        <v>5.0395605503200116</v>
      </c>
      <c r="H126" s="25" t="s">
        <v>212</v>
      </c>
      <c r="I126" s="25">
        <v>4.909180166912126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25">
        <v>4.7523999619808004</v>
      </c>
      <c r="F127" s="25">
        <v>4.6622220150123548</v>
      </c>
      <c r="G127" s="25">
        <v>4.5766590389016022</v>
      </c>
      <c r="H127" s="25" t="s">
        <v>212</v>
      </c>
      <c r="I127" s="25" t="s">
        <v>212</v>
      </c>
      <c r="J127" s="5" t="str">
        <f t="shared" si="1"/>
        <v>Outliers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25" t="s">
        <v>212</v>
      </c>
      <c r="F128" s="25">
        <v>4.0223643457624396</v>
      </c>
      <c r="G128" s="25">
        <v>4.0008001600320062</v>
      </c>
      <c r="H128" s="25">
        <v>11.939348111593107</v>
      </c>
      <c r="I128" s="25" t="s">
        <v>212</v>
      </c>
      <c r="J128" s="5" t="str">
        <f t="shared" si="1"/>
        <v>Outliers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25" t="s">
        <v>212</v>
      </c>
      <c r="F129" s="25">
        <v>9.6131397887855865</v>
      </c>
      <c r="G129" s="25">
        <v>2.6874857227320983</v>
      </c>
      <c r="H129" s="25">
        <v>9.2111323113362733</v>
      </c>
      <c r="I129" s="25">
        <v>6.1703637429426461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25">
        <v>5.6167339022754383</v>
      </c>
      <c r="F130" s="25">
        <v>5.9096027762000594</v>
      </c>
      <c r="G130" s="25">
        <v>6.851996867658575</v>
      </c>
      <c r="H130" s="25">
        <v>9.0809141886041012</v>
      </c>
      <c r="I130" s="25">
        <v>9.6402383548933237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25" t="s">
        <v>212</v>
      </c>
      <c r="F131" s="25" t="s">
        <v>212</v>
      </c>
      <c r="G131" s="25">
        <v>14.808233377758034</v>
      </c>
      <c r="H131" s="25" t="s">
        <v>212</v>
      </c>
      <c r="I131" s="25">
        <v>16.350555918901243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25" t="s">
        <v>212</v>
      </c>
      <c r="F132" s="25" t="s">
        <v>212</v>
      </c>
      <c r="G132" s="25">
        <v>6.2660567704743402</v>
      </c>
      <c r="H132" s="25">
        <v>3.0915723737092686</v>
      </c>
      <c r="I132" s="25" t="s">
        <v>212</v>
      </c>
      <c r="J132" s="5" t="str">
        <f t="shared" si="1"/>
        <v>Outliers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25">
        <v>11.129660545353365</v>
      </c>
      <c r="F133" s="25">
        <v>5.5401662049861491</v>
      </c>
      <c r="G133" s="25">
        <v>11.032048099729714</v>
      </c>
      <c r="H133" s="25" t="s">
        <v>212</v>
      </c>
      <c r="I133" s="25" t="s">
        <v>212</v>
      </c>
      <c r="J133" s="5" t="str">
        <f t="shared" si="1"/>
        <v>Outliers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25" t="s">
        <v>212</v>
      </c>
      <c r="F134" s="25">
        <v>3.9128223187385061</v>
      </c>
      <c r="G134" s="25">
        <v>3.8830427523007027</v>
      </c>
      <c r="H134" s="25">
        <v>11.562921564848718</v>
      </c>
      <c r="I134" s="25">
        <v>9.4822681585435227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25">
        <v>3.1409994660300904</v>
      </c>
      <c r="F135" s="25" t="s">
        <v>212</v>
      </c>
      <c r="G135" s="25">
        <v>6.222968978499642</v>
      </c>
      <c r="H135" s="25">
        <v>3.0974136595942388</v>
      </c>
      <c r="I135" s="25" t="s">
        <v>212</v>
      </c>
      <c r="J135" s="5" t="str">
        <f t="shared" si="1"/>
        <v>Outliers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25">
        <v>1.6030393626315493</v>
      </c>
      <c r="F136" s="25">
        <v>0.77832519983499504</v>
      </c>
      <c r="G136" s="25">
        <v>1.5135691474064992</v>
      </c>
      <c r="H136" s="25">
        <v>1.4734918810597353</v>
      </c>
      <c r="I136" s="25">
        <v>9.1717875813996148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25">
        <v>6.3159224404724306</v>
      </c>
      <c r="F137" s="25" t="s">
        <v>212</v>
      </c>
      <c r="G137" s="25">
        <v>6.2774639045825484</v>
      </c>
      <c r="H137" s="25">
        <v>6.2586055826761795</v>
      </c>
      <c r="I137" s="25">
        <v>6.7141130656640255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25" t="s">
        <v>212</v>
      </c>
      <c r="F138" s="25">
        <v>4.0246307401295933</v>
      </c>
      <c r="G138" s="25">
        <v>4.0477636106051404</v>
      </c>
      <c r="H138" s="25">
        <v>8.1413335504355615</v>
      </c>
      <c r="I138" s="25">
        <v>4.1228612657184085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25" t="s">
        <v>212</v>
      </c>
      <c r="F139" s="25" t="s">
        <v>212</v>
      </c>
      <c r="G139" s="25" t="s">
        <v>212</v>
      </c>
      <c r="H139" s="25" t="s">
        <v>212</v>
      </c>
      <c r="I139" s="25" t="s">
        <v>212</v>
      </c>
      <c r="J139" s="5" t="str">
        <f t="shared" si="1"/>
        <v>Outliers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25" t="s">
        <v>212</v>
      </c>
      <c r="F140" s="25" t="s">
        <v>212</v>
      </c>
      <c r="G140" s="25">
        <v>4.3021855102392017</v>
      </c>
      <c r="H140" s="25">
        <v>4.2662116040955631</v>
      </c>
      <c r="I140" s="25">
        <v>4.8334863937358019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25" t="s">
        <v>212</v>
      </c>
      <c r="F141" s="25" t="s">
        <v>212</v>
      </c>
      <c r="G141" s="25" t="s">
        <v>212</v>
      </c>
      <c r="H141" s="25" t="s">
        <v>212</v>
      </c>
      <c r="I141" s="25">
        <v>7.3185011709601877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25">
        <v>1.7144424633109312</v>
      </c>
      <c r="F142" s="25">
        <v>3.3906350659478521</v>
      </c>
      <c r="G142" s="25">
        <v>1.6769519720955191</v>
      </c>
      <c r="H142" s="25">
        <v>4.977765978628792</v>
      </c>
      <c r="I142" s="25">
        <v>3.7811472000604982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25" t="s">
        <v>212</v>
      </c>
      <c r="F143" s="25" t="s">
        <v>212</v>
      </c>
      <c r="G143" s="25" t="s">
        <v>212</v>
      </c>
      <c r="H143" s="25">
        <v>3.6627353307449999</v>
      </c>
      <c r="I143" s="25" t="s">
        <v>212</v>
      </c>
      <c r="J143" s="5" t="str">
        <f t="shared" si="1"/>
        <v>Outliers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25" t="s">
        <v>212</v>
      </c>
      <c r="F144" s="25" t="s">
        <v>212</v>
      </c>
      <c r="G144" s="25" t="s">
        <v>212</v>
      </c>
      <c r="H144" s="25">
        <v>16.425755584756899</v>
      </c>
      <c r="I144" s="25" t="s">
        <v>212</v>
      </c>
      <c r="J144" s="5" t="str">
        <f t="shared" si="1"/>
        <v>Outliers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25" t="s">
        <v>212</v>
      </c>
      <c r="F145" s="25" t="s">
        <v>212</v>
      </c>
      <c r="G145" s="25" t="s">
        <v>212</v>
      </c>
      <c r="H145" s="25" t="s">
        <v>212</v>
      </c>
      <c r="I145" s="25" t="s">
        <v>212</v>
      </c>
      <c r="J145" s="5" t="str">
        <f t="shared" si="1"/>
        <v>Outliers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25" t="s">
        <v>212</v>
      </c>
      <c r="F146" s="25">
        <v>3.9410420115078426</v>
      </c>
      <c r="G146" s="25" t="s">
        <v>212</v>
      </c>
      <c r="H146" s="25">
        <v>7.7663870767319043</v>
      </c>
      <c r="I146" s="25">
        <v>12.394645513138324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25">
        <v>3.8586201574317025</v>
      </c>
      <c r="F147" s="25">
        <v>0.94038875671202471</v>
      </c>
      <c r="G147" s="25">
        <v>4.5884609384320312</v>
      </c>
      <c r="H147" s="25">
        <v>2.6892805278161251</v>
      </c>
      <c r="I147" s="25">
        <v>8.2766611948739879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25">
        <v>8.6273833146406709</v>
      </c>
      <c r="F148" s="25">
        <v>17.064846416382252</v>
      </c>
      <c r="G148" s="25">
        <v>8.440955516164431</v>
      </c>
      <c r="H148" s="25">
        <v>25.060563027316014</v>
      </c>
      <c r="I148" s="25" t="s">
        <v>212</v>
      </c>
      <c r="J148" s="5" t="str">
        <f t="shared" si="2"/>
        <v>Outliers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25">
        <v>10.741715451957678</v>
      </c>
      <c r="F149" s="25">
        <v>5.3279343598486868</v>
      </c>
      <c r="G149" s="25">
        <v>5.2862504625469153</v>
      </c>
      <c r="H149" s="25" t="s">
        <v>212</v>
      </c>
      <c r="I149" s="25">
        <v>5.3242466191033966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25">
        <v>4.7729659210233235</v>
      </c>
      <c r="F150" s="25" t="s">
        <v>212</v>
      </c>
      <c r="G150" s="25">
        <v>3.1235358425737938</v>
      </c>
      <c r="H150" s="25">
        <v>4.6436753142220297</v>
      </c>
      <c r="I150" s="25">
        <v>5.9184730339572393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25" t="s">
        <v>212</v>
      </c>
      <c r="F151" s="25">
        <v>12.920313963629315</v>
      </c>
      <c r="G151" s="25" t="s">
        <v>212</v>
      </c>
      <c r="H151" s="25" t="s">
        <v>212</v>
      </c>
      <c r="I151" s="25">
        <v>6.99422976044763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25">
        <v>5.317169139150316</v>
      </c>
      <c r="F152" s="25">
        <v>5.2662067512770552</v>
      </c>
      <c r="G152" s="25">
        <v>10.434056761268781</v>
      </c>
      <c r="H152" s="25" t="s">
        <v>212</v>
      </c>
      <c r="I152" s="25">
        <v>6.5608187901850155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25">
        <v>7.6806881896617929</v>
      </c>
      <c r="F153" s="25">
        <v>5.0502499873743751</v>
      </c>
      <c r="G153" s="25">
        <v>4.9830576041459045</v>
      </c>
      <c r="H153" s="25">
        <v>9.8374363640835192</v>
      </c>
      <c r="I153" s="25">
        <v>12.642225031605562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25">
        <v>4.4583942647216181</v>
      </c>
      <c r="F154" s="25">
        <v>8.7982473891200872</v>
      </c>
      <c r="G154" s="25">
        <v>2.6054331966928368</v>
      </c>
      <c r="H154" s="25">
        <v>6.8607692637536983</v>
      </c>
      <c r="I154" s="25">
        <v>2.1904365540052133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25">
        <v>1.7351471404775127</v>
      </c>
      <c r="F155" s="25">
        <v>3.3778078027360241</v>
      </c>
      <c r="G155" s="25" t="s">
        <v>212</v>
      </c>
      <c r="H155" s="25">
        <v>1.605497222489805</v>
      </c>
      <c r="I155" s="25">
        <v>13.167597176867165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25">
        <v>6.5909440428850763</v>
      </c>
      <c r="F156" s="25">
        <v>4.3979241797871405</v>
      </c>
      <c r="G156" s="25">
        <v>4.4018928139099813</v>
      </c>
      <c r="H156" s="25">
        <v>8.8115431214891498</v>
      </c>
      <c r="I156" s="25">
        <v>9.1831580880664863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25" t="s">
        <v>212</v>
      </c>
      <c r="F157" s="25" t="s">
        <v>212</v>
      </c>
      <c r="G157" s="25">
        <v>1.8459720889020157</v>
      </c>
      <c r="H157" s="25">
        <v>10.978956999085087</v>
      </c>
      <c r="I157" s="25">
        <v>3.9345294302801386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25">
        <v>6.5521138757391606</v>
      </c>
      <c r="F158" s="25" t="s">
        <v>212</v>
      </c>
      <c r="G158" s="25">
        <v>1.6194069731664265</v>
      </c>
      <c r="H158" s="25">
        <v>3.2209749891292092</v>
      </c>
      <c r="I158" s="25" t="s">
        <v>212</v>
      </c>
      <c r="J158" s="5" t="str">
        <f t="shared" si="2"/>
        <v>Outliers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25" t="s">
        <v>212</v>
      </c>
      <c r="F159" s="25">
        <v>13.215276860050219</v>
      </c>
      <c r="G159" s="25" t="s">
        <v>212</v>
      </c>
      <c r="H159" s="25">
        <v>12.969327540367031</v>
      </c>
      <c r="I159" s="25" t="s">
        <v>212</v>
      </c>
      <c r="J159" s="5" t="str">
        <f t="shared" si="2"/>
        <v>Outliers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25">
        <v>6.7552353073632068</v>
      </c>
      <c r="F160" s="25">
        <v>11.172934683023843</v>
      </c>
      <c r="G160" s="25">
        <v>8.8719336379363885</v>
      </c>
      <c r="H160" s="25">
        <v>11.009335916857495</v>
      </c>
      <c r="I160" s="25">
        <v>20.796702777305125</v>
      </c>
      <c r="J160" s="5" t="str">
        <f t="shared" si="2"/>
        <v>Outliers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60"/>
  <sheetViews>
    <sheetView workbookViewId="0">
      <selection activeCell="E4" sqref="E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9" t="s">
        <v>188</v>
      </c>
    </row>
    <row r="2" spans="1:13" x14ac:dyDescent="0.2">
      <c r="L2" s="1" t="s">
        <v>187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203</v>
      </c>
    </row>
    <row r="4" spans="1:13" x14ac:dyDescent="0.2">
      <c r="A4" s="2"/>
      <c r="B4" s="2"/>
      <c r="C4" s="2"/>
      <c r="D4" s="4" t="s">
        <v>4</v>
      </c>
      <c r="E4" s="20">
        <v>16.112641051428813</v>
      </c>
      <c r="F4" s="20">
        <v>15.585715471763743</v>
      </c>
      <c r="G4" s="20">
        <v>17.651154053083211</v>
      </c>
      <c r="H4" s="19">
        <v>16.103664474533115</v>
      </c>
      <c r="I4" s="19">
        <v>20.834808413962524</v>
      </c>
      <c r="L4" s="5" t="s">
        <v>204</v>
      </c>
      <c r="M4" s="14">
        <v>0</v>
      </c>
    </row>
    <row r="5" spans="1:13" x14ac:dyDescent="0.2">
      <c r="A5" s="2"/>
      <c r="B5" s="2"/>
      <c r="C5" s="2"/>
      <c r="D5" s="4" t="s">
        <v>5</v>
      </c>
      <c r="E5" s="20">
        <v>33.338531276381801</v>
      </c>
      <c r="F5" s="20">
        <v>25.764008738587073</v>
      </c>
      <c r="G5" s="20">
        <v>33.721477974138757</v>
      </c>
      <c r="H5" s="19">
        <v>30.662393345404151</v>
      </c>
      <c r="I5" s="19">
        <v>43.324316597391743</v>
      </c>
    </row>
    <row r="6" spans="1:13" x14ac:dyDescent="0.2">
      <c r="A6" s="2"/>
      <c r="B6" s="2"/>
      <c r="C6" s="2"/>
      <c r="D6" s="4" t="s">
        <v>6</v>
      </c>
      <c r="E6" s="20">
        <v>8.969243648144726</v>
      </c>
      <c r="F6" s="20">
        <v>15.525162237945388</v>
      </c>
      <c r="G6" s="20">
        <v>14.754505154016915</v>
      </c>
      <c r="H6" s="19">
        <v>8.6636863585593229</v>
      </c>
      <c r="I6" s="19">
        <v>17.561295921834418</v>
      </c>
    </row>
    <row r="7" spans="1:13" x14ac:dyDescent="0.2">
      <c r="A7" s="2"/>
      <c r="B7" s="2"/>
      <c r="C7" s="2"/>
      <c r="D7" s="4" t="s">
        <v>7</v>
      </c>
      <c r="E7" s="20">
        <v>26.229721979766069</v>
      </c>
      <c r="F7" s="20">
        <v>28.434982319273814</v>
      </c>
      <c r="G7" s="20">
        <v>28.712406487281122</v>
      </c>
      <c r="H7" s="19">
        <v>26.867845552310989</v>
      </c>
      <c r="I7" s="19">
        <v>30.00893715945098</v>
      </c>
    </row>
    <row r="8" spans="1:13" x14ac:dyDescent="0.2">
      <c r="A8" s="2"/>
      <c r="B8" s="2"/>
      <c r="C8" s="2"/>
      <c r="D8" s="4" t="s">
        <v>8</v>
      </c>
      <c r="E8" s="20">
        <v>10.751179030972391</v>
      </c>
      <c r="F8" s="20">
        <v>11.033287472975145</v>
      </c>
      <c r="G8" s="20">
        <v>11.046586427338749</v>
      </c>
      <c r="H8" s="19">
        <v>11.105073828910472</v>
      </c>
      <c r="I8" s="19">
        <v>13.949116050580708</v>
      </c>
    </row>
    <row r="9" spans="1:13" x14ac:dyDescent="0.2">
      <c r="A9" s="2"/>
      <c r="B9" s="2"/>
      <c r="C9" s="2"/>
      <c r="D9" s="4" t="s">
        <v>9</v>
      </c>
      <c r="E9" s="20">
        <v>15.586057615974108</v>
      </c>
      <c r="F9" s="20">
        <v>16.873012553809769</v>
      </c>
      <c r="G9" s="20">
        <v>23.278896894480901</v>
      </c>
      <c r="H9" s="19">
        <v>19.098008148483476</v>
      </c>
      <c r="I9" s="19">
        <v>23.976230147529691</v>
      </c>
    </row>
    <row r="10" spans="1:13" x14ac:dyDescent="0.2">
      <c r="A10" s="2"/>
      <c r="B10" s="2"/>
      <c r="C10" s="2"/>
      <c r="D10" s="4" t="s">
        <v>10</v>
      </c>
      <c r="E10" s="20">
        <v>18.594317290569585</v>
      </c>
      <c r="F10" s="20">
        <v>16.69798518818159</v>
      </c>
      <c r="G10" s="20">
        <v>19.265497119460008</v>
      </c>
      <c r="H10" s="19">
        <v>17.417171038911334</v>
      </c>
      <c r="I10" s="19">
        <v>26.418618367698016</v>
      </c>
    </row>
    <row r="11" spans="1:13" x14ac:dyDescent="0.2">
      <c r="A11" s="2"/>
      <c r="B11" s="2"/>
      <c r="C11" s="2"/>
      <c r="D11" s="4" t="s">
        <v>11</v>
      </c>
      <c r="E11" s="20">
        <v>3.9022801192401073</v>
      </c>
      <c r="F11" s="20">
        <v>3.0165356428824004</v>
      </c>
      <c r="G11" s="20">
        <v>3.3117736866333503</v>
      </c>
      <c r="H11" s="19">
        <v>4.2555141643152226</v>
      </c>
      <c r="I11" s="19">
        <v>6.767456654440128</v>
      </c>
    </row>
    <row r="12" spans="1:13" x14ac:dyDescent="0.2">
      <c r="A12" s="2"/>
      <c r="B12" s="2"/>
      <c r="C12" s="2"/>
      <c r="D12" s="4" t="s">
        <v>12</v>
      </c>
      <c r="E12" s="20">
        <v>13.490959130102954</v>
      </c>
      <c r="F12" s="20">
        <v>13.182807326583992</v>
      </c>
      <c r="G12" s="20">
        <v>15.344658069869343</v>
      </c>
      <c r="H12" s="19">
        <v>16.721245563703249</v>
      </c>
      <c r="I12" s="19">
        <v>21.095291895959644</v>
      </c>
    </row>
    <row r="13" spans="1:13" x14ac:dyDescent="0.2">
      <c r="A13" s="2"/>
      <c r="B13" s="2"/>
      <c r="C13" s="2"/>
      <c r="D13" s="4" t="s">
        <v>13</v>
      </c>
      <c r="E13" s="20">
        <v>21.683671613163298</v>
      </c>
      <c r="F13" s="20">
        <v>18.407757719393867</v>
      </c>
      <c r="G13" s="20">
        <v>22.319239041893354</v>
      </c>
      <c r="H13" s="19">
        <v>20.524037724868247</v>
      </c>
      <c r="I13" s="19">
        <v>23.710404028510553</v>
      </c>
    </row>
    <row r="14" spans="1:13" x14ac:dyDescent="0.2">
      <c r="A14" s="2"/>
      <c r="B14" s="2"/>
      <c r="C14" s="2"/>
      <c r="D14" s="4" t="s">
        <v>14</v>
      </c>
      <c r="E14" s="20">
        <v>28.851132110519597</v>
      </c>
      <c r="F14" s="20">
        <v>23.586481801063751</v>
      </c>
      <c r="G14" s="20">
        <v>31.675269826372592</v>
      </c>
      <c r="H14" s="19">
        <v>28.011749372653526</v>
      </c>
      <c r="I14" s="19">
        <v>30.763698835374257</v>
      </c>
    </row>
    <row r="15" spans="1:13" x14ac:dyDescent="0.2">
      <c r="A15" s="2"/>
      <c r="B15" s="2"/>
      <c r="C15" s="2"/>
      <c r="D15" s="4" t="s">
        <v>15</v>
      </c>
      <c r="E15" s="20">
        <v>14.090820195060681</v>
      </c>
      <c r="F15" s="20">
        <v>11.383966821129123</v>
      </c>
      <c r="G15" s="20">
        <v>12.062469400353359</v>
      </c>
      <c r="H15" s="19">
        <v>13.193289869421456</v>
      </c>
      <c r="I15" s="19">
        <v>15.720331587592572</v>
      </c>
      <c r="L15" s="7" t="s">
        <v>205</v>
      </c>
    </row>
    <row r="16" spans="1:13" x14ac:dyDescent="0.2">
      <c r="A16" s="2"/>
      <c r="B16" s="2"/>
      <c r="C16" s="2"/>
      <c r="D16" s="4" t="s">
        <v>16</v>
      </c>
      <c r="E16" s="20">
        <v>24.678974309983843</v>
      </c>
      <c r="F16" s="20">
        <v>22.294614145801528</v>
      </c>
      <c r="G16" s="20">
        <v>25.93347544877879</v>
      </c>
      <c r="H16" s="19">
        <v>19.493477379871447</v>
      </c>
      <c r="I16" s="19">
        <v>28.823295344400119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25">
        <v>10.2372482276764</v>
      </c>
      <c r="F17" s="25">
        <v>8.8777283161485876</v>
      </c>
      <c r="G17" s="25">
        <v>15.086748805632388</v>
      </c>
      <c r="H17" s="25">
        <v>9.9726375756518042</v>
      </c>
      <c r="I17" s="25">
        <v>16.436139277315597</v>
      </c>
      <c r="J17" s="5" t="str">
        <f>IF(AND(I17&lt;$M$21,I17&gt;$M$22),"Normal","Outliers")</f>
        <v>Normal</v>
      </c>
      <c r="L17" s="1" t="s">
        <v>206</v>
      </c>
      <c r="M17" s="8">
        <f>AVERAGE(I17:I160)</f>
        <v>24.501287642301719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25">
        <v>81.2787862367922</v>
      </c>
      <c r="F18" s="25">
        <v>40.355125100887811</v>
      </c>
      <c r="G18" s="25">
        <v>26.716537536735242</v>
      </c>
      <c r="H18" s="25">
        <v>0</v>
      </c>
      <c r="I18" s="25">
        <v>42.674253200568991</v>
      </c>
      <c r="J18" s="5" t="str">
        <f t="shared" ref="J18:J81" si="0">IF(AND(I18&lt;$M$21,I18&gt;$M$22),"Normal","Outliers")</f>
        <v>Normal</v>
      </c>
      <c r="L18" s="1" t="s">
        <v>207</v>
      </c>
      <c r="M18" s="8">
        <f>_xlfn.QUARTILE.EXC(I17:I160,1)</f>
        <v>14.612515908691831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25">
        <v>18.013798569704392</v>
      </c>
      <c r="F19" s="25">
        <v>19.787375654332536</v>
      </c>
      <c r="G19" s="25">
        <v>19.759650793080528</v>
      </c>
      <c r="H19" s="25">
        <v>21.526980482204362</v>
      </c>
      <c r="I19" s="25">
        <v>23.719566948477713</v>
      </c>
      <c r="J19" s="5" t="str">
        <f t="shared" si="0"/>
        <v>Normal</v>
      </c>
      <c r="L19" s="1" t="s">
        <v>208</v>
      </c>
      <c r="M19" s="8">
        <f>_xlfn.QUARTILE.EXC(I17:I160,3)</f>
        <v>30.02232457248023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25">
        <v>0</v>
      </c>
      <c r="F20" s="25">
        <v>0</v>
      </c>
      <c r="G20" s="25">
        <v>0</v>
      </c>
      <c r="H20" s="25">
        <v>0</v>
      </c>
      <c r="I20" s="25">
        <v>10.591817820733484</v>
      </c>
      <c r="J20" s="5" t="str">
        <f t="shared" si="0"/>
        <v>Normal</v>
      </c>
      <c r="L20" s="1" t="s">
        <v>209</v>
      </c>
      <c r="M20" s="8">
        <f>M19-M18</f>
        <v>15.409808663788398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25">
        <v>18.354685951323372</v>
      </c>
      <c r="F21" s="25">
        <v>18.22821728034998</v>
      </c>
      <c r="G21" s="25">
        <v>7.242440702516749</v>
      </c>
      <c r="H21" s="25">
        <v>21.585063136309675</v>
      </c>
      <c r="I21" s="25">
        <v>22.123893805309734</v>
      </c>
      <c r="J21" s="5" t="str">
        <f t="shared" si="0"/>
        <v>Normal</v>
      </c>
      <c r="L21" s="1" t="s">
        <v>210</v>
      </c>
      <c r="M21" s="8">
        <f>M17+1.5*M20</f>
        <v>47.616000637984314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25">
        <v>7.0821529745042486</v>
      </c>
      <c r="F22" s="25">
        <v>3.5218088010001938</v>
      </c>
      <c r="G22" s="25">
        <v>3.5031177748195894</v>
      </c>
      <c r="H22" s="25">
        <v>3.4849276877504796</v>
      </c>
      <c r="I22" s="25">
        <v>24.503798088703746</v>
      </c>
      <c r="J22" s="5" t="str">
        <f t="shared" si="0"/>
        <v>Normal</v>
      </c>
      <c r="L22" s="1" t="s">
        <v>211</v>
      </c>
      <c r="M22" s="8">
        <f>M17-1.5*M20</f>
        <v>1.3865746466191204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25">
        <v>14.644719114287387</v>
      </c>
      <c r="F23" s="25">
        <v>0</v>
      </c>
      <c r="G23" s="25">
        <v>2.9346167390538795</v>
      </c>
      <c r="H23" s="25">
        <v>11.749500646222534</v>
      </c>
      <c r="I23" s="25">
        <v>5.8343057176196034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25">
        <v>28.269799902822566</v>
      </c>
      <c r="F24" s="25">
        <v>20.943504895544269</v>
      </c>
      <c r="G24" s="25">
        <v>27.59358104320982</v>
      </c>
      <c r="H24" s="25">
        <v>13.637913399249914</v>
      </c>
      <c r="I24" s="25">
        <v>33.25968688380491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25">
        <v>0</v>
      </c>
      <c r="F25" s="25">
        <v>3.4156505106397512</v>
      </c>
      <c r="G25" s="25">
        <v>3.3683643222850983</v>
      </c>
      <c r="H25" s="25">
        <v>0</v>
      </c>
      <c r="I25" s="25" t="s">
        <v>212</v>
      </c>
      <c r="J25" s="5" t="str">
        <f t="shared" si="0"/>
        <v>Outliers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25">
        <v>11.606534669289871</v>
      </c>
      <c r="F26" s="25">
        <v>12.438795472278446</v>
      </c>
      <c r="G26" s="25">
        <v>12.697298276341758</v>
      </c>
      <c r="H26" s="25">
        <v>11.842860050702244</v>
      </c>
      <c r="I26" s="25">
        <v>15.038284967145525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25">
        <v>77.316740915282935</v>
      </c>
      <c r="F27" s="25">
        <v>46.611688777339545</v>
      </c>
      <c r="G27" s="25">
        <v>24.469535428391652</v>
      </c>
      <c r="H27" s="25">
        <v>27.292576419213972</v>
      </c>
      <c r="I27" s="25">
        <v>40.816326530612244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25">
        <v>8.7881184638368914</v>
      </c>
      <c r="F28" s="25">
        <v>4.348015131092656</v>
      </c>
      <c r="G28" s="25">
        <v>4.3037593337780553</v>
      </c>
      <c r="H28" s="25">
        <v>6.3915461150052204</v>
      </c>
      <c r="I28" s="25">
        <v>26.922127745496152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25">
        <v>22.656654583117554</v>
      </c>
      <c r="F29" s="25">
        <v>25.528112834258724</v>
      </c>
      <c r="G29" s="25">
        <v>18.883958077613066</v>
      </c>
      <c r="H29" s="25">
        <v>18.633540372670808</v>
      </c>
      <c r="I29" s="25">
        <v>25.237654580634306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25">
        <v>0</v>
      </c>
      <c r="F30" s="25">
        <v>6.1020258725896994</v>
      </c>
      <c r="G30" s="25">
        <v>6.0960741282613995</v>
      </c>
      <c r="H30" s="25">
        <v>0</v>
      </c>
      <c r="I30" s="25" t="s">
        <v>212</v>
      </c>
      <c r="J30" s="5" t="str">
        <f t="shared" si="0"/>
        <v>Outliers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25">
        <v>0</v>
      </c>
      <c r="F31" s="25">
        <v>3.2601962638150814</v>
      </c>
      <c r="G31" s="25">
        <v>0</v>
      </c>
      <c r="H31" s="25">
        <v>0</v>
      </c>
      <c r="I31" s="25" t="s">
        <v>212</v>
      </c>
      <c r="J31" s="5" t="str">
        <f t="shared" si="0"/>
        <v>Outliers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25">
        <v>6.463288521199587</v>
      </c>
      <c r="F32" s="25">
        <v>0</v>
      </c>
      <c r="G32" s="25">
        <v>0</v>
      </c>
      <c r="H32" s="25">
        <v>6.0662433776843132</v>
      </c>
      <c r="I32" s="25">
        <v>5.8093375418756414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25">
        <v>30.211480362537763</v>
      </c>
      <c r="F33" s="25">
        <v>30.432136335970785</v>
      </c>
      <c r="G33" s="25">
        <v>0</v>
      </c>
      <c r="H33" s="25">
        <v>30.873726458783576</v>
      </c>
      <c r="I33" s="25" t="s">
        <v>212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25">
        <v>18.807136899602597</v>
      </c>
      <c r="F34" s="25">
        <v>19.249278152069298</v>
      </c>
      <c r="G34" s="25">
        <v>16.531918411046469</v>
      </c>
      <c r="H34" s="25">
        <v>17.010353119466803</v>
      </c>
      <c r="I34" s="25">
        <v>11.843663639952625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25">
        <v>9.894112800962759</v>
      </c>
      <c r="F35" s="25">
        <v>9.9146203805740427</v>
      </c>
      <c r="G35" s="25">
        <v>9.8690286541912364</v>
      </c>
      <c r="H35" s="25">
        <v>10.156530051380093</v>
      </c>
      <c r="I35" s="25">
        <v>12.275558672183507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25">
        <v>11.348161597821154</v>
      </c>
      <c r="F36" s="25">
        <v>22.558087074216107</v>
      </c>
      <c r="G36" s="25">
        <v>33.634172319076178</v>
      </c>
      <c r="H36" s="25">
        <v>5.5728934462773072</v>
      </c>
      <c r="I36" s="25">
        <v>44.201337090446984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25">
        <v>12.968276353969102</v>
      </c>
      <c r="F37" s="25">
        <v>22.315380078741413</v>
      </c>
      <c r="G37" s="25">
        <v>25.09095471082675</v>
      </c>
      <c r="H37" s="25">
        <v>23.155294844087681</v>
      </c>
      <c r="I37" s="25">
        <v>25.170292761967691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25">
        <v>17.813669022029572</v>
      </c>
      <c r="F38" s="25">
        <v>17.666804075142807</v>
      </c>
      <c r="G38" s="25">
        <v>17.525411847178411</v>
      </c>
      <c r="H38" s="25">
        <v>28.97878752752985</v>
      </c>
      <c r="I38" s="25">
        <v>11.108025548458761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25">
        <v>37.41114852225963</v>
      </c>
      <c r="F39" s="25">
        <v>0</v>
      </c>
      <c r="G39" s="25">
        <v>42.347247428917122</v>
      </c>
      <c r="H39" s="25">
        <v>17.890154451666763</v>
      </c>
      <c r="I39" s="25">
        <v>31.690698779908097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25">
        <v>12.654623683128223</v>
      </c>
      <c r="F40" s="25">
        <v>8.614883385805804</v>
      </c>
      <c r="G40" s="25">
        <v>15.514218781513257</v>
      </c>
      <c r="H40" s="25">
        <v>23.055286577212154</v>
      </c>
      <c r="I40" s="25">
        <v>20.311662143936562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25">
        <v>13.166556945358787</v>
      </c>
      <c r="F41" s="25">
        <v>39.771974015643643</v>
      </c>
      <c r="G41" s="25">
        <v>20.022692384702662</v>
      </c>
      <c r="H41" s="25">
        <v>33.595377276086808</v>
      </c>
      <c r="I41" s="25">
        <v>20.228173800469293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25">
        <v>13.528138528138529</v>
      </c>
      <c r="F42" s="25">
        <v>40.650406504065039</v>
      </c>
      <c r="G42" s="25">
        <v>40.716612377850161</v>
      </c>
      <c r="H42" s="25">
        <v>27.184993883376379</v>
      </c>
      <c r="I42" s="25">
        <v>14.742739200943536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25">
        <v>15.446878185918624</v>
      </c>
      <c r="F43" s="25">
        <v>15.140962359567574</v>
      </c>
      <c r="G43" s="25">
        <v>11.881423394522663</v>
      </c>
      <c r="H43" s="25">
        <v>14.57789699257985</v>
      </c>
      <c r="I43" s="25">
        <v>19.688484424221212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25">
        <v>1.9628819032102935</v>
      </c>
      <c r="F44" s="25">
        <v>2.921101060359685</v>
      </c>
      <c r="G44" s="25">
        <v>4.8310579050600504</v>
      </c>
      <c r="H44" s="25">
        <v>3.8358266206367468</v>
      </c>
      <c r="I44" s="25">
        <v>7.4788721860743399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25">
        <v>13.873473917869035</v>
      </c>
      <c r="F45" s="25">
        <v>17.163256899629275</v>
      </c>
      <c r="G45" s="25">
        <v>16.991198559146362</v>
      </c>
      <c r="H45" s="25">
        <v>3.3650772285223947</v>
      </c>
      <c r="I45" s="25">
        <v>12.303654185293032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25">
        <v>21.307423506349611</v>
      </c>
      <c r="F46" s="25">
        <v>12.622543863339926</v>
      </c>
      <c r="G46" s="25">
        <v>12.466755319148936</v>
      </c>
      <c r="H46" s="25">
        <v>16.423732293163621</v>
      </c>
      <c r="I46" s="25">
        <v>12.509903673741713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25">
        <v>6.0280909036108268</v>
      </c>
      <c r="F47" s="25">
        <v>8.8495575221238933</v>
      </c>
      <c r="G47" s="25">
        <v>11.557687306769916</v>
      </c>
      <c r="H47" s="25">
        <v>8.4968986319993203</v>
      </c>
      <c r="I47" s="25">
        <v>30.565461029037188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25">
        <v>4.3991494977637657</v>
      </c>
      <c r="F48" s="25">
        <v>7.2521575168612671</v>
      </c>
      <c r="G48" s="25">
        <v>5.7403633650010049</v>
      </c>
      <c r="H48" s="25">
        <v>7.1015666055931934</v>
      </c>
      <c r="I48" s="25">
        <v>8.1976986824062479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25">
        <v>24.965325936199722</v>
      </c>
      <c r="F49" s="25">
        <v>37.751112309559119</v>
      </c>
      <c r="G49" s="25">
        <v>31.49358318242658</v>
      </c>
      <c r="H49" s="25">
        <v>35.802879574457208</v>
      </c>
      <c r="I49" s="25">
        <v>27.244774841396492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25">
        <v>13.116474291710389</v>
      </c>
      <c r="F50" s="25">
        <v>18.833210193112841</v>
      </c>
      <c r="G50" s="25">
        <v>23.044461407728537</v>
      </c>
      <c r="H50" s="25">
        <v>20.049263905596607</v>
      </c>
      <c r="I50" s="25">
        <v>26.990936727562012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25">
        <v>31.377470975839344</v>
      </c>
      <c r="F51" s="25">
        <v>16.57366996298547</v>
      </c>
      <c r="G51" s="25">
        <v>27.56086357372531</v>
      </c>
      <c r="H51" s="25">
        <v>23.833531946099551</v>
      </c>
      <c r="I51" s="25">
        <v>19.466959260963439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25">
        <v>15.129050803352596</v>
      </c>
      <c r="F52" s="25">
        <v>19.422987853162212</v>
      </c>
      <c r="G52" s="25">
        <v>23.124117470516751</v>
      </c>
      <c r="H52" s="25">
        <v>20.42136074333753</v>
      </c>
      <c r="I52" s="25">
        <v>25.486850865512647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25">
        <v>0</v>
      </c>
      <c r="F53" s="25">
        <v>0</v>
      </c>
      <c r="G53" s="25">
        <v>4.1757140471020548</v>
      </c>
      <c r="H53" s="25">
        <v>0</v>
      </c>
      <c r="I53" s="25" t="s">
        <v>212</v>
      </c>
      <c r="J53" s="5" t="str">
        <f t="shared" si="0"/>
        <v>Outliers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25">
        <v>0</v>
      </c>
      <c r="F54" s="25">
        <v>16.549441456350849</v>
      </c>
      <c r="G54" s="25">
        <v>8.2433435001236504</v>
      </c>
      <c r="H54" s="25">
        <v>16.427104722792606</v>
      </c>
      <c r="I54" s="25">
        <v>15.542430836182778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25">
        <v>31.424142120920099</v>
      </c>
      <c r="F55" s="25">
        <v>18.80327594852081</v>
      </c>
      <c r="G55" s="25">
        <v>10.418620157946282</v>
      </c>
      <c r="H55" s="25">
        <v>20.78353943676608</v>
      </c>
      <c r="I55" s="25">
        <v>53.791155837461062</v>
      </c>
      <c r="J55" s="5" t="str">
        <f t="shared" si="0"/>
        <v>Outliers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25">
        <v>12.177672237951716</v>
      </c>
      <c r="F56" s="25">
        <v>21.009664445644997</v>
      </c>
      <c r="G56" s="25">
        <v>17.761463544596076</v>
      </c>
      <c r="H56" s="25">
        <v>14.604509872648674</v>
      </c>
      <c r="I56" s="25">
        <v>22.320598192031547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25">
        <v>22.763487366264513</v>
      </c>
      <c r="F57" s="25">
        <v>29.689007644919471</v>
      </c>
      <c r="G57" s="25">
        <v>7.2669137417338856</v>
      </c>
      <c r="H57" s="25">
        <v>14.240956992309885</v>
      </c>
      <c r="I57" s="25">
        <v>35.622684525505839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25">
        <v>38.858665482402571</v>
      </c>
      <c r="F58" s="25">
        <v>27.88777957499024</v>
      </c>
      <c r="G58" s="25">
        <v>33.620979491202512</v>
      </c>
      <c r="H58" s="25">
        <v>39.405539292952042</v>
      </c>
      <c r="I58" s="25">
        <v>30.075187969924812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25">
        <v>0</v>
      </c>
      <c r="F59" s="25">
        <v>0</v>
      </c>
      <c r="G59" s="25">
        <v>0</v>
      </c>
      <c r="H59" s="25">
        <v>5.6290458767238949</v>
      </c>
      <c r="I59" s="25" t="s">
        <v>212</v>
      </c>
      <c r="J59" s="5" t="str">
        <f t="shared" si="0"/>
        <v>Outliers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25">
        <v>21.131224906670422</v>
      </c>
      <c r="F60" s="25">
        <v>13.89564371569513</v>
      </c>
      <c r="G60" s="25">
        <v>13.710838417769247</v>
      </c>
      <c r="H60" s="25">
        <v>13.535462912831619</v>
      </c>
      <c r="I60" s="25">
        <v>7.0836580009917123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25">
        <v>15.174506828528072</v>
      </c>
      <c r="F61" s="25">
        <v>14.975290770229122</v>
      </c>
      <c r="G61" s="25">
        <v>27.104277547802091</v>
      </c>
      <c r="H61" s="25">
        <v>9.7340179592631344</v>
      </c>
      <c r="I61" s="25">
        <v>24.235373951820076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25">
        <v>28.835063437139564</v>
      </c>
      <c r="F62" s="25">
        <v>15.070580552253052</v>
      </c>
      <c r="G62" s="25">
        <v>29.767318791446858</v>
      </c>
      <c r="H62" s="25">
        <v>19.605920988138415</v>
      </c>
      <c r="I62" s="25">
        <v>18.808563025784828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25">
        <v>20.787551226465524</v>
      </c>
      <c r="F63" s="25">
        <v>26.620918125887364</v>
      </c>
      <c r="G63" s="25">
        <v>38.302887448438419</v>
      </c>
      <c r="H63" s="25">
        <v>17.611318207167805</v>
      </c>
      <c r="I63" s="25">
        <v>102.8660612939841</v>
      </c>
      <c r="J63" s="5" t="str">
        <f t="shared" si="0"/>
        <v>Outliers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25">
        <v>0</v>
      </c>
      <c r="F64" s="25">
        <v>0</v>
      </c>
      <c r="G64" s="25">
        <v>0</v>
      </c>
      <c r="H64" s="25">
        <v>0</v>
      </c>
      <c r="I64" s="25">
        <v>11.457378551787352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25">
        <v>39.840637450199203</v>
      </c>
      <c r="F65" s="25">
        <v>29.550827423167849</v>
      </c>
      <c r="G65" s="25">
        <v>43.848964677222902</v>
      </c>
      <c r="H65" s="25">
        <v>33.747951017259666</v>
      </c>
      <c r="I65" s="25">
        <v>16.761649346295677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25">
        <v>11.529592621060722</v>
      </c>
      <c r="F66" s="25">
        <v>19.182076267935241</v>
      </c>
      <c r="G66" s="25">
        <v>26.808624717551993</v>
      </c>
      <c r="H66" s="25">
        <v>22.940164404511567</v>
      </c>
      <c r="I66" s="25">
        <v>20.240456624701451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25">
        <v>17.562786963394132</v>
      </c>
      <c r="F67" s="25">
        <v>24.706609017912289</v>
      </c>
      <c r="G67" s="25">
        <v>17.039507314817069</v>
      </c>
      <c r="H67" s="25">
        <v>19.19477902010653</v>
      </c>
      <c r="I67" s="25">
        <v>18.966694484485242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25">
        <v>0</v>
      </c>
      <c r="F68" s="25">
        <v>0</v>
      </c>
      <c r="G68" s="25">
        <v>0</v>
      </c>
      <c r="H68" s="25">
        <v>2.9302311952413045</v>
      </c>
      <c r="I68" s="25">
        <v>12.584156546907444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25">
        <v>18.140354514356794</v>
      </c>
      <c r="F69" s="25">
        <v>25.76854691163965</v>
      </c>
      <c r="G69" s="25">
        <v>25.625912923147887</v>
      </c>
      <c r="H69" s="25">
        <v>22.93928735280624</v>
      </c>
      <c r="I69" s="25">
        <v>25.141771656842753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25">
        <v>12.829765054927432</v>
      </c>
      <c r="F70" s="25">
        <v>11.16463045073208</v>
      </c>
      <c r="G70" s="25">
        <v>0</v>
      </c>
      <c r="H70" s="25">
        <v>3.1562169583537174</v>
      </c>
      <c r="I70" s="25">
        <v>15.424719655720258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25">
        <v>8.6512674106756631</v>
      </c>
      <c r="F71" s="25">
        <v>17.077960891469559</v>
      </c>
      <c r="G71" s="25">
        <v>8.4309923277969823</v>
      </c>
      <c r="H71" s="25">
        <v>16.654176034640685</v>
      </c>
      <c r="I71" s="25">
        <v>29.055690072639226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25">
        <v>11.208069810263391</v>
      </c>
      <c r="F72" s="25">
        <v>12.48965700279456</v>
      </c>
      <c r="G72" s="25">
        <v>13.714285714285714</v>
      </c>
      <c r="H72" s="25">
        <v>13.398838767306833</v>
      </c>
      <c r="I72" s="25">
        <v>16.485871608031914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25">
        <v>27.688899827713513</v>
      </c>
      <c r="F73" s="25">
        <v>18.433179723502302</v>
      </c>
      <c r="G73" s="25">
        <v>33.747507286393621</v>
      </c>
      <c r="H73" s="25">
        <v>27.574374214896288</v>
      </c>
      <c r="I73" s="25">
        <v>67.840413503472789</v>
      </c>
      <c r="J73" s="5" t="str">
        <f t="shared" si="0"/>
        <v>Outliers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25">
        <v>31.652769122723722</v>
      </c>
      <c r="F74" s="25">
        <v>28.642823984908194</v>
      </c>
      <c r="G74" s="25">
        <v>30.573499679471379</v>
      </c>
      <c r="H74" s="25">
        <v>37.423306841571389</v>
      </c>
      <c r="I74" s="25">
        <v>30.004703439998703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25">
        <v>9.401677259223046</v>
      </c>
      <c r="F75" s="25">
        <v>15.018115601944846</v>
      </c>
      <c r="G75" s="25">
        <v>18.742385905725797</v>
      </c>
      <c r="H75" s="25">
        <v>13.09904751211662</v>
      </c>
      <c r="I75" s="25">
        <v>28.138441130361375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25">
        <v>2.4103936172777014</v>
      </c>
      <c r="F76" s="25">
        <v>2.4103936172777014</v>
      </c>
      <c r="G76" s="25">
        <v>12.051968086388507</v>
      </c>
      <c r="H76" s="25">
        <v>4.8207872345554028</v>
      </c>
      <c r="I76" s="25">
        <v>24.956326428749691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25">
        <v>10.263954701746583</v>
      </c>
      <c r="F77" s="25">
        <v>25.357112670103966</v>
      </c>
      <c r="G77" s="25">
        <v>23.394940008689549</v>
      </c>
      <c r="H77" s="25">
        <v>24.786423649553019</v>
      </c>
      <c r="I77" s="25">
        <v>34.476357175060336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25">
        <v>10.543333099037042</v>
      </c>
      <c r="F78" s="25">
        <v>6.9033360371399484</v>
      </c>
      <c r="G78" s="25">
        <v>10.176390773405698</v>
      </c>
      <c r="H78" s="25">
        <v>18.345257750871401</v>
      </c>
      <c r="I78" s="25">
        <v>17.688331597256344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25">
        <v>3.4985830738550883</v>
      </c>
      <c r="F79" s="25">
        <v>0</v>
      </c>
      <c r="G79" s="25">
        <v>0</v>
      </c>
      <c r="H79" s="25">
        <v>3.3757553252540258</v>
      </c>
      <c r="I79" s="25">
        <v>3.3819202543204034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25">
        <v>36.768392552729217</v>
      </c>
      <c r="F80" s="25">
        <v>29.923197127373079</v>
      </c>
      <c r="G80" s="25">
        <v>36.381676864560937</v>
      </c>
      <c r="H80" s="25">
        <v>36.197308236532955</v>
      </c>
      <c r="I80" s="25">
        <v>23.287631356795622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25">
        <v>0</v>
      </c>
      <c r="F81" s="25">
        <v>11.69864295741694</v>
      </c>
      <c r="G81" s="25">
        <v>23.329056339671062</v>
      </c>
      <c r="H81" s="25">
        <v>23.261223540358223</v>
      </c>
      <c r="I81" s="25">
        <v>12.322858903265557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25">
        <v>31.262950495481409</v>
      </c>
      <c r="F82" s="25">
        <v>30.427887696036144</v>
      </c>
      <c r="G82" s="25">
        <v>30.68328501597647</v>
      </c>
      <c r="H82" s="25">
        <v>26.072084098114466</v>
      </c>
      <c r="I82" s="25">
        <v>32.266173419426487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25">
        <v>10.194026300587856</v>
      </c>
      <c r="F83" s="25">
        <v>0</v>
      </c>
      <c r="G83" s="25">
        <v>20.327957717847948</v>
      </c>
      <c r="H83" s="25">
        <v>6.7661287594302921</v>
      </c>
      <c r="I83" s="25">
        <v>11.551345731777753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25">
        <v>14.174344436569807</v>
      </c>
      <c r="F84" s="25">
        <v>14.11631846414455</v>
      </c>
      <c r="G84" s="25">
        <v>14.059753954305799</v>
      </c>
      <c r="H84" s="25">
        <v>21.006196828064279</v>
      </c>
      <c r="I84" s="25">
        <v>18.816091521469161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25">
        <v>12.372313854671708</v>
      </c>
      <c r="F85" s="25">
        <v>10.644687920560216</v>
      </c>
      <c r="G85" s="25">
        <v>11.220406178703669</v>
      </c>
      <c r="H85" s="25">
        <v>11.780991370423822</v>
      </c>
      <c r="I85" s="25">
        <v>18.786062530750996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25">
        <v>12.815173165027394</v>
      </c>
      <c r="F86" s="25">
        <v>12.659429692692346</v>
      </c>
      <c r="G86" s="25">
        <v>18.764659890539484</v>
      </c>
      <c r="H86" s="25">
        <v>18.548860790799765</v>
      </c>
      <c r="I86" s="25">
        <v>36.908540636303243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25">
        <v>0</v>
      </c>
      <c r="F87" s="25">
        <v>3.616113401316265</v>
      </c>
      <c r="G87" s="25">
        <v>0</v>
      </c>
      <c r="H87" s="25">
        <v>0</v>
      </c>
      <c r="I87" s="25">
        <v>3.5866719271188261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25">
        <v>19.521082769390944</v>
      </c>
      <c r="F88" s="25">
        <v>12.846865364850977</v>
      </c>
      <c r="G88" s="25">
        <v>9.5147478591817318</v>
      </c>
      <c r="H88" s="25">
        <v>15.665632734906161</v>
      </c>
      <c r="I88" s="25">
        <v>18.383704684167952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25">
        <v>19.756013236528869</v>
      </c>
      <c r="F89" s="25">
        <v>10.963042366068166</v>
      </c>
      <c r="G89" s="25">
        <v>16.830564304777475</v>
      </c>
      <c r="H89" s="25">
        <v>20.177802043892655</v>
      </c>
      <c r="I89" s="25">
        <v>16.648036720812424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25">
        <v>18.771117507195594</v>
      </c>
      <c r="F90" s="25">
        <v>31.086794329768715</v>
      </c>
      <c r="G90" s="25">
        <v>37.073652990608011</v>
      </c>
      <c r="H90" s="25">
        <v>12.283503255128362</v>
      </c>
      <c r="I90" s="25">
        <v>12.765414237692015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25">
        <v>6.9084628670120907</v>
      </c>
      <c r="F91" s="25">
        <v>20.678246484698096</v>
      </c>
      <c r="G91" s="25">
        <v>17.193356487053403</v>
      </c>
      <c r="H91" s="25">
        <v>13.724716498824822</v>
      </c>
      <c r="I91" s="25">
        <v>24.995000999800041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25">
        <v>0</v>
      </c>
      <c r="F92" s="25">
        <v>2.4783761679347691</v>
      </c>
      <c r="G92" s="25">
        <v>0</v>
      </c>
      <c r="H92" s="25">
        <v>4.824624885415159</v>
      </c>
      <c r="I92" s="25" t="s">
        <v>212</v>
      </c>
      <c r="J92" s="5" t="str">
        <f t="shared" si="1"/>
        <v>Outliers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25">
        <v>23.484101263444646</v>
      </c>
      <c r="F93" s="25">
        <v>23.39947585174092</v>
      </c>
      <c r="G93" s="25">
        <v>18.653236336504385</v>
      </c>
      <c r="H93" s="25">
        <v>13.941168269901018</v>
      </c>
      <c r="I93" s="25">
        <v>14.64986815118664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25">
        <v>24.243893569307229</v>
      </c>
      <c r="F94" s="25">
        <v>17.98776831754407</v>
      </c>
      <c r="G94" s="25">
        <v>35.599857600569599</v>
      </c>
      <c r="H94" s="25">
        <v>23.492100781112352</v>
      </c>
      <c r="I94" s="25">
        <v>28.663561447509856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25">
        <v>19.713497174398736</v>
      </c>
      <c r="F95" s="25">
        <v>32.545726746078238</v>
      </c>
      <c r="G95" s="25">
        <v>12.898232942086933</v>
      </c>
      <c r="H95" s="25">
        <v>0</v>
      </c>
      <c r="I95" s="25" t="s">
        <v>212</v>
      </c>
      <c r="J95" s="5" t="str">
        <f t="shared" si="1"/>
        <v>Outliers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25">
        <v>73.763490954266643</v>
      </c>
      <c r="F96" s="25">
        <v>42.698548249359519</v>
      </c>
      <c r="G96" s="25">
        <v>73.740588372273535</v>
      </c>
      <c r="H96" s="25">
        <v>58.209476502774656</v>
      </c>
      <c r="I96" s="25">
        <v>53.510910280040434</v>
      </c>
      <c r="J96" s="5" t="str">
        <f t="shared" si="1"/>
        <v>Outliers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25">
        <v>24.128039462748987</v>
      </c>
      <c r="F97" s="25">
        <v>18.440706542499242</v>
      </c>
      <c r="G97" s="25">
        <v>28.492242339472114</v>
      </c>
      <c r="H97" s="25">
        <v>15.28896136989094</v>
      </c>
      <c r="I97" s="25">
        <v>34.578146611341637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25">
        <v>9.6220460318682157</v>
      </c>
      <c r="F98" s="25">
        <v>7.6720946736482736</v>
      </c>
      <c r="G98" s="25">
        <v>11.470959354567354</v>
      </c>
      <c r="H98" s="25">
        <v>9.5287100032397625</v>
      </c>
      <c r="I98" s="25">
        <v>11.487870723161462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25">
        <v>6.2173588659537433</v>
      </c>
      <c r="F99" s="25">
        <v>9.2273622047244093</v>
      </c>
      <c r="G99" s="25">
        <v>6.0882800608828003</v>
      </c>
      <c r="H99" s="25">
        <v>6.0273642336206379</v>
      </c>
      <c r="I99" s="25">
        <v>2.95473348303983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25">
        <v>8.3148558758314852</v>
      </c>
      <c r="F100" s="25">
        <v>5.4722556637846127</v>
      </c>
      <c r="G100" s="25">
        <v>6.7552961521833117</v>
      </c>
      <c r="H100" s="25">
        <v>6.673696293429078</v>
      </c>
      <c r="I100" s="25">
        <v>8.7855448502064615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25">
        <v>11.286044805597879</v>
      </c>
      <c r="F101" s="25">
        <v>22.419011321600717</v>
      </c>
      <c r="G101" s="25">
        <v>5.5676187294694053</v>
      </c>
      <c r="H101" s="25">
        <v>38.718955694452127</v>
      </c>
      <c r="I101" s="25">
        <v>22.40268832259871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25">
        <v>49.506482255020266</v>
      </c>
      <c r="F102" s="25">
        <v>24.366471734892787</v>
      </c>
      <c r="G102" s="25">
        <v>41.997900104994756</v>
      </c>
      <c r="H102" s="25">
        <v>32.514557654222457</v>
      </c>
      <c r="I102" s="25">
        <v>40.040656666769337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25">
        <v>31.924403013663646</v>
      </c>
      <c r="F103" s="25">
        <v>27.250241059824759</v>
      </c>
      <c r="G103" s="25">
        <v>39.244846531994881</v>
      </c>
      <c r="H103" s="25">
        <v>34.616167786601508</v>
      </c>
      <c r="I103" s="25">
        <v>41.365549796822151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25">
        <v>39.494470774091624</v>
      </c>
      <c r="F104" s="25">
        <v>13.176966662274344</v>
      </c>
      <c r="G104" s="25">
        <v>13.189132155104195</v>
      </c>
      <c r="H104" s="25">
        <v>13.201320132013201</v>
      </c>
      <c r="I104" s="25">
        <v>29.048656499636891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25">
        <v>22.368562327762071</v>
      </c>
      <c r="F105" s="25">
        <v>18.5602545406337</v>
      </c>
      <c r="G105" s="25">
        <v>22.706828642044314</v>
      </c>
      <c r="H105" s="25">
        <v>25.898237193321709</v>
      </c>
      <c r="I105" s="25">
        <v>20.843202273803882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25">
        <v>18.730099269526129</v>
      </c>
      <c r="F106" s="25">
        <v>18.725422882466763</v>
      </c>
      <c r="G106" s="25">
        <v>22.474435329812341</v>
      </c>
      <c r="H106" s="25">
        <v>25.138605127361316</v>
      </c>
      <c r="I106" s="25">
        <v>24.64194507086426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25">
        <v>17.995321216483713</v>
      </c>
      <c r="F107" s="25">
        <v>18.23819077147547</v>
      </c>
      <c r="G107" s="25">
        <v>73.937153419593344</v>
      </c>
      <c r="H107" s="25">
        <v>74.920397078104514</v>
      </c>
      <c r="I107" s="25">
        <v>28.855864954552015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25">
        <v>24.77393781741608</v>
      </c>
      <c r="F108" s="25">
        <v>12.38083446824316</v>
      </c>
      <c r="G108" s="25">
        <v>24.749412201460217</v>
      </c>
      <c r="H108" s="25">
        <v>24.740227610094017</v>
      </c>
      <c r="I108" s="25">
        <v>36.210018105009055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25">
        <v>23.107140106292846</v>
      </c>
      <c r="F109" s="25">
        <v>38.5178337570295</v>
      </c>
      <c r="G109" s="25">
        <v>23.114261499345094</v>
      </c>
      <c r="H109" s="25">
        <v>38.532675709001232</v>
      </c>
      <c r="I109" s="25">
        <v>7.7930174563591024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25">
        <v>13.204370646684053</v>
      </c>
      <c r="F110" s="25">
        <v>19.366083532373636</v>
      </c>
      <c r="G110" s="25">
        <v>31.586594649230864</v>
      </c>
      <c r="H110" s="25">
        <v>15.467904098994586</v>
      </c>
      <c r="I110" s="25">
        <v>26.783801157060211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25">
        <v>9.8013591217982228</v>
      </c>
      <c r="F111" s="25">
        <v>0</v>
      </c>
      <c r="G111" s="25">
        <v>0</v>
      </c>
      <c r="H111" s="25">
        <v>0</v>
      </c>
      <c r="I111" s="25">
        <v>8.0051232788984947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25">
        <v>1.6359650557864083</v>
      </c>
      <c r="F112" s="25">
        <v>1.6117853746595103</v>
      </c>
      <c r="G112" s="25">
        <v>3.1773770752244022</v>
      </c>
      <c r="H112" s="25">
        <v>4.6999107016966679</v>
      </c>
      <c r="I112" s="25">
        <v>12.799385629489786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25">
        <v>2.4716990459241686</v>
      </c>
      <c r="F113" s="25">
        <v>4.8620396256229492</v>
      </c>
      <c r="G113" s="25">
        <v>7.1768617975646523</v>
      </c>
      <c r="H113" s="25">
        <v>0</v>
      </c>
      <c r="I113" s="25">
        <v>2.4632361997191912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25">
        <v>10.03814495081309</v>
      </c>
      <c r="F114" s="25">
        <v>20.08973414585147</v>
      </c>
      <c r="G114" s="25">
        <v>3.3505327347048182</v>
      </c>
      <c r="H114" s="25">
        <v>10.058001139906796</v>
      </c>
      <c r="I114" s="25">
        <v>14.054023666975857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25">
        <v>9.2661230541141588</v>
      </c>
      <c r="F115" s="25">
        <v>64.665127020785221</v>
      </c>
      <c r="G115" s="25">
        <v>18.4212950170397</v>
      </c>
      <c r="H115" s="25">
        <v>18.367159518780419</v>
      </c>
      <c r="I115" s="25">
        <v>46.078702423739749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25">
        <v>7.4008288928359969</v>
      </c>
      <c r="F116" s="25">
        <v>14.697236919459142</v>
      </c>
      <c r="G116" s="25">
        <v>21.894613924974458</v>
      </c>
      <c r="H116" s="25">
        <v>7.2495287806292596</v>
      </c>
      <c r="I116" s="25">
        <v>8.6775425199583474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25">
        <v>52.382823196066525</v>
      </c>
      <c r="F117" s="25">
        <v>31.844504464127752</v>
      </c>
      <c r="G117" s="25">
        <v>60.773932657807698</v>
      </c>
      <c r="H117" s="25">
        <v>40.543984431109976</v>
      </c>
      <c r="I117" s="25">
        <v>47.89887496057105</v>
      </c>
      <c r="J117" s="5" t="str">
        <f t="shared" si="1"/>
        <v>Outliers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25">
        <v>43.989882327064777</v>
      </c>
      <c r="F118" s="25">
        <v>32.979717473753638</v>
      </c>
      <c r="G118" s="25">
        <v>49.447832536673815</v>
      </c>
      <c r="H118" s="25">
        <v>54.920913884007035</v>
      </c>
      <c r="I118" s="25">
        <v>54.395126196692772</v>
      </c>
      <c r="J118" s="5" t="str">
        <f t="shared" si="1"/>
        <v>Outliers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25">
        <v>17.340038148083927</v>
      </c>
      <c r="F119" s="25">
        <v>15.279714269343163</v>
      </c>
      <c r="G119" s="25">
        <v>18.938317898604247</v>
      </c>
      <c r="H119" s="25">
        <v>22.53859734795838</v>
      </c>
      <c r="I119" s="25">
        <v>28.225730575993079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25">
        <v>18.180716320223016</v>
      </c>
      <c r="F120" s="25">
        <v>13.858641853098396</v>
      </c>
      <c r="G120" s="25">
        <v>5.825242718446602</v>
      </c>
      <c r="H120" s="25">
        <v>9.5287100032397625</v>
      </c>
      <c r="I120" s="25">
        <v>19.570018731303644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25">
        <v>12.368889768454384</v>
      </c>
      <c r="F121" s="25">
        <v>14.751075599262446</v>
      </c>
      <c r="G121" s="25">
        <v>24.43673329749279</v>
      </c>
      <c r="H121" s="25">
        <v>19.434457292780099</v>
      </c>
      <c r="I121" s="25">
        <v>17.868310551237382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25">
        <v>21.345628415300546</v>
      </c>
      <c r="F122" s="25">
        <v>8.42034355001684</v>
      </c>
      <c r="G122" s="25">
        <v>12.461059190031152</v>
      </c>
      <c r="H122" s="25">
        <v>20.498524106264348</v>
      </c>
      <c r="I122" s="25">
        <v>29.010733971569483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25">
        <v>33.809891808346215</v>
      </c>
      <c r="F123" s="25">
        <v>23.720290336353717</v>
      </c>
      <c r="G123" s="25">
        <v>9.3244440300247096</v>
      </c>
      <c r="H123" s="25">
        <v>18.339370042639036</v>
      </c>
      <c r="I123" s="25">
        <v>33.195807843695171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25">
        <v>10.061374383740819</v>
      </c>
      <c r="F124" s="25">
        <v>0</v>
      </c>
      <c r="G124" s="25">
        <v>0</v>
      </c>
      <c r="H124" s="25">
        <v>0</v>
      </c>
      <c r="I124" s="25" t="s">
        <v>212</v>
      </c>
      <c r="J124" s="5" t="str">
        <f t="shared" si="1"/>
        <v>Outliers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25">
        <v>15.771513778567947</v>
      </c>
      <c r="F125" s="25">
        <v>19.773732009434895</v>
      </c>
      <c r="G125" s="25">
        <v>22.272645015799657</v>
      </c>
      <c r="H125" s="25">
        <v>15.098276051389041</v>
      </c>
      <c r="I125" s="25">
        <v>28.759637902463741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25">
        <v>35.260930888575459</v>
      </c>
      <c r="F126" s="25">
        <v>25.191455058444177</v>
      </c>
      <c r="G126" s="25">
        <v>20.158242201280046</v>
      </c>
      <c r="H126" s="25">
        <v>25.202883209839204</v>
      </c>
      <c r="I126" s="25">
        <v>29.455081001472752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25">
        <v>14.257199885942402</v>
      </c>
      <c r="F127" s="25">
        <v>13.986666045037065</v>
      </c>
      <c r="G127" s="25">
        <v>32.036613272311214</v>
      </c>
      <c r="H127" s="25">
        <v>44.955943175687828</v>
      </c>
      <c r="I127" s="25">
        <v>90.645395213923138</v>
      </c>
      <c r="J127" s="5" t="str">
        <f t="shared" si="1"/>
        <v>Outliers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25">
        <v>40.444893832153689</v>
      </c>
      <c r="F128" s="25">
        <v>20.111821728812195</v>
      </c>
      <c r="G128" s="25">
        <v>40.008001600320064</v>
      </c>
      <c r="H128" s="25">
        <v>31.838261630914953</v>
      </c>
      <c r="I128" s="25">
        <v>16.244314489928524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25">
        <v>33.71402081840786</v>
      </c>
      <c r="F129" s="25">
        <v>26.092807998132304</v>
      </c>
      <c r="G129" s="25">
        <v>36.281057256883322</v>
      </c>
      <c r="H129" s="25">
        <v>23.685768800578987</v>
      </c>
      <c r="I129" s="25">
        <v>64.788819300897785</v>
      </c>
      <c r="J129" s="5" t="str">
        <f t="shared" si="1"/>
        <v>Outliers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25">
        <v>7.9295066855653245</v>
      </c>
      <c r="F130" s="25">
        <v>22.653477308766895</v>
      </c>
      <c r="G130" s="25">
        <v>19.903419472722526</v>
      </c>
      <c r="H130" s="25">
        <v>7.1350040053317931</v>
      </c>
      <c r="I130" s="25">
        <v>18.376704364015399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25">
        <v>30.012004801920767</v>
      </c>
      <c r="F131" s="25">
        <v>59.621404084066178</v>
      </c>
      <c r="G131" s="25">
        <v>0</v>
      </c>
      <c r="H131" s="25">
        <v>14.714537963507945</v>
      </c>
      <c r="I131" s="25">
        <v>16.350555918901243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25">
        <v>9.6655712352600034</v>
      </c>
      <c r="F132" s="25">
        <v>15.882091353789466</v>
      </c>
      <c r="G132" s="25">
        <v>34.463312237608868</v>
      </c>
      <c r="H132" s="25">
        <v>24.732578989674149</v>
      </c>
      <c r="I132" s="25">
        <v>25.490695895997963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25">
        <v>5.5648302726766827</v>
      </c>
      <c r="F133" s="25">
        <v>44.321329639889193</v>
      </c>
      <c r="G133" s="25">
        <v>27.580120249324288</v>
      </c>
      <c r="H133" s="25">
        <v>10.984786071291261</v>
      </c>
      <c r="I133" s="25">
        <v>18.000720028801155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25">
        <v>27.604700686173988</v>
      </c>
      <c r="F134" s="25">
        <v>39.128223187385061</v>
      </c>
      <c r="G134" s="25">
        <v>31.064342018405622</v>
      </c>
      <c r="H134" s="25">
        <v>34.688764694546151</v>
      </c>
      <c r="I134" s="25">
        <v>18.964536317087045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25">
        <v>18.845996796180543</v>
      </c>
      <c r="F135" s="25">
        <v>6.252149176279346</v>
      </c>
      <c r="G135" s="25">
        <v>12.445937956999284</v>
      </c>
      <c r="H135" s="25">
        <v>0</v>
      </c>
      <c r="I135" s="25">
        <v>19.608483937383575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25">
        <v>21.641031395525918</v>
      </c>
      <c r="F136" s="25">
        <v>18.679804796039882</v>
      </c>
      <c r="G136" s="25">
        <v>15.892476047768241</v>
      </c>
      <c r="H136" s="25">
        <v>16.945156632186958</v>
      </c>
      <c r="I136" s="25">
        <v>32.101256534898653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25">
        <v>12.631844880944861</v>
      </c>
      <c r="F137" s="25">
        <v>6.2964362171011201</v>
      </c>
      <c r="G137" s="25">
        <v>37.664783427495294</v>
      </c>
      <c r="H137" s="25">
        <v>31.2930279133809</v>
      </c>
      <c r="I137" s="25">
        <v>20.142339196992076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25">
        <v>24.008643111520147</v>
      </c>
      <c r="F138" s="25">
        <v>60.369461101943891</v>
      </c>
      <c r="G138" s="25">
        <v>60.716454159077117</v>
      </c>
      <c r="H138" s="25">
        <v>36.636000976960027</v>
      </c>
      <c r="I138" s="25">
        <v>24.737167594310453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25">
        <v>0</v>
      </c>
      <c r="F139" s="25">
        <v>0</v>
      </c>
      <c r="G139" s="25">
        <v>48.254785266205566</v>
      </c>
      <c r="H139" s="25">
        <v>0</v>
      </c>
      <c r="I139" s="25">
        <v>22.57336343115124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25">
        <v>4.3779003589878291</v>
      </c>
      <c r="F140" s="25">
        <v>13.018008244738553</v>
      </c>
      <c r="G140" s="25">
        <v>0</v>
      </c>
      <c r="H140" s="25">
        <v>25.597269624573379</v>
      </c>
      <c r="I140" s="25">
        <v>14.500459181207404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25">
        <v>50.215208034433282</v>
      </c>
      <c r="F141" s="25">
        <v>42.869391254644185</v>
      </c>
      <c r="G141" s="25">
        <v>7.1169311792754968</v>
      </c>
      <c r="H141" s="25">
        <v>14.179369018078695</v>
      </c>
      <c r="I141" s="25">
        <v>36.59250585480094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25">
        <v>22.287752023042106</v>
      </c>
      <c r="F142" s="25">
        <v>22.039127928661038</v>
      </c>
      <c r="G142" s="25">
        <v>26.831231553528305</v>
      </c>
      <c r="H142" s="25">
        <v>29.866595871772748</v>
      </c>
      <c r="I142" s="25">
        <v>43.483192800695733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25">
        <v>3.8021368008820953</v>
      </c>
      <c r="F143" s="25">
        <v>0</v>
      </c>
      <c r="G143" s="25">
        <v>0</v>
      </c>
      <c r="H143" s="25">
        <v>0</v>
      </c>
      <c r="I143" s="25">
        <v>3.8996997231213197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25">
        <v>17.096939647803044</v>
      </c>
      <c r="F144" s="25">
        <v>67.453625632377737</v>
      </c>
      <c r="G144" s="25">
        <v>66.566816442003656</v>
      </c>
      <c r="H144" s="25">
        <v>49.277266754270691</v>
      </c>
      <c r="I144" s="25">
        <v>17.10278775440397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25">
        <v>42.233296731142829</v>
      </c>
      <c r="F145" s="25">
        <v>17.155601303825698</v>
      </c>
      <c r="G145" s="25">
        <v>34.843205574912893</v>
      </c>
      <c r="H145" s="25">
        <v>26.536930561698366</v>
      </c>
      <c r="I145" s="25">
        <v>13.288447909284194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25">
        <v>11.913744489893174</v>
      </c>
      <c r="F146" s="25">
        <v>7.8820840230156852</v>
      </c>
      <c r="G146" s="25">
        <v>11.734793663211422</v>
      </c>
      <c r="H146" s="25">
        <v>11.649580615097856</v>
      </c>
      <c r="I146" s="25">
        <v>4.1315485043794418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25">
        <v>26.045686062663989</v>
      </c>
      <c r="F147" s="25">
        <v>15.046220107392395</v>
      </c>
      <c r="G147" s="25">
        <v>19.27153594141453</v>
      </c>
      <c r="H147" s="25">
        <v>22.410671065134373</v>
      </c>
      <c r="I147" s="25">
        <v>38.624418909411943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25">
        <v>43.136916573203351</v>
      </c>
      <c r="F148" s="25">
        <v>8.5324232081911262</v>
      </c>
      <c r="G148" s="25">
        <v>25.322866548493288</v>
      </c>
      <c r="H148" s="25">
        <v>33.41408403642135</v>
      </c>
      <c r="I148" s="25" t="s">
        <v>212</v>
      </c>
      <c r="J148" s="5" t="str">
        <f t="shared" si="2"/>
        <v>Outliers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25">
        <v>5.3708577259788388</v>
      </c>
      <c r="F149" s="25">
        <v>15.983803079546059</v>
      </c>
      <c r="G149" s="25">
        <v>21.145001850187661</v>
      </c>
      <c r="H149" s="25">
        <v>0</v>
      </c>
      <c r="I149" s="25">
        <v>21.296986476413586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25">
        <v>23.864829605116618</v>
      </c>
      <c r="F150" s="25">
        <v>17.337305152331869</v>
      </c>
      <c r="G150" s="25">
        <v>26.550054661877244</v>
      </c>
      <c r="H150" s="25">
        <v>24.766268342517492</v>
      </c>
      <c r="I150" s="25">
        <v>25.153510394318268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25">
        <v>19.572025052192068</v>
      </c>
      <c r="F151" s="25">
        <v>12.920313963629315</v>
      </c>
      <c r="G151" s="25">
        <v>15.99641680263621</v>
      </c>
      <c r="H151" s="25">
        <v>12.678690291292909</v>
      </c>
      <c r="I151" s="25">
        <v>27.97691904179052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25">
        <v>63.806029669803799</v>
      </c>
      <c r="F152" s="25">
        <v>57.928274264047609</v>
      </c>
      <c r="G152" s="25">
        <v>114.77462437395658</v>
      </c>
      <c r="H152" s="25">
        <v>62.034739454094293</v>
      </c>
      <c r="I152" s="25">
        <v>59.047369111665134</v>
      </c>
      <c r="J152" s="5" t="str">
        <f t="shared" si="2"/>
        <v>Outliers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25">
        <v>25.60229396553931</v>
      </c>
      <c r="F153" s="25">
        <v>35.351749911620622</v>
      </c>
      <c r="G153" s="25">
        <v>52.322104843531989</v>
      </c>
      <c r="H153" s="25">
        <v>59.024618184501115</v>
      </c>
      <c r="I153" s="25">
        <v>42.983565107458915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25">
        <v>24.96700788244106</v>
      </c>
      <c r="F154" s="25">
        <v>9.6780721280320954</v>
      </c>
      <c r="G154" s="25">
        <v>13.89564371569513</v>
      </c>
      <c r="H154" s="25">
        <v>17.151923159384246</v>
      </c>
      <c r="I154" s="25">
        <v>21.904365540052133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25">
        <v>13.881177123820102</v>
      </c>
      <c r="F155" s="25">
        <v>16.889039013680122</v>
      </c>
      <c r="G155" s="25">
        <v>14.812132782541433</v>
      </c>
      <c r="H155" s="25">
        <v>9.6329833349388316</v>
      </c>
      <c r="I155" s="25">
        <v>18.434636047614031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25">
        <v>17.575850781026869</v>
      </c>
      <c r="F156" s="25">
        <v>28.586507168616411</v>
      </c>
      <c r="G156" s="25">
        <v>33.01419610432486</v>
      </c>
      <c r="H156" s="25">
        <v>30.840400925212027</v>
      </c>
      <c r="I156" s="25">
        <v>34.436842830249326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25">
        <v>9.4000864807956237</v>
      </c>
      <c r="F157" s="25">
        <v>7.4507320344223817</v>
      </c>
      <c r="G157" s="25">
        <v>12.921804622314109</v>
      </c>
      <c r="H157" s="25">
        <v>18.298261665141812</v>
      </c>
      <c r="I157" s="25">
        <v>15.738117721120554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25">
        <v>8.1901423446739514</v>
      </c>
      <c r="F158" s="25">
        <v>4.8857547676823607</v>
      </c>
      <c r="G158" s="25">
        <v>6.4776278926657058</v>
      </c>
      <c r="H158" s="25">
        <v>11.273412461952232</v>
      </c>
      <c r="I158" s="25">
        <v>5.1114291555919031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25">
        <v>6.6724494561953698</v>
      </c>
      <c r="F159" s="25">
        <v>13.215276860050219</v>
      </c>
      <c r="G159" s="25">
        <v>6.5449309509784666</v>
      </c>
      <c r="H159" s="25">
        <v>12.969327540367031</v>
      </c>
      <c r="I159" s="25">
        <v>12.814762606522715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25">
        <v>45.034902049088046</v>
      </c>
      <c r="F160" s="25">
        <v>33.518804049071534</v>
      </c>
      <c r="G160" s="25">
        <v>39.923701370713744</v>
      </c>
      <c r="H160" s="25">
        <v>33.028007750572485</v>
      </c>
      <c r="I160" s="25">
        <v>37.812186867827499</v>
      </c>
      <c r="J160" s="5" t="str">
        <f t="shared" si="2"/>
        <v>Normal</v>
      </c>
    </row>
  </sheetData>
  <autoFilter ref="A3:J160" xr:uid="{00000000-0009-0000-0000-00000B000000}"/>
  <pageMargins left="0.511811024" right="0.511811024" top="0.78740157499999996" bottom="0.78740157499999996" header="0.31496062000000002" footer="0.3149606200000000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60"/>
  <sheetViews>
    <sheetView workbookViewId="0">
      <selection activeCell="O11" sqref="O11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4" x14ac:dyDescent="0.2">
      <c r="A1" s="9" t="s">
        <v>190</v>
      </c>
      <c r="N1" s="1" t="s">
        <v>177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203</v>
      </c>
    </row>
    <row r="4" spans="1:14" x14ac:dyDescent="0.2">
      <c r="A4" s="2"/>
      <c r="B4" s="2"/>
      <c r="C4" s="2"/>
      <c r="D4" s="4" t="s">
        <v>4</v>
      </c>
      <c r="E4" s="20">
        <v>23.497722432977479</v>
      </c>
      <c r="F4" s="20">
        <v>22.639477222455145</v>
      </c>
      <c r="G4" s="20">
        <v>22.008169283194295</v>
      </c>
      <c r="H4" s="19">
        <v>21.823309369337775</v>
      </c>
      <c r="I4" s="19">
        <v>20.335473991781122</v>
      </c>
      <c r="L4" s="5" t="s">
        <v>204</v>
      </c>
      <c r="M4" s="14">
        <v>0</v>
      </c>
    </row>
    <row r="5" spans="1:14" x14ac:dyDescent="0.2">
      <c r="A5" s="2"/>
      <c r="B5" s="2"/>
      <c r="C5" s="2"/>
      <c r="D5" s="4" t="s">
        <v>5</v>
      </c>
      <c r="E5" s="20">
        <v>25.821200818192757</v>
      </c>
      <c r="F5" s="20">
        <v>25.087281795511224</v>
      </c>
      <c r="G5" s="20">
        <v>24.434096494632001</v>
      </c>
      <c r="H5" s="19">
        <v>23.734880276474946</v>
      </c>
      <c r="I5" s="19">
        <v>21.477572559366752</v>
      </c>
    </row>
    <row r="6" spans="1:14" x14ac:dyDescent="0.2">
      <c r="A6" s="2"/>
      <c r="B6" s="2"/>
      <c r="C6" s="2"/>
      <c r="D6" s="4" t="s">
        <v>6</v>
      </c>
      <c r="E6" s="20">
        <v>24.148022892819977</v>
      </c>
      <c r="F6" s="20">
        <v>23.196805770221534</v>
      </c>
      <c r="G6" s="20">
        <v>21.899736147757256</v>
      </c>
      <c r="H6" s="19">
        <v>22.033030341825629</v>
      </c>
      <c r="I6" s="19">
        <v>20.868394479973073</v>
      </c>
    </row>
    <row r="7" spans="1:14" x14ac:dyDescent="0.2">
      <c r="A7" s="2"/>
      <c r="B7" s="2"/>
      <c r="C7" s="2"/>
      <c r="D7" s="4" t="s">
        <v>7</v>
      </c>
      <c r="E7" s="20">
        <v>21.051477040070196</v>
      </c>
      <c r="F7" s="20">
        <v>19.395524109820812</v>
      </c>
      <c r="G7" s="20">
        <v>19.131446297014346</v>
      </c>
      <c r="H7" s="19">
        <v>18.88896936336641</v>
      </c>
      <c r="I7" s="19">
        <v>17.691074291822556</v>
      </c>
    </row>
    <row r="8" spans="1:14" x14ac:dyDescent="0.2">
      <c r="A8" s="2"/>
      <c r="B8" s="2"/>
      <c r="C8" s="2"/>
      <c r="D8" s="4" t="s">
        <v>8</v>
      </c>
      <c r="E8" s="20">
        <v>16.720203993774216</v>
      </c>
      <c r="F8" s="20">
        <v>16.089508185468649</v>
      </c>
      <c r="G8" s="20">
        <v>15.538444286622061</v>
      </c>
      <c r="H8" s="19">
        <v>15.097244124051965</v>
      </c>
      <c r="I8" s="19">
        <v>13.070214219685706</v>
      </c>
    </row>
    <row r="9" spans="1:14" x14ac:dyDescent="0.2">
      <c r="A9" s="2"/>
      <c r="B9" s="2"/>
      <c r="C9" s="2"/>
      <c r="D9" s="4" t="s">
        <v>9</v>
      </c>
      <c r="E9" s="20">
        <v>23.06656406310119</v>
      </c>
      <c r="F9" s="20">
        <v>22.186744073536527</v>
      </c>
      <c r="G9" s="20">
        <v>21.488362596978359</v>
      </c>
      <c r="H9" s="19">
        <v>20.619603859827322</v>
      </c>
      <c r="I9" s="19">
        <v>19.193460490463217</v>
      </c>
    </row>
    <row r="10" spans="1:14" x14ac:dyDescent="0.2">
      <c r="A10" s="2"/>
      <c r="B10" s="2"/>
      <c r="C10" s="2"/>
      <c r="D10" s="4" t="s">
        <v>10</v>
      </c>
      <c r="E10" s="20">
        <v>27.471137118456429</v>
      </c>
      <c r="F10" s="20">
        <v>25.754593175853017</v>
      </c>
      <c r="G10" s="20">
        <v>26.117766154884425</v>
      </c>
      <c r="H10" s="19">
        <v>26.112709426298863</v>
      </c>
      <c r="I10" s="19">
        <v>24.651600753295668</v>
      </c>
    </row>
    <row r="11" spans="1:14" x14ac:dyDescent="0.2">
      <c r="A11" s="2"/>
      <c r="B11" s="2"/>
      <c r="C11" s="2"/>
      <c r="D11" s="4" t="s">
        <v>11</v>
      </c>
      <c r="E11" s="20">
        <v>29.193748065614361</v>
      </c>
      <c r="F11" s="20">
        <v>28.574842667091531</v>
      </c>
      <c r="G11" s="20">
        <v>27.467741935483868</v>
      </c>
      <c r="H11" s="19">
        <v>27.897930605259063</v>
      </c>
      <c r="I11" s="19">
        <v>27.546486753332239</v>
      </c>
    </row>
    <row r="12" spans="1:14" x14ac:dyDescent="0.2">
      <c r="A12" s="2"/>
      <c r="B12" s="2"/>
      <c r="C12" s="2"/>
      <c r="D12" s="4" t="s">
        <v>12</v>
      </c>
      <c r="E12" s="20">
        <v>27.295825771324868</v>
      </c>
      <c r="F12" s="20">
        <v>26.911544227886058</v>
      </c>
      <c r="G12" s="20">
        <v>26.138258304476082</v>
      </c>
      <c r="H12" s="19">
        <v>25.192991055017767</v>
      </c>
      <c r="I12" s="19">
        <v>24.398340248962654</v>
      </c>
    </row>
    <row r="13" spans="1:14" x14ac:dyDescent="0.2">
      <c r="A13" s="2"/>
      <c r="B13" s="2"/>
      <c r="C13" s="2"/>
      <c r="D13" s="4" t="s">
        <v>13</v>
      </c>
      <c r="E13" s="20">
        <v>25.696131564193607</v>
      </c>
      <c r="F13" s="20">
        <v>25.155249832807876</v>
      </c>
      <c r="G13" s="20">
        <v>24.428804569563447</v>
      </c>
      <c r="H13" s="19">
        <v>23.869621385272783</v>
      </c>
      <c r="I13" s="19">
        <v>22.38437600600923</v>
      </c>
    </row>
    <row r="14" spans="1:14" x14ac:dyDescent="0.2">
      <c r="A14" s="2"/>
      <c r="B14" s="2"/>
      <c r="C14" s="2"/>
      <c r="D14" s="4" t="s">
        <v>14</v>
      </c>
      <c r="E14" s="20">
        <v>28.372517690025106</v>
      </c>
      <c r="F14" s="20">
        <v>25.894495412844037</v>
      </c>
      <c r="G14" s="20">
        <v>24.649298597194388</v>
      </c>
      <c r="H14" s="19">
        <v>25.050999592003265</v>
      </c>
      <c r="I14" s="19">
        <v>22.932330827067666</v>
      </c>
    </row>
    <row r="15" spans="1:14" x14ac:dyDescent="0.2">
      <c r="A15" s="2"/>
      <c r="B15" s="2"/>
      <c r="C15" s="2"/>
      <c r="D15" s="4" t="s">
        <v>15</v>
      </c>
      <c r="E15" s="20">
        <v>25.157412707498565</v>
      </c>
      <c r="F15" s="20">
        <v>24.210833272581471</v>
      </c>
      <c r="G15" s="20">
        <v>23.06189903846154</v>
      </c>
      <c r="H15" s="19">
        <v>22.944061411614186</v>
      </c>
      <c r="I15" s="19">
        <v>22.218757308801745</v>
      </c>
      <c r="L15" s="7" t="s">
        <v>205</v>
      </c>
    </row>
    <row r="16" spans="1:14" x14ac:dyDescent="0.2">
      <c r="A16" s="2"/>
      <c r="B16" s="2"/>
      <c r="C16" s="2"/>
      <c r="D16" s="4" t="s">
        <v>16</v>
      </c>
      <c r="E16" s="20">
        <v>25.56576601289261</v>
      </c>
      <c r="F16" s="20">
        <v>25.400393368923858</v>
      </c>
      <c r="G16" s="20">
        <v>25.542133605006551</v>
      </c>
      <c r="H16" s="19">
        <v>26.115295480880651</v>
      </c>
      <c r="I16" s="19">
        <v>22.353288115600119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25">
        <v>21.228004492699363</v>
      </c>
      <c r="F17" s="25">
        <v>18.147159740754862</v>
      </c>
      <c r="G17" s="25">
        <v>17.358934169278996</v>
      </c>
      <c r="H17" s="25">
        <v>18.451519536903039</v>
      </c>
      <c r="I17" s="25">
        <v>16.027732463295269</v>
      </c>
      <c r="J17" s="5" t="str">
        <f>IF(AND(I17&lt;$M$21,I17&gt;$M$22),"Normal","Outliers")</f>
        <v>Normal</v>
      </c>
      <c r="L17" s="1" t="s">
        <v>206</v>
      </c>
      <c r="M17" s="8">
        <f>AVERAGE(I17:I160)</f>
        <v>23.639626731375799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25">
        <v>30.76923076923077</v>
      </c>
      <c r="F18" s="25">
        <v>28.030303030303028</v>
      </c>
      <c r="G18" s="25">
        <v>35.714285714285715</v>
      </c>
      <c r="H18" s="25">
        <v>21.212121212121211</v>
      </c>
      <c r="I18" s="25">
        <v>30.097087378640776</v>
      </c>
      <c r="J18" s="5" t="str">
        <f t="shared" ref="J18:J81" si="0">IF(AND(I18&lt;$M$21,I18&gt;$M$22),"Normal","Outliers")</f>
        <v>Normal</v>
      </c>
      <c r="L18" s="1" t="s">
        <v>207</v>
      </c>
      <c r="M18" s="8">
        <f>_xlfn.QUARTILE.EXC(I17:I160,1)</f>
        <v>20.623087037712292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25">
        <v>30.108588351431393</v>
      </c>
      <c r="F19" s="25">
        <v>28.673469387755102</v>
      </c>
      <c r="G19" s="25">
        <v>27.771911298838436</v>
      </c>
      <c r="H19" s="25">
        <v>26.04602510460251</v>
      </c>
      <c r="I19" s="25">
        <v>25.583864118895967</v>
      </c>
      <c r="J19" s="5" t="str">
        <f t="shared" si="0"/>
        <v>Normal</v>
      </c>
      <c r="L19" s="1" t="s">
        <v>208</v>
      </c>
      <c r="M19" s="8">
        <f>_xlfn.QUARTILE.EXC(I17:I160,3)</f>
        <v>27.064302861569377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25">
        <v>29.158512720156555</v>
      </c>
      <c r="F20" s="25">
        <v>29.783037475345171</v>
      </c>
      <c r="G20" s="25">
        <v>28.526970954356845</v>
      </c>
      <c r="H20" s="25">
        <v>29.914529914529915</v>
      </c>
      <c r="I20" s="25">
        <v>30.459770114942529</v>
      </c>
      <c r="J20" s="5" t="str">
        <f t="shared" si="0"/>
        <v>Normal</v>
      </c>
      <c r="L20" s="1" t="s">
        <v>209</v>
      </c>
      <c r="M20" s="8">
        <f>M19-M18</f>
        <v>6.4412158238570854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25">
        <v>24.215246636771301</v>
      </c>
      <c r="F21" s="25">
        <v>22.222222222222221</v>
      </c>
      <c r="G21" s="25">
        <v>24.852071005917161</v>
      </c>
      <c r="H21" s="25">
        <v>23.923444976076556</v>
      </c>
      <c r="I21" s="25">
        <v>24.200913242009133</v>
      </c>
      <c r="J21" s="5" t="str">
        <f t="shared" si="0"/>
        <v>Normal</v>
      </c>
      <c r="L21" s="1" t="s">
        <v>210</v>
      </c>
      <c r="M21" s="8">
        <f>M17+1.5*M20</f>
        <v>33.30145046716143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25">
        <v>28.739495798319325</v>
      </c>
      <c r="F22" s="25">
        <v>24.706867671691793</v>
      </c>
      <c r="G22" s="25">
        <v>24.766355140186917</v>
      </c>
      <c r="H22" s="25">
        <v>28.98936170212766</v>
      </c>
      <c r="I22" s="25">
        <v>24.905303030303031</v>
      </c>
      <c r="J22" s="5" t="str">
        <f t="shared" si="0"/>
        <v>Normal</v>
      </c>
      <c r="L22" s="1" t="s">
        <v>211</v>
      </c>
      <c r="M22" s="8">
        <f>M17-1.5*M20</f>
        <v>13.977802995590171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25">
        <v>30.256410256410255</v>
      </c>
      <c r="F23" s="25">
        <v>25.802310654685495</v>
      </c>
      <c r="G23" s="25">
        <v>26.187419768934532</v>
      </c>
      <c r="H23" s="25">
        <v>28.987341772151897</v>
      </c>
      <c r="I23" s="25">
        <v>28.508124076809455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25">
        <v>22.546728971962619</v>
      </c>
      <c r="F24" s="25">
        <v>21.214677351328554</v>
      </c>
      <c r="G24" s="25">
        <v>22.770154373927959</v>
      </c>
      <c r="H24" s="25">
        <v>21.894832275611968</v>
      </c>
      <c r="I24" s="25">
        <v>19.097678493210687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25">
        <v>30.76923076923077</v>
      </c>
      <c r="F25" s="25">
        <v>31.541218637992831</v>
      </c>
      <c r="G25" s="25">
        <v>31.425091352009744</v>
      </c>
      <c r="H25" s="25">
        <v>33.957845433255265</v>
      </c>
      <c r="I25" s="25">
        <v>29.987293519695047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25">
        <v>16.623777663407104</v>
      </c>
      <c r="F26" s="25">
        <v>15.631749460043196</v>
      </c>
      <c r="G26" s="25">
        <v>15.216453329498059</v>
      </c>
      <c r="H26" s="25">
        <v>15.056901079661511</v>
      </c>
      <c r="I26" s="25">
        <v>12.020378920554052</v>
      </c>
      <c r="J26" s="5" t="str">
        <f t="shared" si="0"/>
        <v>Outliers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25">
        <v>30.335365853658537</v>
      </c>
      <c r="F27" s="25">
        <v>29.754601226993866</v>
      </c>
      <c r="G27" s="25">
        <v>32.646592709984148</v>
      </c>
      <c r="H27" s="25">
        <v>30.864197530864196</v>
      </c>
      <c r="I27" s="25">
        <v>24.69982847341338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25">
        <v>26.970033296337405</v>
      </c>
      <c r="F28" s="25">
        <v>30.655129789864027</v>
      </c>
      <c r="G28" s="25">
        <v>29.418604651162788</v>
      </c>
      <c r="H28" s="25">
        <v>27.060133630289535</v>
      </c>
      <c r="I28" s="25">
        <v>28.366762177650429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25">
        <v>26.086956521739129</v>
      </c>
      <c r="F29" s="25">
        <v>30.117647058823525</v>
      </c>
      <c r="G29" s="25">
        <v>28.571428571428569</v>
      </c>
      <c r="H29" s="25">
        <v>27.845036319612593</v>
      </c>
      <c r="I29" s="25">
        <v>21.367521367521366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25">
        <v>29.120879120879124</v>
      </c>
      <c r="F30" s="25">
        <v>25.342465753424658</v>
      </c>
      <c r="G30" s="25">
        <v>23.972602739726025</v>
      </c>
      <c r="H30" s="25">
        <v>29.347826086956523</v>
      </c>
      <c r="I30" s="25">
        <v>29.310344827586203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25">
        <v>29.896907216494846</v>
      </c>
      <c r="F31" s="25">
        <v>28.59744990892532</v>
      </c>
      <c r="G31" s="25">
        <v>30.303030303030305</v>
      </c>
      <c r="H31" s="25">
        <v>27.874564459930312</v>
      </c>
      <c r="I31" s="25">
        <v>31.351351351351354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25">
        <v>27.931034482758619</v>
      </c>
      <c r="F32" s="25">
        <v>27.744510978043913</v>
      </c>
      <c r="G32" s="25">
        <v>30.332681017612522</v>
      </c>
      <c r="H32" s="25">
        <v>26.530612244897959</v>
      </c>
      <c r="I32" s="25">
        <v>24.535315985130111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25">
        <v>28.571428571428569</v>
      </c>
      <c r="F33" s="25">
        <v>36.95652173913043</v>
      </c>
      <c r="G33" s="25">
        <v>33.333333333333329</v>
      </c>
      <c r="H33" s="25">
        <v>22.641509433962266</v>
      </c>
      <c r="I33" s="25">
        <v>39.583333333333329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25">
        <v>20.88830255057168</v>
      </c>
      <c r="F34" s="25">
        <v>20.226678291194418</v>
      </c>
      <c r="G34" s="25">
        <v>19.462791721708498</v>
      </c>
      <c r="H34" s="25">
        <v>17.973568281938327</v>
      </c>
      <c r="I34" s="25">
        <v>18.642533936651585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25">
        <v>15.77940872441596</v>
      </c>
      <c r="F35" s="25">
        <v>15.376338300963038</v>
      </c>
      <c r="G35" s="25">
        <v>14.811976894966403</v>
      </c>
      <c r="H35" s="25">
        <v>14.447153987985487</v>
      </c>
      <c r="I35" s="25">
        <v>12.795461708162623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25">
        <v>21.95945945945946</v>
      </c>
      <c r="F36" s="25">
        <v>26.114649681528661</v>
      </c>
      <c r="G36" s="25">
        <v>21.035598705501616</v>
      </c>
      <c r="H36" s="25">
        <v>24.137931034482758</v>
      </c>
      <c r="I36" s="25">
        <v>21.937321937321936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25">
        <v>23.240115718418515</v>
      </c>
      <c r="F37" s="25">
        <v>23.023023023023022</v>
      </c>
      <c r="G37" s="25">
        <v>21.266968325791854</v>
      </c>
      <c r="H37" s="25">
        <v>18.683651804670912</v>
      </c>
      <c r="I37" s="25">
        <v>19.186046511627907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25">
        <v>31.768953068592058</v>
      </c>
      <c r="F38" s="25">
        <v>27.739726027397261</v>
      </c>
      <c r="G38" s="25">
        <v>28.740157480314959</v>
      </c>
      <c r="H38" s="25">
        <v>27.464788732394368</v>
      </c>
      <c r="I38" s="25">
        <v>25.210084033613445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25">
        <v>24.468085106382979</v>
      </c>
      <c r="F39" s="25">
        <v>23.809523809523807</v>
      </c>
      <c r="G39" s="25">
        <v>26.237623762376238</v>
      </c>
      <c r="H39" s="25">
        <v>24.742268041237114</v>
      </c>
      <c r="I39" s="25">
        <v>23.115577889447238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25">
        <v>25.238311393554248</v>
      </c>
      <c r="F40" s="25">
        <v>23.883403855195109</v>
      </c>
      <c r="G40" s="25">
        <v>25.632295719844358</v>
      </c>
      <c r="H40" s="25">
        <v>23.871568171242437</v>
      </c>
      <c r="I40" s="25">
        <v>23.727959697732999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25">
        <v>22.792022792022792</v>
      </c>
      <c r="F41" s="25">
        <v>22.76923076923077</v>
      </c>
      <c r="G41" s="25">
        <v>20.890410958904109</v>
      </c>
      <c r="H41" s="25">
        <v>28.18991097922849</v>
      </c>
      <c r="I41" s="25">
        <v>22.697368421052634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25">
        <v>28.260869565217391</v>
      </c>
      <c r="F42" s="25">
        <v>28.000000000000004</v>
      </c>
      <c r="G42" s="25">
        <v>27.102803738317753</v>
      </c>
      <c r="H42" s="25">
        <v>20.535714285714285</v>
      </c>
      <c r="I42" s="25">
        <v>19.444444444444446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25">
        <v>27.974683544303797</v>
      </c>
      <c r="F43" s="25">
        <v>29.411764705882355</v>
      </c>
      <c r="G43" s="25">
        <v>26.375176304654442</v>
      </c>
      <c r="H43" s="25">
        <v>32.742155525238751</v>
      </c>
      <c r="I43" s="25">
        <v>24.84375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25">
        <v>26.570726570726571</v>
      </c>
      <c r="F44" s="25">
        <v>26.01010101010101</v>
      </c>
      <c r="G44" s="25">
        <v>24.013038754074611</v>
      </c>
      <c r="H44" s="25">
        <v>23.738656987295826</v>
      </c>
      <c r="I44" s="25">
        <v>23.845287269996245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25">
        <v>28.691983122362867</v>
      </c>
      <c r="F45" s="25">
        <v>28.293736501079913</v>
      </c>
      <c r="G45" s="25">
        <v>24.938875305623473</v>
      </c>
      <c r="H45" s="25">
        <v>25.060827250608277</v>
      </c>
      <c r="I45" s="25">
        <v>27.411167512690355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25">
        <v>30.285714285714288</v>
      </c>
      <c r="F46" s="25">
        <v>30.612244897959183</v>
      </c>
      <c r="G46" s="25">
        <v>28.980891719745223</v>
      </c>
      <c r="H46" s="25">
        <v>32.026143790849673</v>
      </c>
      <c r="I46" s="25">
        <v>24.922118380062305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25">
        <v>37.908496732026144</v>
      </c>
      <c r="F47" s="25">
        <v>33.656957928802591</v>
      </c>
      <c r="G47" s="25">
        <v>34.013605442176868</v>
      </c>
      <c r="H47" s="25">
        <v>31.195335276967928</v>
      </c>
      <c r="I47" s="25">
        <v>31.528662420382165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25">
        <v>26.400298730395814</v>
      </c>
      <c r="F48" s="25">
        <v>25.763665594855308</v>
      </c>
      <c r="G48" s="25">
        <v>25.394120153387302</v>
      </c>
      <c r="H48" s="25">
        <v>23.813322696449941</v>
      </c>
      <c r="I48" s="25">
        <v>23.316764572977856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25">
        <v>19.237012987012985</v>
      </c>
      <c r="F49" s="25">
        <v>16.354344122657579</v>
      </c>
      <c r="G49" s="25">
        <v>18.846153846153847</v>
      </c>
      <c r="H49" s="25">
        <v>18.144044321329638</v>
      </c>
      <c r="I49" s="25">
        <v>15.853658536585366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25">
        <v>22.27533460803059</v>
      </c>
      <c r="F50" s="25">
        <v>22.851746931067044</v>
      </c>
      <c r="G50" s="25">
        <v>21.82741116751269</v>
      </c>
      <c r="H50" s="25">
        <v>21.172022684310019</v>
      </c>
      <c r="I50" s="25">
        <v>18.628454452405322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25">
        <v>25.823591923485655</v>
      </c>
      <c r="F51" s="25">
        <v>27.906976744186046</v>
      </c>
      <c r="G51" s="25">
        <v>25.246981339187709</v>
      </c>
      <c r="H51" s="25">
        <v>25.290023201856147</v>
      </c>
      <c r="I51" s="25">
        <v>20.497630331753555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25">
        <v>18.638426626323749</v>
      </c>
      <c r="F52" s="25">
        <v>18.613683896026291</v>
      </c>
      <c r="G52" s="25">
        <v>17.631750162654523</v>
      </c>
      <c r="H52" s="25">
        <v>17.257177764202812</v>
      </c>
      <c r="I52" s="25">
        <v>15.194462755438366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25">
        <v>29.355608591885442</v>
      </c>
      <c r="F53" s="25">
        <v>28.947368421052634</v>
      </c>
      <c r="G53" s="25">
        <v>26.168224299065418</v>
      </c>
      <c r="H53" s="25">
        <v>30.049261083743843</v>
      </c>
      <c r="I53" s="25">
        <v>28.531855955678669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25">
        <v>24.456521739130434</v>
      </c>
      <c r="F54" s="25">
        <v>22.929936305732486</v>
      </c>
      <c r="G54" s="25">
        <v>22.222222222222221</v>
      </c>
      <c r="H54" s="25">
        <v>28.368794326241137</v>
      </c>
      <c r="I54" s="25">
        <v>17.692307692307693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25">
        <v>25.663716814159294</v>
      </c>
      <c r="F55" s="25">
        <v>24.893917963224894</v>
      </c>
      <c r="G55" s="25">
        <v>22.58064516129032</v>
      </c>
      <c r="H55" s="25">
        <v>20.536912751677853</v>
      </c>
      <c r="I55" s="25">
        <v>17.415730337078653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25">
        <v>27.580071174377224</v>
      </c>
      <c r="F56" s="25">
        <v>24.358974358974358</v>
      </c>
      <c r="G56" s="25">
        <v>23.427331887201735</v>
      </c>
      <c r="H56" s="25">
        <v>24.714828897338403</v>
      </c>
      <c r="I56" s="25">
        <v>24.302788844621514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25">
        <v>31.666666666666664</v>
      </c>
      <c r="F57" s="25">
        <v>27.500000000000004</v>
      </c>
      <c r="G57" s="25">
        <v>33.484162895927597</v>
      </c>
      <c r="H57" s="25">
        <v>33.018867924528301</v>
      </c>
      <c r="I57" s="25">
        <v>29.787234042553191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25">
        <v>23.376623376623375</v>
      </c>
      <c r="F58" s="25">
        <v>23.076923076923077</v>
      </c>
      <c r="G58" s="25">
        <v>24.758842443729904</v>
      </c>
      <c r="H58" s="25">
        <v>24.603174603174601</v>
      </c>
      <c r="I58" s="25">
        <v>17.663043478260871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25">
        <v>31.149732620320858</v>
      </c>
      <c r="F59" s="25">
        <v>30.185979971387695</v>
      </c>
      <c r="G59" s="25">
        <v>30.042918454935624</v>
      </c>
      <c r="H59" s="25">
        <v>31.717451523545709</v>
      </c>
      <c r="I59" s="25">
        <v>30.102790014684288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25">
        <v>23.52941176470588</v>
      </c>
      <c r="F60" s="25">
        <v>25.523012552301257</v>
      </c>
      <c r="G60" s="25">
        <v>24.576271186440678</v>
      </c>
      <c r="H60" s="25">
        <v>29.767441860465116</v>
      </c>
      <c r="I60" s="25">
        <v>22.857142857142858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25">
        <v>28.828828828828829</v>
      </c>
      <c r="F61" s="25">
        <v>24.635036496350367</v>
      </c>
      <c r="G61" s="25">
        <v>24.261603375527425</v>
      </c>
      <c r="H61" s="25">
        <v>24.758220502901356</v>
      </c>
      <c r="I61" s="25">
        <v>24.793388429752067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25">
        <v>23.183925811437405</v>
      </c>
      <c r="F62" s="25">
        <v>22.31543624161074</v>
      </c>
      <c r="G62" s="25">
        <v>21.690590111642745</v>
      </c>
      <c r="H62" s="25">
        <v>20.882352941176471</v>
      </c>
      <c r="I62" s="25">
        <v>18.39622641509434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25">
        <v>27.735849056603772</v>
      </c>
      <c r="F63" s="25">
        <v>27.122153209109729</v>
      </c>
      <c r="G63" s="25">
        <v>25.982532751091703</v>
      </c>
      <c r="H63" s="25">
        <v>27.044025157232703</v>
      </c>
      <c r="I63" s="25">
        <v>27.107061503416858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25">
        <v>35.91549295774648</v>
      </c>
      <c r="F64" s="25">
        <v>30.64516129032258</v>
      </c>
      <c r="G64" s="25">
        <v>30.872483221476511</v>
      </c>
      <c r="H64" s="25">
        <v>36.363636363636367</v>
      </c>
      <c r="I64" s="25">
        <v>27.34375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25">
        <v>27.925531914893615</v>
      </c>
      <c r="F65" s="25">
        <v>32.947976878612714</v>
      </c>
      <c r="G65" s="25">
        <v>24.832214765100673</v>
      </c>
      <c r="H65" s="25">
        <v>29.629629629629626</v>
      </c>
      <c r="I65" s="25">
        <v>26.36986301369863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25">
        <v>32.860520094562645</v>
      </c>
      <c r="F66" s="25">
        <v>26.078028747433262</v>
      </c>
      <c r="G66" s="25">
        <v>29.555555555555557</v>
      </c>
      <c r="H66" s="25">
        <v>27.594936708860761</v>
      </c>
      <c r="I66" s="25">
        <v>26.558265582655828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25">
        <v>26.782608695652172</v>
      </c>
      <c r="F67" s="25">
        <v>23.118279569892472</v>
      </c>
      <c r="G67" s="25">
        <v>25.171232876712331</v>
      </c>
      <c r="H67" s="25">
        <v>26.260869565217394</v>
      </c>
      <c r="I67" s="25">
        <v>23.900573613766728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25">
        <v>26.439790575916227</v>
      </c>
      <c r="F68" s="25">
        <v>32.041343669250644</v>
      </c>
      <c r="G68" s="25">
        <v>29.264909847434119</v>
      </c>
      <c r="H68" s="25">
        <v>30.026109660574413</v>
      </c>
      <c r="I68" s="25">
        <v>27.600554785020805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25">
        <v>22.837370242214533</v>
      </c>
      <c r="F69" s="25">
        <v>23.339317773788153</v>
      </c>
      <c r="G69" s="25">
        <v>20.582877959927139</v>
      </c>
      <c r="H69" s="25">
        <v>20.226843100189036</v>
      </c>
      <c r="I69" s="25">
        <v>24.144869215291749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25">
        <v>26.135310472659874</v>
      </c>
      <c r="F70" s="25">
        <v>25.524475524475527</v>
      </c>
      <c r="G70" s="25">
        <v>25.765054294175716</v>
      </c>
      <c r="H70" s="25">
        <v>25.746924428822492</v>
      </c>
      <c r="I70" s="25">
        <v>27.333333333333332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25">
        <v>29.189189189189189</v>
      </c>
      <c r="F71" s="25">
        <v>25.925925925925924</v>
      </c>
      <c r="G71" s="25">
        <v>23.463687150837988</v>
      </c>
      <c r="H71" s="25">
        <v>17.415730337078653</v>
      </c>
      <c r="I71" s="25">
        <v>18.75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25">
        <v>27.476038338658149</v>
      </c>
      <c r="F72" s="25">
        <v>25.545171339563861</v>
      </c>
      <c r="G72" s="25">
        <v>30.329289428076255</v>
      </c>
      <c r="H72" s="25">
        <v>28.503937007874015</v>
      </c>
      <c r="I72" s="25">
        <v>28.196147110332749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25">
        <v>22.350230414746544</v>
      </c>
      <c r="F73" s="25">
        <v>22.368421052631579</v>
      </c>
      <c r="G73" s="25">
        <v>24.582338902147971</v>
      </c>
      <c r="H73" s="25">
        <v>24.666666666666668</v>
      </c>
      <c r="I73" s="25">
        <v>23.273657289002557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25">
        <v>28.022697512003493</v>
      </c>
      <c r="F74" s="25">
        <v>24.544298431538788</v>
      </c>
      <c r="G74" s="25">
        <v>22.842639593908629</v>
      </c>
      <c r="H74" s="25">
        <v>22.890173410404625</v>
      </c>
      <c r="I74" s="25">
        <v>20.884326885116465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25">
        <v>27.843601895734597</v>
      </c>
      <c r="F75" s="25">
        <v>25.059101654846334</v>
      </c>
      <c r="G75" s="25">
        <v>29.334916864608076</v>
      </c>
      <c r="H75" s="25">
        <v>28.040973111395644</v>
      </c>
      <c r="I75" s="25">
        <v>28.144458281444585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25">
        <v>31.727574750830566</v>
      </c>
      <c r="F76" s="25">
        <v>31.122448979591837</v>
      </c>
      <c r="G76" s="25">
        <v>32.481203007518801</v>
      </c>
      <c r="H76" s="25">
        <v>33.531157270029674</v>
      </c>
      <c r="I76" s="25">
        <v>28.799999999999997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25">
        <v>28.362183754993342</v>
      </c>
      <c r="F77" s="25">
        <v>23.356643356643357</v>
      </c>
      <c r="G77" s="25">
        <v>26.26112759643917</v>
      </c>
      <c r="H77" s="25">
        <v>24.198250728862973</v>
      </c>
      <c r="I77" s="25">
        <v>22.29845626072041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25">
        <v>26.122823098075159</v>
      </c>
      <c r="F78" s="25">
        <v>25.754884547069274</v>
      </c>
      <c r="G78" s="25">
        <v>24.930232558139533</v>
      </c>
      <c r="H78" s="25">
        <v>23.847517730496453</v>
      </c>
      <c r="I78" s="25">
        <v>24.577025823686554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25">
        <v>30.248306997742663</v>
      </c>
      <c r="F79" s="25">
        <v>29.211087420042642</v>
      </c>
      <c r="G79" s="25">
        <v>28.199566160520607</v>
      </c>
      <c r="H79" s="25">
        <v>29.637526652452024</v>
      </c>
      <c r="I79" s="25">
        <v>31.175059952038371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25">
        <v>21.450617283950617</v>
      </c>
      <c r="F80" s="25">
        <v>28.191489361702125</v>
      </c>
      <c r="G80" s="25">
        <v>22.304832713754646</v>
      </c>
      <c r="H80" s="25">
        <v>24.497257769652649</v>
      </c>
      <c r="I80" s="25">
        <v>17.894736842105264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25">
        <v>27.956989247311824</v>
      </c>
      <c r="F81" s="25">
        <v>28.205128205128204</v>
      </c>
      <c r="G81" s="25">
        <v>26.666666666666668</v>
      </c>
      <c r="H81" s="25">
        <v>25.773195876288657</v>
      </c>
      <c r="I81" s="25">
        <v>17.977528089887642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25">
        <v>21.019623710297392</v>
      </c>
      <c r="F82" s="25">
        <v>20.033181252592286</v>
      </c>
      <c r="G82" s="25">
        <v>18.850674793208533</v>
      </c>
      <c r="H82" s="25">
        <v>19.276076247590488</v>
      </c>
      <c r="I82" s="25">
        <v>19.367118724720438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25">
        <v>24.479166666666664</v>
      </c>
      <c r="F83" s="25">
        <v>24.571428571428573</v>
      </c>
      <c r="G83" s="25">
        <v>21.84873949579832</v>
      </c>
      <c r="H83" s="25">
        <v>22.588832487309645</v>
      </c>
      <c r="I83" s="25">
        <v>23.312883435582819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25">
        <v>26.712328767123289</v>
      </c>
      <c r="F84" s="25">
        <v>25.657894736842106</v>
      </c>
      <c r="G84" s="25">
        <v>26.04501607717042</v>
      </c>
      <c r="H84" s="25">
        <v>21.794871794871796</v>
      </c>
      <c r="I84" s="25">
        <v>24.535315985130111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25">
        <v>21.47024504084014</v>
      </c>
      <c r="F85" s="25">
        <v>20.022062879205738</v>
      </c>
      <c r="G85" s="25">
        <v>19.687875150060023</v>
      </c>
      <c r="H85" s="25">
        <v>17.796110783736005</v>
      </c>
      <c r="I85" s="25">
        <v>15.512820512820513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25">
        <v>24.170616113744074</v>
      </c>
      <c r="F86" s="25">
        <v>28.920570264765782</v>
      </c>
      <c r="G86" s="25">
        <v>25.840336134453786</v>
      </c>
      <c r="H86" s="25">
        <v>25.379609544468547</v>
      </c>
      <c r="I86" s="25">
        <v>21.428571428571427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25">
        <v>28.209191759112517</v>
      </c>
      <c r="F87" s="25">
        <v>26.791277258566975</v>
      </c>
      <c r="G87" s="25">
        <v>29.292929292929294</v>
      </c>
      <c r="H87" s="25">
        <v>30.112721417069245</v>
      </c>
      <c r="I87" s="25">
        <v>26.65406427221172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25">
        <v>26.939655172413797</v>
      </c>
      <c r="F88" s="25">
        <v>28.478260869565219</v>
      </c>
      <c r="G88" s="25">
        <v>24.948024948024951</v>
      </c>
      <c r="H88" s="25">
        <v>26.285714285714285</v>
      </c>
      <c r="I88" s="25">
        <v>23.353293413173652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25">
        <v>26.753048780487802</v>
      </c>
      <c r="F89" s="25">
        <v>28.35249042145594</v>
      </c>
      <c r="G89" s="25">
        <v>25.860749808722268</v>
      </c>
      <c r="H89" s="25">
        <v>28.057014253563388</v>
      </c>
      <c r="I89" s="25">
        <v>24.956063268892795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25">
        <v>24.221453287197232</v>
      </c>
      <c r="F90" s="25">
        <v>18.507462686567163</v>
      </c>
      <c r="G90" s="25">
        <v>21.12676056338028</v>
      </c>
      <c r="H90" s="25">
        <v>19.58041958041958</v>
      </c>
      <c r="I90" s="25">
        <v>18.933333333333334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25">
        <v>26.647286821705425</v>
      </c>
      <c r="F91" s="25">
        <v>25.047619047619047</v>
      </c>
      <c r="G91" s="25">
        <v>23.716153127917831</v>
      </c>
      <c r="H91" s="25">
        <v>22.163120567375884</v>
      </c>
      <c r="I91" s="25">
        <v>21.389396709323584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25">
        <v>31.487889273356402</v>
      </c>
      <c r="F92" s="25">
        <v>31.006493506493506</v>
      </c>
      <c r="G92" s="25">
        <v>28.714524207011689</v>
      </c>
      <c r="H92" s="25">
        <v>27.007299270072991</v>
      </c>
      <c r="I92" s="25">
        <v>28.455284552845526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25">
        <v>32.758620689655174</v>
      </c>
      <c r="F93" s="25">
        <v>27.665706051873201</v>
      </c>
      <c r="G93" s="25">
        <v>30.470914127423821</v>
      </c>
      <c r="H93" s="25">
        <v>28.698224852071007</v>
      </c>
      <c r="I93" s="25">
        <v>26.936026936026934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25">
        <v>27.3542600896861</v>
      </c>
      <c r="F94" s="25">
        <v>30.567685589519648</v>
      </c>
      <c r="G94" s="25">
        <v>27.555555555555557</v>
      </c>
      <c r="H94" s="25">
        <v>22.395833333333336</v>
      </c>
      <c r="I94" s="25">
        <v>30.158730158730158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25">
        <v>28.35820895522388</v>
      </c>
      <c r="F95" s="25">
        <v>23.664122137404579</v>
      </c>
      <c r="G95" s="25">
        <v>24.087591240875913</v>
      </c>
      <c r="H95" s="25">
        <v>29.166666666666668</v>
      </c>
      <c r="I95" s="25">
        <v>27.27272727272727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25">
        <v>25.356576862123614</v>
      </c>
      <c r="F96" s="25">
        <v>23.760683760683758</v>
      </c>
      <c r="G96" s="25">
        <v>22.528363047001619</v>
      </c>
      <c r="H96" s="25">
        <v>22.036262203626219</v>
      </c>
      <c r="I96" s="25">
        <v>23.595505617977526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25">
        <v>29.435483870967744</v>
      </c>
      <c r="F97" s="25">
        <v>28.499580888516345</v>
      </c>
      <c r="G97" s="25">
        <v>28.978224455611389</v>
      </c>
      <c r="H97" s="25">
        <v>30.336200156372168</v>
      </c>
      <c r="I97" s="25">
        <v>27.752909579230078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25">
        <v>28.557409224730129</v>
      </c>
      <c r="F98" s="25">
        <v>28.663003663003661</v>
      </c>
      <c r="G98" s="25">
        <v>26.434619002822203</v>
      </c>
      <c r="H98" s="25">
        <v>27.953890489913547</v>
      </c>
      <c r="I98" s="25">
        <v>25.708502024291498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25">
        <v>32.231404958677686</v>
      </c>
      <c r="F99" s="25">
        <v>30.014858841010401</v>
      </c>
      <c r="G99" s="25">
        <v>31.570996978851962</v>
      </c>
      <c r="H99" s="25">
        <v>30.039525691699602</v>
      </c>
      <c r="I99" s="25">
        <v>30.17656500802568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25">
        <v>29.02391725921138</v>
      </c>
      <c r="F100" s="25">
        <v>27.225806451612904</v>
      </c>
      <c r="G100" s="25">
        <v>24.272486772486772</v>
      </c>
      <c r="H100" s="25">
        <v>23.994894703254626</v>
      </c>
      <c r="I100" s="25">
        <v>23.512336719883891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25">
        <v>26.086956521739129</v>
      </c>
      <c r="F101" s="25">
        <v>25.161290322580644</v>
      </c>
      <c r="G101" s="25">
        <v>21.621621621621621</v>
      </c>
      <c r="H101" s="25">
        <v>24.067796610169491</v>
      </c>
      <c r="I101" s="25">
        <v>24.590163934426229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25">
        <v>24.551724137931036</v>
      </c>
      <c r="F102" s="25">
        <v>25.318246110325322</v>
      </c>
      <c r="G102" s="25">
        <v>24.411764705882351</v>
      </c>
      <c r="H102" s="25">
        <v>28.438948995363216</v>
      </c>
      <c r="I102" s="25">
        <v>23.089171974522294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25">
        <v>26.612903225806448</v>
      </c>
      <c r="F103" s="25">
        <v>26.288659793814436</v>
      </c>
      <c r="G103" s="25">
        <v>21.602288984263232</v>
      </c>
      <c r="H103" s="25">
        <v>25.198938992042443</v>
      </c>
      <c r="I103" s="25">
        <v>21.680216802168022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25">
        <v>30</v>
      </c>
      <c r="F104" s="25">
        <v>31.428571428571427</v>
      </c>
      <c r="G104" s="25">
        <v>25</v>
      </c>
      <c r="H104" s="25">
        <v>18.867924528301888</v>
      </c>
      <c r="I104" s="25">
        <v>22.641509433962266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25">
        <v>22.858472998137803</v>
      </c>
      <c r="F105" s="25">
        <v>21.404358353510897</v>
      </c>
      <c r="G105" s="25">
        <v>19.361702127659576</v>
      </c>
      <c r="H105" s="25">
        <v>20.401691331923892</v>
      </c>
      <c r="I105" s="25">
        <v>18.024553571428573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25">
        <v>17.484407484407484</v>
      </c>
      <c r="F106" s="25">
        <v>16.08040201005025</v>
      </c>
      <c r="G106" s="25">
        <v>15.298907220912792</v>
      </c>
      <c r="H106" s="25">
        <v>15.457227138643068</v>
      </c>
      <c r="I106" s="25">
        <v>14.026698545526997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25">
        <v>36.220472440944881</v>
      </c>
      <c r="F107" s="25">
        <v>35</v>
      </c>
      <c r="G107" s="25">
        <v>24.031007751937985</v>
      </c>
      <c r="H107" s="25">
        <v>24.369747899159663</v>
      </c>
      <c r="I107" s="25">
        <v>23.636363636363637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25">
        <v>30.097087378640776</v>
      </c>
      <c r="F108" s="25">
        <v>32.631578947368425</v>
      </c>
      <c r="G108" s="25">
        <v>29.411764705882355</v>
      </c>
      <c r="H108" s="25">
        <v>20.454545454545457</v>
      </c>
      <c r="I108" s="25">
        <v>25.862068965517242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25">
        <v>35.227272727272727</v>
      </c>
      <c r="F109" s="25">
        <v>22.424242424242426</v>
      </c>
      <c r="G109" s="25">
        <v>27.54491017964072</v>
      </c>
      <c r="H109" s="25">
        <v>28.260869565217391</v>
      </c>
      <c r="I109" s="25">
        <v>24.827586206896552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25">
        <v>26.791277258566975</v>
      </c>
      <c r="F110" s="25">
        <v>28.368794326241137</v>
      </c>
      <c r="G110" s="25">
        <v>29.72972972972973</v>
      </c>
      <c r="H110" s="25">
        <v>27.243589743589741</v>
      </c>
      <c r="I110" s="25">
        <v>21.75226586102719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25">
        <v>27.065527065527068</v>
      </c>
      <c r="F111" s="25">
        <v>23.076923076923077</v>
      </c>
      <c r="G111" s="25">
        <v>25.23961661341853</v>
      </c>
      <c r="H111" s="25">
        <v>25.301204819277107</v>
      </c>
      <c r="I111" s="25">
        <v>25.69060773480663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25">
        <v>31.525625744934445</v>
      </c>
      <c r="F112" s="25">
        <v>29.827915869980881</v>
      </c>
      <c r="G112" s="25">
        <v>26.68344870988043</v>
      </c>
      <c r="H112" s="25">
        <v>27.750611246943762</v>
      </c>
      <c r="I112" s="25">
        <v>30.220820189274448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25">
        <v>33.377483443708613</v>
      </c>
      <c r="F113" s="25">
        <v>31.640625</v>
      </c>
      <c r="G113" s="25">
        <v>32.240437158469945</v>
      </c>
      <c r="H113" s="25">
        <v>33.201581027667984</v>
      </c>
      <c r="I113" s="25">
        <v>29.191616766467064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25">
        <v>28.733997155049785</v>
      </c>
      <c r="F114" s="25">
        <v>30.860927152317881</v>
      </c>
      <c r="G114" s="25">
        <v>27.027027027027028</v>
      </c>
      <c r="H114" s="25">
        <v>27.18954248366013</v>
      </c>
      <c r="I114" s="25">
        <v>27.896995708154503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25">
        <v>33.5</v>
      </c>
      <c r="F115" s="25">
        <v>27.748691099476442</v>
      </c>
      <c r="G115" s="25">
        <v>21.428571428571427</v>
      </c>
      <c r="H115" s="25">
        <v>26.315789473684209</v>
      </c>
      <c r="I115" s="25">
        <v>22.471910112359549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25">
        <v>31.874999999999996</v>
      </c>
      <c r="F116" s="25">
        <v>37.037037037037038</v>
      </c>
      <c r="G116" s="25">
        <v>25.333333333333336</v>
      </c>
      <c r="H116" s="25">
        <v>28.082191780821919</v>
      </c>
      <c r="I116" s="25">
        <v>25.210084033613445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25">
        <v>22.949886104783598</v>
      </c>
      <c r="F117" s="25">
        <v>23.246376811594203</v>
      </c>
      <c r="G117" s="25">
        <v>21.762917933130698</v>
      </c>
      <c r="H117" s="25">
        <v>19.75162625665287</v>
      </c>
      <c r="I117" s="25">
        <v>16.43835616438356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25">
        <v>30.194805194805198</v>
      </c>
      <c r="F118" s="25">
        <v>28.825622775800714</v>
      </c>
      <c r="G118" s="25">
        <v>29.065743944636679</v>
      </c>
      <c r="H118" s="25">
        <v>28.482972136222912</v>
      </c>
      <c r="I118" s="25">
        <v>34.444444444444443</v>
      </c>
      <c r="J118" s="5" t="str">
        <f t="shared" si="1"/>
        <v>Outliers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25">
        <v>24.754098360655739</v>
      </c>
      <c r="F119" s="25">
        <v>24.763705103969755</v>
      </c>
      <c r="G119" s="25">
        <v>28.11918063314711</v>
      </c>
      <c r="H119" s="25">
        <v>20.469798657718123</v>
      </c>
      <c r="I119" s="25">
        <v>23.571428571428569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25">
        <v>25.907990314769975</v>
      </c>
      <c r="F120" s="25">
        <v>25.798525798525802</v>
      </c>
      <c r="G120" s="25">
        <v>24.944320712694878</v>
      </c>
      <c r="H120" s="25">
        <v>27.542372881355931</v>
      </c>
      <c r="I120" s="25">
        <v>22.737306843267106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25">
        <v>28.698224852071007</v>
      </c>
      <c r="F121" s="25">
        <v>24.705882352941178</v>
      </c>
      <c r="G121" s="25">
        <v>25.783475783475783</v>
      </c>
      <c r="H121" s="25">
        <v>23.410013531799727</v>
      </c>
      <c r="I121" s="25">
        <v>21.229050279329609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25">
        <v>26.795580110497237</v>
      </c>
      <c r="F122" s="25">
        <v>28.18991097922849</v>
      </c>
      <c r="G122" s="25">
        <v>25.287356321839084</v>
      </c>
      <c r="H122" s="25">
        <v>23.652694610778443</v>
      </c>
      <c r="I122" s="25">
        <v>19.631901840490798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25">
        <v>29.141104294478527</v>
      </c>
      <c r="F123" s="25">
        <v>23.939393939393938</v>
      </c>
      <c r="G123" s="25">
        <v>24.647887323943664</v>
      </c>
      <c r="H123" s="25">
        <v>25</v>
      </c>
      <c r="I123" s="25">
        <v>19.047619047619047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25">
        <v>23.456790123456788</v>
      </c>
      <c r="F124" s="25">
        <v>30.909090909090907</v>
      </c>
      <c r="G124" s="25">
        <v>23.75</v>
      </c>
      <c r="H124" s="25">
        <v>26.760563380281688</v>
      </c>
      <c r="I124" s="25">
        <v>35.526315789473685</v>
      </c>
      <c r="J124" s="5" t="str">
        <f t="shared" si="1"/>
        <v>Outliers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25">
        <v>24.043179587831208</v>
      </c>
      <c r="F125" s="25">
        <v>19.678714859437751</v>
      </c>
      <c r="G125" s="25">
        <v>21.299254526091588</v>
      </c>
      <c r="H125" s="25">
        <v>19.935691318327976</v>
      </c>
      <c r="I125" s="25">
        <v>18.358038768529074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25">
        <v>27.21311475409836</v>
      </c>
      <c r="F126" s="25">
        <v>27.777777777777779</v>
      </c>
      <c r="G126" s="25">
        <v>24.050632911392405</v>
      </c>
      <c r="H126" s="25">
        <v>23.890784982935152</v>
      </c>
      <c r="I126" s="25">
        <v>23.443223443223442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25">
        <v>26.519337016574585</v>
      </c>
      <c r="F127" s="25">
        <v>24.186046511627907</v>
      </c>
      <c r="G127" s="25">
        <v>26.431718061674008</v>
      </c>
      <c r="H127" s="25">
        <v>29.5</v>
      </c>
      <c r="I127" s="25">
        <v>23.831775700934578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25">
        <v>22.556390977443609</v>
      </c>
      <c r="F128" s="25">
        <v>24.615384615384617</v>
      </c>
      <c r="G128" s="25">
        <v>20.493827160493826</v>
      </c>
      <c r="H128" s="25">
        <v>20.555555555555554</v>
      </c>
      <c r="I128" s="25">
        <v>17.322834645669293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25">
        <v>28.925619834710741</v>
      </c>
      <c r="F129" s="25">
        <v>26.910299003322258</v>
      </c>
      <c r="G129" s="25">
        <v>26.975945017182131</v>
      </c>
      <c r="H129" s="25">
        <v>23.520710059171599</v>
      </c>
      <c r="I129" s="25">
        <v>24.462809917355372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25">
        <v>19.364463672982247</v>
      </c>
      <c r="F130" s="25">
        <v>18.876708214446612</v>
      </c>
      <c r="G130" s="25">
        <v>17.687595712098009</v>
      </c>
      <c r="H130" s="25">
        <v>17.194570135746606</v>
      </c>
      <c r="I130" s="25">
        <v>16.472034419176399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25">
        <v>26.436781609195403</v>
      </c>
      <c r="F131" s="25">
        <v>21.052631578947366</v>
      </c>
      <c r="G131" s="25">
        <v>24.675324675324674</v>
      </c>
      <c r="H131" s="25">
        <v>15.841584158415841</v>
      </c>
      <c r="I131" s="25">
        <v>16.049382716049383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25">
        <v>23.353293413173652</v>
      </c>
      <c r="F132" s="25">
        <v>22.8515625</v>
      </c>
      <c r="G132" s="25">
        <v>23.157894736842106</v>
      </c>
      <c r="H132" s="25">
        <v>23.831775700934578</v>
      </c>
      <c r="I132" s="25">
        <v>20.33898305084746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25">
        <v>26.431718061674008</v>
      </c>
      <c r="F133" s="25">
        <v>23.214285714285715</v>
      </c>
      <c r="G133" s="25">
        <v>25.957446808510635</v>
      </c>
      <c r="H133" s="25">
        <v>27.669902912621357</v>
      </c>
      <c r="I133" s="25">
        <v>22.926829268292686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25">
        <v>26.066350710900476</v>
      </c>
      <c r="F134" s="25">
        <v>24.71590909090909</v>
      </c>
      <c r="G134" s="25">
        <v>26.25</v>
      </c>
      <c r="H134" s="25">
        <v>26.96335078534031</v>
      </c>
      <c r="I134" s="25">
        <v>23.361823361823362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25">
        <v>26.595744680851062</v>
      </c>
      <c r="F135" s="25">
        <v>30.967741935483872</v>
      </c>
      <c r="G135" s="25">
        <v>25.409836065573771</v>
      </c>
      <c r="H135" s="25">
        <v>28.333333333333332</v>
      </c>
      <c r="I135" s="25">
        <v>22.029702970297031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25">
        <v>26.833477135461603</v>
      </c>
      <c r="F136" s="25">
        <v>27.813953488372096</v>
      </c>
      <c r="G136" s="25">
        <v>27.20519962859796</v>
      </c>
      <c r="H136" s="25">
        <v>27.971403038427166</v>
      </c>
      <c r="I136" s="25">
        <v>25.193050193050194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25">
        <v>28.099173553719009</v>
      </c>
      <c r="F137" s="25">
        <v>18.723404255319149</v>
      </c>
      <c r="G137" s="25">
        <v>21.176470588235293</v>
      </c>
      <c r="H137" s="25">
        <v>18.548387096774192</v>
      </c>
      <c r="I137" s="25">
        <v>27.777777777777779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25">
        <v>28.35820895522388</v>
      </c>
      <c r="F138" s="25">
        <v>25.229357798165136</v>
      </c>
      <c r="G138" s="25">
        <v>31.134564643799472</v>
      </c>
      <c r="H138" s="25">
        <v>22.629310344827587</v>
      </c>
      <c r="I138" s="25">
        <v>23.931623931623932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25">
        <v>28.865979381443296</v>
      </c>
      <c r="F139" s="25">
        <v>20</v>
      </c>
      <c r="G139" s="25">
        <v>24.096385542168676</v>
      </c>
      <c r="H139" s="25">
        <v>23.170731707317074</v>
      </c>
      <c r="I139" s="25">
        <v>6.1538461538461542</v>
      </c>
      <c r="J139" s="5" t="str">
        <f t="shared" si="1"/>
        <v>Outliers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25">
        <v>28.431372549019606</v>
      </c>
      <c r="F140" s="25">
        <v>23.12703583061889</v>
      </c>
      <c r="G140" s="25">
        <v>24.013157894736842</v>
      </c>
      <c r="H140" s="25">
        <v>23.986486486486484</v>
      </c>
      <c r="I140" s="25">
        <v>29.761904761904763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25">
        <v>30</v>
      </c>
      <c r="F141" s="25">
        <v>26.486486486486488</v>
      </c>
      <c r="G141" s="25">
        <v>30.180180180180184</v>
      </c>
      <c r="H141" s="25">
        <v>25.675675675675674</v>
      </c>
      <c r="I141" s="25">
        <v>26.136363636363637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25">
        <v>23.673036093418258</v>
      </c>
      <c r="F142" s="25">
        <v>24.946004319654428</v>
      </c>
      <c r="G142" s="25">
        <v>22.011173184357542</v>
      </c>
      <c r="H142" s="25">
        <v>21.22587968217934</v>
      </c>
      <c r="I142" s="25">
        <v>20.893854748603353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25">
        <v>29.593810444874276</v>
      </c>
      <c r="F143" s="25">
        <v>24.904942965779465</v>
      </c>
      <c r="G143" s="25">
        <v>27.604166666666668</v>
      </c>
      <c r="H143" s="25">
        <v>26.362038664323372</v>
      </c>
      <c r="I143" s="25">
        <v>29.961089494163424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25">
        <v>28.571428571428569</v>
      </c>
      <c r="F144" s="25">
        <v>22.58064516129032</v>
      </c>
      <c r="G144" s="25">
        <v>31.764705882352938</v>
      </c>
      <c r="H144" s="25">
        <v>19.480519480519483</v>
      </c>
      <c r="I144" s="25">
        <v>25.301204819277107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25">
        <v>33.44709897610921</v>
      </c>
      <c r="F145" s="25">
        <v>32.786885245901637</v>
      </c>
      <c r="G145" s="25">
        <v>35.540069686411151</v>
      </c>
      <c r="H145" s="25">
        <v>31.186440677966104</v>
      </c>
      <c r="I145" s="25">
        <v>29.372937293729372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25">
        <v>31.645569620253166</v>
      </c>
      <c r="F146" s="25">
        <v>26.683937823834196</v>
      </c>
      <c r="G146" s="25">
        <v>25.310173697270471</v>
      </c>
      <c r="H146" s="25">
        <v>24.817518248175183</v>
      </c>
      <c r="I146" s="25">
        <v>19.693094629156011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25">
        <v>27.906976744186046</v>
      </c>
      <c r="F147" s="25">
        <v>26.841018582243635</v>
      </c>
      <c r="G147" s="25">
        <v>22.644163150492265</v>
      </c>
      <c r="H147" s="25">
        <v>23.963133640552993</v>
      </c>
      <c r="I147" s="25">
        <v>24.743777452415813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25">
        <v>34.857142857142861</v>
      </c>
      <c r="F148" s="25">
        <v>23.076923076923077</v>
      </c>
      <c r="G148" s="25">
        <v>24.873096446700508</v>
      </c>
      <c r="H148" s="25">
        <v>21.910112359550563</v>
      </c>
      <c r="I148" s="25">
        <v>21.830985915492956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25">
        <v>26.878612716763005</v>
      </c>
      <c r="F149" s="25">
        <v>27.331189710610932</v>
      </c>
      <c r="G149" s="25">
        <v>28.524590163934427</v>
      </c>
      <c r="H149" s="25">
        <v>25.249169435215947</v>
      </c>
      <c r="I149" s="25">
        <v>21.641791044776117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25">
        <v>25.47043010752688</v>
      </c>
      <c r="F150" s="25">
        <v>25.28052805280528</v>
      </c>
      <c r="G150" s="25">
        <v>23.893805309734514</v>
      </c>
      <c r="H150" s="25">
        <v>23.670212765957448</v>
      </c>
      <c r="I150" s="25">
        <v>24.025974025974026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25">
        <v>26.043737574552683</v>
      </c>
      <c r="F151" s="25">
        <v>27.55741127348643</v>
      </c>
      <c r="G151" s="25">
        <v>25.313283208020049</v>
      </c>
      <c r="H151" s="25">
        <v>27.092511013215859</v>
      </c>
      <c r="I151" s="25">
        <v>24.087591240875913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25">
        <v>34.351145038167942</v>
      </c>
      <c r="F152" s="25">
        <v>31.272727272727273</v>
      </c>
      <c r="G152" s="25">
        <v>26</v>
      </c>
      <c r="H152" s="25">
        <v>25.384615384615383</v>
      </c>
      <c r="I152" s="25">
        <v>23.024054982817869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25">
        <v>22.834645669291341</v>
      </c>
      <c r="F153" s="25">
        <v>22.100954979536152</v>
      </c>
      <c r="G153" s="25">
        <v>22.535211267605636</v>
      </c>
      <c r="H153" s="25">
        <v>21.69811320754717</v>
      </c>
      <c r="I153" s="25">
        <v>19.263456090651555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25">
        <v>25.684210526315788</v>
      </c>
      <c r="F154" s="25">
        <v>23.854748603351954</v>
      </c>
      <c r="G154" s="25">
        <v>22.483814008240142</v>
      </c>
      <c r="H154" s="25">
        <v>20.204449789536984</v>
      </c>
      <c r="I154" s="25">
        <v>20.756013745704468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25">
        <v>30.526315789473685</v>
      </c>
      <c r="F155" s="25">
        <v>28.153153153153156</v>
      </c>
      <c r="G155" s="25">
        <v>26.781326781326779</v>
      </c>
      <c r="H155" s="25">
        <v>25.581395348837212</v>
      </c>
      <c r="I155" s="25">
        <v>24.009900990099009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25">
        <v>23.959646910466585</v>
      </c>
      <c r="F156" s="25">
        <v>21.839080459770116</v>
      </c>
      <c r="G156" s="25">
        <v>21.40077821011673</v>
      </c>
      <c r="H156" s="25">
        <v>26.507537688442213</v>
      </c>
      <c r="I156" s="25">
        <v>22.137404580152673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25">
        <v>23.52941176470588</v>
      </c>
      <c r="F157" s="25">
        <v>24.544179523141654</v>
      </c>
      <c r="G157" s="25">
        <v>27.78625954198473</v>
      </c>
      <c r="H157" s="25">
        <v>21.581548599670512</v>
      </c>
      <c r="I157" s="25">
        <v>20.578778135048232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25">
        <v>31.124673060156933</v>
      </c>
      <c r="F158" s="25">
        <v>33.620689655172413</v>
      </c>
      <c r="G158" s="25">
        <v>29.001883239171374</v>
      </c>
      <c r="H158" s="25">
        <v>29.622815087396503</v>
      </c>
      <c r="I158" s="25">
        <v>29.176755447941886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25">
        <v>20.618556701030926</v>
      </c>
      <c r="F159" s="25">
        <v>26.575342465753426</v>
      </c>
      <c r="G159" s="25">
        <v>25.915492957746476</v>
      </c>
      <c r="H159" s="25">
        <v>23.214285714285715</v>
      </c>
      <c r="I159" s="25">
        <v>24.193548387096776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25">
        <v>26.421052631578945</v>
      </c>
      <c r="F160" s="25">
        <v>21.269841269841269</v>
      </c>
      <c r="G160" s="25">
        <v>21.554770318021202</v>
      </c>
      <c r="H160" s="25">
        <v>20.310880829015542</v>
      </c>
      <c r="I160" s="25">
        <v>18.637992831541219</v>
      </c>
      <c r="J160" s="5" t="str">
        <f t="shared" si="2"/>
        <v>Normal</v>
      </c>
    </row>
  </sheetData>
  <autoFilter ref="A3:J160" xr:uid="{00000000-0009-0000-0000-00000C000000}"/>
  <pageMargins left="0.511811024" right="0.511811024" top="0.78740157499999996" bottom="0.78740157499999996" header="0.31496062000000002" footer="0.3149606200000000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60"/>
  <sheetViews>
    <sheetView workbookViewId="0">
      <selection activeCell="E4" sqref="E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9" t="s">
        <v>189</v>
      </c>
    </row>
    <row r="2" spans="1:13" x14ac:dyDescent="0.2">
      <c r="L2" s="1" t="s">
        <v>177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203</v>
      </c>
    </row>
    <row r="4" spans="1:13" x14ac:dyDescent="0.2">
      <c r="A4" s="2"/>
      <c r="B4" s="2"/>
      <c r="C4" s="2"/>
      <c r="D4" s="4" t="s">
        <v>4</v>
      </c>
      <c r="E4" s="20">
        <v>48.673652145707877</v>
      </c>
      <c r="F4" s="20">
        <v>51.648860038456533</v>
      </c>
      <c r="G4" s="20">
        <v>46.382873090260802</v>
      </c>
      <c r="H4" s="19">
        <v>52.923899701911267</v>
      </c>
      <c r="I4" s="19">
        <v>56.968858888420129</v>
      </c>
      <c r="L4" s="5" t="s">
        <v>204</v>
      </c>
      <c r="M4" s="14">
        <v>75.558765876883896</v>
      </c>
    </row>
    <row r="5" spans="1:13" x14ac:dyDescent="0.2">
      <c r="A5" s="2"/>
      <c r="B5" s="2"/>
      <c r="C5" s="2"/>
      <c r="D5" s="4" t="s">
        <v>5</v>
      </c>
      <c r="E5" s="20">
        <v>50.619660690650946</v>
      </c>
      <c r="F5" s="20">
        <v>56.870324189526187</v>
      </c>
      <c r="G5" s="20">
        <v>60.794205148105029</v>
      </c>
      <c r="H5" s="19">
        <v>63.441125647988152</v>
      </c>
      <c r="I5" s="19">
        <v>69.498680738786277</v>
      </c>
    </row>
    <row r="6" spans="1:13" x14ac:dyDescent="0.2">
      <c r="A6" s="2"/>
      <c r="B6" s="2"/>
      <c r="C6" s="2"/>
      <c r="D6" s="4" t="s">
        <v>6</v>
      </c>
      <c r="E6" s="20">
        <v>52.048647242455772</v>
      </c>
      <c r="F6" s="20">
        <v>55.647861926841834</v>
      </c>
      <c r="G6" s="20">
        <v>50.732189973614773</v>
      </c>
      <c r="H6" s="19">
        <v>58.564844450134423</v>
      </c>
      <c r="I6" s="19">
        <v>60.652978795018505</v>
      </c>
    </row>
    <row r="7" spans="1:13" x14ac:dyDescent="0.2">
      <c r="A7" s="2"/>
      <c r="B7" s="2"/>
      <c r="C7" s="2"/>
      <c r="D7" s="4" t="s">
        <v>7</v>
      </c>
      <c r="E7" s="20">
        <v>49.985375840889148</v>
      </c>
      <c r="F7" s="20">
        <v>56.979158655694839</v>
      </c>
      <c r="G7" s="20">
        <v>54.773167894532762</v>
      </c>
      <c r="H7" s="19">
        <v>60.628666618381978</v>
      </c>
      <c r="I7" s="19">
        <v>66.931358326334276</v>
      </c>
    </row>
    <row r="8" spans="1:13" x14ac:dyDescent="0.2">
      <c r="A8" s="2"/>
      <c r="B8" s="2"/>
      <c r="C8" s="2"/>
      <c r="D8" s="4" t="s">
        <v>8</v>
      </c>
      <c r="E8" s="20">
        <v>55.71745537636189</v>
      </c>
      <c r="F8" s="20">
        <v>56.179428218416447</v>
      </c>
      <c r="G8" s="20">
        <v>46.271446192950322</v>
      </c>
      <c r="H8" s="19">
        <v>48.644589622287306</v>
      </c>
      <c r="I8" s="19">
        <v>53.132912664281982</v>
      </c>
    </row>
    <row r="9" spans="1:13" x14ac:dyDescent="0.2">
      <c r="A9" s="2"/>
      <c r="B9" s="2"/>
      <c r="C9" s="2"/>
      <c r="D9" s="4" t="s">
        <v>9</v>
      </c>
      <c r="E9" s="20">
        <v>54.924971142747211</v>
      </c>
      <c r="F9" s="20">
        <v>56.323173681664251</v>
      </c>
      <c r="G9" s="20">
        <v>49.989791751735403</v>
      </c>
      <c r="H9" s="19">
        <v>58.882681564245807</v>
      </c>
      <c r="I9" s="19">
        <v>62.201634877384194</v>
      </c>
    </row>
    <row r="10" spans="1:13" x14ac:dyDescent="0.2">
      <c r="A10" s="2"/>
      <c r="B10" s="2"/>
      <c r="C10" s="2"/>
      <c r="D10" s="4" t="s">
        <v>10</v>
      </c>
      <c r="E10" s="20">
        <v>47.714692392851497</v>
      </c>
      <c r="F10" s="20">
        <v>53.494094488188978</v>
      </c>
      <c r="G10" s="20">
        <v>48.338113716888813</v>
      </c>
      <c r="H10" s="19">
        <v>57.776273481130481</v>
      </c>
      <c r="I10" s="19">
        <v>63.954802259887003</v>
      </c>
    </row>
    <row r="11" spans="1:13" x14ac:dyDescent="0.2">
      <c r="A11" s="2"/>
      <c r="B11" s="2"/>
      <c r="C11" s="2"/>
      <c r="D11" s="4" t="s">
        <v>11</v>
      </c>
      <c r="E11" s="20">
        <v>27.367688022284121</v>
      </c>
      <c r="F11" s="20">
        <v>29.188241854536763</v>
      </c>
      <c r="G11" s="20">
        <v>22.951612903225808</v>
      </c>
      <c r="H11" s="19">
        <v>27.944608682122297</v>
      </c>
      <c r="I11" s="19">
        <v>29.858482804015139</v>
      </c>
    </row>
    <row r="12" spans="1:13" x14ac:dyDescent="0.2">
      <c r="A12" s="2"/>
      <c r="B12" s="2"/>
      <c r="C12" s="2"/>
      <c r="D12" s="4" t="s">
        <v>12</v>
      </c>
      <c r="E12" s="20">
        <v>42.613430127041738</v>
      </c>
      <c r="F12" s="20">
        <v>46.739130434782609</v>
      </c>
      <c r="G12" s="20">
        <v>46.299858920097478</v>
      </c>
      <c r="H12" s="19">
        <v>57.909569905648816</v>
      </c>
      <c r="I12" s="19">
        <v>61.134163208852009</v>
      </c>
    </row>
    <row r="13" spans="1:13" x14ac:dyDescent="0.2">
      <c r="A13" s="2"/>
      <c r="B13" s="2"/>
      <c r="C13" s="2"/>
      <c r="D13" s="4" t="s">
        <v>13</v>
      </c>
      <c r="E13" s="20">
        <v>48.420855914782287</v>
      </c>
      <c r="F13" s="20">
        <v>52.326359033151817</v>
      </c>
      <c r="G13" s="20">
        <v>47.07262341901265</v>
      </c>
      <c r="H13" s="19">
        <v>55.75872006359932</v>
      </c>
      <c r="I13" s="19">
        <v>61.519476338662948</v>
      </c>
    </row>
    <row r="14" spans="1:13" x14ac:dyDescent="0.2">
      <c r="A14" s="2"/>
      <c r="B14" s="2"/>
      <c r="C14" s="2"/>
      <c r="D14" s="4" t="s">
        <v>14</v>
      </c>
      <c r="E14" s="20">
        <v>51.129879023054094</v>
      </c>
      <c r="F14" s="20">
        <v>50.802752293577981</v>
      </c>
      <c r="G14" s="20">
        <v>46.537519483411266</v>
      </c>
      <c r="H14" s="19">
        <v>54.855161158710729</v>
      </c>
      <c r="I14" s="19">
        <v>55.451127819548873</v>
      </c>
    </row>
    <row r="15" spans="1:13" x14ac:dyDescent="0.2">
      <c r="A15" s="2"/>
      <c r="B15" s="2"/>
      <c r="C15" s="2"/>
      <c r="D15" s="4" t="s">
        <v>15</v>
      </c>
      <c r="E15" s="20">
        <v>48.53319977103606</v>
      </c>
      <c r="F15" s="20">
        <v>49.967193992855577</v>
      </c>
      <c r="G15" s="20">
        <v>42.908653846153847</v>
      </c>
      <c r="H15" s="19">
        <v>52.427322482052737</v>
      </c>
      <c r="I15" s="19">
        <v>55.313011616122246</v>
      </c>
      <c r="L15" s="7" t="s">
        <v>205</v>
      </c>
    </row>
    <row r="16" spans="1:13" x14ac:dyDescent="0.2">
      <c r="A16" s="2"/>
      <c r="B16" s="2"/>
      <c r="C16" s="2"/>
      <c r="D16" s="4" t="s">
        <v>16</v>
      </c>
      <c r="E16" s="20">
        <v>43.423398710739271</v>
      </c>
      <c r="F16" s="20">
        <v>48.286035403203151</v>
      </c>
      <c r="G16" s="20">
        <v>46.456119924319609</v>
      </c>
      <c r="H16" s="19">
        <v>52.389918887601397</v>
      </c>
      <c r="I16" s="19">
        <v>59.274550280153349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25">
        <v>54.024709846499441</v>
      </c>
      <c r="F17" s="25">
        <v>54.975219214639722</v>
      </c>
      <c r="G17" s="25">
        <v>46.355799373040753</v>
      </c>
      <c r="H17" s="25">
        <v>54.01591895803184</v>
      </c>
      <c r="I17" s="25">
        <v>58.972267536704727</v>
      </c>
      <c r="J17" s="5" t="str">
        <f>IF(AND(I17&lt;$M$21,I17&gt;$M$22),"Normal","Outliers")</f>
        <v>Normal</v>
      </c>
      <c r="L17" s="1" t="s">
        <v>206</v>
      </c>
      <c r="M17" s="8">
        <f>AVERAGE(I17:I160)</f>
        <v>58.258872535842301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25">
        <v>58.461538461538467</v>
      </c>
      <c r="F18" s="25">
        <v>58.333333333333336</v>
      </c>
      <c r="G18" s="25">
        <v>51.020408163265309</v>
      </c>
      <c r="H18" s="25">
        <v>63.636363636363633</v>
      </c>
      <c r="I18" s="25">
        <v>65.048543689320397</v>
      </c>
      <c r="J18" s="5" t="str">
        <f t="shared" ref="J18:J81" si="0">IF(AND(I18&lt;$M$21,I18&gt;$M$22),"Normal","Outliers")</f>
        <v>Normal</v>
      </c>
      <c r="L18" s="1" t="s">
        <v>207</v>
      </c>
      <c r="M18" s="8">
        <f>_xlfn.QUARTILE.EXC(I17:I160,1)</f>
        <v>49.537815126050418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25">
        <v>33.662388943731493</v>
      </c>
      <c r="F19" s="25">
        <v>31.938775510204081</v>
      </c>
      <c r="G19" s="25">
        <v>25.448785638859555</v>
      </c>
      <c r="H19" s="25">
        <v>32.74058577405858</v>
      </c>
      <c r="I19" s="25">
        <v>36.411889596602968</v>
      </c>
      <c r="J19" s="5" t="str">
        <f t="shared" si="0"/>
        <v>Normal</v>
      </c>
      <c r="L19" s="1" t="s">
        <v>208</v>
      </c>
      <c r="M19" s="8">
        <f>_xlfn.QUARTILE.EXC(I17:I160,3)</f>
        <v>68.406486064079189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25">
        <v>21.526418786692759</v>
      </c>
      <c r="F20" s="25">
        <v>25.739644970414201</v>
      </c>
      <c r="G20" s="25">
        <v>25.207468879668049</v>
      </c>
      <c r="H20" s="25">
        <v>34.093067426400758</v>
      </c>
      <c r="I20" s="25">
        <v>33.14176245210728</v>
      </c>
      <c r="J20" s="5" t="str">
        <f t="shared" si="0"/>
        <v>Normal</v>
      </c>
      <c r="L20" s="1" t="s">
        <v>209</v>
      </c>
      <c r="M20" s="8">
        <f>M19-M18</f>
        <v>18.868670938028771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25">
        <v>67.264573991031398</v>
      </c>
      <c r="F21" s="25">
        <v>69.333333333333343</v>
      </c>
      <c r="G21" s="25">
        <v>63.905325443786985</v>
      </c>
      <c r="H21" s="25">
        <v>84.210526315789465</v>
      </c>
      <c r="I21" s="25">
        <v>87.671232876712324</v>
      </c>
      <c r="J21" s="5" t="str">
        <f t="shared" si="0"/>
        <v>Outliers</v>
      </c>
      <c r="L21" s="1" t="s">
        <v>210</v>
      </c>
      <c r="M21" s="8">
        <f>M17+1.5*M20</f>
        <v>86.561878942885457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25">
        <v>38.487394957983199</v>
      </c>
      <c r="F22" s="25">
        <v>43.802345058626472</v>
      </c>
      <c r="G22" s="25">
        <v>35.887850467289717</v>
      </c>
      <c r="H22" s="25">
        <v>49.645390070921984</v>
      </c>
      <c r="I22" s="25">
        <v>62.215909090909093</v>
      </c>
      <c r="J22" s="5" t="str">
        <f t="shared" si="0"/>
        <v>Normal</v>
      </c>
      <c r="L22" s="1" t="s">
        <v>211</v>
      </c>
      <c r="M22" s="8">
        <f>M17-1.5*M20</f>
        <v>29.955866128799144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25">
        <v>46.410256410256409</v>
      </c>
      <c r="F23" s="25">
        <v>48.780487804878049</v>
      </c>
      <c r="G23" s="25">
        <v>40.308087291399232</v>
      </c>
      <c r="H23" s="25">
        <v>47.341772151898738</v>
      </c>
      <c r="I23" s="25">
        <v>55.539143279172819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25">
        <v>32.82710280373832</v>
      </c>
      <c r="F24" s="25">
        <v>42.387178405735973</v>
      </c>
      <c r="G24" s="25">
        <v>41.895368782161235</v>
      </c>
      <c r="H24" s="25">
        <v>49.00271985494107</v>
      </c>
      <c r="I24" s="25">
        <v>56.373193166885684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25">
        <v>26.750861079219291</v>
      </c>
      <c r="F25" s="25">
        <v>28.793309438470725</v>
      </c>
      <c r="G25" s="25">
        <v>22.0462850182704</v>
      </c>
      <c r="H25" s="25">
        <v>16.276346604215455</v>
      </c>
      <c r="I25" s="25">
        <v>19.695044472681069</v>
      </c>
      <c r="J25" s="5" t="str">
        <f t="shared" si="0"/>
        <v>Outliers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25">
        <v>46.667524446731854</v>
      </c>
      <c r="F26" s="25">
        <v>46.2877969762419</v>
      </c>
      <c r="G26" s="25">
        <v>33.410038832158776</v>
      </c>
      <c r="H26" s="25">
        <v>37.233732127224975</v>
      </c>
      <c r="I26" s="25">
        <v>47.094411717879318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25">
        <v>45.731707317073173</v>
      </c>
      <c r="F27" s="25">
        <v>54.29447852760736</v>
      </c>
      <c r="G27" s="25">
        <v>46.909667194928687</v>
      </c>
      <c r="H27" s="25">
        <v>52.314814814814817</v>
      </c>
      <c r="I27" s="25">
        <v>61.063464837049743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25">
        <v>36.625971143174255</v>
      </c>
      <c r="F28" s="25">
        <v>38.566131025957972</v>
      </c>
      <c r="G28" s="25">
        <v>43.953488372093027</v>
      </c>
      <c r="H28" s="25">
        <v>56.904231625835187</v>
      </c>
      <c r="I28" s="25">
        <v>68.48137535816619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25">
        <v>48.913043478260867</v>
      </c>
      <c r="F29" s="25">
        <v>47.529411764705884</v>
      </c>
      <c r="G29" s="25">
        <v>54.945054945054949</v>
      </c>
      <c r="H29" s="25">
        <v>59.079903147699753</v>
      </c>
      <c r="I29" s="25">
        <v>62.10826210826211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25">
        <v>29.120879120879124</v>
      </c>
      <c r="F30" s="25">
        <v>31.506849315068493</v>
      </c>
      <c r="G30" s="25">
        <v>27.397260273972602</v>
      </c>
      <c r="H30" s="25">
        <v>40.217391304347828</v>
      </c>
      <c r="I30" s="25">
        <v>51.149425287356323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25">
        <v>27.147766323024054</v>
      </c>
      <c r="F31" s="25">
        <v>29.87249544626594</v>
      </c>
      <c r="G31" s="25">
        <v>25</v>
      </c>
      <c r="H31" s="25">
        <v>31.533101045296171</v>
      </c>
      <c r="I31" s="25">
        <v>39.099099099099099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25">
        <v>70.34482758620689</v>
      </c>
      <c r="F32" s="25">
        <v>64.471057884231541</v>
      </c>
      <c r="G32" s="25">
        <v>57.729941291585128</v>
      </c>
      <c r="H32" s="25">
        <v>68.877551020408163</v>
      </c>
      <c r="I32" s="25">
        <v>65.05576208178438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25">
        <v>59.183673469387756</v>
      </c>
      <c r="F33" s="25">
        <v>69.565217391304344</v>
      </c>
      <c r="G33" s="25">
        <v>70.175438596491219</v>
      </c>
      <c r="H33" s="25">
        <v>69.811320754716974</v>
      </c>
      <c r="I33" s="25">
        <v>91.666666666666657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25">
        <v>54.441512752858401</v>
      </c>
      <c r="F34" s="25">
        <v>61.333914559721016</v>
      </c>
      <c r="G34" s="25">
        <v>53.236459709379126</v>
      </c>
      <c r="H34" s="25">
        <v>63.832599118942731</v>
      </c>
      <c r="I34" s="25">
        <v>71.447963800904972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25">
        <v>60.672937771345879</v>
      </c>
      <c r="F35" s="25">
        <v>62.242427503093559</v>
      </c>
      <c r="G35" s="25">
        <v>53.648473417423084</v>
      </c>
      <c r="H35" s="25">
        <v>54.46380776779872</v>
      </c>
      <c r="I35" s="25">
        <v>56.079420107154107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25">
        <v>63.851351351351347</v>
      </c>
      <c r="F36" s="25">
        <v>66.242038216560502</v>
      </c>
      <c r="G36" s="25">
        <v>62.459546925566343</v>
      </c>
      <c r="H36" s="25">
        <v>60</v>
      </c>
      <c r="I36" s="25">
        <v>62.962962962962962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25">
        <v>48.02314368370299</v>
      </c>
      <c r="F37" s="25">
        <v>46.646646646646644</v>
      </c>
      <c r="G37" s="25">
        <v>37.895927601809952</v>
      </c>
      <c r="H37" s="25">
        <v>45.329087048832271</v>
      </c>
      <c r="I37" s="25">
        <v>50.697674418604656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25">
        <v>57.761732851985556</v>
      </c>
      <c r="F38" s="25">
        <v>50</v>
      </c>
      <c r="G38" s="25">
        <v>59.055118110236215</v>
      </c>
      <c r="H38" s="25">
        <v>57.74647887323944</v>
      </c>
      <c r="I38" s="25">
        <v>62.184873949579831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25">
        <v>46.276595744680847</v>
      </c>
      <c r="F39" s="25">
        <v>60</v>
      </c>
      <c r="G39" s="25">
        <v>43.564356435643568</v>
      </c>
      <c r="H39" s="25">
        <v>62.886597938144327</v>
      </c>
      <c r="I39" s="25">
        <v>69.346733668341713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25">
        <v>36.586472991375395</v>
      </c>
      <c r="F40" s="25">
        <v>42.689233662435356</v>
      </c>
      <c r="G40" s="25">
        <v>44.94163424124514</v>
      </c>
      <c r="H40" s="25">
        <v>60.586319218241044</v>
      </c>
      <c r="I40" s="25">
        <v>62.921914357682617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25">
        <v>39.886039886039889</v>
      </c>
      <c r="F41" s="25">
        <v>52.307692307692314</v>
      </c>
      <c r="G41" s="25">
        <v>50.684931506849317</v>
      </c>
      <c r="H41" s="25">
        <v>49.554896142433236</v>
      </c>
      <c r="I41" s="25">
        <v>61.51315789473685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25">
        <v>58.695652173913047</v>
      </c>
      <c r="F42" s="25">
        <v>72</v>
      </c>
      <c r="G42" s="25">
        <v>51.401869158878498</v>
      </c>
      <c r="H42" s="25">
        <v>69.642857142857139</v>
      </c>
      <c r="I42" s="25">
        <v>79.629629629629633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25">
        <v>44.810126582278478</v>
      </c>
      <c r="F43" s="25">
        <v>55.294117647058826</v>
      </c>
      <c r="G43" s="25">
        <v>43.723554301833566</v>
      </c>
      <c r="H43" s="25">
        <v>34.242837653478851</v>
      </c>
      <c r="I43" s="25">
        <v>57.65625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25">
        <v>18.252018252018249</v>
      </c>
      <c r="F44" s="25">
        <v>17.532467532467532</v>
      </c>
      <c r="G44" s="25">
        <v>16.733067729083665</v>
      </c>
      <c r="H44" s="25">
        <v>20.762250453720508</v>
      </c>
      <c r="I44" s="25">
        <v>25.159594442358241</v>
      </c>
      <c r="J44" s="5" t="str">
        <f t="shared" si="0"/>
        <v>Outliers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25">
        <v>29.11392405063291</v>
      </c>
      <c r="F45" s="25">
        <v>36.717062634989198</v>
      </c>
      <c r="G45" s="25">
        <v>34.963325183374081</v>
      </c>
      <c r="H45" s="25">
        <v>39.902676399026767</v>
      </c>
      <c r="I45" s="25">
        <v>50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25">
        <v>23.428571428571431</v>
      </c>
      <c r="F46" s="25">
        <v>32.069970845481052</v>
      </c>
      <c r="G46" s="25">
        <v>14.64968152866242</v>
      </c>
      <c r="H46" s="25">
        <v>24.509803921568626</v>
      </c>
      <c r="I46" s="25">
        <v>22.741433021806852</v>
      </c>
      <c r="J46" s="5" t="str">
        <f t="shared" si="0"/>
        <v>Outliers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25">
        <v>18.627450980392158</v>
      </c>
      <c r="F47" s="25">
        <v>28.802588996763756</v>
      </c>
      <c r="G47" s="25">
        <v>22.448979591836736</v>
      </c>
      <c r="H47" s="25">
        <v>41.982507288629741</v>
      </c>
      <c r="I47" s="25">
        <v>51.273885350318473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25">
        <v>40.291262135922331</v>
      </c>
      <c r="F48" s="25">
        <v>43.528938906752416</v>
      </c>
      <c r="G48" s="25">
        <v>36.812952705581594</v>
      </c>
      <c r="H48" s="25">
        <v>51.934583167132033</v>
      </c>
      <c r="I48" s="25">
        <v>53.41165838228649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25">
        <v>53.327922077922075</v>
      </c>
      <c r="F49" s="25">
        <v>64.991482112436117</v>
      </c>
      <c r="G49" s="25">
        <v>70.461538461538467</v>
      </c>
      <c r="H49" s="25">
        <v>77.35457063711911</v>
      </c>
      <c r="I49" s="25">
        <v>81.842818428184287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25">
        <v>49.617590822179729</v>
      </c>
      <c r="F50" s="25">
        <v>56.09065155807366</v>
      </c>
      <c r="G50" s="25">
        <v>55.532994923857871</v>
      </c>
      <c r="H50" s="25">
        <v>64.933837429111534</v>
      </c>
      <c r="I50" s="25">
        <v>69.80552712384852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25">
        <v>54.622741764080764</v>
      </c>
      <c r="F51" s="25">
        <v>55.602536997885835</v>
      </c>
      <c r="G51" s="25">
        <v>54.445664105378697</v>
      </c>
      <c r="H51" s="25">
        <v>66.821345707656604</v>
      </c>
      <c r="I51" s="25">
        <v>68.483412322274887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25">
        <v>63.570347957639939</v>
      </c>
      <c r="F52" s="25">
        <v>66.77621750821632</v>
      </c>
      <c r="G52" s="25">
        <v>60.149642160052053</v>
      </c>
      <c r="H52" s="25">
        <v>69.211973121563844</v>
      </c>
      <c r="I52" s="25">
        <v>70.830586684245219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25">
        <v>6.9212410501193311</v>
      </c>
      <c r="F53" s="25">
        <v>17.251461988304094</v>
      </c>
      <c r="G53" s="25">
        <v>9.5794392523364476</v>
      </c>
      <c r="H53" s="25">
        <v>15.024630541871922</v>
      </c>
      <c r="I53" s="25">
        <v>19.94459833795014</v>
      </c>
      <c r="J53" s="5" t="str">
        <f t="shared" si="0"/>
        <v>Outliers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25">
        <v>50.54347826086957</v>
      </c>
      <c r="F54" s="25">
        <v>38.216560509554142</v>
      </c>
      <c r="G54" s="25">
        <v>25.925925925925924</v>
      </c>
      <c r="H54" s="25">
        <v>31.914893617021278</v>
      </c>
      <c r="I54" s="25">
        <v>38.461538461538467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25">
        <v>40.707964601769916</v>
      </c>
      <c r="F55" s="25">
        <v>43.564356435643568</v>
      </c>
      <c r="G55" s="25">
        <v>40.953716690042071</v>
      </c>
      <c r="H55" s="25">
        <v>58.255033557046978</v>
      </c>
      <c r="I55" s="25">
        <v>62.078651685393261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25">
        <v>37.010676156583628</v>
      </c>
      <c r="F56" s="25">
        <v>34.798534798534796</v>
      </c>
      <c r="G56" s="25">
        <v>32.537960954446852</v>
      </c>
      <c r="H56" s="25">
        <v>46.577946768060833</v>
      </c>
      <c r="I56" s="25">
        <v>52.39043824701195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25">
        <v>41.111111111111107</v>
      </c>
      <c r="F57" s="25">
        <v>46</v>
      </c>
      <c r="G57" s="25">
        <v>51.583710407239828</v>
      </c>
      <c r="H57" s="25">
        <v>59.905660377358494</v>
      </c>
      <c r="I57" s="25">
        <v>60.99290780141844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25">
        <v>56.168831168831169</v>
      </c>
      <c r="F58" s="25">
        <v>58.333333333333336</v>
      </c>
      <c r="G58" s="25">
        <v>50.160771704180064</v>
      </c>
      <c r="H58" s="25">
        <v>55.555555555555557</v>
      </c>
      <c r="I58" s="25">
        <v>72.010869565217391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25">
        <v>31.283422459893046</v>
      </c>
      <c r="F59" s="25">
        <v>35.908440629470675</v>
      </c>
      <c r="G59" s="25">
        <v>19.313304721030043</v>
      </c>
      <c r="H59" s="25">
        <v>30.193905817174517</v>
      </c>
      <c r="I59" s="25">
        <v>32.8928046989721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25">
        <v>48.319327731092436</v>
      </c>
      <c r="F60" s="25">
        <v>57.322175732217573</v>
      </c>
      <c r="G60" s="25">
        <v>56.779661016949156</v>
      </c>
      <c r="H60" s="25">
        <v>51.162790697674424</v>
      </c>
      <c r="I60" s="25">
        <v>58.571428571428577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25">
        <v>49.009009009009006</v>
      </c>
      <c r="F61" s="25">
        <v>42.153284671532845</v>
      </c>
      <c r="G61" s="25">
        <v>45.147679324894511</v>
      </c>
      <c r="H61" s="25">
        <v>47.775628626692459</v>
      </c>
      <c r="I61" s="25">
        <v>47.520661157024797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25">
        <v>54.559505409582684</v>
      </c>
      <c r="F62" s="25">
        <v>55.536912751677846</v>
      </c>
      <c r="G62" s="25">
        <v>48.484848484848484</v>
      </c>
      <c r="H62" s="25">
        <v>56.617647058823529</v>
      </c>
      <c r="I62" s="25">
        <v>66.666666666666657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25">
        <v>25.09433962264151</v>
      </c>
      <c r="F63" s="25">
        <v>32.091097308488614</v>
      </c>
      <c r="G63" s="25">
        <v>39.082969432314414</v>
      </c>
      <c r="H63" s="25">
        <v>44.025157232704402</v>
      </c>
      <c r="I63" s="25">
        <v>57.630979498861045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25">
        <v>28.169014084507044</v>
      </c>
      <c r="F64" s="25">
        <v>37.096774193548384</v>
      </c>
      <c r="G64" s="25">
        <v>47.651006711409394</v>
      </c>
      <c r="H64" s="25">
        <v>57.575757575757578</v>
      </c>
      <c r="I64" s="25">
        <v>58.59375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25">
        <v>23.670212765957448</v>
      </c>
      <c r="F65" s="25">
        <v>35.549132947976879</v>
      </c>
      <c r="G65" s="25">
        <v>39.261744966442954</v>
      </c>
      <c r="H65" s="25">
        <v>61.111111111111114</v>
      </c>
      <c r="I65" s="25">
        <v>72.602739726027394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25">
        <v>63.829787234042556</v>
      </c>
      <c r="F66" s="25">
        <v>72.484599589322386</v>
      </c>
      <c r="G66" s="25">
        <v>71.777777777777771</v>
      </c>
      <c r="H66" s="25">
        <v>82.278481012658233</v>
      </c>
      <c r="I66" s="25">
        <v>79.132791327913282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25">
        <v>43.826086956521735</v>
      </c>
      <c r="F67" s="25">
        <v>48.566308243727597</v>
      </c>
      <c r="G67" s="25">
        <v>47.089041095890408</v>
      </c>
      <c r="H67" s="25">
        <v>53.565217391304344</v>
      </c>
      <c r="I67" s="25">
        <v>61.75908221797323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25">
        <v>27.748691099476442</v>
      </c>
      <c r="F68" s="25">
        <v>30.749354005167955</v>
      </c>
      <c r="G68" s="25">
        <v>23.439667128987519</v>
      </c>
      <c r="H68" s="25">
        <v>32.24543080939948</v>
      </c>
      <c r="I68" s="25">
        <v>29.264909847434119</v>
      </c>
      <c r="J68" s="5" t="str">
        <f t="shared" si="0"/>
        <v>Outliers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25">
        <v>60.553633217993074</v>
      </c>
      <c r="F69" s="25">
        <v>71.633752244165166</v>
      </c>
      <c r="G69" s="25">
        <v>61.748633879781423</v>
      </c>
      <c r="H69" s="25">
        <v>71.644612476370511</v>
      </c>
      <c r="I69" s="25">
        <v>71.629778672032202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25">
        <v>42.632066728452273</v>
      </c>
      <c r="F70" s="25">
        <v>35.83916083916084</v>
      </c>
      <c r="G70" s="25">
        <v>37.413622902270482</v>
      </c>
      <c r="H70" s="25">
        <v>48.066783831282947</v>
      </c>
      <c r="I70" s="25">
        <v>49.523809523809526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25">
        <v>51.891891891891895</v>
      </c>
      <c r="F71" s="25">
        <v>61.728395061728392</v>
      </c>
      <c r="G71" s="25">
        <v>54.189944134078218</v>
      </c>
      <c r="H71" s="25">
        <v>61.235955056179783</v>
      </c>
      <c r="I71" s="25">
        <v>71.527777777777786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25">
        <v>42.492012779552716</v>
      </c>
      <c r="F72" s="25">
        <v>42.834890965732086</v>
      </c>
      <c r="G72" s="25">
        <v>40.034662045060657</v>
      </c>
      <c r="H72" s="25">
        <v>42.834645669291341</v>
      </c>
      <c r="I72" s="25">
        <v>48.861646234676009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25">
        <v>50.92165898617511</v>
      </c>
      <c r="F73" s="25">
        <v>55.482456140350877</v>
      </c>
      <c r="G73" s="25">
        <v>46.300715990453462</v>
      </c>
      <c r="H73" s="25">
        <v>56.888888888888886</v>
      </c>
      <c r="I73" s="25">
        <v>63.171355498721226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25">
        <v>53.077258838934959</v>
      </c>
      <c r="F74" s="25">
        <v>52.267910131411611</v>
      </c>
      <c r="G74" s="25">
        <v>50.549915397631132</v>
      </c>
      <c r="H74" s="25">
        <v>57.109826589595379</v>
      </c>
      <c r="I74" s="25">
        <v>55.033557046979865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25">
        <v>19.312796208530806</v>
      </c>
      <c r="F75" s="25">
        <v>30.378250591016549</v>
      </c>
      <c r="G75" s="25">
        <v>30.403800475059384</v>
      </c>
      <c r="H75" s="25">
        <v>44.686299615877076</v>
      </c>
      <c r="I75" s="25">
        <v>48.567870485678704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25">
        <v>29.73421926910299</v>
      </c>
      <c r="F76" s="25">
        <v>22.61904761904762</v>
      </c>
      <c r="G76" s="25">
        <v>21.203007518796994</v>
      </c>
      <c r="H76" s="25">
        <v>28.635014836795254</v>
      </c>
      <c r="I76" s="25">
        <v>37.119999999999997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25">
        <v>60.186418109187741</v>
      </c>
      <c r="F77" s="25">
        <v>64.615384615384613</v>
      </c>
      <c r="G77" s="25">
        <v>67.062314540059347</v>
      </c>
      <c r="H77" s="25">
        <v>74.927113702623899</v>
      </c>
      <c r="I77" s="25">
        <v>72.041166380789022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25">
        <v>57.561869844179647</v>
      </c>
      <c r="F78" s="25">
        <v>58.614564831261106</v>
      </c>
      <c r="G78" s="25">
        <v>56.093023255813954</v>
      </c>
      <c r="H78" s="25">
        <v>59.042553191489368</v>
      </c>
      <c r="I78" s="25">
        <v>63.668744434550305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25">
        <v>43.340857787810386</v>
      </c>
      <c r="F79" s="25">
        <v>53.518123667377402</v>
      </c>
      <c r="G79" s="25">
        <v>44.902386117136658</v>
      </c>
      <c r="H79" s="25">
        <v>44.989339019189764</v>
      </c>
      <c r="I79" s="25">
        <v>44.124700239808149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25">
        <v>60.185185185185183</v>
      </c>
      <c r="F80" s="25">
        <v>63.475177304964539</v>
      </c>
      <c r="G80" s="25">
        <v>52.230483271375462</v>
      </c>
      <c r="H80" s="25">
        <v>64.168190127970746</v>
      </c>
      <c r="I80" s="25">
        <v>66.315789473684205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25">
        <v>63.44086021505376</v>
      </c>
      <c r="F81" s="25">
        <v>67.521367521367523</v>
      </c>
      <c r="G81" s="25">
        <v>50</v>
      </c>
      <c r="H81" s="25">
        <v>53.608247422680414</v>
      </c>
      <c r="I81" s="25">
        <v>65.168539325842701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25">
        <v>37.386202710904307</v>
      </c>
      <c r="F82" s="25">
        <v>45.831605143094151</v>
      </c>
      <c r="G82" s="25">
        <v>42.011319111885065</v>
      </c>
      <c r="H82" s="25">
        <v>50.09638038123795</v>
      </c>
      <c r="I82" s="25">
        <v>57.054484891743996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25">
        <v>36.197916666666671</v>
      </c>
      <c r="F83" s="25">
        <v>38.571428571428577</v>
      </c>
      <c r="G83" s="25">
        <v>39.215686274509807</v>
      </c>
      <c r="H83" s="25">
        <v>39.847715736040605</v>
      </c>
      <c r="I83" s="25">
        <v>44.785276073619634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25">
        <v>54.109589041095894</v>
      </c>
      <c r="F84" s="25">
        <v>58.223684210526315</v>
      </c>
      <c r="G84" s="25">
        <v>52.733118971061089</v>
      </c>
      <c r="H84" s="25">
        <v>58.974358974358978</v>
      </c>
      <c r="I84" s="25">
        <v>64.312267657992564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25">
        <v>49.008168028004668</v>
      </c>
      <c r="F85" s="25">
        <v>42.857142857142854</v>
      </c>
      <c r="G85" s="25">
        <v>33.673469387755098</v>
      </c>
      <c r="H85" s="25">
        <v>42.427813789039483</v>
      </c>
      <c r="I85" s="25">
        <v>49.743589743589745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25">
        <v>60.189573459715639</v>
      </c>
      <c r="F86" s="25">
        <v>66.191446028513241</v>
      </c>
      <c r="G86" s="25">
        <v>64.705882352941174</v>
      </c>
      <c r="H86" s="25">
        <v>61.605206073752719</v>
      </c>
      <c r="I86" s="25">
        <v>65.756302521008408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25">
        <v>18.700475435816163</v>
      </c>
      <c r="F87" s="25">
        <v>17.445482866043612</v>
      </c>
      <c r="G87" s="25">
        <v>12.289562289562289</v>
      </c>
      <c r="H87" s="25">
        <v>19.484702093397747</v>
      </c>
      <c r="I87" s="25">
        <v>18.903591682419659</v>
      </c>
      <c r="J87" s="5" t="str">
        <f t="shared" si="1"/>
        <v>Outliers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25">
        <v>53.232758620689658</v>
      </c>
      <c r="F88" s="25">
        <v>48.913043478260867</v>
      </c>
      <c r="G88" s="25">
        <v>37.629937629937629</v>
      </c>
      <c r="H88" s="25">
        <v>55.61904761904762</v>
      </c>
      <c r="I88" s="25">
        <v>49.101796407185624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25">
        <v>36.814024390243901</v>
      </c>
      <c r="F89" s="25">
        <v>34.252873563218387</v>
      </c>
      <c r="G89" s="25">
        <v>26.0902830910482</v>
      </c>
      <c r="H89" s="25">
        <v>31.732933233308323</v>
      </c>
      <c r="I89" s="25">
        <v>35.940246045694202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25">
        <v>62.975778546712803</v>
      </c>
      <c r="F90" s="25">
        <v>66.567164179104481</v>
      </c>
      <c r="G90" s="25">
        <v>64.788732394366207</v>
      </c>
      <c r="H90" s="25">
        <v>73.776223776223787</v>
      </c>
      <c r="I90" s="25">
        <v>74.666666666666671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25">
        <v>57.170542635658919</v>
      </c>
      <c r="F91" s="25">
        <v>63.047619047619051</v>
      </c>
      <c r="G91" s="25">
        <v>46.685340802987859</v>
      </c>
      <c r="H91" s="25">
        <v>50.886524822695037</v>
      </c>
      <c r="I91" s="25">
        <v>58.866544789762344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25">
        <v>51.211072664359861</v>
      </c>
      <c r="F92" s="25">
        <v>49.188311688311686</v>
      </c>
      <c r="G92" s="25">
        <v>41.402337228714522</v>
      </c>
      <c r="H92" s="25">
        <v>38.540145985401459</v>
      </c>
      <c r="I92" s="25">
        <v>41.626016260162601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25">
        <v>57.389162561576356</v>
      </c>
      <c r="F93" s="25">
        <v>69.740634005763695</v>
      </c>
      <c r="G93" s="25">
        <v>79.77839335180056</v>
      </c>
      <c r="H93" s="25">
        <v>71.301775147928993</v>
      </c>
      <c r="I93" s="25">
        <v>66.666666666666657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25">
        <v>53.811659192825111</v>
      </c>
      <c r="F94" s="25">
        <v>68.558951965065503</v>
      </c>
      <c r="G94" s="25">
        <v>64</v>
      </c>
      <c r="H94" s="25">
        <v>65.625</v>
      </c>
      <c r="I94" s="25">
        <v>72.486772486772495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25">
        <v>43.283582089552233</v>
      </c>
      <c r="F95" s="25">
        <v>61.068702290076338</v>
      </c>
      <c r="G95" s="25">
        <v>52.554744525547449</v>
      </c>
      <c r="H95" s="25">
        <v>64.583333333333343</v>
      </c>
      <c r="I95" s="25">
        <v>63.636363636363633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25">
        <v>57.210776545166397</v>
      </c>
      <c r="F96" s="25">
        <v>64.444444444444443</v>
      </c>
      <c r="G96" s="25">
        <v>56.239870340356568</v>
      </c>
      <c r="H96" s="25">
        <v>59.972105997210598</v>
      </c>
      <c r="I96" s="25">
        <v>56.882022471910112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25">
        <v>52.661290322580648</v>
      </c>
      <c r="F97" s="25">
        <v>52.053646269907794</v>
      </c>
      <c r="G97" s="25">
        <v>53.852596314907878</v>
      </c>
      <c r="H97" s="25">
        <v>62.001563721657547</v>
      </c>
      <c r="I97" s="25">
        <v>70.188003581020581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25">
        <v>45.829244357212957</v>
      </c>
      <c r="F98" s="25">
        <v>43.223443223443226</v>
      </c>
      <c r="G98" s="25">
        <v>34.054562558795858</v>
      </c>
      <c r="H98" s="25">
        <v>46.20557156580211</v>
      </c>
      <c r="I98" s="25">
        <v>53.238866396761132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25">
        <v>41.32231404958678</v>
      </c>
      <c r="F99" s="25">
        <v>42.050520059435364</v>
      </c>
      <c r="G99" s="25">
        <v>22.9607250755287</v>
      </c>
      <c r="H99" s="25">
        <v>38.603425559947297</v>
      </c>
      <c r="I99" s="25">
        <v>35.313001605136435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25">
        <v>50.35552682611506</v>
      </c>
      <c r="F100" s="25">
        <v>59.612903225806448</v>
      </c>
      <c r="G100" s="25">
        <v>56.084656084656082</v>
      </c>
      <c r="H100" s="25">
        <v>62.922782386726226</v>
      </c>
      <c r="I100" s="25">
        <v>62.772133526850503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25">
        <v>73.91304347826086</v>
      </c>
      <c r="F101" s="25">
        <v>70</v>
      </c>
      <c r="G101" s="25">
        <v>63.851351351351347</v>
      </c>
      <c r="H101" s="25">
        <v>71.186440677966104</v>
      </c>
      <c r="I101" s="25">
        <v>70.081967213114751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25">
        <v>69.241379310344826</v>
      </c>
      <c r="F102" s="25">
        <v>66.478076379066479</v>
      </c>
      <c r="G102" s="25">
        <v>67.352941176470594</v>
      </c>
      <c r="H102" s="25">
        <v>69.397217928902634</v>
      </c>
      <c r="I102" s="25">
        <v>70.382165605095537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25">
        <v>56.182795698924728</v>
      </c>
      <c r="F103" s="25">
        <v>54.252577319587623</v>
      </c>
      <c r="G103" s="25">
        <v>55.36480686695279</v>
      </c>
      <c r="H103" s="25">
        <v>64.323607427055705</v>
      </c>
      <c r="I103" s="25">
        <v>73.170731707317074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25">
        <v>50.909090909090907</v>
      </c>
      <c r="F104" s="25">
        <v>66.666666666666657</v>
      </c>
      <c r="G104" s="25">
        <v>62.068965517241381</v>
      </c>
      <c r="H104" s="25">
        <v>63.20754716981132</v>
      </c>
      <c r="I104" s="25">
        <v>67.924528301886795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25">
        <v>44.459962756052143</v>
      </c>
      <c r="F105" s="25">
        <v>44.309927360774822</v>
      </c>
      <c r="G105" s="25">
        <v>43.98936170212766</v>
      </c>
      <c r="H105" s="25">
        <v>55.761099365750532</v>
      </c>
      <c r="I105" s="25">
        <v>69.475446428571431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25">
        <v>67.484407484407484</v>
      </c>
      <c r="F106" s="25">
        <v>71.793751365523278</v>
      </c>
      <c r="G106" s="25">
        <v>66.230983501178486</v>
      </c>
      <c r="H106" s="25">
        <v>69.08554572271386</v>
      </c>
      <c r="I106" s="25">
        <v>72.942817294281724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25">
        <v>55.118110236220474</v>
      </c>
      <c r="F107" s="25">
        <v>58.333333333333336</v>
      </c>
      <c r="G107" s="25">
        <v>57.36434108527132</v>
      </c>
      <c r="H107" s="25">
        <v>57.983193277310932</v>
      </c>
      <c r="I107" s="25">
        <v>79.090909090909093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25">
        <v>72.815533980582529</v>
      </c>
      <c r="F108" s="25">
        <v>60</v>
      </c>
      <c r="G108" s="25">
        <v>44.705882352941181</v>
      </c>
      <c r="H108" s="25">
        <v>56.81818181818182</v>
      </c>
      <c r="I108" s="25">
        <v>67.241379310344826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25">
        <v>44.31818181818182</v>
      </c>
      <c r="F109" s="25">
        <v>41.818181818181813</v>
      </c>
      <c r="G109" s="25">
        <v>49.700598802395206</v>
      </c>
      <c r="H109" s="25">
        <v>58.695652173913047</v>
      </c>
      <c r="I109" s="25">
        <v>57.931034482758626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25">
        <v>56.386292834890959</v>
      </c>
      <c r="F110" s="25">
        <v>65.60283687943263</v>
      </c>
      <c r="G110" s="25">
        <v>58.783783783783782</v>
      </c>
      <c r="H110" s="25">
        <v>68.589743589743591</v>
      </c>
      <c r="I110" s="25">
        <v>74.320241691842909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25">
        <v>36.752136752136757</v>
      </c>
      <c r="F111" s="25">
        <v>44.780219780219781</v>
      </c>
      <c r="G111" s="25">
        <v>41.853035143769965</v>
      </c>
      <c r="H111" s="25">
        <v>39.156626506024097</v>
      </c>
      <c r="I111" s="25">
        <v>42.541436464088399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25">
        <v>24.553039332538738</v>
      </c>
      <c r="F112" s="25">
        <v>23.008285532186108</v>
      </c>
      <c r="G112" s="25">
        <v>20.830711139081185</v>
      </c>
      <c r="H112" s="25">
        <v>25.427872860635699</v>
      </c>
      <c r="I112" s="25">
        <v>24.542586750788644</v>
      </c>
      <c r="J112" s="5" t="str">
        <f t="shared" si="1"/>
        <v>Outliers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25">
        <v>29.668874172185433</v>
      </c>
      <c r="F113" s="25">
        <v>29.817708333333332</v>
      </c>
      <c r="G113" s="25">
        <v>27.459016393442624</v>
      </c>
      <c r="H113" s="25">
        <v>37.417654808959156</v>
      </c>
      <c r="I113" s="25">
        <v>38.922155688622759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25">
        <v>54.196301564722617</v>
      </c>
      <c r="F114" s="25">
        <v>53.642384105960261</v>
      </c>
      <c r="G114" s="25">
        <v>56.241956241956238</v>
      </c>
      <c r="H114" s="25">
        <v>64.705882352941174</v>
      </c>
      <c r="I114" s="25">
        <v>64.949928469241769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25">
        <v>54</v>
      </c>
      <c r="F115" s="25">
        <v>58.638743455497377</v>
      </c>
      <c r="G115" s="25">
        <v>50.595238095238095</v>
      </c>
      <c r="H115" s="25">
        <v>70.175438596491219</v>
      </c>
      <c r="I115" s="25">
        <v>66.292134831460672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25">
        <v>46.25</v>
      </c>
      <c r="F116" s="25">
        <v>35.185185185185183</v>
      </c>
      <c r="G116" s="25">
        <v>36.666666666666664</v>
      </c>
      <c r="H116" s="25">
        <v>55.479452054794521</v>
      </c>
      <c r="I116" s="25">
        <v>49.579831932773111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25">
        <v>35.592255125284737</v>
      </c>
      <c r="F117" s="25">
        <v>43.768115942028984</v>
      </c>
      <c r="G117" s="25">
        <v>49.665653495440729</v>
      </c>
      <c r="H117" s="25">
        <v>54.760496747486698</v>
      </c>
      <c r="I117" s="25">
        <v>62.954139368671825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25">
        <v>55.519480519480524</v>
      </c>
      <c r="F118" s="25">
        <v>70.818505338078296</v>
      </c>
      <c r="G118" s="25">
        <v>78.892733564013838</v>
      </c>
      <c r="H118" s="25">
        <v>86.996904024767801</v>
      </c>
      <c r="I118" s="25">
        <v>92.222222222222229</v>
      </c>
      <c r="J118" s="5" t="str">
        <f t="shared" si="1"/>
        <v>Outliers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25">
        <v>54.918032786885249</v>
      </c>
      <c r="F119" s="25">
        <v>72.400756143667294</v>
      </c>
      <c r="G119" s="25">
        <v>61.452513966480446</v>
      </c>
      <c r="H119" s="25">
        <v>67.449664429530202</v>
      </c>
      <c r="I119" s="25">
        <v>65.892857142857139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25">
        <v>72.639225181598064</v>
      </c>
      <c r="F120" s="25">
        <v>76.167076167076161</v>
      </c>
      <c r="G120" s="25">
        <v>57.906458797327396</v>
      </c>
      <c r="H120" s="25">
        <v>77.542372881355931</v>
      </c>
      <c r="I120" s="25">
        <v>81.456953642384107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25">
        <v>61.390532544378694</v>
      </c>
      <c r="F121" s="25">
        <v>63.970588235294116</v>
      </c>
      <c r="G121" s="25">
        <v>67.236467236467234</v>
      </c>
      <c r="H121" s="25">
        <v>61.163734776725306</v>
      </c>
      <c r="I121" s="25">
        <v>62.011173184357538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25">
        <v>38.674033149171272</v>
      </c>
      <c r="F122" s="25">
        <v>38.27893175074184</v>
      </c>
      <c r="G122" s="25">
        <v>23.275862068965516</v>
      </c>
      <c r="H122" s="25">
        <v>24.251497005988025</v>
      </c>
      <c r="I122" s="25">
        <v>36.196319018404907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25">
        <v>37.116564417177919</v>
      </c>
      <c r="F123" s="25">
        <v>38.787878787878789</v>
      </c>
      <c r="G123" s="25">
        <v>20.422535211267608</v>
      </c>
      <c r="H123" s="25">
        <v>30.487804878048781</v>
      </c>
      <c r="I123" s="25">
        <v>48.571428571428569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25">
        <v>67.901234567901241</v>
      </c>
      <c r="F124" s="25">
        <v>74.545454545454547</v>
      </c>
      <c r="G124" s="25">
        <v>66.25</v>
      </c>
      <c r="H124" s="25">
        <v>26.760563380281688</v>
      </c>
      <c r="I124" s="25">
        <v>42.105263157894733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25">
        <v>49.950932286555442</v>
      </c>
      <c r="F125" s="25">
        <v>50.803212851405618</v>
      </c>
      <c r="G125" s="25">
        <v>49.201277955271564</v>
      </c>
      <c r="H125" s="25">
        <v>52.518756698821015</v>
      </c>
      <c r="I125" s="25">
        <v>58.722919042189282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25">
        <v>48.852459016393439</v>
      </c>
      <c r="F126" s="25">
        <v>46.405228758169933</v>
      </c>
      <c r="G126" s="25">
        <v>52.215189873417721</v>
      </c>
      <c r="H126" s="25">
        <v>58.361774744027308</v>
      </c>
      <c r="I126" s="25">
        <v>58.241758241758248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25">
        <v>44.751381215469614</v>
      </c>
      <c r="F127" s="25">
        <v>60.930232558139529</v>
      </c>
      <c r="G127" s="25">
        <v>57.709251101321591</v>
      </c>
      <c r="H127" s="25">
        <v>47</v>
      </c>
      <c r="I127" s="25">
        <v>64.485981308411212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25">
        <v>56.140350877192979</v>
      </c>
      <c r="F128" s="25">
        <v>48.571428571428569</v>
      </c>
      <c r="G128" s="25">
        <v>53.827160493827165</v>
      </c>
      <c r="H128" s="25">
        <v>54.722222222222229</v>
      </c>
      <c r="I128" s="25">
        <v>62.204724409448822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25">
        <v>60</v>
      </c>
      <c r="F129" s="25">
        <v>63.621262458471762</v>
      </c>
      <c r="G129" s="25">
        <v>61.340206185567013</v>
      </c>
      <c r="H129" s="25">
        <v>68.934911242603548</v>
      </c>
      <c r="I129" s="25">
        <v>70.909090909090907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25">
        <v>54.274205579591225</v>
      </c>
      <c r="F130" s="25">
        <v>57.185763628172403</v>
      </c>
      <c r="G130" s="25">
        <v>53.874425727411946</v>
      </c>
      <c r="H130" s="25">
        <v>62.122317909794191</v>
      </c>
      <c r="I130" s="25">
        <v>60.156730178242171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25">
        <v>51.724137931034484</v>
      </c>
      <c r="F131" s="25">
        <v>46.315789473684212</v>
      </c>
      <c r="G131" s="25">
        <v>41.558441558441558</v>
      </c>
      <c r="H131" s="25">
        <v>51.485148514851488</v>
      </c>
      <c r="I131" s="25">
        <v>56.79012345679012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25">
        <v>32.934131736526943</v>
      </c>
      <c r="F132" s="25">
        <v>33.984375</v>
      </c>
      <c r="G132" s="25">
        <v>25.684210526315788</v>
      </c>
      <c r="H132" s="25">
        <v>31.074766355140188</v>
      </c>
      <c r="I132" s="25">
        <v>31.961259079903147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25">
        <v>29.074889867841406</v>
      </c>
      <c r="F133" s="25">
        <v>24.107142857142858</v>
      </c>
      <c r="G133" s="25">
        <v>28.085106382978726</v>
      </c>
      <c r="H133" s="25">
        <v>50</v>
      </c>
      <c r="I133" s="25">
        <v>57.560975609756092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25">
        <v>40.047393364928915</v>
      </c>
      <c r="F134" s="25">
        <v>59.375</v>
      </c>
      <c r="G134" s="25">
        <v>54.374999999999993</v>
      </c>
      <c r="H134" s="25">
        <v>58.900523560209429</v>
      </c>
      <c r="I134" s="25">
        <v>68.660968660968663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25">
        <v>58.085106382978722</v>
      </c>
      <c r="F135" s="25">
        <v>63.225806451612897</v>
      </c>
      <c r="G135" s="25">
        <v>48.360655737704917</v>
      </c>
      <c r="H135" s="25">
        <v>70</v>
      </c>
      <c r="I135" s="25">
        <v>75.247524752475243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25">
        <v>54.443485763589308</v>
      </c>
      <c r="F136" s="25">
        <v>58.511627906976749</v>
      </c>
      <c r="G136" s="25">
        <v>74.001857010213556</v>
      </c>
      <c r="H136" s="25">
        <v>58.534405719392311</v>
      </c>
      <c r="I136" s="25">
        <v>69.980694980694977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25">
        <v>70.247933884297524</v>
      </c>
      <c r="F137" s="25">
        <v>65.531914893617014</v>
      </c>
      <c r="G137" s="25">
        <v>61.568627450980394</v>
      </c>
      <c r="H137" s="25">
        <v>74.193548387096769</v>
      </c>
      <c r="I137" s="25">
        <v>68.181818181818173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25">
        <v>33.395522388059703</v>
      </c>
      <c r="F138" s="25">
        <v>43.119266055045877</v>
      </c>
      <c r="G138" s="25">
        <v>45.382585751978894</v>
      </c>
      <c r="H138" s="25">
        <v>48.275862068965516</v>
      </c>
      <c r="I138" s="25">
        <v>56.410256410256409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25">
        <v>50.515463917525771</v>
      </c>
      <c r="F139" s="25">
        <v>58.82352941176471</v>
      </c>
      <c r="G139" s="25">
        <v>36.144578313253014</v>
      </c>
      <c r="H139" s="25">
        <v>54.878048780487809</v>
      </c>
      <c r="I139" s="25">
        <v>61.53846153846154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25">
        <v>41.503267973856211</v>
      </c>
      <c r="F140" s="25">
        <v>41.693811074918571</v>
      </c>
      <c r="G140" s="25">
        <v>38.486842105263158</v>
      </c>
      <c r="H140" s="25">
        <v>52.027027027027032</v>
      </c>
      <c r="I140" s="25">
        <v>57.539682539682538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25">
        <v>34.583333333333336</v>
      </c>
      <c r="F141" s="25">
        <v>31.891891891891895</v>
      </c>
      <c r="G141" s="25">
        <v>38.288288288288285</v>
      </c>
      <c r="H141" s="25">
        <v>52.252252252252248</v>
      </c>
      <c r="I141" s="25">
        <v>48.863636363636367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25">
        <v>58.280254777070063</v>
      </c>
      <c r="F142" s="25">
        <v>56.69546436285097</v>
      </c>
      <c r="G142" s="25">
        <v>46.703910614525142</v>
      </c>
      <c r="H142" s="25">
        <v>60.158910329171398</v>
      </c>
      <c r="I142" s="25">
        <v>67.262569832402235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25">
        <v>44.294003868471954</v>
      </c>
      <c r="F143" s="25">
        <v>50.570342205323193</v>
      </c>
      <c r="G143" s="25">
        <v>40.277777777777779</v>
      </c>
      <c r="H143" s="25">
        <v>42.355008787346222</v>
      </c>
      <c r="I143" s="25">
        <v>47.276264591439684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25">
        <v>61.344537815126053</v>
      </c>
      <c r="F144" s="25">
        <v>78.494623655913969</v>
      </c>
      <c r="G144" s="25">
        <v>76.470588235294116</v>
      </c>
      <c r="H144" s="25">
        <v>71.428571428571431</v>
      </c>
      <c r="I144" s="25">
        <v>79.518072289156621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25">
        <v>46.075085324232084</v>
      </c>
      <c r="F145" s="25">
        <v>39.016393442622949</v>
      </c>
      <c r="G145" s="25">
        <v>34.146341463414636</v>
      </c>
      <c r="H145" s="25">
        <v>44.406779661016948</v>
      </c>
      <c r="I145" s="25">
        <v>50.495049504950494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25">
        <v>43.037974683544306</v>
      </c>
      <c r="F146" s="25">
        <v>40.155440414507773</v>
      </c>
      <c r="G146" s="25">
        <v>33.746898263027298</v>
      </c>
      <c r="H146" s="25">
        <v>42.579075425790755</v>
      </c>
      <c r="I146" s="25">
        <v>38.107416879795394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25">
        <v>61.012311901504788</v>
      </c>
      <c r="F147" s="25">
        <v>65.588437715072274</v>
      </c>
      <c r="G147" s="25">
        <v>57.102672292545705</v>
      </c>
      <c r="H147" s="25">
        <v>61.948650427913101</v>
      </c>
      <c r="I147" s="25">
        <v>61.200585651537331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25">
        <v>59.428571428571431</v>
      </c>
      <c r="F148" s="25">
        <v>65.934065934065927</v>
      </c>
      <c r="G148" s="25">
        <v>49.238578680203041</v>
      </c>
      <c r="H148" s="25">
        <v>62.921348314606739</v>
      </c>
      <c r="I148" s="25">
        <v>61.971830985915489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25">
        <v>50.289017341040463</v>
      </c>
      <c r="F149" s="25">
        <v>62.057877813504824</v>
      </c>
      <c r="G149" s="25">
        <v>46.885245901639344</v>
      </c>
      <c r="H149" s="25">
        <v>61.794019933554821</v>
      </c>
      <c r="I149" s="25">
        <v>59.328358208955223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25">
        <v>39.18010752688172</v>
      </c>
      <c r="F150" s="25">
        <v>47.986798679867988</v>
      </c>
      <c r="G150" s="25">
        <v>28.114363512593599</v>
      </c>
      <c r="H150" s="25">
        <v>38.829787234042549</v>
      </c>
      <c r="I150" s="25">
        <v>40.548340548340548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25">
        <v>44.333996023856855</v>
      </c>
      <c r="F151" s="25">
        <v>51.148225469728601</v>
      </c>
      <c r="G151" s="25">
        <v>53.132832080200501</v>
      </c>
      <c r="H151" s="25">
        <v>60.792951541850215</v>
      </c>
      <c r="I151" s="25">
        <v>56.934306569343065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25">
        <v>50</v>
      </c>
      <c r="F152" s="25">
        <v>42.18181818181818</v>
      </c>
      <c r="G152" s="25">
        <v>42.8</v>
      </c>
      <c r="H152" s="25">
        <v>55.384615384615387</v>
      </c>
      <c r="I152" s="25">
        <v>57.044673539518897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25">
        <v>66.141732283464577</v>
      </c>
      <c r="F153" s="25">
        <v>66.166439290586638</v>
      </c>
      <c r="G153" s="25">
        <v>70.845070422535215</v>
      </c>
      <c r="H153" s="25">
        <v>69.137466307277634</v>
      </c>
      <c r="I153" s="25">
        <v>66.997167138810198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25">
        <v>53.84210526315789</v>
      </c>
      <c r="F154" s="25">
        <v>59.77653631284916</v>
      </c>
      <c r="G154" s="25">
        <v>46.203649205414948</v>
      </c>
      <c r="H154" s="25">
        <v>64.521948286229701</v>
      </c>
      <c r="I154" s="25">
        <v>66.872852233676966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25">
        <v>46.736842105263158</v>
      </c>
      <c r="F155" s="25">
        <v>58.108108108108105</v>
      </c>
      <c r="G155" s="25">
        <v>48.157248157248155</v>
      </c>
      <c r="H155" s="25">
        <v>56.072351421188628</v>
      </c>
      <c r="I155" s="25">
        <v>76.237623762376245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25">
        <v>58.511979823455228</v>
      </c>
      <c r="F156" s="25">
        <v>55.427841634738186</v>
      </c>
      <c r="G156" s="25">
        <v>50.583657587548636</v>
      </c>
      <c r="H156" s="25">
        <v>51.256281407035175</v>
      </c>
      <c r="I156" s="25">
        <v>58.269720101781175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25">
        <v>44.518716577540104</v>
      </c>
      <c r="F157" s="25">
        <v>43.057503506311363</v>
      </c>
      <c r="G157" s="25">
        <v>31.755725190839694</v>
      </c>
      <c r="H157" s="25">
        <v>37.56177924217463</v>
      </c>
      <c r="I157" s="25">
        <v>43.569131832797424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25">
        <v>39.145597210113337</v>
      </c>
      <c r="F158" s="25">
        <v>39.463601532567047</v>
      </c>
      <c r="G158" s="25">
        <v>33.804143126177024</v>
      </c>
      <c r="H158" s="25">
        <v>47.010119595216196</v>
      </c>
      <c r="I158" s="25">
        <v>45.641646489104119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25">
        <v>53.350515463917525</v>
      </c>
      <c r="F159" s="25">
        <v>53.424657534246577</v>
      </c>
      <c r="G159" s="25">
        <v>60</v>
      </c>
      <c r="H159" s="25">
        <v>66.666666666666657</v>
      </c>
      <c r="I159" s="25">
        <v>70.967741935483872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25">
        <v>55.052631578947363</v>
      </c>
      <c r="F160" s="25">
        <v>69.312169312169317</v>
      </c>
      <c r="G160" s="25">
        <v>70.553592461719674</v>
      </c>
      <c r="H160" s="25">
        <v>68.393782383419691</v>
      </c>
      <c r="I160" s="25">
        <v>74.790919952210274</v>
      </c>
      <c r="J160" s="5" t="str">
        <f t="shared" si="2"/>
        <v>Normal</v>
      </c>
    </row>
  </sheetData>
  <autoFilter ref="A3:J160" xr:uid="{00000000-0009-0000-0000-00000D000000}"/>
  <pageMargins left="0.511811024" right="0.511811024" top="0.78740157499999996" bottom="0.78740157499999996" header="0.31496062000000002" footer="0.3149606200000000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60"/>
  <sheetViews>
    <sheetView workbookViewId="0">
      <selection activeCell="J8" sqref="J8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4" x14ac:dyDescent="0.2">
      <c r="A1" s="9" t="s">
        <v>191</v>
      </c>
      <c r="N1" s="1" t="s">
        <v>192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203</v>
      </c>
    </row>
    <row r="4" spans="1:14" x14ac:dyDescent="0.2">
      <c r="A4" s="2"/>
      <c r="B4" s="2"/>
      <c r="C4" s="2"/>
      <c r="D4" s="4" t="s">
        <v>4</v>
      </c>
      <c r="E4" s="27">
        <v>1.889986288895499</v>
      </c>
      <c r="F4" s="27">
        <v>1.8268087425329027</v>
      </c>
      <c r="G4" s="27">
        <v>2.0130885010286304</v>
      </c>
      <c r="H4" s="28">
        <v>2.026538845608906</v>
      </c>
      <c r="I4" s="28">
        <v>2.313984291721753</v>
      </c>
      <c r="L4" s="5" t="s">
        <v>204</v>
      </c>
      <c r="M4" s="14">
        <v>10</v>
      </c>
    </row>
    <row r="5" spans="1:14" x14ac:dyDescent="0.2">
      <c r="A5" s="2"/>
      <c r="B5" s="2"/>
      <c r="C5" s="2"/>
      <c r="D5" s="4" t="s">
        <v>5</v>
      </c>
      <c r="E5" s="27">
        <v>2.1750525806941097</v>
      </c>
      <c r="F5" s="27">
        <v>2.0146412671738601</v>
      </c>
      <c r="G5" s="27">
        <v>2.0645448771880583</v>
      </c>
      <c r="H5" s="28">
        <v>2.1741925317078596</v>
      </c>
      <c r="I5" s="28">
        <v>3.4709123275931675</v>
      </c>
    </row>
    <row r="6" spans="1:14" x14ac:dyDescent="0.2">
      <c r="A6" s="2"/>
      <c r="B6" s="2"/>
      <c r="C6" s="2"/>
      <c r="D6" s="4" t="s">
        <v>6</v>
      </c>
      <c r="E6" s="27">
        <v>1.5294438107307902</v>
      </c>
      <c r="F6" s="27">
        <v>1.5526905299721847</v>
      </c>
      <c r="G6" s="27">
        <v>1.7213286027927979</v>
      </c>
      <c r="H6" s="28">
        <v>1.8574290431513023</v>
      </c>
      <c r="I6" s="28">
        <v>1.5186012882888291</v>
      </c>
    </row>
    <row r="7" spans="1:14" x14ac:dyDescent="0.2">
      <c r="A7" s="2"/>
      <c r="B7" s="2"/>
      <c r="C7" s="2"/>
      <c r="D7" s="4" t="s">
        <v>7</v>
      </c>
      <c r="E7" s="27">
        <v>1.5036977271308092</v>
      </c>
      <c r="F7" s="27">
        <v>1.5197286663606155</v>
      </c>
      <c r="G7" s="27">
        <v>2.0274741288174427</v>
      </c>
      <c r="H7" s="28">
        <v>1.9930692113375086</v>
      </c>
      <c r="I7" s="28">
        <v>1.5454503917715543</v>
      </c>
    </row>
    <row r="8" spans="1:14" x14ac:dyDescent="0.2">
      <c r="A8" s="2"/>
      <c r="B8" s="2"/>
      <c r="C8" s="2"/>
      <c r="D8" s="4" t="s">
        <v>8</v>
      </c>
      <c r="E8" s="27">
        <v>2.8749982660528994</v>
      </c>
      <c r="F8" s="27">
        <v>2.7067355423992399</v>
      </c>
      <c r="G8" s="27">
        <v>2.9270401571573412</v>
      </c>
      <c r="H8" s="28">
        <v>2.8702054815306326</v>
      </c>
      <c r="I8" s="28">
        <v>3.602780225839231</v>
      </c>
    </row>
    <row r="9" spans="1:14" x14ac:dyDescent="0.2">
      <c r="A9" s="2"/>
      <c r="B9" s="2"/>
      <c r="C9" s="2"/>
      <c r="D9" s="4" t="s">
        <v>9</v>
      </c>
      <c r="E9" s="27">
        <v>1.3191400520980201</v>
      </c>
      <c r="F9" s="27">
        <v>1.3009111356838019</v>
      </c>
      <c r="G9" s="27">
        <v>1.6061790798504088</v>
      </c>
      <c r="H9" s="28">
        <v>1.5957639062327382</v>
      </c>
      <c r="I9" s="28">
        <v>1.8428744630254925</v>
      </c>
    </row>
    <row r="10" spans="1:14" x14ac:dyDescent="0.2">
      <c r="A10" s="2"/>
      <c r="B10" s="2"/>
      <c r="C10" s="2"/>
      <c r="D10" s="4" t="s">
        <v>10</v>
      </c>
      <c r="E10" s="27">
        <v>1.6904531973518191</v>
      </c>
      <c r="F10" s="27">
        <v>1.6507648559632306</v>
      </c>
      <c r="G10" s="27">
        <v>1.6229856875663979</v>
      </c>
      <c r="H10" s="28">
        <v>1.5009065431443347</v>
      </c>
      <c r="I10" s="28">
        <v>2.7809788901587416</v>
      </c>
    </row>
    <row r="11" spans="1:14" x14ac:dyDescent="0.2">
      <c r="A11" s="2"/>
      <c r="B11" s="2"/>
      <c r="C11" s="2"/>
      <c r="D11" s="4" t="s">
        <v>11</v>
      </c>
      <c r="E11" s="27">
        <v>0.91441231322599648</v>
      </c>
      <c r="F11" s="27">
        <v>0.87983850004883912</v>
      </c>
      <c r="G11" s="27">
        <v>1.0434215257848718</v>
      </c>
      <c r="H11" s="28">
        <v>1.0235603884269706</v>
      </c>
      <c r="I11" s="28">
        <v>1.0454361206041725</v>
      </c>
    </row>
    <row r="12" spans="1:14" x14ac:dyDescent="0.2">
      <c r="A12" s="2"/>
      <c r="B12" s="2"/>
      <c r="C12" s="2"/>
      <c r="D12" s="4" t="s">
        <v>12</v>
      </c>
      <c r="E12" s="27">
        <v>1.7462471257137084</v>
      </c>
      <c r="F12" s="27">
        <v>1.8440696360671722</v>
      </c>
      <c r="G12" s="27">
        <v>1.7775643486102599</v>
      </c>
      <c r="H12" s="28">
        <v>1.8084016637664979</v>
      </c>
      <c r="I12" s="28">
        <v>1.9386187721564916</v>
      </c>
    </row>
    <row r="13" spans="1:14" x14ac:dyDescent="0.2">
      <c r="A13" s="2"/>
      <c r="B13" s="2"/>
      <c r="C13" s="2"/>
      <c r="D13" s="4" t="s">
        <v>13</v>
      </c>
      <c r="E13" s="27">
        <v>1.77028477815858</v>
      </c>
      <c r="F13" s="27">
        <v>1.6951661377912552</v>
      </c>
      <c r="G13" s="27">
        <v>1.8232211298372683</v>
      </c>
      <c r="H13" s="28">
        <v>1.8881496384763203</v>
      </c>
      <c r="I13" s="28">
        <v>2.446804611860967</v>
      </c>
    </row>
    <row r="14" spans="1:14" x14ac:dyDescent="0.2">
      <c r="A14" s="2"/>
      <c r="B14" s="2"/>
      <c r="C14" s="2"/>
      <c r="D14" s="4" t="s">
        <v>14</v>
      </c>
      <c r="E14" s="27">
        <v>2.192484979709485</v>
      </c>
      <c r="F14" s="27">
        <v>2.1562644535454383</v>
      </c>
      <c r="G14" s="27">
        <v>2.4534636353335846</v>
      </c>
      <c r="H14" s="28">
        <v>2.9452290188660739</v>
      </c>
      <c r="I14" s="28">
        <v>2.737451312779617</v>
      </c>
    </row>
    <row r="15" spans="1:14" x14ac:dyDescent="0.2">
      <c r="A15" s="2"/>
      <c r="B15" s="2"/>
      <c r="C15" s="2"/>
      <c r="D15" s="4" t="s">
        <v>15</v>
      </c>
      <c r="E15" s="27">
        <v>1.1849270266426484</v>
      </c>
      <c r="F15" s="27">
        <v>1.1257322751471632</v>
      </c>
      <c r="G15" s="27">
        <v>1.2168798496768005</v>
      </c>
      <c r="H15" s="28">
        <v>1.2111978740253821</v>
      </c>
      <c r="I15" s="28">
        <v>1.3470787369155148</v>
      </c>
      <c r="L15" s="7" t="s">
        <v>205</v>
      </c>
    </row>
    <row r="16" spans="1:14" x14ac:dyDescent="0.2">
      <c r="A16" s="2"/>
      <c r="B16" s="2"/>
      <c r="C16" s="2"/>
      <c r="D16" s="4" t="s">
        <v>16</v>
      </c>
      <c r="E16" s="27">
        <v>1.5942538144830272</v>
      </c>
      <c r="F16" s="27">
        <v>1.631814650759754</v>
      </c>
      <c r="G16" s="27">
        <v>1.947947280545232</v>
      </c>
      <c r="H16" s="28">
        <v>1.9580042465715379</v>
      </c>
      <c r="I16" s="28">
        <v>1.8586186936365285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26">
        <v>1.7851201597010724</v>
      </c>
      <c r="F17" s="26">
        <v>1.5218962827683293</v>
      </c>
      <c r="G17" s="26">
        <v>2.0555695247674128</v>
      </c>
      <c r="H17" s="26">
        <v>2.0194591090694907</v>
      </c>
      <c r="I17" s="26">
        <v>2.0355526335752394</v>
      </c>
      <c r="J17" s="5" t="str">
        <f>IF(AND(I17&lt;$M$21,I17&gt;$M$22),"Normal","Outliers")</f>
        <v>Normal</v>
      </c>
      <c r="L17" s="1" t="s">
        <v>206</v>
      </c>
      <c r="M17" s="8">
        <f>AVERAGE(I17:I160)</f>
        <v>1.5393327429436885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26">
        <v>2.8447575182877269</v>
      </c>
      <c r="F18" s="26">
        <v>2.9593758407317732</v>
      </c>
      <c r="G18" s="26">
        <v>2.9388191290408763</v>
      </c>
      <c r="H18" s="26">
        <v>2.9193205944798297</v>
      </c>
      <c r="I18" s="26">
        <v>3.1294452347083928</v>
      </c>
      <c r="J18" s="5" t="str">
        <f t="shared" ref="J18:J81" si="0">IF(AND(I18&lt;$M$21,I18&gt;$M$22),"Normal","Outliers")</f>
        <v>Normal</v>
      </c>
      <c r="L18" s="1" t="s">
        <v>207</v>
      </c>
      <c r="M18" s="8">
        <f>_xlfn.QUARTILE.EXC(I17:I160,1)</f>
        <v>0.79742035699237213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26">
        <v>0.59445535280024497</v>
      </c>
      <c r="F19" s="26">
        <v>0.59362126962997608</v>
      </c>
      <c r="G19" s="26">
        <v>0.5927895237924159</v>
      </c>
      <c r="H19" s="26">
        <v>0.59199196326061998</v>
      </c>
      <c r="I19" s="26">
        <v>0.55910407807126028</v>
      </c>
      <c r="J19" s="5" t="str">
        <f t="shared" si="0"/>
        <v>Normal</v>
      </c>
      <c r="L19" s="1" t="s">
        <v>208</v>
      </c>
      <c r="M19" s="8">
        <f>_xlfn.QUARTILE.EXC(I17:I160,3)</f>
        <v>2.1025669530628432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26">
        <v>0.77194246455497517</v>
      </c>
      <c r="F20" s="26">
        <v>0.76495486766280796</v>
      </c>
      <c r="G20" s="26">
        <v>0.75820759724012432</v>
      </c>
      <c r="H20" s="26">
        <v>0.75169130543723373</v>
      </c>
      <c r="I20" s="26">
        <v>0.79438633655501134</v>
      </c>
      <c r="J20" s="5" t="str">
        <f t="shared" si="0"/>
        <v>Normal</v>
      </c>
      <c r="L20" s="1" t="s">
        <v>209</v>
      </c>
      <c r="M20" s="8">
        <f>M19-M18</f>
        <v>1.3051465960704711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26">
        <v>1.4683748761058699</v>
      </c>
      <c r="F21" s="26">
        <v>1.4582573824279985</v>
      </c>
      <c r="G21" s="26">
        <v>1.4484881405033496</v>
      </c>
      <c r="H21" s="26">
        <v>1.4390042090873114</v>
      </c>
      <c r="I21" s="26">
        <v>2.2123893805309733</v>
      </c>
      <c r="J21" s="5" t="str">
        <f t="shared" si="0"/>
        <v>Normal</v>
      </c>
      <c r="L21" s="1" t="s">
        <v>210</v>
      </c>
      <c r="M21" s="8">
        <f>M17+1.5*M20</f>
        <v>3.4970526370493955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26">
        <v>1.7705382436260624</v>
      </c>
      <c r="F22" s="26">
        <v>1.8665586645301027</v>
      </c>
      <c r="G22" s="26">
        <v>1.8566524206543824</v>
      </c>
      <c r="H22" s="26">
        <v>1.8470116745077538</v>
      </c>
      <c r="I22" s="26">
        <v>1.5278838808250572</v>
      </c>
      <c r="J22" s="5" t="str">
        <f t="shared" si="0"/>
        <v>Normal</v>
      </c>
      <c r="L22" s="1" t="s">
        <v>211</v>
      </c>
      <c r="M22" s="8">
        <f>M17-1.5*M20</f>
        <v>-0.4183871511620183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26">
        <v>2.7532071934860292</v>
      </c>
      <c r="F23" s="26">
        <v>2.7558708845172828</v>
      </c>
      <c r="G23" s="26">
        <v>3.1106937433971122</v>
      </c>
      <c r="H23" s="26">
        <v>3.3486076841734227</v>
      </c>
      <c r="I23" s="26">
        <v>3.1213535589264878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26">
        <v>2.4117673042095498</v>
      </c>
      <c r="F24" s="26">
        <v>2.5393999685847426</v>
      </c>
      <c r="G24" s="26">
        <v>3.1732618199691296</v>
      </c>
      <c r="H24" s="26">
        <v>3.0600068189566993</v>
      </c>
      <c r="I24" s="26">
        <v>2.6528559776368201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26">
        <v>0.72767594164731975</v>
      </c>
      <c r="F25" s="26">
        <v>0.71728660723434778</v>
      </c>
      <c r="G25" s="26">
        <v>0.70735650767987057</v>
      </c>
      <c r="H25" s="26">
        <v>0.69788308796650167</v>
      </c>
      <c r="I25" s="26">
        <v>0.74970547284995182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26">
        <v>1.7999642290406914</v>
      </c>
      <c r="F26" s="26">
        <v>1.8262413352481541</v>
      </c>
      <c r="G26" s="26">
        <v>1.828037501843909</v>
      </c>
      <c r="H26" s="26">
        <v>1.8097370514979367</v>
      </c>
      <c r="I26" s="26">
        <v>2.0865620391914415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26">
        <v>1.3254298442619934</v>
      </c>
      <c r="F27" s="26">
        <v>1.2907852276801721</v>
      </c>
      <c r="G27" s="26">
        <v>1.677911000803999</v>
      </c>
      <c r="H27" s="26">
        <v>1.6375545851528384</v>
      </c>
      <c r="I27" s="26">
        <v>1.3186813186813187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26">
        <v>1.6258019158098251</v>
      </c>
      <c r="F28" s="26">
        <v>1.8261663550589156</v>
      </c>
      <c r="G28" s="26">
        <v>1.8506165135245636</v>
      </c>
      <c r="H28" s="26">
        <v>1.8322432196348297</v>
      </c>
      <c r="I28" s="26">
        <v>1.9518542615484711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26">
        <v>1.8772656654583117</v>
      </c>
      <c r="F29" s="26">
        <v>1.8507881804837578</v>
      </c>
      <c r="G29" s="26">
        <v>1.8254492808359299</v>
      </c>
      <c r="H29" s="26">
        <v>1.8012422360248446</v>
      </c>
      <c r="I29" s="26">
        <v>2.4396399427946496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26">
        <v>0.53317338131893766</v>
      </c>
      <c r="F31" s="26">
        <v>0.52163140221041304</v>
      </c>
      <c r="G31" s="26">
        <v>0.51077414205905824</v>
      </c>
      <c r="H31" s="26">
        <v>0.50051615728720245</v>
      </c>
      <c r="I31" s="26">
        <v>0.50169321459927263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26">
        <v>0.66787314719062385</v>
      </c>
      <c r="F32" s="26">
        <v>0.65337436243308178</v>
      </c>
      <c r="G32" s="26">
        <v>0.63971604861841969</v>
      </c>
      <c r="H32" s="26">
        <v>0.64706596028632668</v>
      </c>
      <c r="I32" s="26">
        <v>0.65839158807923936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26">
        <v>3.3232628398791539</v>
      </c>
      <c r="F33" s="26">
        <v>3.3475349969567865</v>
      </c>
      <c r="G33" s="26">
        <v>3.3721643163703248</v>
      </c>
      <c r="H33" s="26">
        <v>3.3961099104661931</v>
      </c>
      <c r="I33" s="26">
        <v>2.7288514016373107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26">
        <v>1.4309778075784585</v>
      </c>
      <c r="F34" s="26">
        <v>1.4035931985883863</v>
      </c>
      <c r="G34" s="26">
        <v>1.3855322096877041</v>
      </c>
      <c r="H34" s="26">
        <v>1.2912404413413436</v>
      </c>
      <c r="I34" s="26">
        <v>1.4133438610343465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26">
        <v>3.6359181871293074</v>
      </c>
      <c r="F35" s="26">
        <v>3.310679318972765</v>
      </c>
      <c r="G35" s="26">
        <v>3.6488732970090845</v>
      </c>
      <c r="H35" s="26">
        <v>3.5813385377252027</v>
      </c>
      <c r="I35" s="26">
        <v>3.836112085057346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26">
        <v>1.191556967771221</v>
      </c>
      <c r="F36" s="26">
        <v>1.1842995713963456</v>
      </c>
      <c r="G36" s="26">
        <v>1.1771960311676664</v>
      </c>
      <c r="H36" s="26">
        <v>2.7864467231386536</v>
      </c>
      <c r="I36" s="26">
        <v>2.7625835681529365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26">
        <v>0</v>
      </c>
      <c r="F37" s="26">
        <v>0</v>
      </c>
      <c r="G37" s="26">
        <v>0</v>
      </c>
      <c r="H37" s="26">
        <v>1.5436863229391789E-2</v>
      </c>
      <c r="I37" s="26">
        <v>1.5731432976229805E-2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26">
        <v>1.8407457989430556</v>
      </c>
      <c r="F38" s="26">
        <v>1.8255697544314233</v>
      </c>
      <c r="G38" s="26">
        <v>1.8109592242084354</v>
      </c>
      <c r="H38" s="26">
        <v>1.7966848267068505</v>
      </c>
      <c r="I38" s="26">
        <v>1.7217439600111082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26">
        <v>3.2664747382074726</v>
      </c>
      <c r="F40" s="26">
        <v>3.2501605500994626</v>
      </c>
      <c r="G40" s="26">
        <v>3.5062134446219959</v>
      </c>
      <c r="H40" s="26">
        <v>3.3814420313244491</v>
      </c>
      <c r="I40" s="26">
        <v>2.9736273378723128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26">
        <v>2.1724818959842001</v>
      </c>
      <c r="F41" s="26">
        <v>2.1874585708604002</v>
      </c>
      <c r="G41" s="26">
        <v>2.4694653941133287</v>
      </c>
      <c r="H41" s="26">
        <v>2.7548209366391188</v>
      </c>
      <c r="I41" s="26">
        <v>1.658710251638482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26">
        <v>3.3820346320346322</v>
      </c>
      <c r="F42" s="26">
        <v>3.3875338753387534</v>
      </c>
      <c r="G42" s="26">
        <v>3.3930510314875137</v>
      </c>
      <c r="H42" s="26">
        <v>3.3981242354220469</v>
      </c>
      <c r="I42" s="26">
        <v>3.685684800235884</v>
      </c>
      <c r="J42" s="5" t="str">
        <f t="shared" si="0"/>
        <v>Outliers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26">
        <v>0.69510951836633816</v>
      </c>
      <c r="F43" s="26">
        <v>0.68134330618054084</v>
      </c>
      <c r="G43" s="26">
        <v>0.66833006594189981</v>
      </c>
      <c r="H43" s="26">
        <v>0.72889484962899254</v>
      </c>
      <c r="I43" s="26">
        <v>0.98442422121106055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26">
        <v>1.7371504843411096</v>
      </c>
      <c r="F44" s="26">
        <v>1.5579205655251653</v>
      </c>
      <c r="G44" s="26">
        <v>2.1739760572770224</v>
      </c>
      <c r="H44" s="26">
        <v>2.109704641350211</v>
      </c>
      <c r="I44" s="26">
        <v>1.8884152269837708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26">
        <v>1.4913984461709213</v>
      </c>
      <c r="F45" s="26">
        <v>1.4760400933681175</v>
      </c>
      <c r="G45" s="26">
        <v>1.4612430760865871</v>
      </c>
      <c r="H45" s="26">
        <v>1.4469832082646297</v>
      </c>
      <c r="I45" s="26">
        <v>1.763523766558668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26">
        <v>0.8522969402539845</v>
      </c>
      <c r="F46" s="26">
        <v>0.84150292422266171</v>
      </c>
      <c r="G46" s="26">
        <v>0.8311170212765957</v>
      </c>
      <c r="H46" s="26">
        <v>0.82118661465818099</v>
      </c>
      <c r="I46" s="26">
        <v>0.83399357824944742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26">
        <v>1.3710682601363737</v>
      </c>
      <c r="F48" s="26">
        <v>1.3561534556530568</v>
      </c>
      <c r="G48" s="26">
        <v>1.3561608449814873</v>
      </c>
      <c r="H48" s="26">
        <v>1.3990086213018591</v>
      </c>
      <c r="I48" s="26">
        <v>1.3488940559232099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26">
        <v>2.0527045769764216</v>
      </c>
      <c r="F49" s="26">
        <v>1.9954159363624107</v>
      </c>
      <c r="G49" s="26">
        <v>3.2543369288507469</v>
      </c>
      <c r="H49" s="26">
        <v>3.1711121908804953</v>
      </c>
      <c r="I49" s="26">
        <v>1.3492650397643977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26">
        <v>3.8474991255683806</v>
      </c>
      <c r="F50" s="26">
        <v>4.3606125139438188</v>
      </c>
      <c r="G50" s="26">
        <v>3.1974190203223345</v>
      </c>
      <c r="H50" s="26">
        <v>3.3224494472131521</v>
      </c>
      <c r="I50" s="26">
        <v>4.1338750461687077</v>
      </c>
      <c r="J50" s="5" t="str">
        <f t="shared" si="0"/>
        <v>Outliers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26">
        <v>2.7132283726166966</v>
      </c>
      <c r="F51" s="26">
        <v>2.7070327606209603</v>
      </c>
      <c r="G51" s="26">
        <v>3.0500689021589342</v>
      </c>
      <c r="H51" s="26">
        <v>3.0433586946557889</v>
      </c>
      <c r="I51" s="26">
        <v>2.8846494177609454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26">
        <v>2.1634542648794213</v>
      </c>
      <c r="F52" s="26">
        <v>2.2062522099874</v>
      </c>
      <c r="G52" s="26">
        <v>3.1734161209538945</v>
      </c>
      <c r="H52" s="26">
        <v>3.0680663402490431</v>
      </c>
      <c r="I52" s="26">
        <v>3.2404710386151798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26">
        <v>0.38327229367174859</v>
      </c>
      <c r="F53" s="26">
        <v>0.37947463844499724</v>
      </c>
      <c r="G53" s="26">
        <v>0.66811424753632875</v>
      </c>
      <c r="H53" s="26">
        <v>0.66184074457083764</v>
      </c>
      <c r="I53" s="26">
        <v>0.77082430023606496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26">
        <v>0.66445182724252494</v>
      </c>
      <c r="F54" s="26">
        <v>0.66197765825403398</v>
      </c>
      <c r="G54" s="26">
        <v>0.65946748000989208</v>
      </c>
      <c r="H54" s="26">
        <v>0</v>
      </c>
      <c r="I54" s="26">
        <v>0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26">
        <v>4.4622281811706541</v>
      </c>
      <c r="F55" s="26">
        <v>2.7787063346147418</v>
      </c>
      <c r="G55" s="26">
        <v>3.0213998458044218</v>
      </c>
      <c r="H55" s="26">
        <v>3.0136132183310815</v>
      </c>
      <c r="I55" s="26">
        <v>3.2498823318466057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26">
        <v>0.76110451487198227</v>
      </c>
      <c r="F56" s="26">
        <v>0.75034515877303554</v>
      </c>
      <c r="G56" s="26">
        <v>0.74006098102483642</v>
      </c>
      <c r="H56" s="26">
        <v>0.87627059235892046</v>
      </c>
      <c r="I56" s="26">
        <v>1.1532309065882964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26">
        <v>0.83466120342969874</v>
      </c>
      <c r="F57" s="26">
        <v>0.8164477102352854</v>
      </c>
      <c r="G57" s="26">
        <v>0.79936051159072741</v>
      </c>
      <c r="H57" s="26">
        <v>0.78325263457704364</v>
      </c>
      <c r="I57" s="26">
        <v>0.78369905956112851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26">
        <v>2.7756189630287555</v>
      </c>
      <c r="F58" s="26">
        <v>2.7887779574990237</v>
      </c>
      <c r="G58" s="26">
        <v>2.8017482909335425</v>
      </c>
      <c r="H58" s="26">
        <v>2.8146813780680024</v>
      </c>
      <c r="I58" s="26">
        <v>1.9548872180451129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26">
        <v>0.79662467176113072</v>
      </c>
      <c r="F59" s="26">
        <v>0.78379006038086385</v>
      </c>
      <c r="G59" s="26">
        <v>0.77156083900097161</v>
      </c>
      <c r="H59" s="26">
        <v>0.7599211933577259</v>
      </c>
      <c r="I59" s="26">
        <v>0.7963897000265463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26">
        <v>0.70814365199797669</v>
      </c>
      <c r="F61" s="26">
        <v>0.69884690261069238</v>
      </c>
      <c r="G61" s="26">
        <v>0.98561009264734856</v>
      </c>
      <c r="H61" s="26">
        <v>0.97340179592631348</v>
      </c>
      <c r="I61" s="26">
        <v>0.96941495807280309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26">
        <v>1.4078295678132844</v>
      </c>
      <c r="F62" s="26">
        <v>1.3898424287077813</v>
      </c>
      <c r="G62" s="26">
        <v>1.405678942929435</v>
      </c>
      <c r="H62" s="26">
        <v>1.9932686337940726</v>
      </c>
      <c r="I62" s="26">
        <v>2.2399288694343751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26">
        <v>1.2175565718358377</v>
      </c>
      <c r="F63" s="26">
        <v>1.2127307146237578</v>
      </c>
      <c r="G63" s="26">
        <v>1.2080141426045965</v>
      </c>
      <c r="H63" s="26">
        <v>1.2034400774898</v>
      </c>
      <c r="I63" s="26">
        <v>1.4543132803632235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26">
        <v>1.366306872523569</v>
      </c>
      <c r="F64" s="26">
        <v>1.3900472616068946</v>
      </c>
      <c r="G64" s="26">
        <v>1.4144271570014144</v>
      </c>
      <c r="H64" s="26">
        <v>1.4390559792775939</v>
      </c>
      <c r="I64" s="26">
        <v>1.1457378551787352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26">
        <v>0.99601593625498008</v>
      </c>
      <c r="F65" s="26">
        <v>0.98502758077226149</v>
      </c>
      <c r="G65" s="26">
        <v>0.97442143727162001</v>
      </c>
      <c r="H65" s="26">
        <v>1.1570726063060457</v>
      </c>
      <c r="I65" s="26">
        <v>1.3409319477036541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26">
        <v>0.76863950807071479</v>
      </c>
      <c r="F66" s="26">
        <v>0.76728305071740965</v>
      </c>
      <c r="G66" s="26">
        <v>0.57447052966182843</v>
      </c>
      <c r="H66" s="26">
        <v>0.68820493213534695</v>
      </c>
      <c r="I66" s="26">
        <v>0.72865643848925232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26">
        <v>0.60215269588779885</v>
      </c>
      <c r="F67" s="26">
        <v>0.592958616429895</v>
      </c>
      <c r="G67" s="26">
        <v>0.58421167936515661</v>
      </c>
      <c r="H67" s="26">
        <v>0.5758433706031959</v>
      </c>
      <c r="I67" s="26">
        <v>0.91040133525529165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26">
        <v>0.72747112848958806</v>
      </c>
      <c r="F68" s="26">
        <v>0.7190795781399808</v>
      </c>
      <c r="G68" s="26">
        <v>0.71100577692193745</v>
      </c>
      <c r="H68" s="26">
        <v>0.70325548685791306</v>
      </c>
      <c r="I68" s="26">
        <v>0.75504939281444661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26">
        <v>1.2179952316782419</v>
      </c>
      <c r="F69" s="26">
        <v>1.2111217048470637</v>
      </c>
      <c r="G69" s="26">
        <v>1.2044179073879508</v>
      </c>
      <c r="H69" s="26">
        <v>1.1979405617576593</v>
      </c>
      <c r="I69" s="26">
        <v>1.3129591865240104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26">
        <v>2.1329484403816856</v>
      </c>
      <c r="F70" s="26">
        <v>2.121279785639095</v>
      </c>
      <c r="G70" s="26">
        <v>2.1099054508534802</v>
      </c>
      <c r="H70" s="26">
        <v>2.2724762100146765</v>
      </c>
      <c r="I70" s="26">
        <v>2.2211596304237169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26">
        <v>1.7302534821351327</v>
      </c>
      <c r="F71" s="26">
        <v>1.7077960891469559</v>
      </c>
      <c r="G71" s="26">
        <v>1.6861984655593962</v>
      </c>
      <c r="H71" s="26">
        <v>1.6654176034640686</v>
      </c>
      <c r="I71" s="26">
        <v>1.937046004842615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26">
        <v>1.2328876791289729</v>
      </c>
      <c r="F72" s="26">
        <v>1.2021294865189764</v>
      </c>
      <c r="G72" s="26">
        <v>1.3409523809523811</v>
      </c>
      <c r="H72" s="26">
        <v>1.2952210808396605</v>
      </c>
      <c r="I72" s="26">
        <v>2.8685416597975535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26">
        <v>0.92296332759045041</v>
      </c>
      <c r="F73" s="26">
        <v>0.92165898617511521</v>
      </c>
      <c r="G73" s="26">
        <v>0.92038656235618965</v>
      </c>
      <c r="H73" s="26">
        <v>0.9191458071632097</v>
      </c>
      <c r="I73" s="26">
        <v>0.96914876433532549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26">
        <v>4.4313876771813208</v>
      </c>
      <c r="F74" s="26">
        <v>4.2470394184519042</v>
      </c>
      <c r="G74" s="26">
        <v>4.9706593027269586</v>
      </c>
      <c r="H74" s="26">
        <v>6.0172738105789785</v>
      </c>
      <c r="I74" s="26">
        <v>4.8899557227889776</v>
      </c>
      <c r="J74" s="5" t="str">
        <f t="shared" si="0"/>
        <v>Outliers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26">
        <v>1.1470046256252115</v>
      </c>
      <c r="F75" s="26">
        <v>0.99495015862884606</v>
      </c>
      <c r="G75" s="26">
        <v>0.99334645300346736</v>
      </c>
      <c r="H75" s="26">
        <v>0.99178502591740103</v>
      </c>
      <c r="I75" s="26">
        <v>1.0652409856493952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26">
        <v>0.57849446814664829</v>
      </c>
      <c r="F76" s="26">
        <v>0.57849446814664829</v>
      </c>
      <c r="G76" s="26">
        <v>0.57849446814664829</v>
      </c>
      <c r="H76" s="26">
        <v>0.79542989370164152</v>
      </c>
      <c r="I76" s="26">
        <v>1.3310040761999833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26">
        <v>3.1476127752022851</v>
      </c>
      <c r="F77" s="26">
        <v>3.110472487532753</v>
      </c>
      <c r="G77" s="26">
        <v>2.9744995153905283</v>
      </c>
      <c r="H77" s="26">
        <v>1.8507196324999586</v>
      </c>
      <c r="I77" s="26">
        <v>2.9702707720051982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26">
        <v>1.0016166444085191</v>
      </c>
      <c r="F78" s="26">
        <v>0.98372538529244269</v>
      </c>
      <c r="G78" s="26">
        <v>1.3907734056987788</v>
      </c>
      <c r="H78" s="26">
        <v>1.83452577508714</v>
      </c>
      <c r="I78" s="26">
        <v>1.9653701774729271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26">
        <v>0.73470244550956865</v>
      </c>
      <c r="F79" s="26">
        <v>0.72576464489372738</v>
      </c>
      <c r="G79" s="26">
        <v>0.7171641281333242</v>
      </c>
      <c r="H79" s="26">
        <v>0.70890861830334528</v>
      </c>
      <c r="I79" s="26">
        <v>0.71020325340728474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26">
        <v>1.7381421934017447</v>
      </c>
      <c r="F80" s="26">
        <v>1.7621438308341923</v>
      </c>
      <c r="G80" s="26">
        <v>1.7529353398379361</v>
      </c>
      <c r="H80" s="26">
        <v>1.7440521241238605</v>
      </c>
      <c r="I80" s="26">
        <v>1.5428055773877098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26">
        <v>1.2032600713958543</v>
      </c>
      <c r="F82" s="26">
        <v>1.3101890466763797</v>
      </c>
      <c r="G82" s="26">
        <v>1.953855160787467</v>
      </c>
      <c r="H82" s="26">
        <v>1.9189053896212249</v>
      </c>
      <c r="I82" s="26">
        <v>1.8684365538226038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26">
        <v>1.0194026300587855</v>
      </c>
      <c r="F83" s="26">
        <v>1.0178807722322125</v>
      </c>
      <c r="G83" s="26">
        <v>1.0163978858923972</v>
      </c>
      <c r="H83" s="26">
        <v>1.0149193139145438</v>
      </c>
      <c r="I83" s="26">
        <v>1.1551345731777751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26">
        <v>0.6732813607370659</v>
      </c>
      <c r="F84" s="26">
        <v>0.67052512704686618</v>
      </c>
      <c r="G84" s="26">
        <v>0.66783831282952544</v>
      </c>
      <c r="H84" s="26">
        <v>0.66519623288870222</v>
      </c>
      <c r="I84" s="26">
        <v>0.71501147781582808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26">
        <v>1.4228160932872465</v>
      </c>
      <c r="F85" s="26">
        <v>1.3990161267021997</v>
      </c>
      <c r="G85" s="26">
        <v>1.3763698245876501</v>
      </c>
      <c r="H85" s="26">
        <v>1.2885459311401055</v>
      </c>
      <c r="I85" s="26">
        <v>1.6281254193317529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26">
        <v>1.3135552494153078</v>
      </c>
      <c r="F86" s="26">
        <v>1.2975915435009653</v>
      </c>
      <c r="G86" s="26">
        <v>1.2822517591868647</v>
      </c>
      <c r="H86" s="26">
        <v>1.2675054873713172</v>
      </c>
      <c r="I86" s="26">
        <v>1.5132501660884328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26">
        <v>0.58362210468721509</v>
      </c>
      <c r="F87" s="26">
        <v>0.57857814421060239</v>
      </c>
      <c r="G87" s="26">
        <v>0.57368232341340986</v>
      </c>
      <c r="H87" s="26">
        <v>0.56896980903950778</v>
      </c>
      <c r="I87" s="26">
        <v>0.57386750833901223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26">
        <v>0.91098386257157726</v>
      </c>
      <c r="F88" s="26">
        <v>0.89928057553956842</v>
      </c>
      <c r="G88" s="26">
        <v>0.88804313352362829</v>
      </c>
      <c r="H88" s="26">
        <v>0.8772754331547451</v>
      </c>
      <c r="I88" s="26">
        <v>1.0294874623134054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26">
        <v>0.64207043018718823</v>
      </c>
      <c r="F89" s="26">
        <v>0.63342022559504962</v>
      </c>
      <c r="G89" s="26">
        <v>0.62513524560602052</v>
      </c>
      <c r="H89" s="26">
        <v>0.61720335663671644</v>
      </c>
      <c r="I89" s="26">
        <v>0.61835564963017575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26">
        <v>0</v>
      </c>
      <c r="F90" s="26">
        <v>0</v>
      </c>
      <c r="G90" s="26">
        <v>0</v>
      </c>
      <c r="H90" s="26">
        <v>0</v>
      </c>
      <c r="I90" s="26">
        <v>0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26">
        <v>1.4853195164075994</v>
      </c>
      <c r="F91" s="26">
        <v>1.4819409980700304</v>
      </c>
      <c r="G91" s="26">
        <v>1.4786286578865928</v>
      </c>
      <c r="H91" s="26">
        <v>1.1151332155295166</v>
      </c>
      <c r="I91" s="26">
        <v>0.98313670599213487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26">
        <v>0.65354548425206738</v>
      </c>
      <c r="F92" s="26">
        <v>0.64437780366303998</v>
      </c>
      <c r="G92" s="26">
        <v>1.1245294088886717</v>
      </c>
      <c r="H92" s="26">
        <v>1.1096637236454865</v>
      </c>
      <c r="I92" s="26">
        <v>1.0139305237171574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26">
        <v>1.5029824808604575</v>
      </c>
      <c r="F93" s="26">
        <v>1.4975664545114191</v>
      </c>
      <c r="G93" s="26">
        <v>1.4922589069203507</v>
      </c>
      <c r="H93" s="26">
        <v>1.487057948789442</v>
      </c>
      <c r="I93" s="26">
        <v>1.5626526027932417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26">
        <v>0.84853627492575301</v>
      </c>
      <c r="F94" s="26">
        <v>0.77946996042690975</v>
      </c>
      <c r="G94" s="26">
        <v>0.94932953601518932</v>
      </c>
      <c r="H94" s="26">
        <v>0.99841428319727488</v>
      </c>
      <c r="I94" s="26">
        <v>1.1465424579003942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26">
        <v>1.7858529388927711</v>
      </c>
      <c r="F96" s="26">
        <v>1.6691250679295087</v>
      </c>
      <c r="G96" s="26">
        <v>1.6688659473725065</v>
      </c>
      <c r="H96" s="26">
        <v>1.6686716597462068</v>
      </c>
      <c r="I96" s="26">
        <v>1.2783161900231881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26">
        <v>0.75065011661885739</v>
      </c>
      <c r="F97" s="26">
        <v>0.73762826169996965</v>
      </c>
      <c r="G97" s="26">
        <v>0.72525707773201753</v>
      </c>
      <c r="H97" s="26">
        <v>0.71348486392824384</v>
      </c>
      <c r="I97" s="26">
        <v>0.9220839096357768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26">
        <v>1.2701100762066044</v>
      </c>
      <c r="F98" s="26">
        <v>1.2658956211519652</v>
      </c>
      <c r="G98" s="26">
        <v>1.2618055290024088</v>
      </c>
      <c r="H98" s="26">
        <v>1.2577897204276485</v>
      </c>
      <c r="I98" s="26">
        <v>1.2636657795477608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26">
        <v>0.49738870927629947</v>
      </c>
      <c r="F99" s="26">
        <v>0.49212598425196852</v>
      </c>
      <c r="G99" s="26">
        <v>0.48706240487062402</v>
      </c>
      <c r="H99" s="26">
        <v>0.48218913868965102</v>
      </c>
      <c r="I99" s="26">
        <v>0.47275735728637275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26">
        <v>1.2333702882483371</v>
      </c>
      <c r="F100" s="26">
        <v>1.2175768851920763</v>
      </c>
      <c r="G100" s="26">
        <v>1.3105274535235625</v>
      </c>
      <c r="H100" s="26">
        <v>1.2946970809252412</v>
      </c>
      <c r="I100" s="26">
        <v>1.5228277740357865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26">
        <v>1.3543253766717454</v>
      </c>
      <c r="F101" s="26">
        <v>1.3451406792960432</v>
      </c>
      <c r="G101" s="26">
        <v>1.3362284950726575</v>
      </c>
      <c r="H101" s="26">
        <v>1.3275070523812158</v>
      </c>
      <c r="I101" s="26">
        <v>1.3441612993559227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26">
        <v>2.1040254958383615</v>
      </c>
      <c r="F102" s="26">
        <v>2.0711500974658867</v>
      </c>
      <c r="G102" s="26">
        <v>2.0398980050997451</v>
      </c>
      <c r="H102" s="26">
        <v>2.3646951021252698</v>
      </c>
      <c r="I102" s="26">
        <v>2.8028459666738534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26">
        <v>0.80875154301281238</v>
      </c>
      <c r="F103" s="26">
        <v>0.79654550790256984</v>
      </c>
      <c r="G103" s="26">
        <v>0.78489693063989763</v>
      </c>
      <c r="H103" s="26">
        <v>0.7737731622887396</v>
      </c>
      <c r="I103" s="26">
        <v>0.92464170134073043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26">
        <v>2.764612954186414</v>
      </c>
      <c r="F104" s="26">
        <v>2.7671629990776125</v>
      </c>
      <c r="G104" s="26">
        <v>2.7697177525718808</v>
      </c>
      <c r="H104" s="26">
        <v>2.7722772277227721</v>
      </c>
      <c r="I104" s="26">
        <v>3.0501089324618733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26">
        <v>1.8879066604631187</v>
      </c>
      <c r="F105" s="26">
        <v>1.8648636705112909</v>
      </c>
      <c r="G105" s="26">
        <v>2.15714872099421</v>
      </c>
      <c r="H105" s="26">
        <v>2.1322881955834871</v>
      </c>
      <c r="I105" s="26">
        <v>2.3401231643770726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26">
        <v>1.7349986691771573</v>
      </c>
      <c r="F106" s="26">
        <v>1.6756852784566412</v>
      </c>
      <c r="G106" s="26">
        <v>2.2849009251975878</v>
      </c>
      <c r="H106" s="26">
        <v>2.1847733183415832</v>
      </c>
      <c r="I106" s="26">
        <v>1.4150450275541748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26">
        <v>3.9589706676264167</v>
      </c>
      <c r="F107" s="26">
        <v>4.0124019697246034</v>
      </c>
      <c r="G107" s="26">
        <v>4.066543438077634</v>
      </c>
      <c r="H107" s="26">
        <v>4.8698258100767937</v>
      </c>
      <c r="I107" s="26">
        <v>3.1741451450007214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26">
        <v>1.5404760070861896</v>
      </c>
      <c r="F109" s="26">
        <v>1.5407133502811801</v>
      </c>
      <c r="G109" s="26">
        <v>1.5409507666230062</v>
      </c>
      <c r="H109" s="26">
        <v>2.1578298397040689</v>
      </c>
      <c r="I109" s="26">
        <v>2.1041147132169575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26">
        <v>1.0233387251180139</v>
      </c>
      <c r="F110" s="26">
        <v>1.0005809825059711</v>
      </c>
      <c r="G110" s="26">
        <v>1.0107710287753877</v>
      </c>
      <c r="H110" s="26">
        <v>1.2993039443155452</v>
      </c>
      <c r="I110" s="26">
        <v>2.1962716948789369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26">
        <v>0.65342394145321481</v>
      </c>
      <c r="F111" s="26">
        <v>0.64345923685734518</v>
      </c>
      <c r="G111" s="26">
        <v>1.0776886747598973</v>
      </c>
      <c r="H111" s="26">
        <v>1.0622676289561659</v>
      </c>
      <c r="I111" s="26">
        <v>0.8005123278898495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26">
        <v>0.49078951673592253</v>
      </c>
      <c r="F112" s="26">
        <v>0.48353561239785314</v>
      </c>
      <c r="G112" s="26">
        <v>0.47660656128366036</v>
      </c>
      <c r="H112" s="26">
        <v>0.46999107016966679</v>
      </c>
      <c r="I112" s="26">
        <v>0.47997696110586696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26">
        <v>1.2358495229620841</v>
      </c>
      <c r="F113" s="26">
        <v>1.2155099064057371</v>
      </c>
      <c r="G113" s="26">
        <v>1.196143632927442</v>
      </c>
      <c r="H113" s="26">
        <v>1.1776898436027887</v>
      </c>
      <c r="I113" s="26">
        <v>1.2316180998595956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26">
        <v>0.66920966338753929</v>
      </c>
      <c r="F114" s="26">
        <v>0.66965780486171567</v>
      </c>
      <c r="G114" s="26">
        <v>1.0386651477584936</v>
      </c>
      <c r="H114" s="26">
        <v>1.2069601367888154</v>
      </c>
      <c r="I114" s="26">
        <v>0.92756556202040641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26">
        <v>0</v>
      </c>
      <c r="F115" s="26">
        <v>0</v>
      </c>
      <c r="G115" s="26">
        <v>0.36842590034079398</v>
      </c>
      <c r="H115" s="26">
        <v>1.0101937735329232</v>
      </c>
      <c r="I115" s="26">
        <v>1.0137314533222743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26">
        <v>3.8215650558948533</v>
      </c>
      <c r="F117" s="26">
        <v>3.7977520138700505</v>
      </c>
      <c r="G117" s="26">
        <v>3.8451199700805256</v>
      </c>
      <c r="H117" s="26">
        <v>4.2513263674906749</v>
      </c>
      <c r="I117" s="26">
        <v>4.0772456978632432</v>
      </c>
      <c r="J117" s="5" t="str">
        <f t="shared" si="1"/>
        <v>Outliers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26">
        <v>3.024304409985703</v>
      </c>
      <c r="F118" s="26">
        <v>3.0231407684274174</v>
      </c>
      <c r="G118" s="26">
        <v>3.2965221691115874</v>
      </c>
      <c r="H118" s="26">
        <v>3.2952548330404219</v>
      </c>
      <c r="I118" s="26">
        <v>3.2637075718015662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26">
        <v>2.8900063580139874</v>
      </c>
      <c r="F119" s="26">
        <v>1.9672632121779323</v>
      </c>
      <c r="G119" s="26">
        <v>1.9506467435562374</v>
      </c>
      <c r="H119" s="26">
        <v>2.0472559257728857</v>
      </c>
      <c r="I119" s="26">
        <v>1.9758011403195153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26">
        <v>0.58582308142940831</v>
      </c>
      <c r="F120" s="26">
        <v>0.63353791328449816</v>
      </c>
      <c r="G120" s="26">
        <v>0.62135922330097082</v>
      </c>
      <c r="H120" s="26">
        <v>0.87664132029805808</v>
      </c>
      <c r="I120" s="26">
        <v>1.2860298023428109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26">
        <v>1.2121511973085297</v>
      </c>
      <c r="F121" s="26">
        <v>1.2046711739397664</v>
      </c>
      <c r="G121" s="26">
        <v>1.8083182640144664</v>
      </c>
      <c r="H121" s="26">
        <v>1.8705665144300847</v>
      </c>
      <c r="I121" s="26">
        <v>1.0944340212632895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26">
        <v>0.85382513661202186</v>
      </c>
      <c r="F122" s="26">
        <v>0.842034355001684</v>
      </c>
      <c r="G122" s="26">
        <v>0.83073727933541019</v>
      </c>
      <c r="H122" s="26">
        <v>0.81994096425057394</v>
      </c>
      <c r="I122" s="26">
        <v>0.82887811347341378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26">
        <v>1.5092061575611229</v>
      </c>
      <c r="F124" s="26">
        <v>1.4810426540284358</v>
      </c>
      <c r="G124" s="26">
        <v>1.4543339150668992</v>
      </c>
      <c r="H124" s="26">
        <v>1.4291158536585367</v>
      </c>
      <c r="I124" s="26">
        <v>2.0147750167897915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26">
        <v>0.86026438792188797</v>
      </c>
      <c r="F125" s="26">
        <v>0.8474456575472098</v>
      </c>
      <c r="G125" s="26">
        <v>0.83522418809248722</v>
      </c>
      <c r="H125" s="26">
        <v>0.82354233007576594</v>
      </c>
      <c r="I125" s="26">
        <v>0.8217039400703926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26">
        <v>0.80596413459601046</v>
      </c>
      <c r="F126" s="26">
        <v>0.8061265618702137</v>
      </c>
      <c r="G126" s="26">
        <v>0</v>
      </c>
      <c r="H126" s="26">
        <v>0.80649226271485452</v>
      </c>
      <c r="I126" s="26">
        <v>0.78546882670594009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26">
        <v>1.0930519912555843</v>
      </c>
      <c r="F127" s="26">
        <v>1.0723110634528417</v>
      </c>
      <c r="G127" s="26">
        <v>1.2814645308924484</v>
      </c>
      <c r="H127" s="26">
        <v>2.2477971587843912</v>
      </c>
      <c r="I127" s="26">
        <v>4.592700024172105</v>
      </c>
      <c r="J127" s="5" t="str">
        <f t="shared" si="1"/>
        <v>Outliers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26">
        <v>1.4964610717896865</v>
      </c>
      <c r="F128" s="26">
        <v>1.4882748079321024</v>
      </c>
      <c r="G128" s="26">
        <v>1.4802960592118424</v>
      </c>
      <c r="H128" s="26">
        <v>2.0694870060094721</v>
      </c>
      <c r="I128" s="26">
        <v>1.9087069525666016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26">
        <v>0.8849930464832062</v>
      </c>
      <c r="F129" s="26">
        <v>0.86518258099070278</v>
      </c>
      <c r="G129" s="26">
        <v>0.84655800266061088</v>
      </c>
      <c r="H129" s="26">
        <v>0.85531942890979673</v>
      </c>
      <c r="I129" s="26">
        <v>2.0979236726004999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26">
        <v>1.9361212157255334</v>
      </c>
      <c r="F130" s="26">
        <v>1.9271871275719084</v>
      </c>
      <c r="G130" s="26">
        <v>2.1567475854868179</v>
      </c>
      <c r="H130" s="26">
        <v>2.3448217708431307</v>
      </c>
      <c r="I130" s="26">
        <v>1.726205180423086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26">
        <v>3.2218570784200011</v>
      </c>
      <c r="F132" s="26">
        <v>2.4458420684835778</v>
      </c>
      <c r="G132" s="26">
        <v>2.4124318566326211</v>
      </c>
      <c r="H132" s="26">
        <v>2.3805107277561368</v>
      </c>
      <c r="I132" s="26">
        <v>2.8039765485597758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26">
        <v>1.1129660545353368</v>
      </c>
      <c r="F133" s="26">
        <v>1.10803324099723</v>
      </c>
      <c r="G133" s="26">
        <v>1.1032048099729714</v>
      </c>
      <c r="H133" s="26">
        <v>1.0984786071291261</v>
      </c>
      <c r="I133" s="26">
        <v>1.2000480019200768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26">
        <v>0.82814102058521966</v>
      </c>
      <c r="F134" s="26">
        <v>0.82169268693508624</v>
      </c>
      <c r="G134" s="26">
        <v>0.81543897798314757</v>
      </c>
      <c r="H134" s="26">
        <v>0.80940450953941034</v>
      </c>
      <c r="I134" s="26">
        <v>0.99563815664707001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26">
        <v>1.005119829129629</v>
      </c>
      <c r="F135" s="26">
        <v>1.0003438682046952</v>
      </c>
      <c r="G135" s="26">
        <v>0.99567503655994272</v>
      </c>
      <c r="H135" s="26">
        <v>0.99117237107015643</v>
      </c>
      <c r="I135" s="26">
        <v>1.0457858099937907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26">
        <v>1.1541883410947156</v>
      </c>
      <c r="F136" s="26">
        <v>1.1207882877623929</v>
      </c>
      <c r="G136" s="26">
        <v>1.1124733233437769</v>
      </c>
      <c r="H136" s="26">
        <v>1.0830165325789054</v>
      </c>
      <c r="I136" s="26">
        <v>2.2165153321715736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26">
        <v>1.6405906126205434</v>
      </c>
      <c r="F138" s="26">
        <v>1.6500986034531331</v>
      </c>
      <c r="G138" s="26">
        <v>1.6595830803481075</v>
      </c>
      <c r="H138" s="26">
        <v>1.6689733778392901</v>
      </c>
      <c r="I138" s="26">
        <v>1.6903731189445477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26">
        <v>0</v>
      </c>
      <c r="F139" s="26">
        <v>0</v>
      </c>
      <c r="G139" s="26">
        <v>0</v>
      </c>
      <c r="H139" s="26">
        <v>0</v>
      </c>
      <c r="I139" s="26">
        <v>0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26">
        <v>1.0944750897469575</v>
      </c>
      <c r="F140" s="26">
        <v>1.0848340203948796</v>
      </c>
      <c r="G140" s="26">
        <v>1.0755463775598004</v>
      </c>
      <c r="H140" s="26">
        <v>1.0665529010238908</v>
      </c>
      <c r="I140" s="26">
        <v>1.2083715984339503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26">
        <v>1.4347202295552368</v>
      </c>
      <c r="F141" s="26">
        <v>1.4289797084881395</v>
      </c>
      <c r="G141" s="26">
        <v>1.4233862358550993</v>
      </c>
      <c r="H141" s="26">
        <v>1.4179369018078696</v>
      </c>
      <c r="I141" s="26">
        <v>1.4637002341920375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26">
        <v>0.9600877794541216</v>
      </c>
      <c r="F142" s="26">
        <v>0.94937781846539859</v>
      </c>
      <c r="G142" s="26">
        <v>0.93909310437349081</v>
      </c>
      <c r="H142" s="26">
        <v>1.0951085152983342</v>
      </c>
      <c r="I142" s="26">
        <v>1.2477785760199644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26">
        <v>1.2166837762822706</v>
      </c>
      <c r="F143" s="26">
        <v>1.2012012012012012</v>
      </c>
      <c r="G143" s="26">
        <v>1.1863275747015645</v>
      </c>
      <c r="H143" s="26">
        <v>1.1720753058384001</v>
      </c>
      <c r="I143" s="26">
        <v>1.2479039113988224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26">
        <v>1.8806633612583348</v>
      </c>
      <c r="F144" s="26">
        <v>1.854974704890388</v>
      </c>
      <c r="G144" s="26">
        <v>2.3298385754701281</v>
      </c>
      <c r="H144" s="26">
        <v>2.2996057818659659</v>
      </c>
      <c r="I144" s="26">
        <v>2.3943902856165553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26">
        <v>1.3514654953965706</v>
      </c>
      <c r="F145" s="26">
        <v>1.3724481043060559</v>
      </c>
      <c r="G145" s="26">
        <v>1.7421602787456445</v>
      </c>
      <c r="H145" s="26">
        <v>2.2114108801415306</v>
      </c>
      <c r="I145" s="26">
        <v>0.66442239546420978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26">
        <v>1.9459116000158849</v>
      </c>
      <c r="F146" s="26">
        <v>1.9311105856388429</v>
      </c>
      <c r="G146" s="26">
        <v>1.9166829649911989</v>
      </c>
      <c r="H146" s="26">
        <v>1.9027648337993166</v>
      </c>
      <c r="I146" s="26">
        <v>2.0244587671459264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26">
        <v>0.50162062046612133</v>
      </c>
      <c r="F147" s="26">
        <v>0.47959826592313259</v>
      </c>
      <c r="G147" s="26">
        <v>0.46802301572006716</v>
      </c>
      <c r="H147" s="26">
        <v>0.45717768972874129</v>
      </c>
      <c r="I147" s="26">
        <v>0.70351620156428896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26">
        <v>1.1278801224555561</v>
      </c>
      <c r="F149" s="26">
        <v>1.1188662155682241</v>
      </c>
      <c r="G149" s="26">
        <v>1.3215626156367291</v>
      </c>
      <c r="H149" s="26">
        <v>1.3114410113833079</v>
      </c>
      <c r="I149" s="26">
        <v>1.3843041209668832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26">
        <v>2.7365004613867057</v>
      </c>
      <c r="F150" s="26">
        <v>2.7109240783646196</v>
      </c>
      <c r="G150" s="26">
        <v>2.8424176167421522</v>
      </c>
      <c r="H150" s="26">
        <v>2.8171630239613648</v>
      </c>
      <c r="I150" s="26">
        <v>1.4056373455648443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26">
        <v>0.52192066805845505</v>
      </c>
      <c r="F151" s="26">
        <v>0.51681255854517261</v>
      </c>
      <c r="G151" s="26">
        <v>0.51188533768435862</v>
      </c>
      <c r="H151" s="26">
        <v>0.5071476116517164</v>
      </c>
      <c r="I151" s="26">
        <v>0.55953838083581042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26">
        <v>1.1166055192215665</v>
      </c>
      <c r="F152" s="26">
        <v>1.1059034177681815</v>
      </c>
      <c r="G152" s="26">
        <v>1.3564273789649415</v>
      </c>
      <c r="H152" s="26">
        <v>1.3440860215053765</v>
      </c>
      <c r="I152" s="26">
        <v>1.7058128854481038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26">
        <v>2.534627102588392</v>
      </c>
      <c r="F153" s="26">
        <v>2.4998737437503156</v>
      </c>
      <c r="G153" s="26">
        <v>2.4666135140522227</v>
      </c>
      <c r="H153" s="26">
        <v>2.4347655001106712</v>
      </c>
      <c r="I153" s="26">
        <v>2.5031605562579013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26">
        <v>2.9960409458929269</v>
      </c>
      <c r="F154" s="26">
        <v>2.9562111227443491</v>
      </c>
      <c r="G154" s="26">
        <v>2.9180851802959773</v>
      </c>
      <c r="H154" s="26">
        <v>3.0101625144719355</v>
      </c>
      <c r="I154" s="26">
        <v>4.0413554421396185</v>
      </c>
      <c r="J154" s="5" t="str">
        <f t="shared" si="2"/>
        <v>Outliers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26">
        <v>1.5963353692393116</v>
      </c>
      <c r="F155" s="26">
        <v>1.5537915892585712</v>
      </c>
      <c r="G155" s="26">
        <v>2.0407827389279305</v>
      </c>
      <c r="H155" s="26">
        <v>2.1674212503612371</v>
      </c>
      <c r="I155" s="26">
        <v>3.423575265985463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26">
        <v>1.3401586220532988</v>
      </c>
      <c r="F156" s="26">
        <v>1.341366874835078</v>
      </c>
      <c r="G156" s="26">
        <v>1.7827665896335423</v>
      </c>
      <c r="H156" s="26">
        <v>1.7843374821015532</v>
      </c>
      <c r="I156" s="26">
        <v>1.8825474080536295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26">
        <v>0.65800605365569365</v>
      </c>
      <c r="F157" s="26">
        <v>0.65193905301195842</v>
      </c>
      <c r="G157" s="26">
        <v>0.84914716089492726</v>
      </c>
      <c r="H157" s="26">
        <v>0.84172003659652339</v>
      </c>
      <c r="I157" s="26">
        <v>0.9049417689644319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26">
        <v>1.0974790741863094</v>
      </c>
      <c r="F158" s="26">
        <v>1.0911518981157273</v>
      </c>
      <c r="G158" s="26">
        <v>1.0850026720215058</v>
      </c>
      <c r="H158" s="26">
        <v>1.0790266213582853</v>
      </c>
      <c r="I158" s="26">
        <v>1.1415525114155249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26">
        <v>2.135183825982518</v>
      </c>
      <c r="F159" s="26">
        <v>2.1144442976080349</v>
      </c>
      <c r="G159" s="26">
        <v>2.8797696184305255</v>
      </c>
      <c r="H159" s="26">
        <v>2.9829453342844174</v>
      </c>
      <c r="I159" s="26">
        <v>2.8192477734349972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26">
        <v>2.9948209862643549</v>
      </c>
      <c r="F160" s="26">
        <v>2.9720006256843421</v>
      </c>
      <c r="G160" s="26">
        <v>3.1938961096570999</v>
      </c>
      <c r="H160" s="26">
        <v>3.1706887440549587</v>
      </c>
      <c r="I160" s="26">
        <v>2.4388860529748739</v>
      </c>
      <c r="J160" s="5" t="str">
        <f t="shared" si="2"/>
        <v>Normal</v>
      </c>
    </row>
  </sheetData>
  <autoFilter ref="A3:J160" xr:uid="{00000000-0009-0000-0000-00000E000000}"/>
  <pageMargins left="0.511811024" right="0.511811024" top="0.78740157499999996" bottom="0.78740157499999996" header="0.31496062000000002" footer="0.3149606200000000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60"/>
  <sheetViews>
    <sheetView workbookViewId="0">
      <selection activeCell="K11" sqref="K11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9" t="s">
        <v>194</v>
      </c>
    </row>
    <row r="2" spans="1:13" x14ac:dyDescent="0.2">
      <c r="L2" s="1" t="s">
        <v>193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203</v>
      </c>
    </row>
    <row r="4" spans="1:13" x14ac:dyDescent="0.2">
      <c r="A4" s="2"/>
      <c r="B4" s="2"/>
      <c r="C4" s="2"/>
      <c r="D4" s="4" t="s">
        <v>4</v>
      </c>
      <c r="E4" s="20">
        <v>9.618439320460773</v>
      </c>
      <c r="F4" s="20">
        <v>9.4023781300684686</v>
      </c>
      <c r="G4" s="20">
        <v>9.3986664438495016</v>
      </c>
      <c r="H4" s="19">
        <v>9.6690078451742174</v>
      </c>
      <c r="I4" s="19">
        <v>11.082344901043896</v>
      </c>
      <c r="L4" s="5" t="s">
        <v>204</v>
      </c>
      <c r="M4" s="14">
        <v>0</v>
      </c>
    </row>
    <row r="5" spans="1:13" x14ac:dyDescent="0.2">
      <c r="A5" s="2"/>
      <c r="B5" s="2"/>
      <c r="C5" s="2"/>
      <c r="D5" s="4" t="s">
        <v>5</v>
      </c>
      <c r="E5" s="20">
        <v>13.263716744366954</v>
      </c>
      <c r="F5" s="20">
        <v>13.411401809127518</v>
      </c>
      <c r="G5" s="20">
        <v>13.558120010220737</v>
      </c>
      <c r="H5" s="19">
        <v>14.046459521358326</v>
      </c>
      <c r="I5" s="19">
        <v>18.03347188317829</v>
      </c>
    </row>
    <row r="6" spans="1:13" x14ac:dyDescent="0.2">
      <c r="A6" s="2"/>
      <c r="B6" s="2"/>
      <c r="C6" s="2"/>
      <c r="D6" s="4" t="s">
        <v>6</v>
      </c>
      <c r="E6" s="20">
        <v>5.4359052412998334</v>
      </c>
      <c r="F6" s="20">
        <v>11.340118504238371</v>
      </c>
      <c r="G6" s="20">
        <v>11.132944798030945</v>
      </c>
      <c r="H6" s="19">
        <v>10.929573560028684</v>
      </c>
      <c r="I6" s="19">
        <v>8.1443691231695858</v>
      </c>
    </row>
    <row r="7" spans="1:13" x14ac:dyDescent="0.2">
      <c r="A7" s="2"/>
      <c r="B7" s="2"/>
      <c r="C7" s="2"/>
      <c r="D7" s="4" t="s">
        <v>7</v>
      </c>
      <c r="E7" s="20">
        <v>9.6323837778801948</v>
      </c>
      <c r="F7" s="20">
        <v>10.499070394808793</v>
      </c>
      <c r="G7" s="20">
        <v>10.336466335421203</v>
      </c>
      <c r="H7" s="19">
        <v>12.444054782122983</v>
      </c>
      <c r="I7" s="19">
        <v>8.3867771974011482</v>
      </c>
    </row>
    <row r="8" spans="1:13" x14ac:dyDescent="0.2">
      <c r="A8" s="2"/>
      <c r="B8" s="2"/>
      <c r="C8" s="2"/>
      <c r="D8" s="4" t="s">
        <v>8</v>
      </c>
      <c r="E8" s="20">
        <v>13.000379665067035</v>
      </c>
      <c r="F8" s="20">
        <v>10.497257312344775</v>
      </c>
      <c r="G8" s="20">
        <v>10.159310409078609</v>
      </c>
      <c r="H8" s="19">
        <v>10.752531802595856</v>
      </c>
      <c r="I8" s="19">
        <v>12.88777026412348</v>
      </c>
    </row>
    <row r="9" spans="1:13" x14ac:dyDescent="0.2">
      <c r="A9" s="2"/>
      <c r="B9" s="2"/>
      <c r="C9" s="2"/>
      <c r="D9" s="4" t="s">
        <v>9</v>
      </c>
      <c r="E9" s="20">
        <v>8.0115249427904285</v>
      </c>
      <c r="F9" s="20">
        <v>9.8065372107612312</v>
      </c>
      <c r="G9" s="20">
        <v>9.5686263308602477</v>
      </c>
      <c r="H9" s="19">
        <v>6.9318696242643725</v>
      </c>
      <c r="I9" s="19">
        <v>11.836366781691872</v>
      </c>
    </row>
    <row r="10" spans="1:13" x14ac:dyDescent="0.2">
      <c r="A10" s="2"/>
      <c r="B10" s="2"/>
      <c r="C10" s="2"/>
      <c r="D10" s="4" t="s">
        <v>10</v>
      </c>
      <c r="E10" s="20">
        <v>4.7677736642486108</v>
      </c>
      <c r="F10" s="20">
        <v>3.7629262395902177</v>
      </c>
      <c r="G10" s="20">
        <v>3.249601923764339</v>
      </c>
      <c r="H10" s="19">
        <v>5.729332578589255</v>
      </c>
      <c r="I10" s="19">
        <v>5.2222850261728633</v>
      </c>
    </row>
    <row r="11" spans="1:13" x14ac:dyDescent="0.2">
      <c r="A11" s="2"/>
      <c r="B11" s="2"/>
      <c r="C11" s="2"/>
      <c r="D11" s="4" t="s">
        <v>11</v>
      </c>
      <c r="E11" s="20">
        <v>3.9022801192401073</v>
      </c>
      <c r="F11" s="20">
        <v>5.0275594048040002</v>
      </c>
      <c r="G11" s="20">
        <v>4.8020718456183573</v>
      </c>
      <c r="H11" s="19">
        <v>4.0918405426107904</v>
      </c>
      <c r="I11" s="19">
        <v>6.0907109889961157</v>
      </c>
    </row>
    <row r="12" spans="1:13" x14ac:dyDescent="0.2">
      <c r="A12" s="2"/>
      <c r="B12" s="2"/>
      <c r="C12" s="2"/>
      <c r="D12" s="4" t="s">
        <v>12</v>
      </c>
      <c r="E12" s="20">
        <v>9.4436713910720691</v>
      </c>
      <c r="F12" s="20">
        <v>7.4511519671996469</v>
      </c>
      <c r="G12" s="20">
        <v>5.493766469459394</v>
      </c>
      <c r="H12" s="19">
        <v>5.0727374182021094</v>
      </c>
      <c r="I12" s="19">
        <v>13.590236125281693</v>
      </c>
    </row>
    <row r="13" spans="1:13" x14ac:dyDescent="0.2">
      <c r="A13" s="2"/>
      <c r="B13" s="2"/>
      <c r="C13" s="2"/>
      <c r="D13" s="4" t="s">
        <v>13</v>
      </c>
      <c r="E13" s="20">
        <v>8.0040398572079283</v>
      </c>
      <c r="F13" s="20">
        <v>8.3410152166003453</v>
      </c>
      <c r="G13" s="20">
        <v>9.8090923177747857</v>
      </c>
      <c r="H13" s="19">
        <v>12.932955278684101</v>
      </c>
      <c r="I13" s="19">
        <v>8.8712396025039482</v>
      </c>
    </row>
    <row r="14" spans="1:13" x14ac:dyDescent="0.2">
      <c r="A14" s="2"/>
      <c r="B14" s="2"/>
      <c r="C14" s="2"/>
      <c r="D14" s="4" t="s">
        <v>14</v>
      </c>
      <c r="E14" s="20">
        <v>14.227955561352129</v>
      </c>
      <c r="F14" s="20">
        <v>10.613916810478688</v>
      </c>
      <c r="G14" s="20">
        <v>14.077897700610041</v>
      </c>
      <c r="H14" s="19">
        <v>13.227770537086389</v>
      </c>
      <c r="I14" s="19">
        <v>25.969356159731518</v>
      </c>
    </row>
    <row r="15" spans="1:13" x14ac:dyDescent="0.2">
      <c r="A15" s="2"/>
      <c r="B15" s="2"/>
      <c r="C15" s="2"/>
      <c r="D15" s="4" t="s">
        <v>15</v>
      </c>
      <c r="E15" s="20">
        <v>7.4098278611957022</v>
      </c>
      <c r="F15" s="20">
        <v>6.5907176332852808</v>
      </c>
      <c r="G15" s="20">
        <v>5.7947156923266139</v>
      </c>
      <c r="H15" s="19">
        <v>5.3707197698529825</v>
      </c>
      <c r="I15" s="19">
        <v>7.4269283090988534</v>
      </c>
      <c r="L15" s="7" t="s">
        <v>205</v>
      </c>
    </row>
    <row r="16" spans="1:13" x14ac:dyDescent="0.2">
      <c r="A16" s="2"/>
      <c r="B16" s="2"/>
      <c r="C16" s="2"/>
      <c r="D16" s="4" t="s">
        <v>16</v>
      </c>
      <c r="E16" s="20">
        <v>14.595092333861411</v>
      </c>
      <c r="F16" s="20">
        <v>13.639058065666818</v>
      </c>
      <c r="G16" s="20">
        <v>16.856759041706216</v>
      </c>
      <c r="H16" s="19">
        <v>14.876601158322945</v>
      </c>
      <c r="I16" s="19">
        <v>14.539184377263776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25">
        <v>4.4787960996084255</v>
      </c>
      <c r="F17" s="25">
        <v>4.4388641580742938</v>
      </c>
      <c r="G17" s="25">
        <v>6.2861453356801613</v>
      </c>
      <c r="H17" s="25">
        <v>3.1164492423911891</v>
      </c>
      <c r="I17" s="25">
        <v>6.3215920297367685</v>
      </c>
      <c r="J17" s="5" t="str">
        <f>IF(AND(I17&lt;$M$21,I17&gt;$M$22),"Normal","Outliers")</f>
        <v>Normal</v>
      </c>
      <c r="L17" s="1" t="s">
        <v>206</v>
      </c>
      <c r="M17" s="8">
        <f>AVERAGE(I17:I160)</f>
        <v>12.451037392351157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25">
        <v>27.092928745597401</v>
      </c>
      <c r="F18" s="25">
        <v>13.451708366962604</v>
      </c>
      <c r="G18" s="25">
        <v>26.716537536735242</v>
      </c>
      <c r="H18" s="25">
        <v>26.53927813163482</v>
      </c>
      <c r="I18" s="25" t="s">
        <v>212</v>
      </c>
      <c r="J18" s="5" t="str">
        <f t="shared" ref="J18:J81" si="0">IF(AND(I18&lt;$M$21,I18&gt;$M$22),"Normal","Outliers")</f>
        <v>Outliers</v>
      </c>
      <c r="L18" s="1" t="s">
        <v>207</v>
      </c>
      <c r="M18" s="8">
        <f>_xlfn.QUARTILE.EXC(I17:I160,1)</f>
        <v>5.9619626781136352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25">
        <v>9.0068992848521958</v>
      </c>
      <c r="F19" s="25">
        <v>19.787375654332536</v>
      </c>
      <c r="G19" s="25">
        <v>10.777991341680289</v>
      </c>
      <c r="H19" s="25">
        <v>14.351320321469576</v>
      </c>
      <c r="I19" s="25">
        <v>11.859783474238856</v>
      </c>
      <c r="J19" s="5" t="str">
        <f t="shared" si="0"/>
        <v>Normal</v>
      </c>
      <c r="L19" s="1" t="s">
        <v>208</v>
      </c>
      <c r="M19" s="8">
        <f>_xlfn.QUARTILE.EXC(I17:I160,3)</f>
        <v>17.465723517596714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25" t="s">
        <v>212</v>
      </c>
      <c r="F20" s="25">
        <v>2.5498495588760264</v>
      </c>
      <c r="G20" s="25" t="s">
        <v>212</v>
      </c>
      <c r="H20" s="25">
        <v>5.0112753695815586</v>
      </c>
      <c r="I20" s="25">
        <v>2.6479544551833709</v>
      </c>
      <c r="J20" s="5" t="str">
        <f t="shared" si="0"/>
        <v>Normal</v>
      </c>
      <c r="L20" s="1" t="s">
        <v>209</v>
      </c>
      <c r="M20" s="8">
        <f>M19-M18</f>
        <v>11.503760839483078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25">
        <v>14.683748761058698</v>
      </c>
      <c r="F21" s="25">
        <v>7.2912869121399924</v>
      </c>
      <c r="G21" s="25">
        <v>3.6212203512583745</v>
      </c>
      <c r="H21" s="25">
        <v>3.5975105227182791</v>
      </c>
      <c r="I21" s="25">
        <v>5.5309734513274336</v>
      </c>
      <c r="J21" s="5" t="str">
        <f t="shared" si="0"/>
        <v>Normal</v>
      </c>
      <c r="L21" s="1" t="s">
        <v>210</v>
      </c>
      <c r="M21" s="8">
        <f>M17+1.5*M20</f>
        <v>29.706678651575775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25">
        <v>3.5410764872521243</v>
      </c>
      <c r="F22" s="25">
        <v>10.565426403000581</v>
      </c>
      <c r="G22" s="25">
        <v>12.260912211868563</v>
      </c>
      <c r="H22" s="25">
        <v>13.939710751001918</v>
      </c>
      <c r="I22" s="25">
        <v>12.97259898813728</v>
      </c>
      <c r="J22" s="5" t="str">
        <f t="shared" si="0"/>
        <v>Normal</v>
      </c>
      <c r="L22" s="1" t="s">
        <v>211</v>
      </c>
      <c r="M22" s="8">
        <f>M17-1.5*M20</f>
        <v>-4.8046038668734603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25">
        <v>11.71577529142991</v>
      </c>
      <c r="F23" s="25">
        <v>5.8635550734410273</v>
      </c>
      <c r="G23" s="25">
        <v>2.9346167390538795</v>
      </c>
      <c r="H23" s="25" t="s">
        <v>212</v>
      </c>
      <c r="I23" s="25" t="s">
        <v>212</v>
      </c>
      <c r="J23" s="5" t="str">
        <f t="shared" si="0"/>
        <v>Outliers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25">
        <v>22.085781174080125</v>
      </c>
      <c r="F24" s="25">
        <v>14.834982634343856</v>
      </c>
      <c r="G24" s="25">
        <v>22.419784597607979</v>
      </c>
      <c r="H24" s="25">
        <v>23.013978861234232</v>
      </c>
      <c r="I24" s="25">
        <v>22.173124589203272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25">
        <v>6.9302470633078066</v>
      </c>
      <c r="F25" s="25">
        <v>3.4156505106397512</v>
      </c>
      <c r="G25" s="25">
        <v>3.3683643222850983</v>
      </c>
      <c r="H25" s="25" t="s">
        <v>212</v>
      </c>
      <c r="I25" s="25">
        <v>3.5700260611902466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25">
        <v>15.221684812183437</v>
      </c>
      <c r="F26" s="25">
        <v>11.873395678083973</v>
      </c>
      <c r="G26" s="25">
        <v>10.456598580516742</v>
      </c>
      <c r="H26" s="25">
        <v>12.583038803871135</v>
      </c>
      <c r="I26" s="25">
        <v>15.038284967145525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25">
        <v>22.090497404366555</v>
      </c>
      <c r="F27" s="25">
        <v>17.927572606669059</v>
      </c>
      <c r="G27" s="25">
        <v>41.947775020099975</v>
      </c>
      <c r="H27" s="25">
        <v>17.057860262008735</v>
      </c>
      <c r="I27" s="25">
        <v>9.419152276295133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25">
        <v>6.5910888478776704</v>
      </c>
      <c r="F28" s="25">
        <v>2.174007565546328</v>
      </c>
      <c r="G28" s="25">
        <v>8.6075186675561106</v>
      </c>
      <c r="H28" s="25">
        <v>6.3915461150052204</v>
      </c>
      <c r="I28" s="25">
        <v>4.4870212909160259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25">
        <v>3.2366649404453649</v>
      </c>
      <c r="F29" s="25">
        <v>3.1910141042823406</v>
      </c>
      <c r="G29" s="25">
        <v>9.441979038806533</v>
      </c>
      <c r="H29" s="25">
        <v>3.1055900621118013</v>
      </c>
      <c r="I29" s="25">
        <v>8.4125515268781026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25" t="s">
        <v>212</v>
      </c>
      <c r="F30" s="25">
        <v>12.204051745179399</v>
      </c>
      <c r="G30" s="25" t="s">
        <v>212</v>
      </c>
      <c r="H30" s="25" t="s">
        <v>212</v>
      </c>
      <c r="I30" s="25" t="s">
        <v>212</v>
      </c>
      <c r="J30" s="5" t="str">
        <f t="shared" si="0"/>
        <v>Outliers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25">
        <v>6.6646672664867204</v>
      </c>
      <c r="F31" s="25" t="s">
        <v>212</v>
      </c>
      <c r="G31" s="25">
        <v>3.1923383878691141</v>
      </c>
      <c r="H31" s="25">
        <v>3.1282259830450156</v>
      </c>
      <c r="I31" s="25">
        <v>6.2711651824909076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25" t="s">
        <v>212</v>
      </c>
      <c r="F32" s="25">
        <v>2.1076592336551028</v>
      </c>
      <c r="G32" s="25" t="s">
        <v>212</v>
      </c>
      <c r="H32" s="25">
        <v>4.0441622517895413</v>
      </c>
      <c r="I32" s="25">
        <v>5.8093375418756414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25" t="s">
        <v>212</v>
      </c>
      <c r="F33" s="25" t="s">
        <v>212</v>
      </c>
      <c r="G33" s="25">
        <v>61.312078479460453</v>
      </c>
      <c r="H33" s="25">
        <v>30.873726458783576</v>
      </c>
      <c r="I33" s="25">
        <v>24.807740014884644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25">
        <v>13.900927273619311</v>
      </c>
      <c r="F34" s="25">
        <v>8.8225858196984284</v>
      </c>
      <c r="G34" s="25">
        <v>7.8723421004983196</v>
      </c>
      <c r="H34" s="25">
        <v>7.7319786906667289</v>
      </c>
      <c r="I34" s="25">
        <v>5.5270430319778923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25">
        <v>11.711398825629388</v>
      </c>
      <c r="F35" s="25">
        <v>9.8476297023269215</v>
      </c>
      <c r="G35" s="25">
        <v>9.6022981500239055</v>
      </c>
      <c r="H35" s="25">
        <v>9.890999853958391</v>
      </c>
      <c r="I35" s="25">
        <v>12.045391947080066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25">
        <v>17.02224239673173</v>
      </c>
      <c r="F36" s="25" t="s">
        <v>212</v>
      </c>
      <c r="G36" s="25">
        <v>11.211390773025393</v>
      </c>
      <c r="H36" s="25">
        <v>22.291573785109229</v>
      </c>
      <c r="I36" s="25">
        <v>5.525167136305873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25">
        <v>14.58931089821524</v>
      </c>
      <c r="F37" s="25">
        <v>17.533512919011109</v>
      </c>
      <c r="G37" s="25">
        <v>20.38640070254673</v>
      </c>
      <c r="H37" s="25">
        <v>15.436863229391788</v>
      </c>
      <c r="I37" s="25">
        <v>15.731432976229804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25">
        <v>5.937889674009857</v>
      </c>
      <c r="F38" s="25">
        <v>5.8889346917142689</v>
      </c>
      <c r="G38" s="25">
        <v>11.68360789811894</v>
      </c>
      <c r="H38" s="25" t="s">
        <v>212</v>
      </c>
      <c r="I38" s="25">
        <v>16.66203832268814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25">
        <v>12.470382840753212</v>
      </c>
      <c r="F39" s="25">
        <v>6.1402431536288828</v>
      </c>
      <c r="G39" s="25">
        <v>6.0496067755595888</v>
      </c>
      <c r="H39" s="25">
        <v>5.9633848172222557</v>
      </c>
      <c r="I39" s="25">
        <v>23.768024084931074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25">
        <v>12.654623683128223</v>
      </c>
      <c r="F40" s="25">
        <v>8.614883385805804</v>
      </c>
      <c r="G40" s="25">
        <v>6.2056875126053024</v>
      </c>
      <c r="H40" s="25">
        <v>6.9165859731636461</v>
      </c>
      <c r="I40" s="25">
        <v>17.874262686664174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25">
        <v>13.166556945358787</v>
      </c>
      <c r="F41" s="25">
        <v>13.257324671881214</v>
      </c>
      <c r="G41" s="25">
        <v>26.696923179603552</v>
      </c>
      <c r="H41" s="25">
        <v>6.7190754552173617</v>
      </c>
      <c r="I41" s="25">
        <v>20.228173800469293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25">
        <v>13.528138528138529</v>
      </c>
      <c r="F42" s="25" t="s">
        <v>212</v>
      </c>
      <c r="G42" s="25" t="s">
        <v>212</v>
      </c>
      <c r="H42" s="25">
        <v>13.592496941688189</v>
      </c>
      <c r="I42" s="25" t="s">
        <v>212</v>
      </c>
      <c r="J42" s="5" t="str">
        <f t="shared" si="0"/>
        <v>Outliers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25" t="s">
        <v>212</v>
      </c>
      <c r="F43" s="25">
        <v>1.5140962359567574</v>
      </c>
      <c r="G43" s="25">
        <v>1.4851779243153329</v>
      </c>
      <c r="H43" s="25">
        <v>2.9155793985159701</v>
      </c>
      <c r="I43" s="25" t="s">
        <v>212</v>
      </c>
      <c r="J43" s="5" t="str">
        <f t="shared" si="0"/>
        <v>Outliers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25">
        <v>4.9072047580257339</v>
      </c>
      <c r="F44" s="25">
        <v>10.710703887985511</v>
      </c>
      <c r="G44" s="25">
        <v>8.6959042291080912</v>
      </c>
      <c r="H44" s="25">
        <v>8.6306098964326807</v>
      </c>
      <c r="I44" s="25">
        <v>10.283449255852219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25">
        <v>6.9367369589345174</v>
      </c>
      <c r="F45" s="25">
        <v>10.297954139777564</v>
      </c>
      <c r="G45" s="25" t="s">
        <v>212</v>
      </c>
      <c r="H45" s="25" t="s">
        <v>212</v>
      </c>
      <c r="I45" s="25">
        <v>16.404872247057376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25">
        <v>4.2614847012699224</v>
      </c>
      <c r="F46" s="25" t="s">
        <v>212</v>
      </c>
      <c r="G46" s="25" t="s">
        <v>212</v>
      </c>
      <c r="H46" s="25" t="s">
        <v>212</v>
      </c>
      <c r="I46" s="25" t="s">
        <v>212</v>
      </c>
      <c r="J46" s="5" t="str">
        <f t="shared" si="0"/>
        <v>Outliers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25">
        <v>15.070227259027066</v>
      </c>
      <c r="F47" s="25">
        <v>2.9498525073746316</v>
      </c>
      <c r="G47" s="25">
        <v>2.8894218266924789</v>
      </c>
      <c r="H47" s="25">
        <v>2.8322995439997736</v>
      </c>
      <c r="I47" s="25">
        <v>10.188487009679063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25">
        <v>4.3991494977637657</v>
      </c>
      <c r="F48" s="25">
        <v>2.9008630067445065</v>
      </c>
      <c r="G48" s="25">
        <v>2.8701816825005024</v>
      </c>
      <c r="H48" s="25">
        <v>3.5507833027965967</v>
      </c>
      <c r="I48" s="25">
        <v>5.9619626781136352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25">
        <v>5.547850208044383</v>
      </c>
      <c r="F49" s="25">
        <v>16.179048132668193</v>
      </c>
      <c r="G49" s="25">
        <v>10.497861060808861</v>
      </c>
      <c r="H49" s="25">
        <v>10.229394164130628</v>
      </c>
      <c r="I49" s="25">
        <v>2.5947404610853799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25">
        <v>7.2869301620613278</v>
      </c>
      <c r="F50" s="25">
        <v>11.589667811146363</v>
      </c>
      <c r="G50" s="25">
        <v>4.320836513949101</v>
      </c>
      <c r="H50" s="25">
        <v>10.024631952798304</v>
      </c>
      <c r="I50" s="25">
        <v>9.9440293206807393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25">
        <v>7.3829343472563176</v>
      </c>
      <c r="F51" s="25">
        <v>3.6830377695523264</v>
      </c>
      <c r="G51" s="25">
        <v>5.5121727147450619</v>
      </c>
      <c r="H51" s="25">
        <v>16.500137501145844</v>
      </c>
      <c r="I51" s="25">
        <v>5.3091707075354826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25">
        <v>10.086033868901731</v>
      </c>
      <c r="F52" s="25">
        <v>12.948658568774809</v>
      </c>
      <c r="G52" s="25">
        <v>10.332052486826633</v>
      </c>
      <c r="H52" s="25">
        <v>7.7795659974619165</v>
      </c>
      <c r="I52" s="25">
        <v>14.563914780292944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25" t="s">
        <v>212</v>
      </c>
      <c r="F53" s="25" t="s">
        <v>212</v>
      </c>
      <c r="G53" s="25" t="s">
        <v>212</v>
      </c>
      <c r="H53" s="25">
        <v>8.2730093071354709</v>
      </c>
      <c r="I53" s="25" t="s">
        <v>212</v>
      </c>
      <c r="J53" s="5" t="str">
        <f t="shared" si="0"/>
        <v>Outliers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25">
        <v>8.3056478405315612</v>
      </c>
      <c r="F54" s="25">
        <v>8.2747207281754243</v>
      </c>
      <c r="G54" s="25">
        <v>8.2433435001236504</v>
      </c>
      <c r="H54" s="25">
        <v>8.2135523613963031</v>
      </c>
      <c r="I54" s="25">
        <v>7.7712154180913888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25">
        <v>10.474714040306701</v>
      </c>
      <c r="F55" s="25">
        <v>14.62477018218285</v>
      </c>
      <c r="G55" s="25">
        <v>8.3348961263570249</v>
      </c>
      <c r="H55" s="25">
        <v>6.2350618310298254</v>
      </c>
      <c r="I55" s="25">
        <v>13.447788959365266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25">
        <v>12.177672237951716</v>
      </c>
      <c r="F56" s="25">
        <v>9.0041419052764287</v>
      </c>
      <c r="G56" s="25">
        <v>11.840975696397383</v>
      </c>
      <c r="H56" s="25">
        <v>20.446313821708145</v>
      </c>
      <c r="I56" s="25">
        <v>7.4401993973438492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25">
        <v>7.58782912208817</v>
      </c>
      <c r="F57" s="25">
        <v>7.4222519112298677</v>
      </c>
      <c r="G57" s="25">
        <v>7.2669137417338856</v>
      </c>
      <c r="H57" s="25">
        <v>7.1204784961549423</v>
      </c>
      <c r="I57" s="25">
        <v>7.1245369051011691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25">
        <v>5.5512379260575111</v>
      </c>
      <c r="F58" s="25">
        <v>16.732667744994146</v>
      </c>
      <c r="G58" s="25">
        <v>11.20699316373417</v>
      </c>
      <c r="H58" s="25">
        <v>22.517451024544023</v>
      </c>
      <c r="I58" s="25" t="s">
        <v>212</v>
      </c>
      <c r="J58" s="5" t="str">
        <f t="shared" si="0"/>
        <v>Outliers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25" t="s">
        <v>212</v>
      </c>
      <c r="F59" s="25">
        <v>5.8058522991175101</v>
      </c>
      <c r="G59" s="25">
        <v>2.8576327370406358</v>
      </c>
      <c r="H59" s="25">
        <v>2.8145229383619474</v>
      </c>
      <c r="I59" s="25">
        <v>2.9495914815798012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25">
        <v>7.0437416355568079</v>
      </c>
      <c r="F60" s="25">
        <v>20.843465573542694</v>
      </c>
      <c r="G60" s="25">
        <v>6.8554192088846237</v>
      </c>
      <c r="H60" s="25">
        <v>13.535462912831619</v>
      </c>
      <c r="I60" s="25" t="s">
        <v>212</v>
      </c>
      <c r="J60" s="5" t="str">
        <f t="shared" si="0"/>
        <v>Outliers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25">
        <v>2.5290844714213452</v>
      </c>
      <c r="F61" s="25">
        <v>9.9835271801527483</v>
      </c>
      <c r="G61" s="25">
        <v>7.3920756948551158</v>
      </c>
      <c r="H61" s="25" t="s">
        <v>212</v>
      </c>
      <c r="I61" s="25">
        <v>7.2706121855460228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25">
        <v>1.6961802021846801</v>
      </c>
      <c r="F62" s="25">
        <v>6.6980358010013559</v>
      </c>
      <c r="G62" s="25">
        <v>9.9224395971489514</v>
      </c>
      <c r="H62" s="25">
        <v>9.8029604940692074</v>
      </c>
      <c r="I62" s="25">
        <v>5.1296080979413174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25">
        <v>2.9696501752093605</v>
      </c>
      <c r="F63" s="25">
        <v>2.9578797917652624</v>
      </c>
      <c r="G63" s="25">
        <v>2.9463759575721862</v>
      </c>
      <c r="H63" s="25">
        <v>2.9352197011946344</v>
      </c>
      <c r="I63" s="25">
        <v>3.547105561861521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25" t="s">
        <v>212</v>
      </c>
      <c r="F64" s="25" t="s">
        <v>212</v>
      </c>
      <c r="G64" s="25" t="s">
        <v>212</v>
      </c>
      <c r="H64" s="25">
        <v>14.390559792775939</v>
      </c>
      <c r="I64" s="25" t="s">
        <v>212</v>
      </c>
      <c r="J64" s="5" t="str">
        <f t="shared" si="0"/>
        <v>Outliers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25">
        <v>14.9402390438247</v>
      </c>
      <c r="F65" s="25">
        <v>4.9251379038613088</v>
      </c>
      <c r="G65" s="25">
        <v>14.616321559074301</v>
      </c>
      <c r="H65" s="25">
        <v>14.463407578825571</v>
      </c>
      <c r="I65" s="25">
        <v>22.348865795060902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25">
        <v>11.529592621060722</v>
      </c>
      <c r="F66" s="25">
        <v>11.509245760761145</v>
      </c>
      <c r="G66" s="25">
        <v>7.6596070621577121</v>
      </c>
      <c r="H66" s="25">
        <v>15.293442936341044</v>
      </c>
      <c r="I66" s="25">
        <v>12.144273974820871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25">
        <v>7.5269086985974862</v>
      </c>
      <c r="F67" s="25">
        <v>2.4706609017912289</v>
      </c>
      <c r="G67" s="25" t="s">
        <v>212</v>
      </c>
      <c r="H67" s="25">
        <v>11.996736887566582</v>
      </c>
      <c r="I67" s="25">
        <v>7.5866777937940979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25">
        <v>6.0622594040799003</v>
      </c>
      <c r="F68" s="25">
        <v>11.984659635666347</v>
      </c>
      <c r="G68" s="25">
        <v>5.9250481410161457</v>
      </c>
      <c r="H68" s="25">
        <v>5.860462390482609</v>
      </c>
      <c r="I68" s="25">
        <v>9.4381174101805829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25">
        <v>7.7744376490100553</v>
      </c>
      <c r="F69" s="25">
        <v>5.1537093823279303</v>
      </c>
      <c r="G69" s="25">
        <v>10.250365169259155</v>
      </c>
      <c r="H69" s="25">
        <v>5.09761941173472</v>
      </c>
      <c r="I69" s="25">
        <v>16.761181104561835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25">
        <v>8.0186031593296434</v>
      </c>
      <c r="F70" s="25">
        <v>7.9747360362372</v>
      </c>
      <c r="G70" s="25">
        <v>7.9319753791484233</v>
      </c>
      <c r="H70" s="25">
        <v>3.1562169583537174</v>
      </c>
      <c r="I70" s="25">
        <v>6.1698878622881024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25" t="s">
        <v>212</v>
      </c>
      <c r="F71" s="25" t="s">
        <v>212</v>
      </c>
      <c r="G71" s="25" t="s">
        <v>212</v>
      </c>
      <c r="H71" s="25" t="s">
        <v>212</v>
      </c>
      <c r="I71" s="25" t="s">
        <v>212</v>
      </c>
      <c r="J71" s="5" t="str">
        <f t="shared" si="0"/>
        <v>Outliers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25">
        <v>1.6011528300376272</v>
      </c>
      <c r="F72" s="25">
        <v>3.1224142506986401</v>
      </c>
      <c r="G72" s="25">
        <v>4.5714285714285712</v>
      </c>
      <c r="H72" s="25">
        <v>5.9550394521363703</v>
      </c>
      <c r="I72" s="25">
        <v>6.5943486432127667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25">
        <v>9.2296332759045043</v>
      </c>
      <c r="F73" s="25">
        <v>6.1443932411674345</v>
      </c>
      <c r="G73" s="25">
        <v>6.1359104157079303</v>
      </c>
      <c r="H73" s="25">
        <v>12.255277428842794</v>
      </c>
      <c r="I73" s="25">
        <v>19.382975286706511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25">
        <v>22.750427806957674</v>
      </c>
      <c r="F74" s="25">
        <v>14.815253785297342</v>
      </c>
      <c r="G74" s="25">
        <v>15.779870802307805</v>
      </c>
      <c r="H74" s="25">
        <v>23.635772742045088</v>
      </c>
      <c r="I74" s="25">
        <v>35.681268955674135</v>
      </c>
      <c r="J74" s="5" t="str">
        <f t="shared" si="0"/>
        <v>Outliers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25">
        <v>3.7606709036892179</v>
      </c>
      <c r="F75" s="25">
        <v>7.5090578009724229</v>
      </c>
      <c r="G75" s="25">
        <v>7.4969543622903201</v>
      </c>
      <c r="H75" s="25">
        <v>1.8712925017309456</v>
      </c>
      <c r="I75" s="25">
        <v>10.049443260843349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25" t="s">
        <v>212</v>
      </c>
      <c r="F76" s="25">
        <v>2.4103936172777014</v>
      </c>
      <c r="G76" s="25">
        <v>12.051968086388507</v>
      </c>
      <c r="H76" s="25">
        <v>2.4103936172777014</v>
      </c>
      <c r="I76" s="25">
        <v>4.1593877381249484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25">
        <v>5.1319773508732913</v>
      </c>
      <c r="F77" s="25">
        <v>5.071422534020793</v>
      </c>
      <c r="G77" s="25">
        <v>3.3421342869556501</v>
      </c>
      <c r="H77" s="25">
        <v>13.219425946428277</v>
      </c>
      <c r="I77" s="25">
        <v>2.6520274750046409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25">
        <v>1.7572221831728405</v>
      </c>
      <c r="F78" s="25" t="s">
        <v>212</v>
      </c>
      <c r="G78" s="25">
        <v>3.3921302578018997</v>
      </c>
      <c r="H78" s="25">
        <v>6.6710028184986916</v>
      </c>
      <c r="I78" s="25">
        <v>13.75759124231049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25">
        <v>3.4985830738550883</v>
      </c>
      <c r="F79" s="25" t="s">
        <v>212</v>
      </c>
      <c r="G79" s="25" t="s">
        <v>212</v>
      </c>
      <c r="H79" s="25" t="s">
        <v>212</v>
      </c>
      <c r="I79" s="25" t="s">
        <v>212</v>
      </c>
      <c r="J79" s="5" t="str">
        <f t="shared" si="0"/>
        <v>Outliers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25">
        <v>10.027743423471604</v>
      </c>
      <c r="F80" s="25">
        <v>19.948798084915385</v>
      </c>
      <c r="G80" s="25">
        <v>19.84455101703324</v>
      </c>
      <c r="H80" s="25">
        <v>13.162657540557438</v>
      </c>
      <c r="I80" s="25">
        <v>17.465723517596714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25">
        <v>11.732957878681216</v>
      </c>
      <c r="F81" s="25">
        <v>23.39728591483388</v>
      </c>
      <c r="G81" s="25">
        <v>11.664528169835531</v>
      </c>
      <c r="H81" s="25">
        <v>11.630611770179112</v>
      </c>
      <c r="I81" s="25" t="s">
        <v>212</v>
      </c>
      <c r="J81" s="5" t="str">
        <f t="shared" si="0"/>
        <v>Outliers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25">
        <v>10.542157725220477</v>
      </c>
      <c r="F82" s="25">
        <v>10.02330418222367</v>
      </c>
      <c r="G82" s="25">
        <v>7.7589916132354295</v>
      </c>
      <c r="H82" s="25">
        <v>10.428833639245786</v>
      </c>
      <c r="I82" s="25">
        <v>10.880453827481025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25" t="s">
        <v>212</v>
      </c>
      <c r="F83" s="25" t="s">
        <v>212</v>
      </c>
      <c r="G83" s="25">
        <v>6.775985905949315</v>
      </c>
      <c r="H83" s="25">
        <v>6.7661287594302921</v>
      </c>
      <c r="I83" s="25">
        <v>11.551345731777753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25" t="s">
        <v>212</v>
      </c>
      <c r="F84" s="25">
        <v>14.11631846414455</v>
      </c>
      <c r="G84" s="25">
        <v>17.574692442882252</v>
      </c>
      <c r="H84" s="25">
        <v>7.0020656093547595</v>
      </c>
      <c r="I84" s="25">
        <v>3.7632183042938316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25">
        <v>15.465392318339635</v>
      </c>
      <c r="F85" s="25">
        <v>10.644687920560216</v>
      </c>
      <c r="G85" s="25">
        <v>11.968433257283914</v>
      </c>
      <c r="H85" s="25">
        <v>10.308367449120844</v>
      </c>
      <c r="I85" s="25">
        <v>10.734892874714854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25">
        <v>9.6113798737705451</v>
      </c>
      <c r="F86" s="25">
        <v>22.154001962211602</v>
      </c>
      <c r="G86" s="25">
        <v>9.382329945269742</v>
      </c>
      <c r="H86" s="25">
        <v>21.640337589266391</v>
      </c>
      <c r="I86" s="25">
        <v>11.072562190890972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25" t="s">
        <v>212</v>
      </c>
      <c r="F87" s="25">
        <v>10.848340203948796</v>
      </c>
      <c r="G87" s="25">
        <v>3.5855145213338115</v>
      </c>
      <c r="H87" s="25">
        <v>3.556061306496924</v>
      </c>
      <c r="I87" s="25" t="s">
        <v>212</v>
      </c>
      <c r="J87" s="5" t="str">
        <f t="shared" si="1"/>
        <v>Outliers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25">
        <v>9.7605413846954718</v>
      </c>
      <c r="F88" s="25" t="s">
        <v>212</v>
      </c>
      <c r="G88" s="25">
        <v>9.5147478591817318</v>
      </c>
      <c r="H88" s="25">
        <v>9.3993796409436978</v>
      </c>
      <c r="I88" s="25" t="s">
        <v>212</v>
      </c>
      <c r="J88" s="5" t="str">
        <f t="shared" si="1"/>
        <v>Outliers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25">
        <v>9.8780066182644344</v>
      </c>
      <c r="F89" s="25">
        <v>12.181158184520184</v>
      </c>
      <c r="G89" s="25">
        <v>3.606549493880888</v>
      </c>
      <c r="H89" s="25">
        <v>4.7477181279747418</v>
      </c>
      <c r="I89" s="25">
        <v>8.3240183604062121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25">
        <v>6.2570391690651981</v>
      </c>
      <c r="F90" s="25">
        <v>6.2173588659537433</v>
      </c>
      <c r="G90" s="25">
        <v>6.1789421651013337</v>
      </c>
      <c r="H90" s="25" t="s">
        <v>212</v>
      </c>
      <c r="I90" s="25" t="s">
        <v>212</v>
      </c>
      <c r="J90" s="5" t="str">
        <f t="shared" si="1"/>
        <v>Outliers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25">
        <v>1.7271157167530227</v>
      </c>
      <c r="F91" s="25">
        <v>13.785497656465399</v>
      </c>
      <c r="G91" s="25">
        <v>13.754685189642721</v>
      </c>
      <c r="H91" s="25">
        <v>5.1467686870593079</v>
      </c>
      <c r="I91" s="25">
        <v>3.3326667999733388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25">
        <v>2.5136364778925673</v>
      </c>
      <c r="F92" s="25">
        <v>2.4783761679347691</v>
      </c>
      <c r="G92" s="25">
        <v>4.889258299515963</v>
      </c>
      <c r="H92" s="25">
        <v>2.4123124427075795</v>
      </c>
      <c r="I92" s="25">
        <v>11.020983953447363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25">
        <v>4.69682025268893</v>
      </c>
      <c r="F93" s="25" t="s">
        <v>212</v>
      </c>
      <c r="G93" s="25">
        <v>9.3266181682521925</v>
      </c>
      <c r="H93" s="25">
        <v>18.588224359868025</v>
      </c>
      <c r="I93" s="25">
        <v>4.8832893837288802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25">
        <v>6.0609733923268072</v>
      </c>
      <c r="F94" s="25">
        <v>17.98776831754407</v>
      </c>
      <c r="G94" s="25">
        <v>5.9333096000949332</v>
      </c>
      <c r="H94" s="25">
        <v>11.746050390556176</v>
      </c>
      <c r="I94" s="25">
        <v>14.331780723754928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25" t="s">
        <v>212</v>
      </c>
      <c r="F95" s="25">
        <v>6.5091453492156486</v>
      </c>
      <c r="G95" s="25" t="s">
        <v>212</v>
      </c>
      <c r="H95" s="25" t="s">
        <v>212</v>
      </c>
      <c r="I95" s="25">
        <v>7.8088396064344838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25">
        <v>31.058311980743845</v>
      </c>
      <c r="F96" s="25">
        <v>27.171803431410602</v>
      </c>
      <c r="G96" s="25">
        <v>38.810835985407124</v>
      </c>
      <c r="H96" s="25">
        <v>23.28379060110986</v>
      </c>
      <c r="I96" s="25">
        <v>26.755455140020217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25">
        <v>5.3617865472775534</v>
      </c>
      <c r="F97" s="25">
        <v>2.6343866489284631</v>
      </c>
      <c r="G97" s="25">
        <v>2.5902038490429198</v>
      </c>
      <c r="H97" s="25" t="s">
        <v>212</v>
      </c>
      <c r="I97" s="25">
        <v>1.6465784100638872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25">
        <v>7.6976368254945733</v>
      </c>
      <c r="F98" s="25">
        <v>5.754071005236205</v>
      </c>
      <c r="G98" s="25">
        <v>9.5591327954727952</v>
      </c>
      <c r="H98" s="25">
        <v>1.9057420006479524</v>
      </c>
      <c r="I98" s="25">
        <v>3.8292902410538208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25" t="s">
        <v>212</v>
      </c>
      <c r="F99" s="25">
        <v>3.0757874015748032</v>
      </c>
      <c r="G99" s="25">
        <v>6.0882800608828003</v>
      </c>
      <c r="H99" s="25">
        <v>3.0136821168103189</v>
      </c>
      <c r="I99" s="25">
        <v>8.8642004491194886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25">
        <v>9.700665188470067</v>
      </c>
      <c r="F100" s="25">
        <v>13.68063915946153</v>
      </c>
      <c r="G100" s="25">
        <v>10.808473843493298</v>
      </c>
      <c r="H100" s="25">
        <v>21.355828138973049</v>
      </c>
      <c r="I100" s="25">
        <v>21.963862125516151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25">
        <v>11.286044805597879</v>
      </c>
      <c r="F101" s="25">
        <v>11.209505660800358</v>
      </c>
      <c r="G101" s="25">
        <v>16.702856188408219</v>
      </c>
      <c r="H101" s="25">
        <v>16.593838154765198</v>
      </c>
      <c r="I101" s="25">
        <v>44.80537664519742</v>
      </c>
      <c r="J101" s="5" t="str">
        <f t="shared" si="1"/>
        <v>Outliers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25">
        <v>12.376620563755067</v>
      </c>
      <c r="F102" s="25">
        <v>9.1374269005847957</v>
      </c>
      <c r="G102" s="25">
        <v>8.9995500224988749</v>
      </c>
      <c r="H102" s="25">
        <v>17.735213265939521</v>
      </c>
      <c r="I102" s="25">
        <v>21.560353589798872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25">
        <v>2.1282935342442428</v>
      </c>
      <c r="F103" s="25">
        <v>8.3846895568691568</v>
      </c>
      <c r="G103" s="25">
        <v>10.327591192630232</v>
      </c>
      <c r="H103" s="25">
        <v>6.1087354917532073</v>
      </c>
      <c r="I103" s="25">
        <v>17.032873445750297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25" t="s">
        <v>212</v>
      </c>
      <c r="F104" s="25" t="s">
        <v>212</v>
      </c>
      <c r="G104" s="25">
        <v>26.37826431020839</v>
      </c>
      <c r="H104" s="25">
        <v>13.201320132013201</v>
      </c>
      <c r="I104" s="25" t="s">
        <v>212</v>
      </c>
      <c r="J104" s="5" t="str">
        <f t="shared" si="1"/>
        <v>Outliers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25">
        <v>17.894849862209657</v>
      </c>
      <c r="F105" s="25">
        <v>9.7220380927128911</v>
      </c>
      <c r="G105" s="25">
        <v>18.340130826266559</v>
      </c>
      <c r="H105" s="25">
        <v>18.128766035325196</v>
      </c>
      <c r="I105" s="25">
        <v>2.8422548555187115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25">
        <v>11.829536380753344</v>
      </c>
      <c r="F106" s="25">
        <v>12.963754303246219</v>
      </c>
      <c r="G106" s="25">
        <v>16.387609094654831</v>
      </c>
      <c r="H106" s="25">
        <v>21.025015197429461</v>
      </c>
      <c r="I106" s="25">
        <v>10.080795710808106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25">
        <v>17.995321216483713</v>
      </c>
      <c r="F107" s="25">
        <v>36.476381542950939</v>
      </c>
      <c r="G107" s="25">
        <v>36.968576709796672</v>
      </c>
      <c r="H107" s="25">
        <v>37.460198539052257</v>
      </c>
      <c r="I107" s="25">
        <v>14.427932477276007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25">
        <v>37.160906726124118</v>
      </c>
      <c r="F108" s="25">
        <v>12.38083446824316</v>
      </c>
      <c r="G108" s="25" t="s">
        <v>212</v>
      </c>
      <c r="H108" s="25" t="s">
        <v>212</v>
      </c>
      <c r="I108" s="25">
        <v>24.140012070006033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25" t="s">
        <v>212</v>
      </c>
      <c r="F109" s="25">
        <v>7.7035667514059014</v>
      </c>
      <c r="G109" s="25">
        <v>7.7047538331150323</v>
      </c>
      <c r="H109" s="25" t="s">
        <v>212</v>
      </c>
      <c r="I109" s="25" t="s">
        <v>212</v>
      </c>
      <c r="J109" s="5" t="str">
        <f t="shared" si="1"/>
        <v>Outliers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25" t="s">
        <v>212</v>
      </c>
      <c r="F110" s="25">
        <v>6.4553611774578794</v>
      </c>
      <c r="G110" s="25">
        <v>6.3173189298461736</v>
      </c>
      <c r="H110" s="25">
        <v>6.1871616395978348</v>
      </c>
      <c r="I110" s="25">
        <v>5.3567602314120419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25">
        <v>6.5342394145321485</v>
      </c>
      <c r="F111" s="25" t="s">
        <v>212</v>
      </c>
      <c r="G111" s="25" t="s">
        <v>212</v>
      </c>
      <c r="H111" s="25">
        <v>3.1243165557534289</v>
      </c>
      <c r="I111" s="25">
        <v>8.0051232788984947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25">
        <v>6.5438602231456331</v>
      </c>
      <c r="F112" s="25">
        <v>6.4471414986380413</v>
      </c>
      <c r="G112" s="25">
        <v>6.3547541504488043</v>
      </c>
      <c r="H112" s="25">
        <v>4.6999107016966679</v>
      </c>
      <c r="I112" s="25">
        <v>7.9996160184311149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25">
        <v>4.9433980918483371</v>
      </c>
      <c r="F113" s="25">
        <v>7.2930594384344225</v>
      </c>
      <c r="G113" s="25">
        <v>2.3922872658548839</v>
      </c>
      <c r="H113" s="25" t="s">
        <v>212</v>
      </c>
      <c r="I113" s="25" t="s">
        <v>212</v>
      </c>
      <c r="J113" s="5" t="str">
        <f t="shared" si="1"/>
        <v>Outliers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25">
        <v>3.3460483169376967</v>
      </c>
      <c r="F114" s="25">
        <v>6.6965780486171562</v>
      </c>
      <c r="G114" s="25">
        <v>6.7010654694096363</v>
      </c>
      <c r="H114" s="25">
        <v>3.3526670466355988</v>
      </c>
      <c r="I114" s="25">
        <v>2.8108047333951709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25" t="s">
        <v>212</v>
      </c>
      <c r="F115" s="25">
        <v>9.237875288683604</v>
      </c>
      <c r="G115" s="25">
        <v>18.4212950170397</v>
      </c>
      <c r="H115" s="25">
        <v>9.1835797593902093</v>
      </c>
      <c r="I115" s="25">
        <v>36.862961938991795</v>
      </c>
      <c r="J115" s="5" t="str">
        <f t="shared" si="1"/>
        <v>Outliers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25">
        <v>7.4008288928359969</v>
      </c>
      <c r="F116" s="25" t="s">
        <v>212</v>
      </c>
      <c r="G116" s="25" t="s">
        <v>212</v>
      </c>
      <c r="H116" s="25" t="s">
        <v>212</v>
      </c>
      <c r="I116" s="25">
        <v>26.032627559875042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25">
        <v>23.810374180030241</v>
      </c>
      <c r="F117" s="25">
        <v>33.02393055539175</v>
      </c>
      <c r="G117" s="25">
        <v>37.399343174035501</v>
      </c>
      <c r="H117" s="25">
        <v>28.959988879364271</v>
      </c>
      <c r="I117" s="25">
        <v>28.038365830578172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25">
        <v>16.496205872649291</v>
      </c>
      <c r="F118" s="25">
        <v>10.993239157917881</v>
      </c>
      <c r="G118" s="25">
        <v>10.988407230371958</v>
      </c>
      <c r="H118" s="25">
        <v>21.968365553602812</v>
      </c>
      <c r="I118" s="25">
        <v>32.637075718015666</v>
      </c>
      <c r="J118" s="5" t="str">
        <f t="shared" si="1"/>
        <v>Outliers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25" t="s">
        <v>212</v>
      </c>
      <c r="F119" s="25">
        <v>13.369749985675268</v>
      </c>
      <c r="G119" s="25">
        <v>5.681495369581274</v>
      </c>
      <c r="H119" s="25">
        <v>15.025731565305586</v>
      </c>
      <c r="I119" s="25">
        <v>1.8817153717328718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25">
        <v>6.0602387734076721</v>
      </c>
      <c r="F120" s="25">
        <v>1.9798059790140567</v>
      </c>
      <c r="G120" s="25">
        <v>1.941747572815534</v>
      </c>
      <c r="H120" s="25">
        <v>3.8114840012959048</v>
      </c>
      <c r="I120" s="25">
        <v>19.570018731303644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25">
        <v>4.9475559073817532</v>
      </c>
      <c r="F121" s="25">
        <v>7.375537799631223</v>
      </c>
      <c r="G121" s="25">
        <v>12.218366648746395</v>
      </c>
      <c r="H121" s="25">
        <v>4.8586143231950247</v>
      </c>
      <c r="I121" s="25">
        <v>13.401232913428036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25">
        <v>8.5382513661202193</v>
      </c>
      <c r="F122" s="25">
        <v>4.21017177500842</v>
      </c>
      <c r="G122" s="25">
        <v>12.461059190031152</v>
      </c>
      <c r="H122" s="25" t="s">
        <v>212</v>
      </c>
      <c r="I122" s="25">
        <v>8.2887811347341369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25">
        <v>28.979907264296752</v>
      </c>
      <c r="F123" s="25" t="s">
        <v>212</v>
      </c>
      <c r="G123" s="25" t="s">
        <v>212</v>
      </c>
      <c r="H123" s="25">
        <v>13.754527531979278</v>
      </c>
      <c r="I123" s="25">
        <v>18.969033053540095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25" t="s">
        <v>212</v>
      </c>
      <c r="F124" s="25" t="s">
        <v>212</v>
      </c>
      <c r="G124" s="25" t="s">
        <v>212</v>
      </c>
      <c r="H124" s="25" t="s">
        <v>212</v>
      </c>
      <c r="I124" s="25" t="s">
        <v>212</v>
      </c>
      <c r="J124" s="5" t="str">
        <f t="shared" si="1"/>
        <v>Outliers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25">
        <v>12.90396581882832</v>
      </c>
      <c r="F125" s="25">
        <v>8.4744565754720984</v>
      </c>
      <c r="G125" s="25">
        <v>6.9602015674373927</v>
      </c>
      <c r="H125" s="25">
        <v>9.6079938508839362</v>
      </c>
      <c r="I125" s="25">
        <v>16.434078801407853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25">
        <v>15.111827523675196</v>
      </c>
      <c r="F126" s="25">
        <v>5.0382910116888358</v>
      </c>
      <c r="G126" s="25" t="s">
        <v>212</v>
      </c>
      <c r="H126" s="25">
        <v>5.0405766419678413</v>
      </c>
      <c r="I126" s="25">
        <v>19.636720667648504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25">
        <v>9.5047999239616008</v>
      </c>
      <c r="F127" s="25" t="s">
        <v>212</v>
      </c>
      <c r="G127" s="25">
        <v>4.5766590389016022</v>
      </c>
      <c r="H127" s="25">
        <v>8.9911886351375649</v>
      </c>
      <c r="I127" s="25">
        <v>18.129079042784628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25">
        <v>12.133468149646108</v>
      </c>
      <c r="F128" s="25">
        <v>4.0223643457624396</v>
      </c>
      <c r="G128" s="25">
        <v>16.003200640128025</v>
      </c>
      <c r="H128" s="25">
        <v>15.919130815457477</v>
      </c>
      <c r="I128" s="25">
        <v>20.305393112410655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25">
        <v>7.0237543371683024</v>
      </c>
      <c r="F129" s="25">
        <v>4.1199170523366799</v>
      </c>
      <c r="G129" s="25">
        <v>9.406200029562342</v>
      </c>
      <c r="H129" s="25">
        <v>9.2111323113362733</v>
      </c>
      <c r="I129" s="25">
        <v>12.340727485885292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25">
        <v>4.9559416784783279</v>
      </c>
      <c r="F130" s="25">
        <v>16.087252001877939</v>
      </c>
      <c r="G130" s="25">
        <v>14.030279300443748</v>
      </c>
      <c r="H130" s="25">
        <v>13.621371282906154</v>
      </c>
      <c r="I130" s="25">
        <v>7.5314362147604106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25" t="s">
        <v>212</v>
      </c>
      <c r="F131" s="25" t="s">
        <v>212</v>
      </c>
      <c r="G131" s="25">
        <v>14.808233377758034</v>
      </c>
      <c r="H131" s="25" t="s">
        <v>212</v>
      </c>
      <c r="I131" s="25">
        <v>32.701111837802486</v>
      </c>
      <c r="J131" s="5" t="str">
        <f t="shared" si="1"/>
        <v>Outliers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25">
        <v>6.4437141568400023</v>
      </c>
      <c r="F132" s="25">
        <v>6.3528365415157868</v>
      </c>
      <c r="G132" s="25">
        <v>9.3990851557115107</v>
      </c>
      <c r="H132" s="25">
        <v>12.366289494837075</v>
      </c>
      <c r="I132" s="25">
        <v>3.6415279851425661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25">
        <v>5.5648302726766827</v>
      </c>
      <c r="F133" s="25" t="s">
        <v>212</v>
      </c>
      <c r="G133" s="25">
        <v>5.5160240498648569</v>
      </c>
      <c r="H133" s="25">
        <v>10.984786071291261</v>
      </c>
      <c r="I133" s="25" t="s">
        <v>212</v>
      </c>
      <c r="J133" s="5" t="str">
        <f t="shared" si="1"/>
        <v>Outliers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25">
        <v>11.830586008360282</v>
      </c>
      <c r="F134" s="25">
        <v>7.8256446374770121</v>
      </c>
      <c r="G134" s="25">
        <v>7.7660855046014055</v>
      </c>
      <c r="H134" s="25" t="s">
        <v>212</v>
      </c>
      <c r="I134" s="25" t="s">
        <v>212</v>
      </c>
      <c r="J134" s="5" t="str">
        <f t="shared" si="1"/>
        <v>Outliers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25">
        <v>9.4229983980902716</v>
      </c>
      <c r="F135" s="25">
        <v>3.126074588139673</v>
      </c>
      <c r="G135" s="25">
        <v>3.111484489249821</v>
      </c>
      <c r="H135" s="25">
        <v>3.0974136595942388</v>
      </c>
      <c r="I135" s="25">
        <v>6.536161312461191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25">
        <v>5.610637769210423</v>
      </c>
      <c r="F136" s="25">
        <v>10.118227597854936</v>
      </c>
      <c r="G136" s="25">
        <v>4.5407074422194977</v>
      </c>
      <c r="H136" s="25">
        <v>8.8409512863584112</v>
      </c>
      <c r="I136" s="25">
        <v>15.286312635666025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25">
        <v>6.3159224404724306</v>
      </c>
      <c r="F137" s="25">
        <v>25.18574486840448</v>
      </c>
      <c r="G137" s="25" t="s">
        <v>212</v>
      </c>
      <c r="H137" s="25">
        <v>12.517211165352359</v>
      </c>
      <c r="I137" s="25" t="s">
        <v>212</v>
      </c>
      <c r="J137" s="5" t="str">
        <f t="shared" si="1"/>
        <v>Outliers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25">
        <v>8.0028810371733829</v>
      </c>
      <c r="F138" s="25">
        <v>12.07389222038878</v>
      </c>
      <c r="G138" s="25">
        <v>4.0477636106051404</v>
      </c>
      <c r="H138" s="25">
        <v>4.0706667752177808</v>
      </c>
      <c r="I138" s="25">
        <v>8.245722531436817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25" t="s">
        <v>212</v>
      </c>
      <c r="F139" s="25" t="s">
        <v>212</v>
      </c>
      <c r="G139" s="25">
        <v>16.084928422068522</v>
      </c>
      <c r="H139" s="25" t="s">
        <v>212</v>
      </c>
      <c r="I139" s="25" t="s">
        <v>212</v>
      </c>
      <c r="J139" s="5" t="str">
        <f t="shared" si="1"/>
        <v>Outliers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25">
        <v>8.7558007179756583</v>
      </c>
      <c r="F140" s="25">
        <v>17.357344326318074</v>
      </c>
      <c r="G140" s="25" t="s">
        <v>212</v>
      </c>
      <c r="H140" s="25" t="s">
        <v>212</v>
      </c>
      <c r="I140" s="25">
        <v>4.8334863937358019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25">
        <v>7.1736011477761839</v>
      </c>
      <c r="F141" s="25" t="s">
        <v>212</v>
      </c>
      <c r="G141" s="25" t="s">
        <v>212</v>
      </c>
      <c r="H141" s="25" t="s">
        <v>212</v>
      </c>
      <c r="I141" s="25" t="s">
        <v>212</v>
      </c>
      <c r="J141" s="5" t="str">
        <f t="shared" si="1"/>
        <v>Outliers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25">
        <v>10.286654779865588</v>
      </c>
      <c r="F142" s="25">
        <v>10.171905197843556</v>
      </c>
      <c r="G142" s="25">
        <v>13.415615776764152</v>
      </c>
      <c r="H142" s="25">
        <v>4.977765978628792</v>
      </c>
      <c r="I142" s="25">
        <v>20.796309600332741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25" t="s">
        <v>212</v>
      </c>
      <c r="F143" s="25" t="s">
        <v>212</v>
      </c>
      <c r="G143" s="25">
        <v>3.7072736709423886</v>
      </c>
      <c r="H143" s="25" t="s">
        <v>212</v>
      </c>
      <c r="I143" s="25" t="s">
        <v>212</v>
      </c>
      <c r="J143" s="5" t="str">
        <f t="shared" si="1"/>
        <v>Outliers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25">
        <v>17.096939647803044</v>
      </c>
      <c r="F144" s="25" t="s">
        <v>212</v>
      </c>
      <c r="G144" s="25">
        <v>16.641704110500914</v>
      </c>
      <c r="H144" s="25" t="s">
        <v>212</v>
      </c>
      <c r="I144" s="25" t="s">
        <v>212</v>
      </c>
      <c r="J144" s="5" t="str">
        <f t="shared" si="1"/>
        <v>Outliers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25" t="s">
        <v>212</v>
      </c>
      <c r="F145" s="25">
        <v>17.155601303825698</v>
      </c>
      <c r="G145" s="25">
        <v>8.7108013937282234</v>
      </c>
      <c r="H145" s="25">
        <v>17.691287041132245</v>
      </c>
      <c r="I145" s="25">
        <v>4.4294826364280651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25">
        <v>7.9424963265954487</v>
      </c>
      <c r="F146" s="25">
        <v>3.9410420115078426</v>
      </c>
      <c r="G146" s="25">
        <v>7.8231957754742814</v>
      </c>
      <c r="H146" s="25">
        <v>3.8831935383659522</v>
      </c>
      <c r="I146" s="25" t="s">
        <v>212</v>
      </c>
      <c r="J146" s="5" t="str">
        <f t="shared" ref="J146:J160" si="2">IF(AND(I146&lt;$M$21,I146&gt;$M$22),"Normal","Outliers")</f>
        <v>Outliers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25">
        <v>8.6818953542213304</v>
      </c>
      <c r="F147" s="25">
        <v>5.6423325402721485</v>
      </c>
      <c r="G147" s="25">
        <v>7.3415375014912501</v>
      </c>
      <c r="H147" s="25">
        <v>6.2749878982376242</v>
      </c>
      <c r="I147" s="25">
        <v>19.312209454705972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25">
        <v>17.254766629281342</v>
      </c>
      <c r="F148" s="25" t="s">
        <v>212</v>
      </c>
      <c r="G148" s="25">
        <v>8.440955516164431</v>
      </c>
      <c r="H148" s="25" t="s">
        <v>212</v>
      </c>
      <c r="I148" s="25">
        <v>9.615384615384615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25" t="s">
        <v>212</v>
      </c>
      <c r="F149" s="25" t="s">
        <v>212</v>
      </c>
      <c r="G149" s="25">
        <v>15.858751387640746</v>
      </c>
      <c r="H149" s="25" t="s">
        <v>212</v>
      </c>
      <c r="I149" s="25">
        <v>10.648493238206793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25">
        <v>6.3639545613644319</v>
      </c>
      <c r="F150" s="25">
        <v>11.032830551483915</v>
      </c>
      <c r="G150" s="25">
        <v>10.932375449008278</v>
      </c>
      <c r="H150" s="25">
        <v>15.478917714073432</v>
      </c>
      <c r="I150" s="25">
        <v>14.796182584893096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25">
        <v>9.7860125260960338</v>
      </c>
      <c r="F151" s="25">
        <v>6.4601569818146576</v>
      </c>
      <c r="G151" s="25">
        <v>3.1992833605272417</v>
      </c>
      <c r="H151" s="25">
        <v>3.1696725728232273</v>
      </c>
      <c r="I151" s="25">
        <v>3.497114880223815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25">
        <v>10.634338278300632</v>
      </c>
      <c r="F152" s="25">
        <v>5.2662067512770552</v>
      </c>
      <c r="G152" s="25">
        <v>20.868113522537563</v>
      </c>
      <c r="H152" s="25">
        <v>5.1695616211745241</v>
      </c>
      <c r="I152" s="25">
        <v>26.243275160740062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25">
        <v>15.361376379323586</v>
      </c>
      <c r="F153" s="25">
        <v>10.10049997474875</v>
      </c>
      <c r="G153" s="25">
        <v>14.949172812437711</v>
      </c>
      <c r="H153" s="25">
        <v>29.512309092250558</v>
      </c>
      <c r="I153" s="25">
        <v>17.699115044247787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25">
        <v>6.2417519706102649</v>
      </c>
      <c r="F154" s="25">
        <v>1.7596494778240175</v>
      </c>
      <c r="G154" s="25">
        <v>3.4739109289237824</v>
      </c>
      <c r="H154" s="25">
        <v>6.0031731057844864</v>
      </c>
      <c r="I154" s="25">
        <v>6.5713096620156399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25">
        <v>6.9405885619100509</v>
      </c>
      <c r="F155" s="25">
        <v>6.7556156054720482</v>
      </c>
      <c r="G155" s="25">
        <v>3.2915850627869849</v>
      </c>
      <c r="H155" s="25">
        <v>8.0274861124490258</v>
      </c>
      <c r="I155" s="25">
        <v>2.633519435373433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25">
        <v>24.166794823911946</v>
      </c>
      <c r="F156" s="25">
        <v>8.7958483595742809</v>
      </c>
      <c r="G156" s="25">
        <v>19.808517662594916</v>
      </c>
      <c r="H156" s="25">
        <v>19.825972023350591</v>
      </c>
      <c r="I156" s="25">
        <v>20.662105698149592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25">
        <v>3.7600345923182492</v>
      </c>
      <c r="F157" s="25">
        <v>16.76414707745036</v>
      </c>
      <c r="G157" s="25">
        <v>11.075832533412095</v>
      </c>
      <c r="H157" s="25">
        <v>3.6596523330283621</v>
      </c>
      <c r="I157" s="25">
        <v>7.8690588605602771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25">
        <v>6.5521138757391606</v>
      </c>
      <c r="F158" s="25">
        <v>6.5143396902431476</v>
      </c>
      <c r="G158" s="25">
        <v>4.8582209194992796</v>
      </c>
      <c r="H158" s="25">
        <v>1.6104874945646046</v>
      </c>
      <c r="I158" s="25">
        <v>11.926668029714442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25">
        <v>33.362247280976845</v>
      </c>
      <c r="F159" s="25">
        <v>39.645830580150651</v>
      </c>
      <c r="G159" s="25">
        <v>13.089861901956933</v>
      </c>
      <c r="H159" s="25">
        <v>12.969327540367031</v>
      </c>
      <c r="I159" s="25" t="s">
        <v>212</v>
      </c>
      <c r="J159" s="5" t="str">
        <f t="shared" si="2"/>
        <v>Outliers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25">
        <v>27.020941229452827</v>
      </c>
      <c r="F160" s="25">
        <v>22.345869366047687</v>
      </c>
      <c r="G160" s="25">
        <v>15.525883866388678</v>
      </c>
      <c r="H160" s="25">
        <v>6.6056015501144971</v>
      </c>
      <c r="I160" s="25">
        <v>13.234265403739627</v>
      </c>
      <c r="J160" s="5" t="str">
        <f t="shared" si="2"/>
        <v>Normal</v>
      </c>
    </row>
  </sheetData>
  <autoFilter ref="A3:J160" xr:uid="{00000000-0009-0000-0000-00000F000000}"/>
  <pageMargins left="0.511811024" right="0.511811024" top="0.78740157499999996" bottom="0.78740157499999996" header="0.31496062000000002" footer="0.3149606200000000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60"/>
  <sheetViews>
    <sheetView workbookViewId="0">
      <selection activeCell="M14" sqref="M14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3" x14ac:dyDescent="0.2">
      <c r="A1" s="9" t="s">
        <v>195</v>
      </c>
    </row>
    <row r="2" spans="1:13" x14ac:dyDescent="0.2">
      <c r="L2" s="1" t="s">
        <v>187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/>
    </row>
    <row r="4" spans="1:13" x14ac:dyDescent="0.2">
      <c r="A4" s="2"/>
      <c r="B4" s="2"/>
      <c r="C4" s="2"/>
      <c r="D4" s="4" t="s">
        <v>4</v>
      </c>
      <c r="E4" s="18">
        <v>5.4527892011371293</v>
      </c>
      <c r="F4" s="18">
        <v>4.7822440489141353</v>
      </c>
      <c r="G4" s="18">
        <v>4.6649478568862772</v>
      </c>
      <c r="H4" s="11">
        <v>4.6075319074421737</v>
      </c>
      <c r="I4" s="11">
        <v>4.5437614094279972</v>
      </c>
      <c r="J4" s="8"/>
      <c r="L4" s="5" t="s">
        <v>204</v>
      </c>
      <c r="M4" s="14">
        <v>0</v>
      </c>
    </row>
    <row r="5" spans="1:13" x14ac:dyDescent="0.2">
      <c r="A5" s="2"/>
      <c r="B5" s="2"/>
      <c r="C5" s="2"/>
      <c r="D5" s="4" t="s">
        <v>5</v>
      </c>
      <c r="E5" s="18">
        <v>2.8678306474306927</v>
      </c>
      <c r="F5" s="18">
        <v>2.4705213858919111</v>
      </c>
      <c r="G5" s="18">
        <v>4.5193733367402453</v>
      </c>
      <c r="H5" s="11">
        <v>3.0833691632249987</v>
      </c>
      <c r="I5" s="11">
        <v>5.2780893316619384</v>
      </c>
      <c r="J5" s="8"/>
      <c r="L5" s="7"/>
    </row>
    <row r="6" spans="1:13" x14ac:dyDescent="0.2">
      <c r="A6" s="2"/>
      <c r="B6" s="2"/>
      <c r="C6" s="2"/>
      <c r="D6" s="4" t="s">
        <v>6</v>
      </c>
      <c r="E6" s="18">
        <v>5.7077005033648254</v>
      </c>
      <c r="F6" s="18">
        <v>3.2400338583538195</v>
      </c>
      <c r="G6" s="18">
        <v>3.219164760876418</v>
      </c>
      <c r="H6" s="11">
        <v>4.265199438059974</v>
      </c>
      <c r="I6" s="11">
        <v>5.0902307019809907</v>
      </c>
      <c r="J6" s="8"/>
    </row>
    <row r="7" spans="1:13" x14ac:dyDescent="0.2">
      <c r="A7" s="2"/>
      <c r="B7" s="2"/>
      <c r="C7" s="2"/>
      <c r="D7" s="4" t="s">
        <v>7</v>
      </c>
      <c r="E7" s="18">
        <v>2.074667275235734</v>
      </c>
      <c r="F7" s="18">
        <v>3.2080492873026869</v>
      </c>
      <c r="G7" s="18">
        <v>2.153430486546084</v>
      </c>
      <c r="H7" s="11">
        <v>3.818062262696825</v>
      </c>
      <c r="I7" s="11">
        <v>2.4898244804784655</v>
      </c>
      <c r="J7" s="8"/>
    </row>
    <row r="8" spans="1:13" x14ac:dyDescent="0.2">
      <c r="A8" s="2"/>
      <c r="B8" s="2"/>
      <c r="C8" s="2"/>
      <c r="D8" s="4" t="s">
        <v>8</v>
      </c>
      <c r="E8" s="18">
        <v>11.380955208518891</v>
      </c>
      <c r="F8" s="18">
        <v>9.5145353511890942</v>
      </c>
      <c r="G8" s="18">
        <v>9.1389429880794477</v>
      </c>
      <c r="H8" s="11">
        <v>7.7559245789215998</v>
      </c>
      <c r="I8" s="11">
        <v>6.2164538921066201</v>
      </c>
      <c r="J8" s="8"/>
    </row>
    <row r="9" spans="1:13" x14ac:dyDescent="0.2">
      <c r="A9" s="2"/>
      <c r="B9" s="2"/>
      <c r="C9" s="2"/>
      <c r="D9" s="4" t="s">
        <v>9</v>
      </c>
      <c r="E9" s="18">
        <v>1.7479690784270026</v>
      </c>
      <c r="F9" s="18">
        <v>2.4516343026903078</v>
      </c>
      <c r="G9" s="18">
        <v>2.5706757306788726</v>
      </c>
      <c r="H9" s="11">
        <v>5.2342688999547304</v>
      </c>
      <c r="I9" s="11">
        <v>4.4007004701162087</v>
      </c>
      <c r="J9" s="8"/>
    </row>
    <row r="10" spans="1:13" x14ac:dyDescent="0.2">
      <c r="A10" s="2"/>
      <c r="B10" s="2"/>
      <c r="C10" s="2"/>
      <c r="D10" s="4" t="s">
        <v>10</v>
      </c>
      <c r="E10" s="18">
        <v>3.5758302481864579</v>
      </c>
      <c r="F10" s="18">
        <v>3.057377569667052</v>
      </c>
      <c r="G10" s="18">
        <v>2.3211442312602419</v>
      </c>
      <c r="H10" s="11">
        <v>4.1251194565842635</v>
      </c>
      <c r="I10" s="11">
        <v>3.071932368336979</v>
      </c>
      <c r="J10" s="8"/>
    </row>
    <row r="11" spans="1:13" x14ac:dyDescent="0.2">
      <c r="A11" s="2"/>
      <c r="B11" s="2"/>
      <c r="C11" s="2"/>
      <c r="D11" s="4" t="s">
        <v>11</v>
      </c>
      <c r="E11" s="18">
        <v>5.0899305903131831</v>
      </c>
      <c r="F11" s="18">
        <v>5.0275594048040002</v>
      </c>
      <c r="G11" s="18">
        <v>3.1461850023016829</v>
      </c>
      <c r="H11" s="11">
        <v>1.9640834604531796</v>
      </c>
      <c r="I11" s="11">
        <v>2.537796245415048</v>
      </c>
      <c r="J11" s="8"/>
    </row>
    <row r="12" spans="1:13" x14ac:dyDescent="0.2">
      <c r="A12" s="2"/>
      <c r="B12" s="2"/>
      <c r="C12" s="2"/>
      <c r="D12" s="4" t="s">
        <v>12</v>
      </c>
      <c r="E12" s="18">
        <v>4.6254717017495848</v>
      </c>
      <c r="F12" s="18">
        <v>3.2479380369844617</v>
      </c>
      <c r="G12" s="18">
        <v>4.3571251309505543</v>
      </c>
      <c r="H12" s="11">
        <v>3.3818249454680727</v>
      </c>
      <c r="I12" s="11">
        <v>5.4766623191433688</v>
      </c>
      <c r="J12" s="8"/>
    </row>
    <row r="13" spans="1:13" x14ac:dyDescent="0.2">
      <c r="A13" s="2"/>
      <c r="B13" s="2"/>
      <c r="C13" s="2"/>
      <c r="D13" s="4" t="s">
        <v>13</v>
      </c>
      <c r="E13" s="18">
        <v>2.6195039532680493</v>
      </c>
      <c r="F13" s="18">
        <v>2.3009697149242334</v>
      </c>
      <c r="G13" s="18">
        <v>2.5588936481151614</v>
      </c>
      <c r="H13" s="11">
        <v>3.0926632188157632</v>
      </c>
      <c r="I13" s="11">
        <v>5.161448496002297</v>
      </c>
      <c r="J13" s="8"/>
    </row>
    <row r="14" spans="1:13" x14ac:dyDescent="0.2">
      <c r="A14" s="2"/>
      <c r="B14" s="2"/>
      <c r="C14" s="2"/>
      <c r="D14" s="4" t="s">
        <v>14</v>
      </c>
      <c r="E14" s="18">
        <v>1.5808839512613477</v>
      </c>
      <c r="F14" s="18">
        <v>3.1448642401418336</v>
      </c>
      <c r="G14" s="18">
        <v>2.7373689973408415</v>
      </c>
      <c r="H14" s="11">
        <v>4.6686248954422549</v>
      </c>
      <c r="I14" s="11">
        <v>3.9952855630356177</v>
      </c>
      <c r="J14" s="8"/>
    </row>
    <row r="15" spans="1:13" x14ac:dyDescent="0.2">
      <c r="A15" s="2"/>
      <c r="B15" s="2"/>
      <c r="C15" s="2"/>
      <c r="D15" s="4" t="s">
        <v>15</v>
      </c>
      <c r="E15" s="18">
        <v>3.0368146972113537</v>
      </c>
      <c r="F15" s="18">
        <v>3.3552744314906882</v>
      </c>
      <c r="G15" s="18">
        <v>4.1390826373761529</v>
      </c>
      <c r="H15" s="11">
        <v>2.5686051073209915</v>
      </c>
      <c r="I15" s="11">
        <v>4.2085927084893502</v>
      </c>
      <c r="J15" s="8"/>
    </row>
    <row r="16" spans="1:13" x14ac:dyDescent="0.2">
      <c r="A16" s="2"/>
      <c r="B16" s="2"/>
      <c r="C16" s="2"/>
      <c r="D16" s="4" t="s">
        <v>16</v>
      </c>
      <c r="E16" s="18">
        <v>3.4497490970945153</v>
      </c>
      <c r="F16" s="18">
        <v>2.885185360044904</v>
      </c>
      <c r="G16" s="18">
        <v>1.5560085269267276</v>
      </c>
      <c r="H16" s="11">
        <v>3.0779174810323333</v>
      </c>
      <c r="I16" s="11">
        <v>1.530440460764608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13">
        <v>3.9118529143304213</v>
      </c>
      <c r="F17" s="13">
        <v>3.1991400711488751</v>
      </c>
      <c r="G17" s="13">
        <v>1.2682469023069411</v>
      </c>
      <c r="H17" s="13">
        <v>2.5144581342720644</v>
      </c>
      <c r="I17" s="13">
        <v>6.8561883332606168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13" t="s">
        <v>212</v>
      </c>
      <c r="F18" s="13" t="s">
        <v>212</v>
      </c>
      <c r="G18" s="13" t="s">
        <v>212</v>
      </c>
      <c r="H18" s="13" t="s">
        <v>212</v>
      </c>
      <c r="I18" s="13" t="s">
        <v>212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13" t="s">
        <v>212</v>
      </c>
      <c r="F19" s="13">
        <v>3.6027597139408787</v>
      </c>
      <c r="G19" s="13">
        <v>1.7988523322120487</v>
      </c>
      <c r="H19" s="13">
        <v>1.7963318902800482</v>
      </c>
      <c r="I19" s="13">
        <v>5.3817451205510904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13">
        <v>5.2432885906040267</v>
      </c>
      <c r="F20" s="13" t="s">
        <v>212</v>
      </c>
      <c r="G20" s="13">
        <v>2.5498495588760264</v>
      </c>
      <c r="H20" s="13" t="s">
        <v>212</v>
      </c>
      <c r="I20" s="13">
        <v>2.5056376847907793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13" t="s">
        <v>212</v>
      </c>
      <c r="F21" s="13">
        <v>3.6709371902646746</v>
      </c>
      <c r="G21" s="13" t="s">
        <v>212</v>
      </c>
      <c r="H21" s="13">
        <v>3.6212203512583745</v>
      </c>
      <c r="I21" s="13">
        <v>3.5975105227182791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13">
        <v>7.2403431922673125</v>
      </c>
      <c r="F22" s="13">
        <v>12.393767705382437</v>
      </c>
      <c r="G22" s="13">
        <v>8.8045220025004838</v>
      </c>
      <c r="H22" s="13">
        <v>5.2546766622293841</v>
      </c>
      <c r="I22" s="13">
        <v>6.9698553755009591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13">
        <v>6.0250037656273534</v>
      </c>
      <c r="F23" s="13">
        <v>2.9289438228574776</v>
      </c>
      <c r="G23" s="13">
        <v>5.8635550734410273</v>
      </c>
      <c r="H23" s="13">
        <v>2.9346167390538795</v>
      </c>
      <c r="I23" s="13" t="s">
        <v>212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13">
        <v>4.4869206263741193</v>
      </c>
      <c r="F24" s="13">
        <v>4.4171562348160256</v>
      </c>
      <c r="G24" s="13">
        <v>3.4905841492573781</v>
      </c>
      <c r="H24" s="13">
        <v>6.898395260802455</v>
      </c>
      <c r="I24" s="13">
        <v>3.4094783498124785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13" t="s">
        <v>212</v>
      </c>
      <c r="F25" s="13">
        <v>3.4651235316539033</v>
      </c>
      <c r="G25" s="13">
        <v>3.4156505106397512</v>
      </c>
      <c r="H25" s="13" t="s">
        <v>212</v>
      </c>
      <c r="I25" s="13">
        <v>6.6465055996809683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13">
        <v>9.1075210684091097</v>
      </c>
      <c r="F26" s="13">
        <v>8.5621977068531834</v>
      </c>
      <c r="G26" s="13">
        <v>6.2193977361392232</v>
      </c>
      <c r="H26" s="13">
        <v>5.7884742142146255</v>
      </c>
      <c r="I26" s="13">
        <v>4.256027830721119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13">
        <v>7.3811632713315625</v>
      </c>
      <c r="F27" s="13" t="s">
        <v>212</v>
      </c>
      <c r="G27" s="13" t="s">
        <v>212</v>
      </c>
      <c r="H27" s="13" t="s">
        <v>212</v>
      </c>
      <c r="I27" s="13" t="s">
        <v>212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13">
        <v>6.7063084007689904</v>
      </c>
      <c r="F28" s="13" t="s">
        <v>212</v>
      </c>
      <c r="G28" s="13">
        <v>8.6960302621853121</v>
      </c>
      <c r="H28" s="13">
        <v>4.3037593337780553</v>
      </c>
      <c r="I28" s="13">
        <v>10.652576858342032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13">
        <v>6.5636178661678315</v>
      </c>
      <c r="F29" s="13" t="s">
        <v>212</v>
      </c>
      <c r="G29" s="13">
        <v>9.5730423128470221</v>
      </c>
      <c r="H29" s="13">
        <v>3.1473263462688448</v>
      </c>
      <c r="I29" s="13">
        <v>6.2111801242236027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13" t="s">
        <v>212</v>
      </c>
      <c r="F30" s="13">
        <v>6.1083623480544862</v>
      </c>
      <c r="G30" s="13" t="s">
        <v>212</v>
      </c>
      <c r="H30" s="13">
        <v>6.0960741282613995</v>
      </c>
      <c r="I30" s="13" t="s">
        <v>212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13">
        <v>3.3548040794417604</v>
      </c>
      <c r="F31" s="13" t="s">
        <v>212</v>
      </c>
      <c r="G31" s="13">
        <v>3.2601962638150814</v>
      </c>
      <c r="H31" s="13">
        <v>3.1923383878691141</v>
      </c>
      <c r="I31" s="13" t="s">
        <v>212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13">
        <v>4.3374539145521576</v>
      </c>
      <c r="F32" s="13">
        <v>17.23543605653223</v>
      </c>
      <c r="G32" s="13">
        <v>10.538296168275513</v>
      </c>
      <c r="H32" s="13">
        <v>2.063600156833612</v>
      </c>
      <c r="I32" s="13">
        <v>2.0220811258947706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3" t="s">
        <v>212</v>
      </c>
      <c r="F33" s="13">
        <v>30.211480362537763</v>
      </c>
      <c r="G33" s="13">
        <v>30.432136335970785</v>
      </c>
      <c r="H33" s="13" t="s">
        <v>212</v>
      </c>
      <c r="I33" s="13">
        <v>30.873726458783576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3">
        <v>1.6503011799653435</v>
      </c>
      <c r="F34" s="13">
        <v>4.0885080216527383</v>
      </c>
      <c r="G34" s="13">
        <v>3.2082130253448828</v>
      </c>
      <c r="H34" s="13">
        <v>1.5744684200996637</v>
      </c>
      <c r="I34" s="13">
        <v>3.092791476266691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3">
        <v>13.082921622970856</v>
      </c>
      <c r="F35" s="13">
        <v>10.701795478592372</v>
      </c>
      <c r="G35" s="13">
        <v>10.852489876033749</v>
      </c>
      <c r="H35" s="13">
        <v>8.8687892635637464</v>
      </c>
      <c r="I35" s="13">
        <v>6.1735770900545663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3">
        <v>5.7974375326105863</v>
      </c>
      <c r="F36" s="13">
        <v>5.6740807989105768</v>
      </c>
      <c r="G36" s="13">
        <v>11.279043537108054</v>
      </c>
      <c r="H36" s="13">
        <v>5.6056953865126964</v>
      </c>
      <c r="I36" s="13" t="s">
        <v>212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3">
        <v>13.116904410559108</v>
      </c>
      <c r="F37" s="13">
        <v>4.8631036327384134</v>
      </c>
      <c r="G37" s="13">
        <v>4.7818671597303029</v>
      </c>
      <c r="H37" s="13">
        <v>9.4091080165600296</v>
      </c>
      <c r="I37" s="13">
        <v>1.5436863229391788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3">
        <v>6.0543682266755461</v>
      </c>
      <c r="F38" s="13" t="s">
        <v>212</v>
      </c>
      <c r="G38" s="13">
        <v>11.777869383428538</v>
      </c>
      <c r="H38" s="13" t="s">
        <v>212</v>
      </c>
      <c r="I38" s="13">
        <v>11.591515011011939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3">
        <v>6.3155235569028667</v>
      </c>
      <c r="F39" s="13" t="s">
        <v>212</v>
      </c>
      <c r="G39" s="13" t="s">
        <v>212</v>
      </c>
      <c r="H39" s="13" t="s">
        <v>212</v>
      </c>
      <c r="I39" s="13" t="s">
        <v>212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3">
        <v>6.4420537267280809</v>
      </c>
      <c r="F40" s="13">
        <v>5.5363978613685978</v>
      </c>
      <c r="G40" s="13">
        <v>4.6990273013486208</v>
      </c>
      <c r="H40" s="13">
        <v>0.7757109390756628</v>
      </c>
      <c r="I40" s="13">
        <v>3.8425477628686924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3">
        <v>6.8078153720471111</v>
      </c>
      <c r="F41" s="13" t="s">
        <v>212</v>
      </c>
      <c r="G41" s="13" t="s">
        <v>212</v>
      </c>
      <c r="H41" s="13" t="s">
        <v>212</v>
      </c>
      <c r="I41" s="13" t="s">
        <v>212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3" t="s">
        <v>212</v>
      </c>
      <c r="F42" s="13" t="s">
        <v>212</v>
      </c>
      <c r="G42" s="13" t="s">
        <v>212</v>
      </c>
      <c r="H42" s="13" t="s">
        <v>212</v>
      </c>
      <c r="I42" s="13" t="s">
        <v>212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3">
        <v>6.2311119419260361</v>
      </c>
      <c r="F43" s="13">
        <v>1.5446878185918624</v>
      </c>
      <c r="G43" s="13">
        <v>1.5140962359567574</v>
      </c>
      <c r="H43" s="13">
        <v>2.9703558486306658</v>
      </c>
      <c r="I43" s="13">
        <v>1.4577896992579851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3">
        <v>7.007287579082246</v>
      </c>
      <c r="F44" s="13">
        <v>8.8329685644463201</v>
      </c>
      <c r="G44" s="13">
        <v>3.894801413812913</v>
      </c>
      <c r="H44" s="13">
        <v>2.89863474303603</v>
      </c>
      <c r="I44" s="13">
        <v>2.8768699654775602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3">
        <v>3.5297024460837947</v>
      </c>
      <c r="F45" s="13">
        <v>3.4683684794672587</v>
      </c>
      <c r="G45" s="13">
        <v>6.8653027598517093</v>
      </c>
      <c r="H45" s="13" t="s">
        <v>212</v>
      </c>
      <c r="I45" s="13" t="s">
        <v>212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3" t="s">
        <v>212</v>
      </c>
      <c r="F46" s="13">
        <v>4.2614847012699224</v>
      </c>
      <c r="G46" s="13">
        <v>4.2075146211133081</v>
      </c>
      <c r="H46" s="13" t="s">
        <v>212</v>
      </c>
      <c r="I46" s="13" t="s">
        <v>212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3">
        <v>6.0703554193098004</v>
      </c>
      <c r="F47" s="13" t="s">
        <v>212</v>
      </c>
      <c r="G47" s="13" t="s">
        <v>212</v>
      </c>
      <c r="H47" s="13" t="s">
        <v>212</v>
      </c>
      <c r="I47" s="13" t="s">
        <v>212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3">
        <v>2.9828486204325131</v>
      </c>
      <c r="F48" s="13">
        <v>3.6659579148031383</v>
      </c>
      <c r="G48" s="13">
        <v>5.801726013489013</v>
      </c>
      <c r="H48" s="13">
        <v>4.3052725237507534</v>
      </c>
      <c r="I48" s="13">
        <v>5.6812532844745549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3" t="s">
        <v>212</v>
      </c>
      <c r="F49" s="13">
        <v>2.7739251040221915</v>
      </c>
      <c r="G49" s="13" t="s">
        <v>212</v>
      </c>
      <c r="H49" s="13">
        <v>2.6244652652022151</v>
      </c>
      <c r="I49" s="13" t="s">
        <v>212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3">
        <v>5.9568131049888313</v>
      </c>
      <c r="F50" s="13" t="s">
        <v>212</v>
      </c>
      <c r="G50" s="13">
        <v>5.7948339055731815</v>
      </c>
      <c r="H50" s="13">
        <v>2.8805576759660672</v>
      </c>
      <c r="I50" s="13">
        <v>4.2962708369135596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3">
        <v>7.5701659758890223</v>
      </c>
      <c r="F51" s="13">
        <v>3.6914671736281588</v>
      </c>
      <c r="G51" s="13">
        <v>3.6830377695523264</v>
      </c>
      <c r="H51" s="13">
        <v>7.3495636196600822</v>
      </c>
      <c r="I51" s="13">
        <v>11.000091667430562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3">
        <v>1.5364680696327329</v>
      </c>
      <c r="F52" s="13">
        <v>2.0172067737803463</v>
      </c>
      <c r="G52" s="13">
        <v>1.9921013182730472</v>
      </c>
      <c r="H52" s="13">
        <v>2.460012496863484</v>
      </c>
      <c r="I52" s="13">
        <v>6.3208973729378073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3" t="s">
        <v>212</v>
      </c>
      <c r="F53" s="13">
        <v>17.034324163188828</v>
      </c>
      <c r="G53" s="13" t="s">
        <v>212</v>
      </c>
      <c r="H53" s="13" t="s">
        <v>212</v>
      </c>
      <c r="I53" s="13" t="s">
        <v>212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3" t="s">
        <v>212</v>
      </c>
      <c r="F54" s="13" t="s">
        <v>212</v>
      </c>
      <c r="G54" s="13">
        <v>8.2747207281754243</v>
      </c>
      <c r="H54" s="13">
        <v>8.2433435001236504</v>
      </c>
      <c r="I54" s="13">
        <v>8.2135523613963031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3">
        <v>2.1472590238560478</v>
      </c>
      <c r="F55" s="13">
        <v>2.0949428080613397</v>
      </c>
      <c r="G55" s="13">
        <v>4.1785057663379579</v>
      </c>
      <c r="H55" s="13">
        <v>4.1674480631785125</v>
      </c>
      <c r="I55" s="13" t="s">
        <v>212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3">
        <v>6.1737922518907231</v>
      </c>
      <c r="F56" s="13" t="s">
        <v>212</v>
      </c>
      <c r="G56" s="13">
        <v>3.0013806350921421</v>
      </c>
      <c r="H56" s="13">
        <v>2.9602439240993457</v>
      </c>
      <c r="I56" s="13">
        <v>8.7627059235892055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3" t="s">
        <v>212</v>
      </c>
      <c r="F57" s="13" t="s">
        <v>212</v>
      </c>
      <c r="G57" s="13" t="s">
        <v>212</v>
      </c>
      <c r="H57" s="13">
        <v>14.533827483467771</v>
      </c>
      <c r="I57" s="13">
        <v>21.361435488464824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3">
        <v>11.4593479631009</v>
      </c>
      <c r="F58" s="13">
        <v>5.5512379260575111</v>
      </c>
      <c r="G58" s="13" t="s">
        <v>212</v>
      </c>
      <c r="H58" s="13">
        <v>16.810489745601256</v>
      </c>
      <c r="I58" s="13">
        <v>5.6293627561360058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3">
        <v>2.9859659599880559</v>
      </c>
      <c r="F59" s="13" t="s">
        <v>212</v>
      </c>
      <c r="G59" s="13" t="s">
        <v>212</v>
      </c>
      <c r="H59" s="13">
        <v>2.8576327370406358</v>
      </c>
      <c r="I59" s="13" t="s">
        <v>212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3" t="s">
        <v>212</v>
      </c>
      <c r="F60" s="13" t="s">
        <v>212</v>
      </c>
      <c r="G60" s="13">
        <v>6.9478218578475648</v>
      </c>
      <c r="H60" s="13" t="s">
        <v>212</v>
      </c>
      <c r="I60" s="13">
        <v>6.7677314564158095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3">
        <v>5.1336019918375726</v>
      </c>
      <c r="F61" s="13">
        <v>2.5290844714213452</v>
      </c>
      <c r="G61" s="13">
        <v>4.9917635900763742</v>
      </c>
      <c r="H61" s="13">
        <v>9.8561009264734878</v>
      </c>
      <c r="I61" s="13">
        <v>7.3005134694473508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3">
        <v>1.7220299288801639</v>
      </c>
      <c r="F62" s="13" t="s">
        <v>212</v>
      </c>
      <c r="G62" s="13">
        <v>1.674508950250339</v>
      </c>
      <c r="H62" s="13">
        <v>4.9612197985744757</v>
      </c>
      <c r="I62" s="13">
        <v>6.5353069960461401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3" t="s">
        <v>212</v>
      </c>
      <c r="F63" s="13">
        <v>2.9696501752093605</v>
      </c>
      <c r="G63" s="13">
        <v>2.9578797917652624</v>
      </c>
      <c r="H63" s="13" t="s">
        <v>212</v>
      </c>
      <c r="I63" s="13" t="s">
        <v>212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3">
        <v>14.267370523612499</v>
      </c>
      <c r="F64" s="13">
        <v>13.663068725235687</v>
      </c>
      <c r="G64" s="13" t="s">
        <v>212</v>
      </c>
      <c r="H64" s="13" t="s">
        <v>212</v>
      </c>
      <c r="I64" s="13">
        <v>14.390559792775939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3" t="s">
        <v>212</v>
      </c>
      <c r="F65" s="13" t="s">
        <v>212</v>
      </c>
      <c r="G65" s="13" t="s">
        <v>212</v>
      </c>
      <c r="H65" s="13">
        <v>4.8721071863581003</v>
      </c>
      <c r="I65" s="13" t="s">
        <v>212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3">
        <v>7.8855025036470447</v>
      </c>
      <c r="F66" s="13" t="s">
        <v>212</v>
      </c>
      <c r="G66" s="13">
        <v>3.8364152535870484</v>
      </c>
      <c r="H66" s="13">
        <v>3.8298035310788561</v>
      </c>
      <c r="I66" s="13">
        <v>7.6467214681705222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3">
        <v>2.5411669038422442</v>
      </c>
      <c r="F67" s="13">
        <v>2.5089695661991622</v>
      </c>
      <c r="G67" s="13" t="s">
        <v>212</v>
      </c>
      <c r="H67" s="13">
        <v>2.4342153306881529</v>
      </c>
      <c r="I67" s="13" t="s">
        <v>212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3" t="s">
        <v>212</v>
      </c>
      <c r="F68" s="13">
        <v>3.0311297020399501</v>
      </c>
      <c r="G68" s="13">
        <v>2.9961649089165867</v>
      </c>
      <c r="H68" s="13" t="s">
        <v>212</v>
      </c>
      <c r="I68" s="13" t="s">
        <v>212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3">
        <v>2.6487961221624774</v>
      </c>
      <c r="F69" s="13">
        <v>7.7744376490100553</v>
      </c>
      <c r="G69" s="13">
        <v>2.5768546911639651</v>
      </c>
      <c r="H69" s="13" t="s">
        <v>212</v>
      </c>
      <c r="I69" s="13">
        <v>2.54880970586736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3">
        <v>11.476538675935338</v>
      </c>
      <c r="F70" s="13">
        <v>3.2074412637318579</v>
      </c>
      <c r="G70" s="13">
        <v>3.1898944144948804</v>
      </c>
      <c r="H70" s="13">
        <v>3.1727901516593695</v>
      </c>
      <c r="I70" s="13">
        <v>4.7343254375305754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3" t="s">
        <v>212</v>
      </c>
      <c r="F71" s="13" t="s">
        <v>212</v>
      </c>
      <c r="G71" s="13">
        <v>8.5389804457347793</v>
      </c>
      <c r="H71" s="13">
        <v>42.154961638984908</v>
      </c>
      <c r="I71" s="13">
        <v>16.654176034640685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3">
        <v>1.6067612513456626</v>
      </c>
      <c r="F72" s="13">
        <v>1.6011528300376272</v>
      </c>
      <c r="G72" s="13">
        <v>3.1224142506986401</v>
      </c>
      <c r="H72" s="13" t="s">
        <v>212</v>
      </c>
      <c r="I72" s="13">
        <v>1.4887598630340926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3">
        <v>3.1572632841852681</v>
      </c>
      <c r="F73" s="13" t="s">
        <v>212</v>
      </c>
      <c r="G73" s="13" t="s">
        <v>212</v>
      </c>
      <c r="H73" s="13">
        <v>3.0679552078539651</v>
      </c>
      <c r="I73" s="13">
        <v>3.0638193572106984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3">
        <v>3.0449742699674189</v>
      </c>
      <c r="F74" s="13">
        <v>4.9457451754255812</v>
      </c>
      <c r="G74" s="13">
        <v>2.9630507570594684</v>
      </c>
      <c r="H74" s="13">
        <v>2.9587257754327134</v>
      </c>
      <c r="I74" s="13">
        <v>1.9696477285037572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3">
        <v>3.8583968361145944</v>
      </c>
      <c r="F75" s="13" t="s">
        <v>212</v>
      </c>
      <c r="G75" s="13" t="s">
        <v>212</v>
      </c>
      <c r="H75" s="13">
        <v>7.4969543622903201</v>
      </c>
      <c r="I75" s="13">
        <v>1.8712925017309456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3" t="s">
        <v>212</v>
      </c>
      <c r="F76" s="13">
        <v>4.8207872345554028</v>
      </c>
      <c r="G76" s="13">
        <v>7.2311808518331038</v>
      </c>
      <c r="H76" s="13">
        <v>14.462361703666208</v>
      </c>
      <c r="I76" s="13">
        <v>16.872755320943913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3">
        <v>3.4766888015853699</v>
      </c>
      <c r="F77" s="13">
        <v>8.5532955847888186</v>
      </c>
      <c r="G77" s="13">
        <v>1.690474178006931</v>
      </c>
      <c r="H77" s="13">
        <v>6.6842685739113001</v>
      </c>
      <c r="I77" s="13">
        <v>1.6524282433035347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3">
        <v>5.3262316910785614</v>
      </c>
      <c r="F78" s="13" t="s">
        <v>212</v>
      </c>
      <c r="G78" s="13">
        <v>5.1775020278549606</v>
      </c>
      <c r="H78" s="13">
        <v>3.3921302578018997</v>
      </c>
      <c r="I78" s="13">
        <v>10.006504227748035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3" t="s">
        <v>212</v>
      </c>
      <c r="F79" s="13" t="s">
        <v>212</v>
      </c>
      <c r="G79" s="13" t="s">
        <v>212</v>
      </c>
      <c r="H79" s="13" t="s">
        <v>212</v>
      </c>
      <c r="I79" s="13">
        <v>3.3757553252540258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3">
        <v>10.252904989747096</v>
      </c>
      <c r="F80" s="13">
        <v>23.398067988100411</v>
      </c>
      <c r="G80" s="13">
        <v>3.3247996808192304</v>
      </c>
      <c r="H80" s="13">
        <v>9.9222755085166199</v>
      </c>
      <c r="I80" s="13" t="s">
        <v>212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3" t="s">
        <v>212</v>
      </c>
      <c r="F81" s="13" t="s">
        <v>212</v>
      </c>
      <c r="G81" s="13" t="s">
        <v>212</v>
      </c>
      <c r="H81" s="13" t="s">
        <v>212</v>
      </c>
      <c r="I81" s="13" t="s">
        <v>212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3">
        <v>2.9455731717195519</v>
      </c>
      <c r="F82" s="13">
        <v>2.9081814414401315</v>
      </c>
      <c r="G82" s="13">
        <v>3.2217763442861798</v>
      </c>
      <c r="H82" s="13">
        <v>4.232177243582961</v>
      </c>
      <c r="I82" s="13">
        <v>1.3905111518994382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3" t="s">
        <v>212</v>
      </c>
      <c r="F83" s="13" t="s">
        <v>212</v>
      </c>
      <c r="G83" s="13" t="s">
        <v>212</v>
      </c>
      <c r="H83" s="13" t="s">
        <v>212</v>
      </c>
      <c r="I83" s="13">
        <v>3.3830643797151461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3">
        <v>3.627262504987486</v>
      </c>
      <c r="F84" s="13" t="s">
        <v>212</v>
      </c>
      <c r="G84" s="13" t="s">
        <v>212</v>
      </c>
      <c r="H84" s="13">
        <v>10.54481546572935</v>
      </c>
      <c r="I84" s="13" t="s">
        <v>212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3">
        <v>5.4748236324672686</v>
      </c>
      <c r="F85" s="13">
        <v>3.8663480795849088</v>
      </c>
      <c r="G85" s="13">
        <v>4.5620091088115204</v>
      </c>
      <c r="H85" s="13">
        <v>4.4881624714814672</v>
      </c>
      <c r="I85" s="13">
        <v>3.6815598032574441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3" t="s">
        <v>212</v>
      </c>
      <c r="F86" s="13" t="s">
        <v>212</v>
      </c>
      <c r="G86" s="13" t="s">
        <v>212</v>
      </c>
      <c r="H86" s="13" t="s">
        <v>212</v>
      </c>
      <c r="I86" s="13" t="s">
        <v>212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3">
        <v>3.7178867531694983</v>
      </c>
      <c r="F87" s="13">
        <v>3.6476381542950942</v>
      </c>
      <c r="G87" s="13">
        <v>3.616113401316265</v>
      </c>
      <c r="H87" s="13" t="s">
        <v>212</v>
      </c>
      <c r="I87" s="13">
        <v>7.112122612993848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3">
        <v>3.3028371371007692</v>
      </c>
      <c r="F88" s="13" t="s">
        <v>212</v>
      </c>
      <c r="G88" s="13">
        <v>9.6351490236382311</v>
      </c>
      <c r="H88" s="13">
        <v>9.5147478591817318</v>
      </c>
      <c r="I88" s="13">
        <v>9.3993796409436978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3" t="s">
        <v>212</v>
      </c>
      <c r="F89" s="13" t="s">
        <v>212</v>
      </c>
      <c r="G89" s="13">
        <v>6.090579092260092</v>
      </c>
      <c r="H89" s="13">
        <v>2.404366329253925</v>
      </c>
      <c r="I89" s="13" t="s">
        <v>212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3">
        <v>6.3914099450338746</v>
      </c>
      <c r="F90" s="13" t="s">
        <v>212</v>
      </c>
      <c r="G90" s="13" t="s">
        <v>212</v>
      </c>
      <c r="H90" s="13" t="s">
        <v>212</v>
      </c>
      <c r="I90" s="13" t="s">
        <v>212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3">
        <v>7.0839089009315348</v>
      </c>
      <c r="F91" s="13" t="s">
        <v>212</v>
      </c>
      <c r="G91" s="13">
        <v>3.4463744141163497</v>
      </c>
      <c r="H91" s="13">
        <v>3.4386712974106803</v>
      </c>
      <c r="I91" s="13">
        <v>1.7155895623531028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3" t="s">
        <v>212</v>
      </c>
      <c r="F92" s="13" t="s">
        <v>212</v>
      </c>
      <c r="G92" s="13" t="s">
        <v>212</v>
      </c>
      <c r="H92" s="13">
        <v>2.4446291497579815</v>
      </c>
      <c r="I92" s="13" t="s">
        <v>212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3" t="s">
        <v>212</v>
      </c>
      <c r="F93" s="13" t="s">
        <v>212</v>
      </c>
      <c r="G93" s="13">
        <v>4.6798951703481846</v>
      </c>
      <c r="H93" s="13" t="s">
        <v>212</v>
      </c>
      <c r="I93" s="13" t="s">
        <v>212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3" t="s">
        <v>212</v>
      </c>
      <c r="F94" s="13" t="s">
        <v>212</v>
      </c>
      <c r="G94" s="13">
        <v>11.991845545029379</v>
      </c>
      <c r="H94" s="13" t="s">
        <v>212</v>
      </c>
      <c r="I94" s="13" t="s">
        <v>212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3" t="s">
        <v>212</v>
      </c>
      <c r="F95" s="13">
        <v>6.5711657247995792</v>
      </c>
      <c r="G95" s="13">
        <v>6.5091453492156486</v>
      </c>
      <c r="H95" s="13">
        <v>6.4491164710434665</v>
      </c>
      <c r="I95" s="13" t="s">
        <v>212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3" t="s">
        <v>212</v>
      </c>
      <c r="F96" s="13" t="s">
        <v>212</v>
      </c>
      <c r="G96" s="13" t="s">
        <v>212</v>
      </c>
      <c r="H96" s="13">
        <v>3.8810835985407124</v>
      </c>
      <c r="I96" s="13" t="s">
        <v>212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3">
        <v>4.0649304896886269</v>
      </c>
      <c r="F97" s="13">
        <v>5.3617865472775534</v>
      </c>
      <c r="G97" s="13">
        <v>5.2687732978569262</v>
      </c>
      <c r="H97" s="13" t="s">
        <v>212</v>
      </c>
      <c r="I97" s="13">
        <v>3.8222403424727349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3">
        <v>9.8566838172965099</v>
      </c>
      <c r="F98" s="13">
        <v>3.8488184127472866</v>
      </c>
      <c r="G98" s="13" t="s">
        <v>212</v>
      </c>
      <c r="H98" s="13">
        <v>1.9118265590945591</v>
      </c>
      <c r="I98" s="13">
        <v>3.8114840012959048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3">
        <v>3.1626553654448273</v>
      </c>
      <c r="F99" s="13">
        <v>12.434717731907487</v>
      </c>
      <c r="G99" s="13">
        <v>9.2273622047244093</v>
      </c>
      <c r="H99" s="13">
        <v>6.0882800608828003</v>
      </c>
      <c r="I99" s="13">
        <v>3.0136821168103189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3">
        <v>4.2207152705478492</v>
      </c>
      <c r="F100" s="13">
        <v>1.3858093126385809</v>
      </c>
      <c r="G100" s="13">
        <v>1.3680639159461532</v>
      </c>
      <c r="H100" s="13">
        <v>4.0531776913099868</v>
      </c>
      <c r="I100" s="13">
        <v>1.3347392586858156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3" t="s">
        <v>212</v>
      </c>
      <c r="F101" s="13" t="s">
        <v>212</v>
      </c>
      <c r="G101" s="13">
        <v>5.6047528304001792</v>
      </c>
      <c r="H101" s="13" t="s">
        <v>212</v>
      </c>
      <c r="I101" s="13">
        <v>11.062558769843465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3">
        <v>9.3982018107202165</v>
      </c>
      <c r="F102" s="13">
        <v>3.0941551409387666</v>
      </c>
      <c r="G102" s="13">
        <v>3.0458089668615984</v>
      </c>
      <c r="H102" s="13">
        <v>5.9997000149992505</v>
      </c>
      <c r="I102" s="13">
        <v>23.646951021252697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3">
        <v>2.1559623137787551</v>
      </c>
      <c r="F103" s="13">
        <v>6.3848806027327285</v>
      </c>
      <c r="G103" s="13">
        <v>2.0961723892172892</v>
      </c>
      <c r="H103" s="13" t="s">
        <v>212</v>
      </c>
      <c r="I103" s="13">
        <v>4.0724903278354709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3" t="s">
        <v>212</v>
      </c>
      <c r="F104" s="13" t="s">
        <v>212</v>
      </c>
      <c r="G104" s="13" t="s">
        <v>212</v>
      </c>
      <c r="H104" s="13" t="s">
        <v>212</v>
      </c>
      <c r="I104" s="13" t="s">
        <v>212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3">
        <v>0.90887608383472995</v>
      </c>
      <c r="F105" s="13">
        <v>1.7894849862209659</v>
      </c>
      <c r="G105" s="13">
        <v>0.88382164479208092</v>
      </c>
      <c r="H105" s="13">
        <v>2.6200186894666513</v>
      </c>
      <c r="I105" s="13">
        <v>3.4530982924428946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3">
        <v>0.98835715274071434</v>
      </c>
      <c r="F106" s="13">
        <v>4.436076142782504</v>
      </c>
      <c r="G106" s="13">
        <v>0.96027809653675711</v>
      </c>
      <c r="H106" s="13">
        <v>2.3410870135221185</v>
      </c>
      <c r="I106" s="13">
        <v>5.0277210254722631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3">
        <v>37.44617112900206</v>
      </c>
      <c r="F107" s="13" t="s">
        <v>212</v>
      </c>
      <c r="G107" s="13">
        <v>36.476381542950939</v>
      </c>
      <c r="H107" s="13" t="s">
        <v>212</v>
      </c>
      <c r="I107" s="13">
        <v>18.730099269526129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3">
        <v>12.72264631043257</v>
      </c>
      <c r="F108" s="13" t="s">
        <v>212</v>
      </c>
      <c r="G108" s="13" t="s">
        <v>212</v>
      </c>
      <c r="H108" s="13" t="s">
        <v>212</v>
      </c>
      <c r="I108" s="13">
        <v>12.370113805047009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3" t="s">
        <v>212</v>
      </c>
      <c r="F109" s="13" t="s">
        <v>212</v>
      </c>
      <c r="G109" s="13" t="s">
        <v>212</v>
      </c>
      <c r="H109" s="13" t="s">
        <v>212</v>
      </c>
      <c r="I109" s="13" t="s">
        <v>212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3" t="s">
        <v>212</v>
      </c>
      <c r="F110" s="13" t="s">
        <v>212</v>
      </c>
      <c r="G110" s="13" t="s">
        <v>212</v>
      </c>
      <c r="H110" s="13" t="s">
        <v>212</v>
      </c>
      <c r="I110" s="13" t="s">
        <v>212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3">
        <v>13.236705384029914</v>
      </c>
      <c r="F111" s="13" t="s">
        <v>212</v>
      </c>
      <c r="G111" s="13">
        <v>6.4345923685734503</v>
      </c>
      <c r="H111" s="13">
        <v>3.1696725728232273</v>
      </c>
      <c r="I111" s="13">
        <v>3.1243165557534289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3">
        <v>11.604389774874839</v>
      </c>
      <c r="F112" s="13">
        <v>4.907895167359225</v>
      </c>
      <c r="G112" s="13" t="s">
        <v>212</v>
      </c>
      <c r="H112" s="13">
        <v>4.7660656128366039</v>
      </c>
      <c r="I112" s="13">
        <v>1.5666369005655558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3">
        <v>5.0011252531819661</v>
      </c>
      <c r="F113" s="13">
        <v>7.4150971377725039</v>
      </c>
      <c r="G113" s="13" t="s">
        <v>212</v>
      </c>
      <c r="H113" s="13">
        <v>2.3922872658548839</v>
      </c>
      <c r="I113" s="13" t="s">
        <v>212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3">
        <v>3.4403275191798257</v>
      </c>
      <c r="F114" s="13">
        <v>3.3460483169376967</v>
      </c>
      <c r="G114" s="13">
        <v>3.3482890243085781</v>
      </c>
      <c r="H114" s="13" t="s">
        <v>212</v>
      </c>
      <c r="I114" s="13" t="s">
        <v>212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3" t="s">
        <v>212</v>
      </c>
      <c r="F115" s="13">
        <v>18.532246108228318</v>
      </c>
      <c r="G115" s="13">
        <v>9.237875288683604</v>
      </c>
      <c r="H115" s="13" t="s">
        <v>212</v>
      </c>
      <c r="I115" s="13">
        <v>18.367159518780419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3">
        <v>7.554581853894387</v>
      </c>
      <c r="F116" s="13" t="s">
        <v>212</v>
      </c>
      <c r="G116" s="13" t="s">
        <v>212</v>
      </c>
      <c r="H116" s="13">
        <v>14.596409283316303</v>
      </c>
      <c r="I116" s="13" t="s">
        <v>212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3">
        <v>3.6379511059371361</v>
      </c>
      <c r="F117" s="13">
        <v>1.1905187090015119</v>
      </c>
      <c r="G117" s="13">
        <v>2.3588521825279822</v>
      </c>
      <c r="H117" s="13">
        <v>3.5061884225658284</v>
      </c>
      <c r="I117" s="13">
        <v>1.1583995551745707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3">
        <v>5.6481219994351886</v>
      </c>
      <c r="F118" s="13">
        <v>10.997470581766194</v>
      </c>
      <c r="G118" s="13">
        <v>32.979717473753638</v>
      </c>
      <c r="H118" s="13">
        <v>5.4942036151859792</v>
      </c>
      <c r="I118" s="13">
        <v>5.492091388400703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3" t="s">
        <v>212</v>
      </c>
      <c r="F119" s="13">
        <v>1.9266709053426583</v>
      </c>
      <c r="G119" s="13" t="s">
        <v>212</v>
      </c>
      <c r="H119" s="13">
        <v>3.7876635797208489</v>
      </c>
      <c r="I119" s="13">
        <v>3.7564328913263965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3" t="s">
        <v>212</v>
      </c>
      <c r="F120" s="13" t="s">
        <v>212</v>
      </c>
      <c r="G120" s="13">
        <v>1.9798059790140567</v>
      </c>
      <c r="H120" s="13" t="s">
        <v>212</v>
      </c>
      <c r="I120" s="13">
        <v>1.9057420006479524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3" t="s">
        <v>212</v>
      </c>
      <c r="F121" s="13">
        <v>7.4213338610726307</v>
      </c>
      <c r="G121" s="13">
        <v>2.458512599877074</v>
      </c>
      <c r="H121" s="13">
        <v>7.3310199892478369</v>
      </c>
      <c r="I121" s="13">
        <v>9.7172286463900495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3" t="s">
        <v>212</v>
      </c>
      <c r="F122" s="13">
        <v>8.5382513661202193</v>
      </c>
      <c r="G122" s="13">
        <v>4.21017177500842</v>
      </c>
      <c r="H122" s="13" t="s">
        <v>212</v>
      </c>
      <c r="I122" s="13">
        <v>4.0997048212528693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3">
        <v>4.8799531524497368</v>
      </c>
      <c r="F123" s="13">
        <v>4.8299845440494593</v>
      </c>
      <c r="G123" s="13">
        <v>9.4881161345414871</v>
      </c>
      <c r="H123" s="13" t="s">
        <v>212</v>
      </c>
      <c r="I123" s="13">
        <v>4.584842510659759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3">
        <v>10.15744032503809</v>
      </c>
      <c r="F124" s="13">
        <v>10.061374383740819</v>
      </c>
      <c r="G124" s="13" t="s">
        <v>212</v>
      </c>
      <c r="H124" s="13" t="s">
        <v>212</v>
      </c>
      <c r="I124" s="13" t="s">
        <v>212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3">
        <v>2.9054564472078561</v>
      </c>
      <c r="F125" s="13">
        <v>1.4337739798698133</v>
      </c>
      <c r="G125" s="13">
        <v>2.8248188584906995</v>
      </c>
      <c r="H125" s="13">
        <v>8.352241880924872</v>
      </c>
      <c r="I125" s="13">
        <v>2.7451411002525532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3" t="s">
        <v>212</v>
      </c>
      <c r="F126" s="13">
        <v>5.0372758412250658</v>
      </c>
      <c r="G126" s="13">
        <v>10.076582023377672</v>
      </c>
      <c r="H126" s="13">
        <v>5.0395605503200116</v>
      </c>
      <c r="I126" s="13">
        <v>5.0405766419678413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3">
        <v>4.7963931123794907</v>
      </c>
      <c r="F127" s="13" t="s">
        <v>212</v>
      </c>
      <c r="G127" s="13">
        <v>4.6622220150123548</v>
      </c>
      <c r="H127" s="13" t="s">
        <v>212</v>
      </c>
      <c r="I127" s="13" t="s">
        <v>212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3" t="s">
        <v>212</v>
      </c>
      <c r="F128" s="13">
        <v>8.0889787664307384</v>
      </c>
      <c r="G128" s="13" t="s">
        <v>212</v>
      </c>
      <c r="H128" s="13">
        <v>4.0008001600320062</v>
      </c>
      <c r="I128" s="13" t="s">
        <v>212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3" t="s">
        <v>212</v>
      </c>
      <c r="F129" s="13" t="s">
        <v>212</v>
      </c>
      <c r="G129" s="13">
        <v>1.3733056841122264</v>
      </c>
      <c r="H129" s="13">
        <v>1.3437428613660491</v>
      </c>
      <c r="I129" s="13">
        <v>1.3158760444766104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3">
        <v>5.7373895552510614</v>
      </c>
      <c r="F130" s="13">
        <v>3.3039611189855513</v>
      </c>
      <c r="G130" s="13">
        <v>1.3132450613777911</v>
      </c>
      <c r="H130" s="13">
        <v>5.8731401722787782</v>
      </c>
      <c r="I130" s="13">
        <v>7.7836407330892303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3">
        <v>15.323322096230463</v>
      </c>
      <c r="F131" s="13" t="s">
        <v>212</v>
      </c>
      <c r="G131" s="13" t="s">
        <v>212</v>
      </c>
      <c r="H131" s="13" t="s">
        <v>212</v>
      </c>
      <c r="I131" s="13" t="s">
        <v>212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3" t="s">
        <v>212</v>
      </c>
      <c r="F132" s="13" t="s">
        <v>212</v>
      </c>
      <c r="G132" s="13" t="s">
        <v>212</v>
      </c>
      <c r="H132" s="13">
        <v>3.1330283852371701</v>
      </c>
      <c r="I132" s="13">
        <v>3.0915723737092686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3">
        <v>5.693788077207766</v>
      </c>
      <c r="F133" s="13">
        <v>5.5648302726766827</v>
      </c>
      <c r="G133" s="13">
        <v>5.5401662049861491</v>
      </c>
      <c r="H133" s="13">
        <v>11.032048099729714</v>
      </c>
      <c r="I133" s="13" t="s">
        <v>212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3" t="s">
        <v>212</v>
      </c>
      <c r="F134" s="13" t="s">
        <v>212</v>
      </c>
      <c r="G134" s="13" t="s">
        <v>212</v>
      </c>
      <c r="H134" s="13">
        <v>23.298256513804215</v>
      </c>
      <c r="I134" s="13" t="s">
        <v>212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3" t="s">
        <v>212</v>
      </c>
      <c r="F135" s="13" t="s">
        <v>212</v>
      </c>
      <c r="G135" s="13">
        <v>6.252149176279346</v>
      </c>
      <c r="H135" s="13">
        <v>6.222968978499642</v>
      </c>
      <c r="I135" s="13">
        <v>3.0974136595942388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3" t="s">
        <v>212</v>
      </c>
      <c r="F136" s="13">
        <v>3.2060787252630987</v>
      </c>
      <c r="G136" s="13">
        <v>1.5566503996699901</v>
      </c>
      <c r="H136" s="13">
        <v>1.5135691474064992</v>
      </c>
      <c r="I136" s="13">
        <v>0.73674594052986764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3">
        <v>6.4708166170570731</v>
      </c>
      <c r="F137" s="13">
        <v>6.3159224404724306</v>
      </c>
      <c r="G137" s="13" t="s">
        <v>212</v>
      </c>
      <c r="H137" s="13">
        <v>6.2774639045825484</v>
      </c>
      <c r="I137" s="13" t="s">
        <v>212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3">
        <v>4.1342814618819252</v>
      </c>
      <c r="F138" s="13" t="s">
        <v>212</v>
      </c>
      <c r="G138" s="13" t="s">
        <v>212</v>
      </c>
      <c r="H138" s="13" t="s">
        <v>212</v>
      </c>
      <c r="I138" s="13">
        <v>4.0706667752177808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3" t="s">
        <v>212</v>
      </c>
      <c r="F139" s="13">
        <v>16.504373659019642</v>
      </c>
      <c r="G139" s="13" t="s">
        <v>212</v>
      </c>
      <c r="H139" s="13" t="s">
        <v>212</v>
      </c>
      <c r="I139" s="13">
        <v>15.888147442008263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3">
        <v>8.9225964755743927</v>
      </c>
      <c r="F140" s="13" t="s">
        <v>212</v>
      </c>
      <c r="G140" s="13">
        <v>4.3393360815795186</v>
      </c>
      <c r="H140" s="13">
        <v>4.3021855102392017</v>
      </c>
      <c r="I140" s="13">
        <v>4.2662116040955631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3" t="s">
        <v>212</v>
      </c>
      <c r="F141" s="13">
        <v>14.347202295552368</v>
      </c>
      <c r="G141" s="13">
        <v>7.1448985424406972</v>
      </c>
      <c r="H141" s="13" t="s">
        <v>212</v>
      </c>
      <c r="I141" s="13" t="s">
        <v>212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3" t="s">
        <v>212</v>
      </c>
      <c r="F142" s="13" t="s">
        <v>212</v>
      </c>
      <c r="G142" s="13">
        <v>3.3906350659478521</v>
      </c>
      <c r="H142" s="13">
        <v>6.7078078883820762</v>
      </c>
      <c r="I142" s="13">
        <v>1.659255326209597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3">
        <v>11.581222977146387</v>
      </c>
      <c r="F143" s="13">
        <v>3.8021368008820953</v>
      </c>
      <c r="G143" s="13">
        <v>3.7537537537537538</v>
      </c>
      <c r="H143" s="13" t="s">
        <v>212</v>
      </c>
      <c r="I143" s="13" t="s">
        <v>212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3" t="s">
        <v>212</v>
      </c>
      <c r="F144" s="13" t="s">
        <v>212</v>
      </c>
      <c r="G144" s="13" t="s">
        <v>212</v>
      </c>
      <c r="H144" s="13">
        <v>16.641704110500914</v>
      </c>
      <c r="I144" s="13" t="s">
        <v>212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3">
        <v>17.610284406093157</v>
      </c>
      <c r="F145" s="13" t="s">
        <v>212</v>
      </c>
      <c r="G145" s="13" t="s">
        <v>212</v>
      </c>
      <c r="H145" s="13" t="s">
        <v>212</v>
      </c>
      <c r="I145" s="13" t="s">
        <v>212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3">
        <v>8.1030710639332302</v>
      </c>
      <c r="F146" s="13">
        <v>7.9424963265954487</v>
      </c>
      <c r="G146" s="13">
        <v>7.8820840230156852</v>
      </c>
      <c r="H146" s="13" t="s">
        <v>212</v>
      </c>
      <c r="I146" s="13">
        <v>11.649580615097856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3">
        <v>2.9035723618625449</v>
      </c>
      <c r="F147" s="13">
        <v>0.96465503935792563</v>
      </c>
      <c r="G147" s="13">
        <v>4.7019437835601234</v>
      </c>
      <c r="H147" s="13">
        <v>0.91769218768640626</v>
      </c>
      <c r="I147" s="13" t="s">
        <v>212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3" t="s">
        <v>212</v>
      </c>
      <c r="F148" s="13" t="s">
        <v>212</v>
      </c>
      <c r="G148" s="13" t="s">
        <v>212</v>
      </c>
      <c r="H148" s="13" t="s">
        <v>212</v>
      </c>
      <c r="I148" s="13">
        <v>8.3535210091053376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3" t="s">
        <v>212</v>
      </c>
      <c r="F149" s="13" t="s">
        <v>212</v>
      </c>
      <c r="G149" s="13">
        <v>15.983803079546059</v>
      </c>
      <c r="H149" s="13">
        <v>5.2862504625469153</v>
      </c>
      <c r="I149" s="13" t="s">
        <v>212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3" t="s">
        <v>212</v>
      </c>
      <c r="F150" s="13">
        <v>1.590988640341108</v>
      </c>
      <c r="G150" s="13">
        <v>1.5761186502119879</v>
      </c>
      <c r="H150" s="13">
        <v>3.1235358425737938</v>
      </c>
      <c r="I150" s="13">
        <v>6.191567085629373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3" t="s">
        <v>212</v>
      </c>
      <c r="F151" s="13">
        <v>3.2620041753653441</v>
      </c>
      <c r="G151" s="13">
        <v>6.4601569818146576</v>
      </c>
      <c r="H151" s="13">
        <v>9.5978500815817256</v>
      </c>
      <c r="I151" s="13" t="s">
        <v>212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3">
        <v>5.4144783150143487</v>
      </c>
      <c r="F152" s="13" t="s">
        <v>212</v>
      </c>
      <c r="G152" s="13" t="s">
        <v>212</v>
      </c>
      <c r="H152" s="13">
        <v>5.2170283806343907</v>
      </c>
      <c r="I152" s="13" t="s">
        <v>212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3">
        <v>7.7905889685260208</v>
      </c>
      <c r="F153" s="13">
        <v>7.6806881896617929</v>
      </c>
      <c r="G153" s="13">
        <v>17.675874955810311</v>
      </c>
      <c r="H153" s="13" t="s">
        <v>212</v>
      </c>
      <c r="I153" s="13">
        <v>9.8374363640835192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3">
        <v>2.7145390712656989</v>
      </c>
      <c r="F154" s="13">
        <v>1.7833577058886472</v>
      </c>
      <c r="G154" s="13">
        <v>1.7596494778240175</v>
      </c>
      <c r="H154" s="13">
        <v>6.0793441256166192</v>
      </c>
      <c r="I154" s="13">
        <v>3.4303846318768492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3" t="s">
        <v>212</v>
      </c>
      <c r="F155" s="13">
        <v>1.7351471404775127</v>
      </c>
      <c r="G155" s="13">
        <v>1.6889039013680121</v>
      </c>
      <c r="H155" s="13">
        <v>1.6457925313934925</v>
      </c>
      <c r="I155" s="13">
        <v>1.605497222489805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3" t="s">
        <v>212</v>
      </c>
      <c r="F156" s="13" t="s">
        <v>212</v>
      </c>
      <c r="G156" s="13" t="s">
        <v>212</v>
      </c>
      <c r="H156" s="13">
        <v>6.6028392208649729</v>
      </c>
      <c r="I156" s="13" t="s">
        <v>212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3">
        <v>1.915121801746591</v>
      </c>
      <c r="F157" s="13">
        <v>5.640051888477374</v>
      </c>
      <c r="G157" s="13">
        <v>3.7253660172111909</v>
      </c>
      <c r="H157" s="13">
        <v>3.6919441778040314</v>
      </c>
      <c r="I157" s="13">
        <v>1.8298261665141811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3">
        <v>1.6740604335816522</v>
      </c>
      <c r="F158" s="13">
        <v>3.2760569378695803</v>
      </c>
      <c r="G158" s="13">
        <v>1.6285849225607869</v>
      </c>
      <c r="H158" s="13">
        <v>3.2388139463328529</v>
      </c>
      <c r="I158" s="13">
        <v>8.0524374728230228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3" t="s">
        <v>212</v>
      </c>
      <c r="F159" s="13" t="s">
        <v>212</v>
      </c>
      <c r="G159" s="13">
        <v>6.6076384300251094</v>
      </c>
      <c r="H159" s="13" t="s">
        <v>212</v>
      </c>
      <c r="I159" s="13" t="s">
        <v>212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3">
        <v>4.5945325063174822</v>
      </c>
      <c r="F160" s="13" t="s">
        <v>212</v>
      </c>
      <c r="G160" s="13">
        <v>2.2345869366047686</v>
      </c>
      <c r="H160" s="13">
        <v>4.4359668189681942</v>
      </c>
      <c r="I160" s="13">
        <v>4.4037343667429978</v>
      </c>
      <c r="J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60"/>
  <sheetViews>
    <sheetView workbookViewId="0">
      <selection activeCell="L11" sqref="L11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3" x14ac:dyDescent="0.2">
      <c r="A1" s="9" t="s">
        <v>196</v>
      </c>
    </row>
    <row r="2" spans="1:13" x14ac:dyDescent="0.2">
      <c r="L2" s="1" t="s">
        <v>187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/>
    </row>
    <row r="4" spans="1:13" x14ac:dyDescent="0.2">
      <c r="A4" s="2"/>
      <c r="B4" s="2"/>
      <c r="C4" s="2"/>
      <c r="D4" s="4" t="s">
        <v>4</v>
      </c>
      <c r="E4" s="27">
        <v>3.5103793140367781E-2</v>
      </c>
      <c r="F4" s="27">
        <v>5.7896417057071853E-2</v>
      </c>
      <c r="G4" s="27">
        <v>3.4385365038473781E-2</v>
      </c>
      <c r="H4" s="27">
        <v>3.40458022717402E-2</v>
      </c>
      <c r="I4" s="28">
        <v>6.15685827835772E-2</v>
      </c>
      <c r="J4" s="8"/>
      <c r="L4" s="5" t="s">
        <v>204</v>
      </c>
      <c r="M4" s="14">
        <v>0</v>
      </c>
    </row>
    <row r="5" spans="1:13" x14ac:dyDescent="0.2">
      <c r="A5" s="2"/>
      <c r="B5" s="2"/>
      <c r="C5" s="2"/>
      <c r="D5" s="4" t="s">
        <v>5</v>
      </c>
      <c r="E5" s="27">
        <v>0</v>
      </c>
      <c r="F5" s="27">
        <v>0</v>
      </c>
      <c r="G5" s="27">
        <v>0.17382205141308638</v>
      </c>
      <c r="H5" s="27">
        <v>0</v>
      </c>
      <c r="I5" s="28">
        <v>0</v>
      </c>
      <c r="J5" s="8"/>
      <c r="L5" s="7"/>
    </row>
    <row r="6" spans="1:13" x14ac:dyDescent="0.2">
      <c r="A6" s="2"/>
      <c r="B6" s="2"/>
      <c r="C6" s="2"/>
      <c r="D6" s="4" t="s">
        <v>6</v>
      </c>
      <c r="E6" s="27">
        <v>0</v>
      </c>
      <c r="F6" s="27">
        <v>0</v>
      </c>
      <c r="G6" s="27">
        <v>0.13413186503651739</v>
      </c>
      <c r="H6" s="27">
        <v>0.13328748243937419</v>
      </c>
      <c r="I6" s="28">
        <v>0</v>
      </c>
      <c r="J6" s="8"/>
    </row>
    <row r="7" spans="1:13" x14ac:dyDescent="0.2">
      <c r="A7" s="2"/>
      <c r="B7" s="2"/>
      <c r="C7" s="2"/>
      <c r="D7" s="4" t="s">
        <v>7</v>
      </c>
      <c r="E7" s="27">
        <v>0.14819051965969529</v>
      </c>
      <c r="F7" s="27">
        <v>0.29164084430024423</v>
      </c>
      <c r="G7" s="27">
        <v>0</v>
      </c>
      <c r="H7" s="27">
        <v>0</v>
      </c>
      <c r="I7" s="28">
        <v>0.13104339370939294</v>
      </c>
      <c r="J7" s="8"/>
    </row>
    <row r="8" spans="1:13" x14ac:dyDescent="0.2">
      <c r="A8" s="2"/>
      <c r="B8" s="2"/>
      <c r="C8" s="2"/>
      <c r="D8" s="4" t="s">
        <v>8</v>
      </c>
      <c r="E8" s="27">
        <v>0</v>
      </c>
      <c r="F8" s="27">
        <v>4.4669180052530955E-2</v>
      </c>
      <c r="G8" s="27">
        <v>0</v>
      </c>
      <c r="H8" s="27">
        <v>0</v>
      </c>
      <c r="I8" s="28">
        <v>0</v>
      </c>
      <c r="J8" s="8"/>
    </row>
    <row r="9" spans="1:13" x14ac:dyDescent="0.2">
      <c r="A9" s="2"/>
      <c r="B9" s="2"/>
      <c r="C9" s="2"/>
      <c r="D9" s="4" t="s">
        <v>9</v>
      </c>
      <c r="E9" s="27">
        <v>0.14566408986891691</v>
      </c>
      <c r="F9" s="27">
        <v>0.1442137825111946</v>
      </c>
      <c r="G9" s="27">
        <v>0</v>
      </c>
      <c r="H9" s="27">
        <v>0</v>
      </c>
      <c r="I9" s="28">
        <v>0</v>
      </c>
      <c r="J9" s="8"/>
    </row>
    <row r="10" spans="1:13" x14ac:dyDescent="0.2">
      <c r="A10" s="2"/>
      <c r="B10" s="2"/>
      <c r="C10" s="2"/>
      <c r="D10" s="4" t="s">
        <v>10</v>
      </c>
      <c r="E10" s="27">
        <v>0</v>
      </c>
      <c r="F10" s="27">
        <v>0.2351828899743886</v>
      </c>
      <c r="G10" s="27">
        <v>0</v>
      </c>
      <c r="H10" s="27">
        <v>0</v>
      </c>
      <c r="I10" s="28">
        <v>0</v>
      </c>
      <c r="J10" s="8"/>
    </row>
    <row r="11" spans="1:13" x14ac:dyDescent="0.2">
      <c r="A11" s="2"/>
      <c r="B11" s="2"/>
      <c r="C11" s="2"/>
      <c r="D11" s="4" t="s">
        <v>11</v>
      </c>
      <c r="E11" s="27">
        <v>0</v>
      </c>
      <c r="F11" s="27">
        <v>0</v>
      </c>
      <c r="G11" s="27">
        <v>0</v>
      </c>
      <c r="H11" s="27">
        <v>0.16367362170443162</v>
      </c>
      <c r="I11" s="28">
        <v>0</v>
      </c>
      <c r="J11" s="8"/>
    </row>
    <row r="12" spans="1:13" x14ac:dyDescent="0.2">
      <c r="A12" s="2"/>
      <c r="B12" s="2"/>
      <c r="C12" s="2"/>
      <c r="D12" s="4" t="s">
        <v>12</v>
      </c>
      <c r="E12" s="27">
        <v>0.19272798757289936</v>
      </c>
      <c r="F12" s="27">
        <v>0</v>
      </c>
      <c r="G12" s="27">
        <v>0</v>
      </c>
      <c r="H12" s="27">
        <v>0</v>
      </c>
      <c r="I12" s="28">
        <v>0.20283934515345811</v>
      </c>
      <c r="J12" s="8"/>
    </row>
    <row r="13" spans="1:13" x14ac:dyDescent="0.2">
      <c r="A13" s="2"/>
      <c r="B13" s="2"/>
      <c r="C13" s="2"/>
      <c r="D13" s="4" t="s">
        <v>13</v>
      </c>
      <c r="E13" s="27">
        <v>0</v>
      </c>
      <c r="F13" s="27">
        <v>0</v>
      </c>
      <c r="G13" s="27">
        <v>0</v>
      </c>
      <c r="H13" s="27">
        <v>0</v>
      </c>
      <c r="I13" s="28">
        <v>0</v>
      </c>
      <c r="J13" s="8"/>
    </row>
    <row r="14" spans="1:13" x14ac:dyDescent="0.2">
      <c r="A14" s="2"/>
      <c r="B14" s="2"/>
      <c r="C14" s="2"/>
      <c r="D14" s="4" t="s">
        <v>14</v>
      </c>
      <c r="E14" s="27">
        <v>0</v>
      </c>
      <c r="F14" s="27">
        <v>0</v>
      </c>
      <c r="G14" s="27">
        <v>0</v>
      </c>
      <c r="H14" s="27">
        <v>0.38905207462018793</v>
      </c>
      <c r="I14" s="28">
        <v>0.79905711260712353</v>
      </c>
      <c r="J14" s="8"/>
    </row>
    <row r="15" spans="1:13" x14ac:dyDescent="0.2">
      <c r="A15" s="2"/>
      <c r="B15" s="2"/>
      <c r="C15" s="2"/>
      <c r="D15" s="4" t="s">
        <v>15</v>
      </c>
      <c r="E15" s="27">
        <v>0</v>
      </c>
      <c r="F15" s="27">
        <v>0</v>
      </c>
      <c r="G15" s="27">
        <v>0.11825950392503294</v>
      </c>
      <c r="H15" s="27">
        <v>0</v>
      </c>
      <c r="I15" s="28">
        <v>0</v>
      </c>
      <c r="J15" s="8"/>
    </row>
    <row r="16" spans="1:13" x14ac:dyDescent="0.2">
      <c r="A16" s="2"/>
      <c r="B16" s="2"/>
      <c r="C16" s="2"/>
      <c r="D16" s="4" t="s">
        <v>16</v>
      </c>
      <c r="E16" s="27">
        <v>0</v>
      </c>
      <c r="F16" s="27">
        <v>0</v>
      </c>
      <c r="G16" s="27">
        <v>0</v>
      </c>
      <c r="H16" s="27">
        <v>0</v>
      </c>
      <c r="I16" s="28">
        <v>0.25507341012743467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26" t="s">
        <v>212</v>
      </c>
      <c r="F17" s="26" t="s">
        <v>212</v>
      </c>
      <c r="G17" s="26" t="s">
        <v>212</v>
      </c>
      <c r="H17" s="26" t="s">
        <v>212</v>
      </c>
      <c r="I17" s="26" t="s">
        <v>212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26" t="s">
        <v>212</v>
      </c>
      <c r="F18" s="26" t="s">
        <v>212</v>
      </c>
      <c r="G18" s="26" t="s">
        <v>212</v>
      </c>
      <c r="H18" s="26" t="s">
        <v>212</v>
      </c>
      <c r="I18" s="26" t="s">
        <v>212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26" t="s">
        <v>212</v>
      </c>
      <c r="F19" s="26" t="s">
        <v>212</v>
      </c>
      <c r="G19" s="26" t="s">
        <v>212</v>
      </c>
      <c r="H19" s="26" t="s">
        <v>212</v>
      </c>
      <c r="I19" s="26" t="s">
        <v>212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26" t="s">
        <v>212</v>
      </c>
      <c r="F20" s="26" t="s">
        <v>212</v>
      </c>
      <c r="G20" s="26" t="s">
        <v>212</v>
      </c>
      <c r="H20" s="26" t="s">
        <v>212</v>
      </c>
      <c r="I20" s="26" t="s">
        <v>212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26" t="s">
        <v>212</v>
      </c>
      <c r="F21" s="26" t="s">
        <v>212</v>
      </c>
      <c r="G21" s="26" t="s">
        <v>212</v>
      </c>
      <c r="H21" s="26" t="s">
        <v>212</v>
      </c>
      <c r="I21" s="26" t="s">
        <v>212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26" t="s">
        <v>212</v>
      </c>
      <c r="F22" s="26" t="s">
        <v>212</v>
      </c>
      <c r="G22" s="26" t="s">
        <v>212</v>
      </c>
      <c r="H22" s="26">
        <v>1.7424638438752398</v>
      </c>
      <c r="I22" s="26" t="s">
        <v>212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26" t="s">
        <v>212</v>
      </c>
      <c r="F23" s="26" t="s">
        <v>212</v>
      </c>
      <c r="G23" s="26" t="s">
        <v>212</v>
      </c>
      <c r="H23" s="26" t="s">
        <v>212</v>
      </c>
      <c r="I23" s="26" t="s">
        <v>212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26" t="s">
        <v>212</v>
      </c>
      <c r="F24" s="26" t="s">
        <v>212</v>
      </c>
      <c r="G24" s="26" t="s">
        <v>212</v>
      </c>
      <c r="H24" s="26" t="s">
        <v>212</v>
      </c>
      <c r="I24" s="26">
        <v>0.85236958745311964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26" t="s">
        <v>212</v>
      </c>
      <c r="F25" s="26" t="s">
        <v>212</v>
      </c>
      <c r="G25" s="26" t="s">
        <v>212</v>
      </c>
      <c r="H25" s="26" t="s">
        <v>212</v>
      </c>
      <c r="I25" s="26" t="s">
        <v>212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26" t="s">
        <v>212</v>
      </c>
      <c r="F26" s="26" t="s">
        <v>212</v>
      </c>
      <c r="G26" s="26" t="s">
        <v>212</v>
      </c>
      <c r="H26" s="26" t="s">
        <v>212</v>
      </c>
      <c r="I26" s="26" t="s">
        <v>212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26" t="s">
        <v>212</v>
      </c>
      <c r="F27" s="26" t="s">
        <v>212</v>
      </c>
      <c r="G27" s="26" t="s">
        <v>212</v>
      </c>
      <c r="H27" s="26" t="s">
        <v>212</v>
      </c>
      <c r="I27" s="26" t="s">
        <v>212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26" t="s">
        <v>212</v>
      </c>
      <c r="F28" s="26" t="s">
        <v>212</v>
      </c>
      <c r="G28" s="26" t="s">
        <v>212</v>
      </c>
      <c r="H28" s="26" t="s">
        <v>212</v>
      </c>
      <c r="I28" s="26" t="s">
        <v>212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26" t="s">
        <v>212</v>
      </c>
      <c r="F29" s="26" t="s">
        <v>212</v>
      </c>
      <c r="G29" s="26" t="s">
        <v>212</v>
      </c>
      <c r="H29" s="26" t="s">
        <v>212</v>
      </c>
      <c r="I29" s="26" t="s">
        <v>212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26" t="s">
        <v>212</v>
      </c>
      <c r="F30" s="26" t="s">
        <v>212</v>
      </c>
      <c r="G30" s="26" t="s">
        <v>212</v>
      </c>
      <c r="H30" s="26" t="s">
        <v>212</v>
      </c>
      <c r="I30" s="26" t="s">
        <v>212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26" t="s">
        <v>212</v>
      </c>
      <c r="F31" s="26" t="s">
        <v>212</v>
      </c>
      <c r="G31" s="26" t="s">
        <v>212</v>
      </c>
      <c r="H31" s="26" t="s">
        <v>212</v>
      </c>
      <c r="I31" s="26" t="s">
        <v>212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26" t="s">
        <v>212</v>
      </c>
      <c r="F32" s="26" t="s">
        <v>212</v>
      </c>
      <c r="G32" s="26" t="s">
        <v>212</v>
      </c>
      <c r="H32" s="26" t="s">
        <v>212</v>
      </c>
      <c r="I32" s="26" t="s">
        <v>212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26" t="s">
        <v>212</v>
      </c>
      <c r="F33" s="26" t="s">
        <v>212</v>
      </c>
      <c r="G33" s="26" t="s">
        <v>212</v>
      </c>
      <c r="H33" s="26" t="s">
        <v>212</v>
      </c>
      <c r="I33" s="26" t="s">
        <v>212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26" t="s">
        <v>212</v>
      </c>
      <c r="F34" s="26" t="s">
        <v>212</v>
      </c>
      <c r="G34" s="26">
        <v>0.78723421004983185</v>
      </c>
      <c r="H34" s="26" t="s">
        <v>212</v>
      </c>
      <c r="I34" s="26" t="s">
        <v>212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26" t="s">
        <v>212</v>
      </c>
      <c r="F35" s="26">
        <v>6.6990678247121918E-2</v>
      </c>
      <c r="G35" s="26" t="s">
        <v>212</v>
      </c>
      <c r="H35" s="26" t="s">
        <v>212</v>
      </c>
      <c r="I35" s="26" t="s">
        <v>212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26" t="s">
        <v>212</v>
      </c>
      <c r="F36" s="26" t="s">
        <v>212</v>
      </c>
      <c r="G36" s="26" t="s">
        <v>212</v>
      </c>
      <c r="H36" s="26" t="s">
        <v>212</v>
      </c>
      <c r="I36" s="26" t="s">
        <v>212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26" t="s">
        <v>212</v>
      </c>
      <c r="F37" s="26" t="s">
        <v>212</v>
      </c>
      <c r="G37" s="26" t="s">
        <v>212</v>
      </c>
      <c r="H37" s="26" t="s">
        <v>212</v>
      </c>
      <c r="I37" s="26" t="s">
        <v>212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26" t="s">
        <v>212</v>
      </c>
      <c r="F38" s="26" t="s">
        <v>212</v>
      </c>
      <c r="G38" s="26" t="s">
        <v>212</v>
      </c>
      <c r="H38" s="26" t="s">
        <v>212</v>
      </c>
      <c r="I38" s="26" t="s">
        <v>212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26" t="s">
        <v>212</v>
      </c>
      <c r="F39" s="26" t="s">
        <v>212</v>
      </c>
      <c r="G39" s="26" t="s">
        <v>212</v>
      </c>
      <c r="H39" s="26" t="s">
        <v>212</v>
      </c>
      <c r="I39" s="26" t="s">
        <v>212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26" t="s">
        <v>212</v>
      </c>
      <c r="F40" s="26" t="s">
        <v>212</v>
      </c>
      <c r="G40" s="26" t="s">
        <v>212</v>
      </c>
      <c r="H40" s="26" t="s">
        <v>212</v>
      </c>
      <c r="I40" s="26" t="s">
        <v>212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26" t="s">
        <v>212</v>
      </c>
      <c r="F41" s="26" t="s">
        <v>212</v>
      </c>
      <c r="G41" s="26" t="s">
        <v>212</v>
      </c>
      <c r="H41" s="26" t="s">
        <v>212</v>
      </c>
      <c r="I41" s="26" t="s">
        <v>212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26" t="s">
        <v>212</v>
      </c>
      <c r="F42" s="26" t="s">
        <v>212</v>
      </c>
      <c r="G42" s="26" t="s">
        <v>212</v>
      </c>
      <c r="H42" s="26" t="s">
        <v>212</v>
      </c>
      <c r="I42" s="26" t="s">
        <v>212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26" t="s">
        <v>212</v>
      </c>
      <c r="F43" s="26" t="s">
        <v>212</v>
      </c>
      <c r="G43" s="26" t="s">
        <v>212</v>
      </c>
      <c r="H43" s="26" t="s">
        <v>212</v>
      </c>
      <c r="I43" s="26" t="s">
        <v>212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26" t="s">
        <v>212</v>
      </c>
      <c r="F44" s="26" t="s">
        <v>212</v>
      </c>
      <c r="G44" s="26" t="s">
        <v>212</v>
      </c>
      <c r="H44" s="26" t="s">
        <v>212</v>
      </c>
      <c r="I44" s="26" t="s">
        <v>212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26" t="s">
        <v>212</v>
      </c>
      <c r="F45" s="26" t="s">
        <v>212</v>
      </c>
      <c r="G45" s="26" t="s">
        <v>212</v>
      </c>
      <c r="H45" s="26" t="s">
        <v>212</v>
      </c>
      <c r="I45" s="26" t="s">
        <v>212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26" t="s">
        <v>212</v>
      </c>
      <c r="F46" s="26" t="s">
        <v>212</v>
      </c>
      <c r="G46" s="26" t="s">
        <v>212</v>
      </c>
      <c r="H46" s="26" t="s">
        <v>212</v>
      </c>
      <c r="I46" s="26" t="s">
        <v>212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26" t="s">
        <v>212</v>
      </c>
      <c r="F47" s="26" t="s">
        <v>212</v>
      </c>
      <c r="G47" s="26" t="s">
        <v>212</v>
      </c>
      <c r="H47" s="26" t="s">
        <v>212</v>
      </c>
      <c r="I47" s="26" t="s">
        <v>212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26" t="s">
        <v>212</v>
      </c>
      <c r="F48" s="26" t="s">
        <v>212</v>
      </c>
      <c r="G48" s="26" t="s">
        <v>212</v>
      </c>
      <c r="H48" s="26" t="s">
        <v>212</v>
      </c>
      <c r="I48" s="26" t="s">
        <v>212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26" t="s">
        <v>212</v>
      </c>
      <c r="F49" s="26" t="s">
        <v>212</v>
      </c>
      <c r="G49" s="26" t="s">
        <v>212</v>
      </c>
      <c r="H49" s="26" t="s">
        <v>212</v>
      </c>
      <c r="I49" s="26" t="s">
        <v>212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26">
        <v>1.4573860324122654</v>
      </c>
      <c r="F50" s="26" t="s">
        <v>212</v>
      </c>
      <c r="G50" s="26" t="s">
        <v>212</v>
      </c>
      <c r="H50" s="26" t="s">
        <v>212</v>
      </c>
      <c r="I50" s="26" t="s">
        <v>212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26" t="s">
        <v>212</v>
      </c>
      <c r="F51" s="26" t="s">
        <v>212</v>
      </c>
      <c r="G51" s="26" t="s">
        <v>212</v>
      </c>
      <c r="H51" s="26" t="s">
        <v>212</v>
      </c>
      <c r="I51" s="26" t="s">
        <v>212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26" t="s">
        <v>212</v>
      </c>
      <c r="F52" s="26" t="s">
        <v>212</v>
      </c>
      <c r="G52" s="26" t="s">
        <v>212</v>
      </c>
      <c r="H52" s="26" t="s">
        <v>212</v>
      </c>
      <c r="I52" s="26" t="s">
        <v>212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26" t="s">
        <v>212</v>
      </c>
      <c r="F53" s="26" t="s">
        <v>212</v>
      </c>
      <c r="G53" s="26" t="s">
        <v>212</v>
      </c>
      <c r="H53" s="26" t="s">
        <v>212</v>
      </c>
      <c r="I53" s="26" t="s">
        <v>212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26" t="s">
        <v>212</v>
      </c>
      <c r="F54" s="26" t="s">
        <v>212</v>
      </c>
      <c r="G54" s="26" t="s">
        <v>212</v>
      </c>
      <c r="H54" s="26" t="s">
        <v>212</v>
      </c>
      <c r="I54" s="26" t="s">
        <v>212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26" t="s">
        <v>212</v>
      </c>
      <c r="F55" s="26" t="s">
        <v>212</v>
      </c>
      <c r="G55" s="26" t="s">
        <v>212</v>
      </c>
      <c r="H55" s="26" t="s">
        <v>212</v>
      </c>
      <c r="I55" s="26" t="s">
        <v>212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26" t="s">
        <v>212</v>
      </c>
      <c r="F56" s="26" t="s">
        <v>212</v>
      </c>
      <c r="G56" s="26" t="s">
        <v>212</v>
      </c>
      <c r="H56" s="26" t="s">
        <v>212</v>
      </c>
      <c r="I56" s="26" t="s">
        <v>212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26" t="s">
        <v>212</v>
      </c>
      <c r="F57" s="26" t="s">
        <v>212</v>
      </c>
      <c r="G57" s="26" t="s">
        <v>212</v>
      </c>
      <c r="H57" s="26" t="s">
        <v>212</v>
      </c>
      <c r="I57" s="26" t="s">
        <v>212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26" t="s">
        <v>212</v>
      </c>
      <c r="F58" s="26" t="s">
        <v>212</v>
      </c>
      <c r="G58" s="26" t="s">
        <v>212</v>
      </c>
      <c r="H58" s="26" t="s">
        <v>212</v>
      </c>
      <c r="I58" s="26" t="s">
        <v>212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26" t="s">
        <v>212</v>
      </c>
      <c r="F59" s="26" t="s">
        <v>212</v>
      </c>
      <c r="G59" s="26" t="s">
        <v>212</v>
      </c>
      <c r="H59" s="26">
        <v>2.8145229383619474</v>
      </c>
      <c r="I59" s="26" t="s">
        <v>212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26" t="s">
        <v>212</v>
      </c>
      <c r="F60" s="26" t="s">
        <v>212</v>
      </c>
      <c r="G60" s="26">
        <v>6.8554192088846237</v>
      </c>
      <c r="H60" s="26" t="s">
        <v>212</v>
      </c>
      <c r="I60" s="26" t="s">
        <v>212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26" t="s">
        <v>212</v>
      </c>
      <c r="F61" s="26" t="s">
        <v>212</v>
      </c>
      <c r="G61" s="26" t="s">
        <v>212</v>
      </c>
      <c r="H61" s="26" t="s">
        <v>212</v>
      </c>
      <c r="I61" s="26" t="s">
        <v>212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26" t="s">
        <v>212</v>
      </c>
      <c r="F62" s="26" t="s">
        <v>212</v>
      </c>
      <c r="G62" s="26" t="s">
        <v>212</v>
      </c>
      <c r="H62" s="26" t="s">
        <v>212</v>
      </c>
      <c r="I62" s="26" t="s">
        <v>212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26" t="s">
        <v>212</v>
      </c>
      <c r="F63" s="26" t="s">
        <v>212</v>
      </c>
      <c r="G63" s="26" t="s">
        <v>212</v>
      </c>
      <c r="H63" s="26" t="s">
        <v>212</v>
      </c>
      <c r="I63" s="26" t="s">
        <v>212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26" t="s">
        <v>212</v>
      </c>
      <c r="F64" s="26" t="s">
        <v>212</v>
      </c>
      <c r="G64" s="26" t="s">
        <v>212</v>
      </c>
      <c r="H64" s="26" t="s">
        <v>212</v>
      </c>
      <c r="I64" s="26" t="s">
        <v>212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26" t="s">
        <v>212</v>
      </c>
      <c r="F65" s="26" t="s">
        <v>212</v>
      </c>
      <c r="G65" s="26" t="s">
        <v>212</v>
      </c>
      <c r="H65" s="26" t="s">
        <v>212</v>
      </c>
      <c r="I65" s="26" t="s">
        <v>212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26" t="s">
        <v>212</v>
      </c>
      <c r="F66" s="26" t="s">
        <v>212</v>
      </c>
      <c r="G66" s="26" t="s">
        <v>212</v>
      </c>
      <c r="H66" s="26" t="s">
        <v>212</v>
      </c>
      <c r="I66" s="26" t="s">
        <v>212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26" t="s">
        <v>212</v>
      </c>
      <c r="F67" s="26" t="s">
        <v>212</v>
      </c>
      <c r="G67" s="26" t="s">
        <v>212</v>
      </c>
      <c r="H67" s="26" t="s">
        <v>212</v>
      </c>
      <c r="I67" s="26" t="s">
        <v>212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26" t="s">
        <v>212</v>
      </c>
      <c r="F68" s="26" t="s">
        <v>212</v>
      </c>
      <c r="G68" s="26" t="s">
        <v>212</v>
      </c>
      <c r="H68" s="26" t="s">
        <v>212</v>
      </c>
      <c r="I68" s="26" t="s">
        <v>212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26" t="s">
        <v>212</v>
      </c>
      <c r="F69" s="26" t="s">
        <v>212</v>
      </c>
      <c r="G69" s="26" t="s">
        <v>212</v>
      </c>
      <c r="H69" s="26" t="s">
        <v>212</v>
      </c>
      <c r="I69" s="26" t="s">
        <v>212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26" t="s">
        <v>212</v>
      </c>
      <c r="F70" s="26" t="s">
        <v>212</v>
      </c>
      <c r="G70" s="26" t="s">
        <v>212</v>
      </c>
      <c r="H70" s="26" t="s">
        <v>212</v>
      </c>
      <c r="I70" s="26" t="s">
        <v>212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26" t="s">
        <v>212</v>
      </c>
      <c r="F71" s="26">
        <v>8.5389804457347793</v>
      </c>
      <c r="G71" s="26" t="s">
        <v>212</v>
      </c>
      <c r="H71" s="26" t="s">
        <v>212</v>
      </c>
      <c r="I71" s="26" t="s">
        <v>212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26" t="s">
        <v>212</v>
      </c>
      <c r="F72" s="26" t="s">
        <v>212</v>
      </c>
      <c r="G72" s="26" t="s">
        <v>212</v>
      </c>
      <c r="H72" s="26" t="s">
        <v>212</v>
      </c>
      <c r="I72" s="26" t="s">
        <v>212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26" t="s">
        <v>212</v>
      </c>
      <c r="F73" s="26" t="s">
        <v>212</v>
      </c>
      <c r="G73" s="26" t="s">
        <v>212</v>
      </c>
      <c r="H73" s="26" t="s">
        <v>212</v>
      </c>
      <c r="I73" s="26" t="s">
        <v>212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26" t="s">
        <v>212</v>
      </c>
      <c r="F74" s="26" t="s">
        <v>212</v>
      </c>
      <c r="G74" s="26" t="s">
        <v>212</v>
      </c>
      <c r="H74" s="26">
        <v>0.98482386425187862</v>
      </c>
      <c r="I74" s="26" t="s">
        <v>212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26" t="s">
        <v>212</v>
      </c>
      <c r="F75" s="26" t="s">
        <v>212</v>
      </c>
      <c r="G75" s="26" t="s">
        <v>212</v>
      </c>
      <c r="H75" s="26" t="s">
        <v>212</v>
      </c>
      <c r="I75" s="26" t="s">
        <v>212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26" t="s">
        <v>212</v>
      </c>
      <c r="F76" s="26" t="s">
        <v>212</v>
      </c>
      <c r="G76" s="26" t="s">
        <v>212</v>
      </c>
      <c r="H76" s="26" t="s">
        <v>212</v>
      </c>
      <c r="I76" s="26">
        <v>2.4103936172777014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26" t="s">
        <v>212</v>
      </c>
      <c r="F77" s="26">
        <v>1.690474178006931</v>
      </c>
      <c r="G77" s="26" t="s">
        <v>212</v>
      </c>
      <c r="H77" s="26" t="s">
        <v>212</v>
      </c>
      <c r="I77" s="26" t="s">
        <v>212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26" t="s">
        <v>212</v>
      </c>
      <c r="F78" s="26" t="s">
        <v>212</v>
      </c>
      <c r="G78" s="26" t="s">
        <v>212</v>
      </c>
      <c r="H78" s="26" t="s">
        <v>212</v>
      </c>
      <c r="I78" s="26" t="s">
        <v>212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26" t="s">
        <v>212</v>
      </c>
      <c r="F79" s="26" t="s">
        <v>212</v>
      </c>
      <c r="G79" s="26" t="s">
        <v>212</v>
      </c>
      <c r="H79" s="26" t="s">
        <v>212</v>
      </c>
      <c r="I79" s="26" t="s">
        <v>212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26" t="s">
        <v>212</v>
      </c>
      <c r="F80" s="26" t="s">
        <v>212</v>
      </c>
      <c r="G80" s="26" t="s">
        <v>212</v>
      </c>
      <c r="H80" s="26" t="s">
        <v>212</v>
      </c>
      <c r="I80" s="26" t="s">
        <v>212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26" t="s">
        <v>212</v>
      </c>
      <c r="F81" s="26" t="s">
        <v>212</v>
      </c>
      <c r="G81" s="26" t="s">
        <v>212</v>
      </c>
      <c r="H81" s="26" t="s">
        <v>212</v>
      </c>
      <c r="I81" s="26" t="s">
        <v>212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26">
        <v>0.36352268018001643</v>
      </c>
      <c r="F82" s="26" t="s">
        <v>212</v>
      </c>
      <c r="G82" s="26" t="s">
        <v>212</v>
      </c>
      <c r="H82" s="26" t="s">
        <v>212</v>
      </c>
      <c r="I82" s="26" t="s">
        <v>212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26" t="s">
        <v>212</v>
      </c>
      <c r="F83" s="26" t="s">
        <v>212</v>
      </c>
      <c r="G83" s="26" t="s">
        <v>212</v>
      </c>
      <c r="H83" s="26" t="s">
        <v>212</v>
      </c>
      <c r="I83" s="26" t="s">
        <v>212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26" t="s">
        <v>212</v>
      </c>
      <c r="F84" s="26" t="s">
        <v>212</v>
      </c>
      <c r="G84" s="26" t="s">
        <v>212</v>
      </c>
      <c r="H84" s="26" t="s">
        <v>212</v>
      </c>
      <c r="I84" s="26" t="s">
        <v>212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26" t="s">
        <v>212</v>
      </c>
      <c r="F85" s="26" t="s">
        <v>212</v>
      </c>
      <c r="G85" s="26" t="s">
        <v>212</v>
      </c>
      <c r="H85" s="26" t="s">
        <v>212</v>
      </c>
      <c r="I85" s="26" t="s">
        <v>212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26" t="s">
        <v>212</v>
      </c>
      <c r="F86" s="26" t="s">
        <v>212</v>
      </c>
      <c r="G86" s="26" t="s">
        <v>212</v>
      </c>
      <c r="H86" s="26" t="s">
        <v>212</v>
      </c>
      <c r="I86" s="26" t="s">
        <v>212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26" t="s">
        <v>212</v>
      </c>
      <c r="F87" s="26" t="s">
        <v>212</v>
      </c>
      <c r="G87" s="26" t="s">
        <v>212</v>
      </c>
      <c r="H87" s="26" t="s">
        <v>212</v>
      </c>
      <c r="I87" s="26" t="s">
        <v>212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26" t="s">
        <v>212</v>
      </c>
      <c r="F88" s="26" t="s">
        <v>212</v>
      </c>
      <c r="G88" s="26" t="s">
        <v>212</v>
      </c>
      <c r="H88" s="26" t="s">
        <v>212</v>
      </c>
      <c r="I88" s="26" t="s">
        <v>212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26" t="s">
        <v>212</v>
      </c>
      <c r="F89" s="26" t="s">
        <v>212</v>
      </c>
      <c r="G89" s="26" t="s">
        <v>212</v>
      </c>
      <c r="H89" s="26" t="s">
        <v>212</v>
      </c>
      <c r="I89" s="26" t="s">
        <v>212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26" t="s">
        <v>212</v>
      </c>
      <c r="F90" s="26" t="s">
        <v>212</v>
      </c>
      <c r="G90" s="26" t="s">
        <v>212</v>
      </c>
      <c r="H90" s="26" t="s">
        <v>212</v>
      </c>
      <c r="I90" s="26" t="s">
        <v>212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26" t="s">
        <v>212</v>
      </c>
      <c r="F91" s="26" t="s">
        <v>212</v>
      </c>
      <c r="G91" s="26" t="s">
        <v>212</v>
      </c>
      <c r="H91" s="26" t="s">
        <v>212</v>
      </c>
      <c r="I91" s="26" t="s">
        <v>212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26" t="s">
        <v>212</v>
      </c>
      <c r="F92" s="26" t="s">
        <v>212</v>
      </c>
      <c r="G92" s="26" t="s">
        <v>212</v>
      </c>
      <c r="H92" s="26" t="s">
        <v>212</v>
      </c>
      <c r="I92" s="26" t="s">
        <v>212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26" t="s">
        <v>212</v>
      </c>
      <c r="F93" s="26" t="s">
        <v>212</v>
      </c>
      <c r="G93" s="26" t="s">
        <v>212</v>
      </c>
      <c r="H93" s="26" t="s">
        <v>212</v>
      </c>
      <c r="I93" s="26" t="s">
        <v>212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26" t="s">
        <v>212</v>
      </c>
      <c r="F94" s="26" t="s">
        <v>212</v>
      </c>
      <c r="G94" s="26" t="s">
        <v>212</v>
      </c>
      <c r="H94" s="26" t="s">
        <v>212</v>
      </c>
      <c r="I94" s="26" t="s">
        <v>212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26" t="s">
        <v>212</v>
      </c>
      <c r="F95" s="26" t="s">
        <v>212</v>
      </c>
      <c r="G95" s="26" t="s">
        <v>212</v>
      </c>
      <c r="H95" s="26" t="s">
        <v>212</v>
      </c>
      <c r="I95" s="26" t="s">
        <v>212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26" t="s">
        <v>212</v>
      </c>
      <c r="F96" s="26" t="s">
        <v>212</v>
      </c>
      <c r="G96" s="26" t="s">
        <v>212</v>
      </c>
      <c r="H96" s="26" t="s">
        <v>212</v>
      </c>
      <c r="I96" s="26">
        <v>3.8806317668516432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26" t="s">
        <v>212</v>
      </c>
      <c r="F97" s="26" t="s">
        <v>212</v>
      </c>
      <c r="G97" s="26" t="s">
        <v>212</v>
      </c>
      <c r="H97" s="26" t="s">
        <v>212</v>
      </c>
      <c r="I97" s="26" t="s">
        <v>212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26" t="s">
        <v>212</v>
      </c>
      <c r="F98" s="26" t="s">
        <v>212</v>
      </c>
      <c r="G98" s="26" t="s">
        <v>212</v>
      </c>
      <c r="H98" s="26" t="s">
        <v>212</v>
      </c>
      <c r="I98" s="26" t="s">
        <v>212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26" t="s">
        <v>212</v>
      </c>
      <c r="F99" s="26" t="s">
        <v>212</v>
      </c>
      <c r="G99" s="26" t="s">
        <v>212</v>
      </c>
      <c r="H99" s="26" t="s">
        <v>212</v>
      </c>
      <c r="I99" s="26" t="s">
        <v>212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26" t="s">
        <v>212</v>
      </c>
      <c r="F100" s="26" t="s">
        <v>212</v>
      </c>
      <c r="G100" s="26" t="s">
        <v>212</v>
      </c>
      <c r="H100" s="26" t="s">
        <v>212</v>
      </c>
      <c r="I100" s="26" t="s">
        <v>212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26" t="s">
        <v>212</v>
      </c>
      <c r="F101" s="26" t="s">
        <v>212</v>
      </c>
      <c r="G101" s="26" t="s">
        <v>212</v>
      </c>
      <c r="H101" s="26" t="s">
        <v>212</v>
      </c>
      <c r="I101" s="26" t="s">
        <v>212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26" t="s">
        <v>212</v>
      </c>
      <c r="F102" s="26" t="s">
        <v>212</v>
      </c>
      <c r="G102" s="26" t="s">
        <v>212</v>
      </c>
      <c r="H102" s="26" t="s">
        <v>212</v>
      </c>
      <c r="I102" s="26" t="s">
        <v>212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26" t="s">
        <v>212</v>
      </c>
      <c r="F103" s="26" t="s">
        <v>212</v>
      </c>
      <c r="G103" s="26" t="s">
        <v>212</v>
      </c>
      <c r="H103" s="26" t="s">
        <v>212</v>
      </c>
      <c r="I103" s="26" t="s">
        <v>212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26" t="s">
        <v>212</v>
      </c>
      <c r="F104" s="26" t="s">
        <v>212</v>
      </c>
      <c r="G104" s="26" t="s">
        <v>212</v>
      </c>
      <c r="H104" s="26" t="s">
        <v>212</v>
      </c>
      <c r="I104" s="26" t="s">
        <v>212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26" t="s">
        <v>212</v>
      </c>
      <c r="F105" s="26" t="s">
        <v>212</v>
      </c>
      <c r="G105" s="26" t="s">
        <v>212</v>
      </c>
      <c r="H105" s="26" t="s">
        <v>212</v>
      </c>
      <c r="I105" s="26" t="s">
        <v>212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26" t="s">
        <v>212</v>
      </c>
      <c r="F106" s="26">
        <v>0.96027809653675711</v>
      </c>
      <c r="G106" s="26" t="s">
        <v>212</v>
      </c>
      <c r="H106" s="26" t="s">
        <v>212</v>
      </c>
      <c r="I106" s="26">
        <v>0.45706554777020575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26" t="s">
        <v>212</v>
      </c>
      <c r="F107" s="26" t="s">
        <v>212</v>
      </c>
      <c r="G107" s="26" t="s">
        <v>212</v>
      </c>
      <c r="H107" s="26" t="s">
        <v>212</v>
      </c>
      <c r="I107" s="26" t="s">
        <v>212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26" t="s">
        <v>212</v>
      </c>
      <c r="F108" s="26" t="s">
        <v>212</v>
      </c>
      <c r="G108" s="26" t="s">
        <v>212</v>
      </c>
      <c r="H108" s="26" t="s">
        <v>212</v>
      </c>
      <c r="I108" s="26" t="s">
        <v>212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26" t="s">
        <v>212</v>
      </c>
      <c r="F109" s="26" t="s">
        <v>212</v>
      </c>
      <c r="G109" s="26" t="s">
        <v>212</v>
      </c>
      <c r="H109" s="26" t="s">
        <v>212</v>
      </c>
      <c r="I109" s="26" t="s">
        <v>212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26" t="s">
        <v>212</v>
      </c>
      <c r="F110" s="26" t="s">
        <v>212</v>
      </c>
      <c r="G110" s="26" t="s">
        <v>212</v>
      </c>
      <c r="H110" s="26" t="s">
        <v>212</v>
      </c>
      <c r="I110" s="26" t="s">
        <v>212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26" t="s">
        <v>212</v>
      </c>
      <c r="F111" s="26" t="s">
        <v>212</v>
      </c>
      <c r="G111" s="26" t="s">
        <v>212</v>
      </c>
      <c r="H111" s="26" t="s">
        <v>212</v>
      </c>
      <c r="I111" s="26" t="s">
        <v>212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26" t="s">
        <v>212</v>
      </c>
      <c r="F112" s="26" t="s">
        <v>212</v>
      </c>
      <c r="G112" s="26" t="s">
        <v>212</v>
      </c>
      <c r="H112" s="26" t="s">
        <v>212</v>
      </c>
      <c r="I112" s="26" t="s">
        <v>212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26" t="s">
        <v>212</v>
      </c>
      <c r="F113" s="26" t="s">
        <v>212</v>
      </c>
      <c r="G113" s="26" t="s">
        <v>212</v>
      </c>
      <c r="H113" s="26" t="s">
        <v>212</v>
      </c>
      <c r="I113" s="26" t="s">
        <v>212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26" t="s">
        <v>212</v>
      </c>
      <c r="F114" s="26" t="s">
        <v>212</v>
      </c>
      <c r="G114" s="26" t="s">
        <v>212</v>
      </c>
      <c r="H114" s="26" t="s">
        <v>212</v>
      </c>
      <c r="I114" s="26" t="s">
        <v>212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26" t="s">
        <v>212</v>
      </c>
      <c r="F115" s="26" t="s">
        <v>212</v>
      </c>
      <c r="G115" s="26" t="s">
        <v>212</v>
      </c>
      <c r="H115" s="26" t="s">
        <v>212</v>
      </c>
      <c r="I115" s="26" t="s">
        <v>212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26" t="s">
        <v>212</v>
      </c>
      <c r="F116" s="26" t="s">
        <v>212</v>
      </c>
      <c r="G116" s="26" t="s">
        <v>212</v>
      </c>
      <c r="H116" s="26" t="s">
        <v>212</v>
      </c>
      <c r="I116" s="26" t="s">
        <v>212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26" t="s">
        <v>212</v>
      </c>
      <c r="F117" s="26" t="s">
        <v>212</v>
      </c>
      <c r="G117" s="26" t="s">
        <v>212</v>
      </c>
      <c r="H117" s="26" t="s">
        <v>212</v>
      </c>
      <c r="I117" s="26" t="s">
        <v>212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26" t="s">
        <v>212</v>
      </c>
      <c r="F118" s="26" t="s">
        <v>212</v>
      </c>
      <c r="G118" s="26" t="s">
        <v>212</v>
      </c>
      <c r="H118" s="26" t="s">
        <v>212</v>
      </c>
      <c r="I118" s="26" t="s">
        <v>212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26" t="s">
        <v>212</v>
      </c>
      <c r="F119" s="26" t="s">
        <v>212</v>
      </c>
      <c r="G119" s="26" t="s">
        <v>212</v>
      </c>
      <c r="H119" s="26" t="s">
        <v>212</v>
      </c>
      <c r="I119" s="26" t="s">
        <v>212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26" t="s">
        <v>212</v>
      </c>
      <c r="F120" s="26" t="s">
        <v>212</v>
      </c>
      <c r="G120" s="26" t="s">
        <v>212</v>
      </c>
      <c r="H120" s="26" t="s">
        <v>212</v>
      </c>
      <c r="I120" s="26" t="s">
        <v>212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26" t="s">
        <v>212</v>
      </c>
      <c r="F121" s="26" t="s">
        <v>212</v>
      </c>
      <c r="G121" s="26" t="s">
        <v>212</v>
      </c>
      <c r="H121" s="26" t="s">
        <v>212</v>
      </c>
      <c r="I121" s="26">
        <v>2.4293071615975124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26" t="s">
        <v>212</v>
      </c>
      <c r="F122" s="26" t="s">
        <v>212</v>
      </c>
      <c r="G122" s="26" t="s">
        <v>212</v>
      </c>
      <c r="H122" s="26" t="s">
        <v>212</v>
      </c>
      <c r="I122" s="26" t="s">
        <v>212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26" t="s">
        <v>212</v>
      </c>
      <c r="F123" s="26" t="s">
        <v>212</v>
      </c>
      <c r="G123" s="26" t="s">
        <v>212</v>
      </c>
      <c r="H123" s="26" t="s">
        <v>212</v>
      </c>
      <c r="I123" s="26" t="s">
        <v>212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26" t="s">
        <v>212</v>
      </c>
      <c r="F124" s="26" t="s">
        <v>212</v>
      </c>
      <c r="G124" s="26" t="s">
        <v>212</v>
      </c>
      <c r="H124" s="26" t="s">
        <v>212</v>
      </c>
      <c r="I124" s="26" t="s">
        <v>212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26">
        <v>1.4337739798698133</v>
      </c>
      <c r="F125" s="26" t="s">
        <v>212</v>
      </c>
      <c r="G125" s="26" t="s">
        <v>212</v>
      </c>
      <c r="H125" s="26" t="s">
        <v>212</v>
      </c>
      <c r="I125" s="26" t="s">
        <v>212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26" t="s">
        <v>212</v>
      </c>
      <c r="F126" s="26" t="s">
        <v>212</v>
      </c>
      <c r="G126" s="26" t="s">
        <v>212</v>
      </c>
      <c r="H126" s="26" t="s">
        <v>212</v>
      </c>
      <c r="I126" s="26" t="s">
        <v>212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26" t="s">
        <v>212</v>
      </c>
      <c r="F127" s="26" t="s">
        <v>212</v>
      </c>
      <c r="G127" s="26" t="s">
        <v>212</v>
      </c>
      <c r="H127" s="26" t="s">
        <v>212</v>
      </c>
      <c r="I127" s="26" t="s">
        <v>212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26" t="s">
        <v>212</v>
      </c>
      <c r="F128" s="26" t="s">
        <v>212</v>
      </c>
      <c r="G128" s="26" t="s">
        <v>212</v>
      </c>
      <c r="H128" s="26" t="s">
        <v>212</v>
      </c>
      <c r="I128" s="26" t="s">
        <v>212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26" t="s">
        <v>212</v>
      </c>
      <c r="F129" s="26" t="s">
        <v>212</v>
      </c>
      <c r="G129" s="26" t="s">
        <v>212</v>
      </c>
      <c r="H129" s="26" t="s">
        <v>212</v>
      </c>
      <c r="I129" s="26" t="s">
        <v>212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26" t="s">
        <v>212</v>
      </c>
      <c r="F130" s="26" t="s">
        <v>212</v>
      </c>
      <c r="G130" s="26" t="s">
        <v>212</v>
      </c>
      <c r="H130" s="26" t="s">
        <v>212</v>
      </c>
      <c r="I130" s="26" t="s">
        <v>212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26" t="s">
        <v>212</v>
      </c>
      <c r="F131" s="26" t="s">
        <v>212</v>
      </c>
      <c r="G131" s="26" t="s">
        <v>212</v>
      </c>
      <c r="H131" s="26" t="s">
        <v>212</v>
      </c>
      <c r="I131" s="26" t="s">
        <v>212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26" t="s">
        <v>212</v>
      </c>
      <c r="F132" s="26" t="s">
        <v>212</v>
      </c>
      <c r="G132" s="26" t="s">
        <v>212</v>
      </c>
      <c r="H132" s="26" t="s">
        <v>212</v>
      </c>
      <c r="I132" s="26" t="s">
        <v>212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26" t="s">
        <v>212</v>
      </c>
      <c r="F133" s="26" t="s">
        <v>212</v>
      </c>
      <c r="G133" s="26" t="s">
        <v>212</v>
      </c>
      <c r="H133" s="26" t="s">
        <v>212</v>
      </c>
      <c r="I133" s="26" t="s">
        <v>212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26" t="s">
        <v>212</v>
      </c>
      <c r="F134" s="26" t="s">
        <v>212</v>
      </c>
      <c r="G134" s="26" t="s">
        <v>212</v>
      </c>
      <c r="H134" s="26" t="s">
        <v>212</v>
      </c>
      <c r="I134" s="26" t="s">
        <v>212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26" t="s">
        <v>212</v>
      </c>
      <c r="F135" s="26" t="s">
        <v>212</v>
      </c>
      <c r="G135" s="26" t="s">
        <v>212</v>
      </c>
      <c r="H135" s="26" t="s">
        <v>212</v>
      </c>
      <c r="I135" s="26" t="s">
        <v>212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26" t="s">
        <v>212</v>
      </c>
      <c r="F136" s="26" t="s">
        <v>212</v>
      </c>
      <c r="G136" s="26">
        <v>0.75678457370324959</v>
      </c>
      <c r="H136" s="26" t="s">
        <v>212</v>
      </c>
      <c r="I136" s="26" t="s">
        <v>212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26" t="s">
        <v>212</v>
      </c>
      <c r="F137" s="26" t="s">
        <v>212</v>
      </c>
      <c r="G137" s="26" t="s">
        <v>212</v>
      </c>
      <c r="H137" s="26" t="s">
        <v>212</v>
      </c>
      <c r="I137" s="26" t="s">
        <v>212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26" t="s">
        <v>212</v>
      </c>
      <c r="F138" s="26" t="s">
        <v>212</v>
      </c>
      <c r="G138" s="26" t="s">
        <v>212</v>
      </c>
      <c r="H138" s="26" t="s">
        <v>212</v>
      </c>
      <c r="I138" s="26" t="s">
        <v>212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26" t="s">
        <v>212</v>
      </c>
      <c r="F139" s="26" t="s">
        <v>212</v>
      </c>
      <c r="G139" s="26" t="s">
        <v>212</v>
      </c>
      <c r="H139" s="26" t="s">
        <v>212</v>
      </c>
      <c r="I139" s="26" t="s">
        <v>212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26" t="s">
        <v>212</v>
      </c>
      <c r="F140" s="26" t="s">
        <v>212</v>
      </c>
      <c r="G140" s="26" t="s">
        <v>212</v>
      </c>
      <c r="H140" s="26" t="s">
        <v>212</v>
      </c>
      <c r="I140" s="26" t="s">
        <v>212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26" t="s">
        <v>212</v>
      </c>
      <c r="F141" s="26" t="s">
        <v>212</v>
      </c>
      <c r="G141" s="26" t="s">
        <v>212</v>
      </c>
      <c r="H141" s="26" t="s">
        <v>212</v>
      </c>
      <c r="I141" s="26" t="s">
        <v>212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26" t="s">
        <v>212</v>
      </c>
      <c r="F142" s="26" t="s">
        <v>212</v>
      </c>
      <c r="G142" s="26" t="s">
        <v>212</v>
      </c>
      <c r="H142" s="26" t="s">
        <v>212</v>
      </c>
      <c r="I142" s="26" t="s">
        <v>212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26" t="s">
        <v>212</v>
      </c>
      <c r="F143" s="26" t="s">
        <v>212</v>
      </c>
      <c r="G143" s="26" t="s">
        <v>212</v>
      </c>
      <c r="H143" s="26" t="s">
        <v>212</v>
      </c>
      <c r="I143" s="26" t="s">
        <v>212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26" t="s">
        <v>212</v>
      </c>
      <c r="F144" s="26" t="s">
        <v>212</v>
      </c>
      <c r="G144" s="26" t="s">
        <v>212</v>
      </c>
      <c r="H144" s="26" t="s">
        <v>212</v>
      </c>
      <c r="I144" s="26" t="s">
        <v>212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26" t="s">
        <v>212</v>
      </c>
      <c r="F145" s="26" t="s">
        <v>212</v>
      </c>
      <c r="G145" s="26" t="s">
        <v>212</v>
      </c>
      <c r="H145" s="26" t="s">
        <v>212</v>
      </c>
      <c r="I145" s="26" t="s">
        <v>212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26" t="s">
        <v>212</v>
      </c>
      <c r="F146" s="26" t="s">
        <v>212</v>
      </c>
      <c r="G146" s="26" t="s">
        <v>212</v>
      </c>
      <c r="H146" s="26" t="s">
        <v>212</v>
      </c>
      <c r="I146" s="26" t="s">
        <v>212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26" t="s">
        <v>212</v>
      </c>
      <c r="F147" s="26" t="s">
        <v>212</v>
      </c>
      <c r="G147" s="26" t="s">
        <v>212</v>
      </c>
      <c r="H147" s="26" t="s">
        <v>212</v>
      </c>
      <c r="I147" s="26" t="s">
        <v>212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26" t="s">
        <v>212</v>
      </c>
      <c r="F148" s="26" t="s">
        <v>212</v>
      </c>
      <c r="G148" s="26" t="s">
        <v>212</v>
      </c>
      <c r="H148" s="26" t="s">
        <v>212</v>
      </c>
      <c r="I148" s="26" t="s">
        <v>212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26" t="s">
        <v>212</v>
      </c>
      <c r="F149" s="26" t="s">
        <v>212</v>
      </c>
      <c r="G149" s="26" t="s">
        <v>212</v>
      </c>
      <c r="H149" s="26" t="s">
        <v>212</v>
      </c>
      <c r="I149" s="26" t="s">
        <v>212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26" t="s">
        <v>212</v>
      </c>
      <c r="F150" s="26" t="s">
        <v>212</v>
      </c>
      <c r="G150" s="26" t="s">
        <v>212</v>
      </c>
      <c r="H150" s="26" t="s">
        <v>212</v>
      </c>
      <c r="I150" s="26" t="s">
        <v>212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26" t="s">
        <v>212</v>
      </c>
      <c r="F151" s="26" t="s">
        <v>212</v>
      </c>
      <c r="G151" s="26" t="s">
        <v>212</v>
      </c>
      <c r="H151" s="26" t="s">
        <v>212</v>
      </c>
      <c r="I151" s="26" t="s">
        <v>212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26" t="s">
        <v>212</v>
      </c>
      <c r="F152" s="26" t="s">
        <v>212</v>
      </c>
      <c r="G152" s="26" t="s">
        <v>212</v>
      </c>
      <c r="H152" s="26" t="s">
        <v>212</v>
      </c>
      <c r="I152" s="26" t="s">
        <v>212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26" t="s">
        <v>212</v>
      </c>
      <c r="F153" s="26" t="s">
        <v>212</v>
      </c>
      <c r="G153" s="26" t="s">
        <v>212</v>
      </c>
      <c r="H153" s="26" t="s">
        <v>212</v>
      </c>
      <c r="I153" s="26" t="s">
        <v>212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26" t="s">
        <v>212</v>
      </c>
      <c r="F154" s="26" t="s">
        <v>212</v>
      </c>
      <c r="G154" s="26" t="s">
        <v>212</v>
      </c>
      <c r="H154" s="26" t="s">
        <v>212</v>
      </c>
      <c r="I154" s="26" t="s">
        <v>212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26" t="s">
        <v>212</v>
      </c>
      <c r="F155" s="26" t="s">
        <v>212</v>
      </c>
      <c r="G155" s="26" t="s">
        <v>212</v>
      </c>
      <c r="H155" s="26" t="s">
        <v>212</v>
      </c>
      <c r="I155" s="26" t="s">
        <v>212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26" t="s">
        <v>212</v>
      </c>
      <c r="F156" s="26" t="s">
        <v>212</v>
      </c>
      <c r="G156" s="26" t="s">
        <v>212</v>
      </c>
      <c r="H156" s="26" t="s">
        <v>212</v>
      </c>
      <c r="I156" s="26" t="s">
        <v>212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26" t="s">
        <v>212</v>
      </c>
      <c r="F157" s="26" t="s">
        <v>212</v>
      </c>
      <c r="G157" s="26" t="s">
        <v>212</v>
      </c>
      <c r="H157" s="26" t="s">
        <v>212</v>
      </c>
      <c r="I157" s="26" t="s">
        <v>212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26" t="s">
        <v>212</v>
      </c>
      <c r="F158" s="26" t="s">
        <v>212</v>
      </c>
      <c r="G158" s="26" t="s">
        <v>212</v>
      </c>
      <c r="H158" s="26" t="s">
        <v>212</v>
      </c>
      <c r="I158" s="26" t="s">
        <v>212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26" t="s">
        <v>212</v>
      </c>
      <c r="F159" s="26" t="s">
        <v>212</v>
      </c>
      <c r="G159" s="26" t="s">
        <v>212</v>
      </c>
      <c r="H159" s="26" t="s">
        <v>212</v>
      </c>
      <c r="I159" s="26" t="s">
        <v>212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26" t="s">
        <v>212</v>
      </c>
      <c r="F160" s="26" t="s">
        <v>212</v>
      </c>
      <c r="G160" s="26" t="s">
        <v>212</v>
      </c>
      <c r="H160" s="26" t="s">
        <v>212</v>
      </c>
      <c r="I160" s="26" t="s">
        <v>212</v>
      </c>
      <c r="J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60"/>
  <sheetViews>
    <sheetView workbookViewId="0">
      <selection activeCell="E4" sqref="E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5.4257812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9" t="s">
        <v>197</v>
      </c>
    </row>
    <row r="2" spans="1:13" x14ac:dyDescent="0.2">
      <c r="L2" s="1" t="s">
        <v>198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203</v>
      </c>
    </row>
    <row r="4" spans="1:13" x14ac:dyDescent="0.2">
      <c r="A4" s="2"/>
      <c r="B4" s="2"/>
      <c r="C4" s="2"/>
      <c r="D4" s="4" t="s">
        <v>4</v>
      </c>
      <c r="E4" s="20">
        <v>8.1803539281437061</v>
      </c>
      <c r="F4" s="20">
        <v>8.4980360956370067</v>
      </c>
      <c r="G4" s="20">
        <v>8.890909220114704</v>
      </c>
      <c r="H4" s="19">
        <v>9.4726770520738484</v>
      </c>
      <c r="I4" s="19">
        <v>11.047866494685094</v>
      </c>
      <c r="L4" s="5" t="s">
        <v>204</v>
      </c>
      <c r="M4" s="14">
        <v>8.2906926217896277</v>
      </c>
    </row>
    <row r="5" spans="1:13" x14ac:dyDescent="0.2">
      <c r="A5" s="2"/>
      <c r="B5" s="2"/>
      <c r="C5" s="2"/>
      <c r="D5" s="4" t="s">
        <v>5</v>
      </c>
      <c r="E5" s="20">
        <v>4.5168332697033406</v>
      </c>
      <c r="F5" s="20">
        <v>4.8351632838170264</v>
      </c>
      <c r="G5" s="20">
        <v>4.8322530292838008</v>
      </c>
      <c r="H5" s="19">
        <v>5.3616363782745804</v>
      </c>
      <c r="I5" s="19">
        <v>7.1034285588616921</v>
      </c>
    </row>
    <row r="6" spans="1:13" x14ac:dyDescent="0.2">
      <c r="A6" s="2"/>
      <c r="B6" s="2"/>
      <c r="C6" s="2"/>
      <c r="D6" s="4" t="s">
        <v>6</v>
      </c>
      <c r="E6" s="20">
        <v>5.7348800295713245</v>
      </c>
      <c r="F6" s="20">
        <v>6.0480632022604635</v>
      </c>
      <c r="G6" s="20">
        <v>6.2907844702126665</v>
      </c>
      <c r="H6" s="19">
        <v>6.1578816886990877</v>
      </c>
      <c r="I6" s="19">
        <v>6.8718114476743377</v>
      </c>
    </row>
    <row r="7" spans="1:13" x14ac:dyDescent="0.2">
      <c r="A7" s="2"/>
      <c r="B7" s="2"/>
      <c r="C7" s="2"/>
      <c r="D7" s="4" t="s">
        <v>7</v>
      </c>
      <c r="E7" s="20">
        <v>8.2986691009429361</v>
      </c>
      <c r="F7" s="20">
        <v>8.6471510335022419</v>
      </c>
      <c r="G7" s="20">
        <v>10.049342270548392</v>
      </c>
      <c r="H7" s="19">
        <v>10.6198694788345</v>
      </c>
      <c r="I7" s="19">
        <v>10.680036587315525</v>
      </c>
    </row>
    <row r="8" spans="1:13" x14ac:dyDescent="0.2">
      <c r="A8" s="2"/>
      <c r="B8" s="2"/>
      <c r="C8" s="2"/>
      <c r="D8" s="4" t="s">
        <v>8</v>
      </c>
      <c r="E8" s="20">
        <v>18.726844479471996</v>
      </c>
      <c r="F8" s="20">
        <v>19.118409062483249</v>
      </c>
      <c r="G8" s="20">
        <v>19.617672763731704</v>
      </c>
      <c r="H8" s="19">
        <v>21.042352195653773</v>
      </c>
      <c r="I8" s="19">
        <v>25.608757618946541</v>
      </c>
    </row>
    <row r="9" spans="1:13" x14ac:dyDescent="0.2">
      <c r="A9" s="2"/>
      <c r="B9" s="2"/>
      <c r="C9" s="2"/>
      <c r="D9" s="4" t="s">
        <v>9</v>
      </c>
      <c r="E9" s="20">
        <v>4.1077273343034557</v>
      </c>
      <c r="F9" s="20">
        <v>4.1533569363224041</v>
      </c>
      <c r="G9" s="20">
        <v>4.1844888282717205</v>
      </c>
      <c r="H9" s="19">
        <v>4.4703485740153912</v>
      </c>
      <c r="I9" s="19">
        <v>5.0683929552372886</v>
      </c>
    </row>
    <row r="10" spans="1:13" x14ac:dyDescent="0.2">
      <c r="A10" s="2"/>
      <c r="B10" s="2"/>
      <c r="C10" s="2"/>
      <c r="D10" s="4" t="s">
        <v>10</v>
      </c>
      <c r="E10" s="20">
        <v>3.4089581699377565</v>
      </c>
      <c r="F10" s="20">
        <v>4.0216274185620451</v>
      </c>
      <c r="G10" s="20">
        <v>4.0620024047054235</v>
      </c>
      <c r="H10" s="19">
        <v>4.3542927597278336</v>
      </c>
      <c r="I10" s="19">
        <v>6.3589000024575455</v>
      </c>
    </row>
    <row r="11" spans="1:13" x14ac:dyDescent="0.2">
      <c r="A11" s="2"/>
      <c r="B11" s="2"/>
      <c r="C11" s="2"/>
      <c r="D11" s="4" t="s">
        <v>11</v>
      </c>
      <c r="E11" s="20">
        <v>2.4770995539524159</v>
      </c>
      <c r="F11" s="20">
        <v>2.5472967651006937</v>
      </c>
      <c r="G11" s="20">
        <v>2.781889896772014</v>
      </c>
      <c r="H11" s="19">
        <v>2.5860432229300199</v>
      </c>
      <c r="I11" s="19">
        <v>3.2652978357673619</v>
      </c>
    </row>
    <row r="12" spans="1:13" x14ac:dyDescent="0.2">
      <c r="A12" s="2"/>
      <c r="B12" s="2"/>
      <c r="C12" s="2"/>
      <c r="D12" s="4" t="s">
        <v>12</v>
      </c>
      <c r="E12" s="20">
        <v>4.6832900980214545</v>
      </c>
      <c r="F12" s="20">
        <v>4.3751635909967161</v>
      </c>
      <c r="G12" s="20">
        <v>4.6981175325032059</v>
      </c>
      <c r="H12" s="19">
        <v>4.9600099200198402</v>
      </c>
      <c r="I12" s="19">
        <v>6.0243285510577058</v>
      </c>
    </row>
    <row r="13" spans="1:13" x14ac:dyDescent="0.2">
      <c r="A13" s="2"/>
      <c r="B13" s="2"/>
      <c r="C13" s="2"/>
      <c r="D13" s="4" t="s">
        <v>13</v>
      </c>
      <c r="E13" s="20">
        <v>3.0851935449601471</v>
      </c>
      <c r="F13" s="20">
        <v>3.5808841188508382</v>
      </c>
      <c r="G13" s="20">
        <v>3.61088325900695</v>
      </c>
      <c r="H13" s="19">
        <v>3.9782895042039135</v>
      </c>
      <c r="I13" s="19">
        <v>4.8388579650021528</v>
      </c>
    </row>
    <row r="14" spans="1:13" x14ac:dyDescent="0.2">
      <c r="A14" s="2"/>
      <c r="B14" s="2"/>
      <c r="C14" s="2"/>
      <c r="D14" s="4" t="s">
        <v>14</v>
      </c>
      <c r="E14" s="20">
        <v>2.9641574086150269</v>
      </c>
      <c r="F14" s="20">
        <v>3.2627966491471518</v>
      </c>
      <c r="G14" s="20">
        <v>3.8323165962771784</v>
      </c>
      <c r="H14" s="19">
        <v>5.9914019491508936</v>
      </c>
      <c r="I14" s="19">
        <v>6.7520326015301944</v>
      </c>
    </row>
    <row r="15" spans="1:13" x14ac:dyDescent="0.2">
      <c r="A15" s="2"/>
      <c r="B15" s="2"/>
      <c r="C15" s="2"/>
      <c r="D15" s="4" t="s">
        <v>15</v>
      </c>
      <c r="E15" s="20">
        <v>3.7413557069643879</v>
      </c>
      <c r="F15" s="20">
        <v>4.5535867284516494</v>
      </c>
      <c r="G15" s="20">
        <v>5.0260289168138996</v>
      </c>
      <c r="H15" s="19">
        <v>5.102183781360333</v>
      </c>
      <c r="I15" s="19">
        <v>5.9044080057335879</v>
      </c>
      <c r="L15" s="7" t="s">
        <v>205</v>
      </c>
    </row>
    <row r="16" spans="1:13" x14ac:dyDescent="0.2">
      <c r="A16" s="2"/>
      <c r="B16" s="2"/>
      <c r="C16" s="2"/>
      <c r="D16" s="4" t="s">
        <v>16</v>
      </c>
      <c r="E16" s="20">
        <v>4.9092583304806565</v>
      </c>
      <c r="F16" s="20">
        <v>5.0359599011692868</v>
      </c>
      <c r="G16" s="20">
        <v>5.886898926872786</v>
      </c>
      <c r="H16" s="19">
        <v>6.2584322114324111</v>
      </c>
      <c r="I16" s="19">
        <v>6.3768352531858667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25">
        <v>5.4385381209530879</v>
      </c>
      <c r="F17" s="25">
        <v>5.7071110603812345</v>
      </c>
      <c r="G17" s="25">
        <v>8.4234347498114168</v>
      </c>
      <c r="H17" s="25">
        <v>9.9726375756518042</v>
      </c>
      <c r="I17" s="25">
        <v>11.062786052039346</v>
      </c>
      <c r="J17" s="5" t="str">
        <f>IF(AND(I17&lt;$M$21,I17&gt;$M$22),"Normal","Outliers")</f>
        <v>Outliers</v>
      </c>
      <c r="L17" s="1" t="s">
        <v>206</v>
      </c>
      <c r="M17" s="8">
        <f>AVERAGE(I17:I160)</f>
        <v>4.9081054017623256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25">
        <v>6.7732321863993503</v>
      </c>
      <c r="F18" s="25">
        <v>8.0710250201775615</v>
      </c>
      <c r="G18" s="25">
        <v>2.6716537536735241</v>
      </c>
      <c r="H18" s="25">
        <v>3.9808917197452232</v>
      </c>
      <c r="I18" s="25">
        <v>5.6899004267425326</v>
      </c>
      <c r="J18" s="5" t="str">
        <f t="shared" ref="J18:J81" si="0">IF(AND(I18&lt;$M$21,I18&gt;$M$22),"Normal","Outliers")</f>
        <v>Normal</v>
      </c>
      <c r="L18" s="1" t="s">
        <v>207</v>
      </c>
      <c r="M18" s="8">
        <f>_xlfn.QUARTILE.EXC(I17:I160,1)</f>
        <v>2.4088259382377029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25">
        <v>2.3417938140615711</v>
      </c>
      <c r="F19" s="25">
        <v>2.1586227986544584</v>
      </c>
      <c r="G19" s="25">
        <v>1.7963318902800482</v>
      </c>
      <c r="H19" s="25">
        <v>2.3320895522388061</v>
      </c>
      <c r="I19" s="25">
        <v>2.2025312166443589</v>
      </c>
      <c r="J19" s="5" t="str">
        <f t="shared" si="0"/>
        <v>Normal</v>
      </c>
      <c r="L19" s="1" t="s">
        <v>208</v>
      </c>
      <c r="M19" s="8">
        <f>_xlfn.QUARTILE.EXC(I17:I160,3)</f>
        <v>6.3211125158027821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25">
        <v>2.3158273936649256</v>
      </c>
      <c r="F20" s="25">
        <v>3.5697893824264368</v>
      </c>
      <c r="G20" s="25">
        <v>3.2855662547072053</v>
      </c>
      <c r="H20" s="25">
        <v>2.5056376847907793</v>
      </c>
      <c r="I20" s="25">
        <v>4.501522573811731</v>
      </c>
      <c r="J20" s="5" t="str">
        <f t="shared" si="0"/>
        <v>Normal</v>
      </c>
      <c r="L20" s="1" t="s">
        <v>209</v>
      </c>
      <c r="M20" s="8">
        <f>M19-M18</f>
        <v>3.9122865775650792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25">
        <v>3.6709371902646746</v>
      </c>
      <c r="F21" s="25">
        <v>5.4684651841049945</v>
      </c>
      <c r="G21" s="25">
        <v>3.9833423863842117</v>
      </c>
      <c r="H21" s="25">
        <v>4.3170126272619349</v>
      </c>
      <c r="I21" s="25">
        <v>7.7433628318584073</v>
      </c>
      <c r="J21" s="5" t="str">
        <f t="shared" si="0"/>
        <v>Normal</v>
      </c>
      <c r="L21" s="1" t="s">
        <v>210</v>
      </c>
      <c r="M21" s="8">
        <f>M17+1.5*M20</f>
        <v>10.776535268109944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25">
        <v>3.7181303116147313</v>
      </c>
      <c r="F22" s="25">
        <v>2.6413566007501452</v>
      </c>
      <c r="G22" s="25">
        <v>3.1528059973376306</v>
      </c>
      <c r="H22" s="25">
        <v>2.6136957658128592</v>
      </c>
      <c r="I22" s="25">
        <v>1.8738198538420514</v>
      </c>
      <c r="J22" s="5" t="str">
        <f t="shared" si="0"/>
        <v>Normal</v>
      </c>
      <c r="L22" s="1" t="s">
        <v>211</v>
      </c>
      <c r="M22" s="8">
        <f>M17-1.5*M20</f>
        <v>-0.96032446458529286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25">
        <v>5.2720988811434601</v>
      </c>
      <c r="F23" s="25">
        <v>5.5703773197689763</v>
      </c>
      <c r="G23" s="25">
        <v>6.1626951520131472</v>
      </c>
      <c r="H23" s="25">
        <v>5.5810128069557035</v>
      </c>
      <c r="I23" s="25">
        <v>6.7094515752625439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25">
        <v>10.601174963558462</v>
      </c>
      <c r="F24" s="25">
        <v>10.646281655235002</v>
      </c>
      <c r="G24" s="25">
        <v>13.624330640084851</v>
      </c>
      <c r="H24" s="25">
        <v>13.89362427548585</v>
      </c>
      <c r="I24" s="25">
        <v>13.779013137576317</v>
      </c>
      <c r="J24" s="5" t="str">
        <f t="shared" si="0"/>
        <v>Outliers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25">
        <v>0</v>
      </c>
      <c r="F25" s="25">
        <v>1.0246951531919253</v>
      </c>
      <c r="G25" s="25">
        <v>1.0105092966855294</v>
      </c>
      <c r="H25" s="25">
        <v>0.99697583995214512</v>
      </c>
      <c r="I25" s="25">
        <v>1.0710078183570739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25">
        <v>10.617125156497947</v>
      </c>
      <c r="F26" s="25">
        <v>13.192661864537749</v>
      </c>
      <c r="G26" s="25">
        <v>14.135080581162811</v>
      </c>
      <c r="H26" s="25">
        <v>14.155918654355027</v>
      </c>
      <c r="I26" s="25">
        <v>16.228815860377878</v>
      </c>
      <c r="J26" s="5" t="str">
        <f t="shared" si="0"/>
        <v>Outliers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25">
        <v>2.5772246971760979</v>
      </c>
      <c r="F27" s="25">
        <v>3.2269630692004303</v>
      </c>
      <c r="G27" s="25">
        <v>2.796518334673332</v>
      </c>
      <c r="H27" s="25">
        <v>3.070414847161572</v>
      </c>
      <c r="I27" s="25">
        <v>3.1397174254317113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25">
        <v>4.6137621935143684</v>
      </c>
      <c r="F28" s="25">
        <v>4.1306143745380233</v>
      </c>
      <c r="G28" s="25">
        <v>4.0885713670891519</v>
      </c>
      <c r="H28" s="25">
        <v>3.6218761318362911</v>
      </c>
      <c r="I28" s="25">
        <v>4.711372355461827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25">
        <v>2.5893319523562917</v>
      </c>
      <c r="F29" s="25">
        <v>2.8719126938541071</v>
      </c>
      <c r="G29" s="25">
        <v>3.1473263462688448</v>
      </c>
      <c r="H29" s="25">
        <v>2.4844720496894412</v>
      </c>
      <c r="I29" s="25">
        <v>2.5237654580634308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25">
        <v>3.6650174088326919</v>
      </c>
      <c r="F30" s="25">
        <v>3.6612155235538197</v>
      </c>
      <c r="G30" s="25">
        <v>4.2672518897829796</v>
      </c>
      <c r="H30" s="25">
        <v>3.6538578649290545</v>
      </c>
      <c r="I30" s="25">
        <v>2.7337342810278837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25">
        <v>1.332933453297344</v>
      </c>
      <c r="F31" s="25">
        <v>1.9561177582890492</v>
      </c>
      <c r="G31" s="25">
        <v>2.2346368715083798</v>
      </c>
      <c r="H31" s="25">
        <v>2.1897581881315107</v>
      </c>
      <c r="I31" s="25">
        <v>2.1949078138718172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25">
        <v>3.0162013098931402</v>
      </c>
      <c r="F32" s="25">
        <v>3.1614888504826539</v>
      </c>
      <c r="G32" s="25">
        <v>2.8890402195670566</v>
      </c>
      <c r="H32" s="25">
        <v>1.8198730133052941</v>
      </c>
      <c r="I32" s="25">
        <v>0.96822292364594031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25">
        <v>3.0211480362537766</v>
      </c>
      <c r="F33" s="25">
        <v>9.1296409007912356</v>
      </c>
      <c r="G33" s="25">
        <v>12.26241569589209</v>
      </c>
      <c r="H33" s="25">
        <v>12.349490583513431</v>
      </c>
      <c r="I33" s="25">
        <v>7.4423220044653933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25">
        <v>9.1582579685021344</v>
      </c>
      <c r="F34" s="25">
        <v>13.15367340391402</v>
      </c>
      <c r="G34" s="25">
        <v>12.831917623812259</v>
      </c>
      <c r="H34" s="25">
        <v>12.061886757440096</v>
      </c>
      <c r="I34" s="25">
        <v>12.791156731148835</v>
      </c>
      <c r="J34" s="5" t="str">
        <f t="shared" si="0"/>
        <v>Outliers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25">
        <v>23.74587072231062</v>
      </c>
      <c r="F35" s="25">
        <v>23.406542979544394</v>
      </c>
      <c r="G35" s="25">
        <v>23.899053173392833</v>
      </c>
      <c r="H35" s="25">
        <v>25.95557679797135</v>
      </c>
      <c r="I35" s="25">
        <v>32.261702635332284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25">
        <v>3.4044484793463456</v>
      </c>
      <c r="F36" s="25">
        <v>3.9476652379878185</v>
      </c>
      <c r="G36" s="25">
        <v>3.3634172319076181</v>
      </c>
      <c r="H36" s="25">
        <v>3.901025412394115</v>
      </c>
      <c r="I36" s="25">
        <v>11.050334272611746</v>
      </c>
      <c r="J36" s="5" t="str">
        <f t="shared" si="0"/>
        <v>Outliers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25">
        <v>3.8904829061907309</v>
      </c>
      <c r="F37" s="25">
        <v>3.1879114398202018</v>
      </c>
      <c r="G37" s="25">
        <v>3.6068247396813446</v>
      </c>
      <c r="H37" s="25">
        <v>6.3291139240506329</v>
      </c>
      <c r="I37" s="25">
        <v>4.8767442226312392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25">
        <v>2.375155869603943</v>
      </c>
      <c r="F38" s="25">
        <v>4.1222542841999879</v>
      </c>
      <c r="G38" s="25">
        <v>4.6734431592475758</v>
      </c>
      <c r="H38" s="25">
        <v>4.0570302538541787</v>
      </c>
      <c r="I38" s="25">
        <v>3.3324076645376284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25">
        <v>2.4940765681506423</v>
      </c>
      <c r="F39" s="25">
        <v>1.8420729460886653</v>
      </c>
      <c r="G39" s="25">
        <v>4.2347247428917116</v>
      </c>
      <c r="H39" s="25">
        <v>0.59633848172222559</v>
      </c>
      <c r="I39" s="25">
        <v>1.5845349389954049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25">
        <v>6.1691290455250085</v>
      </c>
      <c r="F40" s="25">
        <v>5.3255642748617698</v>
      </c>
      <c r="G40" s="25">
        <v>5.6626898552523386</v>
      </c>
      <c r="H40" s="25">
        <v>6.4554802416194041</v>
      </c>
      <c r="I40" s="25">
        <v>7.2309517232414162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25">
        <v>0.65832784726793936</v>
      </c>
      <c r="F41" s="25">
        <v>3.3143311679703036</v>
      </c>
      <c r="G41" s="25">
        <v>3.3371153974504439</v>
      </c>
      <c r="H41" s="25">
        <v>6.0471679096956255</v>
      </c>
      <c r="I41" s="25">
        <v>2.427380856056315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25">
        <v>5.4112554112554117</v>
      </c>
      <c r="F42" s="25">
        <v>5.4200542005420056</v>
      </c>
      <c r="G42" s="25">
        <v>5.4288816503800224</v>
      </c>
      <c r="H42" s="25">
        <v>2.7184993883376376</v>
      </c>
      <c r="I42" s="25">
        <v>1.4742739200943535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25">
        <v>2.1625629460286073</v>
      </c>
      <c r="F43" s="25">
        <v>3.6338309662962178</v>
      </c>
      <c r="G43" s="25">
        <v>3.861462603219866</v>
      </c>
      <c r="H43" s="25">
        <v>4.9564849774771487</v>
      </c>
      <c r="I43" s="25">
        <v>7.8753937696884844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25">
        <v>4.7109165677047038</v>
      </c>
      <c r="F44" s="25">
        <v>4.5763916612301729</v>
      </c>
      <c r="G44" s="25">
        <v>5.7972694860720608</v>
      </c>
      <c r="H44" s="25">
        <v>5.8496355964710389</v>
      </c>
      <c r="I44" s="25">
        <v>8.039787600029916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25">
        <v>2.4278579356270811</v>
      </c>
      <c r="F45" s="25">
        <v>2.4028559659480986</v>
      </c>
      <c r="G45" s="25">
        <v>2.3787677982804909</v>
      </c>
      <c r="H45" s="25">
        <v>2.0190463371134366</v>
      </c>
      <c r="I45" s="25">
        <v>2.870852643235041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25">
        <v>2.5568908207619536</v>
      </c>
      <c r="F46" s="25">
        <v>2.103757310556654</v>
      </c>
      <c r="G46" s="25">
        <v>1.2466755319148934</v>
      </c>
      <c r="H46" s="25">
        <v>1.642373229316362</v>
      </c>
      <c r="I46" s="25">
        <v>2.0849839456236188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25">
        <v>1.8084272710832479</v>
      </c>
      <c r="F47" s="25">
        <v>1.7699115044247788</v>
      </c>
      <c r="G47" s="25">
        <v>2.0225952786847352</v>
      </c>
      <c r="H47" s="25">
        <v>2.2658396351998187</v>
      </c>
      <c r="I47" s="25">
        <v>6.1130922058074377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25">
        <v>1.8329789574015689</v>
      </c>
      <c r="F48" s="25">
        <v>2.8283414315758937</v>
      </c>
      <c r="G48" s="25">
        <v>3.013690766625527</v>
      </c>
      <c r="H48" s="25">
        <v>2.9826579743491415</v>
      </c>
      <c r="I48" s="25">
        <v>3.7262266738210217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25">
        <v>18.585298196948681</v>
      </c>
      <c r="F49" s="25">
        <v>18.336254550357285</v>
      </c>
      <c r="G49" s="25">
        <v>23.095294333779492</v>
      </c>
      <c r="H49" s="25">
        <v>32.989796179321281</v>
      </c>
      <c r="I49" s="25">
        <v>20.757923688683039</v>
      </c>
      <c r="J49" s="5" t="str">
        <f t="shared" si="0"/>
        <v>Outliers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25">
        <v>8.4528389879911394</v>
      </c>
      <c r="F50" s="25">
        <v>9.27173424891709</v>
      </c>
      <c r="G50" s="25">
        <v>9.9379239820829319</v>
      </c>
      <c r="H50" s="25">
        <v>11.313513203872372</v>
      </c>
      <c r="I50" s="25">
        <v>12.927238116884961</v>
      </c>
      <c r="J50" s="5" t="str">
        <f t="shared" si="0"/>
        <v>Outliers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25">
        <v>2.2148803041768952</v>
      </c>
      <c r="F51" s="25">
        <v>2.5781264386866285</v>
      </c>
      <c r="G51" s="25">
        <v>3.1235645383555353</v>
      </c>
      <c r="H51" s="25">
        <v>2.7500229168576404</v>
      </c>
      <c r="I51" s="25">
        <v>2.4776129968498921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25">
        <v>7.3123745549537551</v>
      </c>
      <c r="F52" s="25">
        <v>7.420577410567101</v>
      </c>
      <c r="G52" s="25">
        <v>7.3308372406531825</v>
      </c>
      <c r="H52" s="25">
        <v>9.2868569094701616</v>
      </c>
      <c r="I52" s="25">
        <v>9.8306424766977365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25">
        <v>2.129290520398603</v>
      </c>
      <c r="F53" s="25">
        <v>2.5298309229666485</v>
      </c>
      <c r="G53" s="25">
        <v>2.9229998329714384</v>
      </c>
      <c r="H53" s="25">
        <v>2.4819027921406409</v>
      </c>
      <c r="I53" s="25">
        <v>2.4088259382377029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25">
        <v>5.8139534883720927</v>
      </c>
      <c r="F54" s="25">
        <v>4.1373603640877121</v>
      </c>
      <c r="G54" s="25">
        <v>4.9460061000741904</v>
      </c>
      <c r="H54" s="25">
        <v>4.9281314168377826</v>
      </c>
      <c r="I54" s="25">
        <v>5.4398507926639725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25">
        <v>11.731679725143504</v>
      </c>
      <c r="F55" s="25">
        <v>9.8194885508942011</v>
      </c>
      <c r="G55" s="25">
        <v>10.835364964264134</v>
      </c>
      <c r="H55" s="25">
        <v>9.9760989296477192</v>
      </c>
      <c r="I55" s="25">
        <v>11.206490799471053</v>
      </c>
      <c r="J55" s="5" t="str">
        <f t="shared" si="0"/>
        <v>Outliers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25">
        <v>1.5222090297439645</v>
      </c>
      <c r="F56" s="25">
        <v>1.8008283810552856</v>
      </c>
      <c r="G56" s="25">
        <v>1.1840975696397382</v>
      </c>
      <c r="H56" s="25">
        <v>1.4604509872648672</v>
      </c>
      <c r="I56" s="25">
        <v>4.0921096685391172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25">
        <v>4.5526974732529029</v>
      </c>
      <c r="F57" s="25">
        <v>2.22667557336896</v>
      </c>
      <c r="G57" s="25">
        <v>2.1800741225201654</v>
      </c>
      <c r="H57" s="25">
        <v>3.5602392480774707</v>
      </c>
      <c r="I57" s="25">
        <v>2.8498147620404675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25">
        <v>6.1063617186632619</v>
      </c>
      <c r="F58" s="25">
        <v>6.6930670979976581</v>
      </c>
      <c r="G58" s="25">
        <v>5.603496581867085</v>
      </c>
      <c r="H58" s="25">
        <v>4.5034902049088039</v>
      </c>
      <c r="I58" s="25">
        <v>6.5162907268170418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25">
        <v>1.7702770483580681</v>
      </c>
      <c r="F59" s="25">
        <v>2.3223409196470044</v>
      </c>
      <c r="G59" s="25">
        <v>2.2861061896325086</v>
      </c>
      <c r="H59" s="25">
        <v>1.4072614691809737</v>
      </c>
      <c r="I59" s="25">
        <v>1.4747957407899004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25">
        <v>3.5218708177784035</v>
      </c>
      <c r="F60" s="25">
        <v>3.4739109289237824</v>
      </c>
      <c r="G60" s="25">
        <v>3.4277096044423114</v>
      </c>
      <c r="H60" s="25">
        <v>2.7070925825663239</v>
      </c>
      <c r="I60" s="25">
        <v>2.1250974002975136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25">
        <v>1.7703591299949417</v>
      </c>
      <c r="F61" s="25">
        <v>1.9967054360305494</v>
      </c>
      <c r="G61" s="25">
        <v>1.9712201852946976</v>
      </c>
      <c r="H61" s="25">
        <v>1.946803591852627</v>
      </c>
      <c r="I61" s="25">
        <v>1.938829916145606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25">
        <v>3.7315964448062964</v>
      </c>
      <c r="F62" s="25">
        <v>4.3537232706508817</v>
      </c>
      <c r="G62" s="25">
        <v>3.8036018455737648</v>
      </c>
      <c r="H62" s="25">
        <v>5.2282455968369117</v>
      </c>
      <c r="I62" s="25">
        <v>6.4975035907256684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25">
        <v>1.7817901051256162</v>
      </c>
      <c r="F63" s="25">
        <v>2.0705158542356839</v>
      </c>
      <c r="G63" s="25">
        <v>1.7678255745433118</v>
      </c>
      <c r="H63" s="25">
        <v>3.2287416713140979</v>
      </c>
      <c r="I63" s="25">
        <v>6.3847900113507379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25">
        <v>5.465227490094275</v>
      </c>
      <c r="F64" s="25">
        <v>6.9502363080344738</v>
      </c>
      <c r="G64" s="25">
        <v>5.6577086280056577</v>
      </c>
      <c r="H64" s="25">
        <v>7.1952798963879703</v>
      </c>
      <c r="I64" s="25">
        <v>5.7286892758936752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25">
        <v>2.9880478087649402</v>
      </c>
      <c r="F65" s="25">
        <v>2.9550827423167849</v>
      </c>
      <c r="G65" s="25">
        <v>3.89768574908648</v>
      </c>
      <c r="H65" s="25">
        <v>5.3032494455693762</v>
      </c>
      <c r="I65" s="25">
        <v>3.3523298692591355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25">
        <v>1.5372790161414298</v>
      </c>
      <c r="F66" s="25">
        <v>1.5345661014348193</v>
      </c>
      <c r="G66" s="25">
        <v>1.5319214124315423</v>
      </c>
      <c r="H66" s="25">
        <v>3.0586885872682088</v>
      </c>
      <c r="I66" s="25">
        <v>3.6432821924462617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25">
        <v>2.7598665228190784</v>
      </c>
      <c r="F67" s="25">
        <v>2.4706609017912289</v>
      </c>
      <c r="G67" s="25">
        <v>1.7039507314817068</v>
      </c>
      <c r="H67" s="25">
        <v>1.9194779020106532</v>
      </c>
      <c r="I67" s="25">
        <v>3.0346711175176391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25">
        <v>1.5155648510199751</v>
      </c>
      <c r="F68" s="25">
        <v>1.1984659635666346</v>
      </c>
      <c r="G68" s="25">
        <v>1.4812620352540364</v>
      </c>
      <c r="H68" s="25">
        <v>1.4651155976206522</v>
      </c>
      <c r="I68" s="25">
        <v>0.9438117410180582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25">
        <v>3.8872188245050276</v>
      </c>
      <c r="F69" s="25">
        <v>4.1229675058623441</v>
      </c>
      <c r="G69" s="25">
        <v>3.3313686800092253</v>
      </c>
      <c r="H69" s="25">
        <v>2.8036906764540959</v>
      </c>
      <c r="I69" s="25">
        <v>5.0283543313685506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25">
        <v>2.8866971373586718</v>
      </c>
      <c r="F70" s="25">
        <v>2.5519155315959043</v>
      </c>
      <c r="G70" s="25">
        <v>2.6968716289104635</v>
      </c>
      <c r="H70" s="25">
        <v>2.6827844146006599</v>
      </c>
      <c r="I70" s="25">
        <v>2.3137079483580387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25">
        <v>6.0558871874729645</v>
      </c>
      <c r="F71" s="25">
        <v>2.561694133720434</v>
      </c>
      <c r="G71" s="25">
        <v>4.2154961638984902</v>
      </c>
      <c r="H71" s="25">
        <v>4.1635440086601712</v>
      </c>
      <c r="I71" s="25">
        <v>3.8740920096852296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25">
        <v>1.6011528300376272</v>
      </c>
      <c r="F72" s="25">
        <v>3.7468971008383685</v>
      </c>
      <c r="G72" s="25">
        <v>4.7238095238095239</v>
      </c>
      <c r="H72" s="25">
        <v>4.3174036027988691</v>
      </c>
      <c r="I72" s="25">
        <v>6.9240660753734051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25">
        <v>1.2306177701206005</v>
      </c>
      <c r="F73" s="25">
        <v>2.7649769585253456</v>
      </c>
      <c r="G73" s="25">
        <v>1.5339776039269826</v>
      </c>
      <c r="H73" s="25">
        <v>2.4510554857685589</v>
      </c>
      <c r="I73" s="25">
        <v>4.5226942335648523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25">
        <v>2.7696172982383254</v>
      </c>
      <c r="F74" s="25">
        <v>3.2593558327654151</v>
      </c>
      <c r="G74" s="25">
        <v>3.8463435080625277</v>
      </c>
      <c r="H74" s="25">
        <v>8.9618971646920951</v>
      </c>
      <c r="I74" s="25">
        <v>9.3257862043239204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25">
        <v>2.6324696325824526</v>
      </c>
      <c r="F75" s="25">
        <v>1.8772644502431057</v>
      </c>
      <c r="G75" s="25">
        <v>1.6868147315153221</v>
      </c>
      <c r="H75" s="25">
        <v>2.2455510020771348</v>
      </c>
      <c r="I75" s="25">
        <v>3.6177995739036057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25">
        <v>3.133511702461012</v>
      </c>
      <c r="F76" s="25">
        <v>3.3745510641887821</v>
      </c>
      <c r="G76" s="25">
        <v>3.6155904259165519</v>
      </c>
      <c r="H76" s="25">
        <v>3.133511702461012</v>
      </c>
      <c r="I76" s="25">
        <v>4.5753265119374431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25">
        <v>2.3949227637408694</v>
      </c>
      <c r="F77" s="25">
        <v>2.5357112670103965</v>
      </c>
      <c r="G77" s="25">
        <v>2.8408141439123025</v>
      </c>
      <c r="H77" s="25">
        <v>2.974370837946362</v>
      </c>
      <c r="I77" s="25">
        <v>5.3040549500092826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25">
        <v>4.0416110212975331</v>
      </c>
      <c r="F78" s="25">
        <v>5.522668829711959</v>
      </c>
      <c r="G78" s="25">
        <v>5.5970149253731343</v>
      </c>
      <c r="H78" s="25">
        <v>7.5048781708110273</v>
      </c>
      <c r="I78" s="25">
        <v>8.2545547453862937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25">
        <v>1.7492915369275441</v>
      </c>
      <c r="F79" s="25">
        <v>0.6912044237083117</v>
      </c>
      <c r="G79" s="25">
        <v>0.68301345536507063</v>
      </c>
      <c r="H79" s="25">
        <v>0</v>
      </c>
      <c r="I79" s="25">
        <v>0.67638405086408071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25">
        <v>4.6796135976200821</v>
      </c>
      <c r="F80" s="25">
        <v>4.9871995212288454</v>
      </c>
      <c r="G80" s="25">
        <v>3.9689102034066477</v>
      </c>
      <c r="H80" s="25">
        <v>3.6197308236532955</v>
      </c>
      <c r="I80" s="25">
        <v>3.4931447035193433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25">
        <v>3.5198873636043646</v>
      </c>
      <c r="F81" s="25">
        <v>4.6794571829667762</v>
      </c>
      <c r="G81" s="25">
        <v>2.3329056339671062</v>
      </c>
      <c r="H81" s="25">
        <v>3.4891835310537331</v>
      </c>
      <c r="I81" s="25">
        <v>3.696857670979667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25">
        <v>8.470078448194382</v>
      </c>
      <c r="F82" s="25">
        <v>8.3408209802075532</v>
      </c>
      <c r="G82" s="25">
        <v>9.4518625106686134</v>
      </c>
      <c r="H82" s="25">
        <v>9.2816619389287496</v>
      </c>
      <c r="I82" s="25">
        <v>11.555792340910882</v>
      </c>
      <c r="J82" s="5" t="str">
        <f t="shared" ref="J82:J145" si="1">IF(AND(I82&lt;$M$21,I82&gt;$M$22),"Normal","Outliers")</f>
        <v>Outliers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25">
        <v>1.6990043834313093</v>
      </c>
      <c r="F83" s="25">
        <v>1.3571743629762834</v>
      </c>
      <c r="G83" s="25">
        <v>1.3551971811898631</v>
      </c>
      <c r="H83" s="25">
        <v>2.368145065800602</v>
      </c>
      <c r="I83" s="25">
        <v>3.8504485772592507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25">
        <v>3.1892274982282069</v>
      </c>
      <c r="F84" s="25">
        <v>3.1761716544325238</v>
      </c>
      <c r="G84" s="25">
        <v>2.4604569420035154</v>
      </c>
      <c r="H84" s="25">
        <v>2.8008262437419038</v>
      </c>
      <c r="I84" s="25">
        <v>3.3868964738644487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25">
        <v>3.8663480795849088</v>
      </c>
      <c r="F85" s="25">
        <v>4.7901095642520968</v>
      </c>
      <c r="G85" s="25">
        <v>4.0393462243333209</v>
      </c>
      <c r="H85" s="25">
        <v>4.0497157835831885</v>
      </c>
      <c r="I85" s="25">
        <v>4.4728720311311889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25">
        <v>1.601896645628424</v>
      </c>
      <c r="F86" s="25">
        <v>2.21540019622116</v>
      </c>
      <c r="G86" s="25">
        <v>1.8764659890539483</v>
      </c>
      <c r="H86" s="25">
        <v>3.0914767984666276</v>
      </c>
      <c r="I86" s="25">
        <v>3.6908540636303244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25">
        <v>4.377165785154113</v>
      </c>
      <c r="F87" s="25">
        <v>3.2545020611846391</v>
      </c>
      <c r="G87" s="25">
        <v>3.2269630692004303</v>
      </c>
      <c r="H87" s="25">
        <v>2.844849045197539</v>
      </c>
      <c r="I87" s="25">
        <v>2.8693375416950611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25">
        <v>1.9521082769390943</v>
      </c>
      <c r="F88" s="25">
        <v>2.8905447070914696</v>
      </c>
      <c r="G88" s="25">
        <v>2.8544243577545196</v>
      </c>
      <c r="H88" s="25">
        <v>2.506501237584986</v>
      </c>
      <c r="I88" s="25">
        <v>3.6767409368335904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25">
        <v>1.2347508272830543</v>
      </c>
      <c r="F89" s="25">
        <v>0.97449265476161473</v>
      </c>
      <c r="G89" s="25">
        <v>1.2021831646269625</v>
      </c>
      <c r="H89" s="25">
        <v>1.0682365787943169</v>
      </c>
      <c r="I89" s="25">
        <v>1.0702309320522272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25">
        <v>2.5028156676260793</v>
      </c>
      <c r="F90" s="25">
        <v>2.4869435463814971</v>
      </c>
      <c r="G90" s="25">
        <v>3.0894710825506677</v>
      </c>
      <c r="H90" s="25">
        <v>2.4567006510256726</v>
      </c>
      <c r="I90" s="25">
        <v>2.5530828475384029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25">
        <v>3.4542314335060449</v>
      </c>
      <c r="F91" s="25">
        <v>4.1356492969396195</v>
      </c>
      <c r="G91" s="25">
        <v>3.6106048622812148</v>
      </c>
      <c r="H91" s="25">
        <v>3.259620168470895</v>
      </c>
      <c r="I91" s="25">
        <v>5.6655335599546763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25">
        <v>2.5136364778925668</v>
      </c>
      <c r="F92" s="25">
        <v>1.2391880839673846</v>
      </c>
      <c r="G92" s="25">
        <v>1.9557033198063853</v>
      </c>
      <c r="H92" s="25">
        <v>1.6886187098953058</v>
      </c>
      <c r="I92" s="25">
        <v>1.7633574325515782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25">
        <v>0.93936405053778593</v>
      </c>
      <c r="F93" s="25">
        <v>2.3399475851740923</v>
      </c>
      <c r="G93" s="25">
        <v>3.2643163588882671</v>
      </c>
      <c r="H93" s="25">
        <v>2.7882336539802037</v>
      </c>
      <c r="I93" s="25">
        <v>2.4416446918644397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25">
        <v>3.030486696163404</v>
      </c>
      <c r="F94" s="25">
        <v>4.7967382180117522</v>
      </c>
      <c r="G94" s="25">
        <v>2.3733238400379735</v>
      </c>
      <c r="H94" s="25">
        <v>2.3492100781112351</v>
      </c>
      <c r="I94" s="25">
        <v>4.2995342171264781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25">
        <v>5.2569325798396633</v>
      </c>
      <c r="F95" s="25">
        <v>1.9527436047646944</v>
      </c>
      <c r="G95" s="25">
        <v>3.8694698826260803</v>
      </c>
      <c r="H95" s="25">
        <v>2.5565639780135498</v>
      </c>
      <c r="I95" s="25">
        <v>5.466187724504139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25">
        <v>6.2116623961487694</v>
      </c>
      <c r="F96" s="25">
        <v>6.9870351680770133</v>
      </c>
      <c r="G96" s="25">
        <v>8.5383839167895665</v>
      </c>
      <c r="H96" s="25">
        <v>12.806084830610423</v>
      </c>
      <c r="I96" s="25">
        <v>8.6212022117842917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25">
        <v>2.0106699552290825</v>
      </c>
      <c r="F97" s="25">
        <v>3.8198606409462719</v>
      </c>
      <c r="G97" s="25">
        <v>4.0148159660165259</v>
      </c>
      <c r="H97" s="25">
        <v>2.9303842625624301</v>
      </c>
      <c r="I97" s="25">
        <v>4.4457617071724957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25">
        <v>3.4639365714725581</v>
      </c>
      <c r="F98" s="25">
        <v>3.0688378694593093</v>
      </c>
      <c r="G98" s="25">
        <v>3.4412878063702061</v>
      </c>
      <c r="H98" s="25">
        <v>3.2397614011015192</v>
      </c>
      <c r="I98" s="25">
        <v>3.4463612169484388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25">
        <v>1.2434717731907485</v>
      </c>
      <c r="F99" s="25">
        <v>1.5378937007874016</v>
      </c>
      <c r="G99" s="25">
        <v>1.5220700152207003</v>
      </c>
      <c r="H99" s="25">
        <v>0.90410463504309568</v>
      </c>
      <c r="I99" s="25">
        <v>1.7728400898238978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25">
        <v>6.7904656319290462</v>
      </c>
      <c r="F100" s="25">
        <v>7.5243515377038417</v>
      </c>
      <c r="G100" s="25">
        <v>7.8361435365326422</v>
      </c>
      <c r="H100" s="25">
        <v>6.6736962934290789</v>
      </c>
      <c r="I100" s="25">
        <v>5.5641784051307583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25">
        <v>3.9501156819592578</v>
      </c>
      <c r="F101" s="25">
        <v>3.9233269812801255</v>
      </c>
      <c r="G101" s="25">
        <v>5.0108568565224649</v>
      </c>
      <c r="H101" s="25">
        <v>3.3187676309530394</v>
      </c>
      <c r="I101" s="25">
        <v>5.0406048725847103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25">
        <v>6.4977257959714096</v>
      </c>
      <c r="F102" s="25">
        <v>6.7007797270955161</v>
      </c>
      <c r="G102" s="25">
        <v>5.6997150142492874</v>
      </c>
      <c r="H102" s="25">
        <v>8.572019745204102</v>
      </c>
      <c r="I102" s="25">
        <v>11.396186897465119</v>
      </c>
      <c r="J102" s="5" t="str">
        <f t="shared" si="1"/>
        <v>Outliers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25">
        <v>1.9154641808198185</v>
      </c>
      <c r="F103" s="25">
        <v>1.4673206724521024</v>
      </c>
      <c r="G103" s="25">
        <v>1.8589664146734415</v>
      </c>
      <c r="H103" s="25">
        <v>2.0362451639177355</v>
      </c>
      <c r="I103" s="25">
        <v>2.4332676351071854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25">
        <v>5.2659294365455498</v>
      </c>
      <c r="F104" s="25">
        <v>3.9530899986823034</v>
      </c>
      <c r="G104" s="25">
        <v>7.9134792930625162</v>
      </c>
      <c r="H104" s="25">
        <v>3.9603960396039608</v>
      </c>
      <c r="I104" s="25">
        <v>1.4524328249818446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25">
        <v>6.1737232024623312</v>
      </c>
      <c r="F105" s="25">
        <v>6.0983693490653588</v>
      </c>
      <c r="G105" s="25">
        <v>6.2007108984044086</v>
      </c>
      <c r="H105" s="25">
        <v>7.6831437006854406</v>
      </c>
      <c r="I105" s="25">
        <v>7.8635717669351024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25">
        <v>10.252264863319564</v>
      </c>
      <c r="F106" s="25">
        <v>11.283267634306895</v>
      </c>
      <c r="G106" s="25">
        <v>13.43783945761696</v>
      </c>
      <c r="H106" s="25">
        <v>13.48343365922107</v>
      </c>
      <c r="I106" s="25">
        <v>10.603503636553713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25">
        <v>8.9976606082418567</v>
      </c>
      <c r="F107" s="25">
        <v>5.4714572314426402</v>
      </c>
      <c r="G107" s="25">
        <v>9.2421441774491679</v>
      </c>
      <c r="H107" s="25">
        <v>11.238059561715678</v>
      </c>
      <c r="I107" s="25">
        <v>8.656759486365603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25">
        <v>4.9547875634832161</v>
      </c>
      <c r="F108" s="25">
        <v>6.1904172341215791</v>
      </c>
      <c r="G108" s="25">
        <v>2.4749412201460217</v>
      </c>
      <c r="H108" s="25">
        <v>1.2370113805047007</v>
      </c>
      <c r="I108" s="25">
        <v>3.6210018105009052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25">
        <v>4.621428021258569</v>
      </c>
      <c r="F109" s="25">
        <v>5.392496725984131</v>
      </c>
      <c r="G109" s="25">
        <v>4.6228522998690194</v>
      </c>
      <c r="H109" s="25">
        <v>6.9358816276202218</v>
      </c>
      <c r="I109" s="25">
        <v>3.8965087281795512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25">
        <v>0.66021853233420258</v>
      </c>
      <c r="F110" s="25">
        <v>1.9366083532373635</v>
      </c>
      <c r="G110" s="25">
        <v>1.5793297324615432</v>
      </c>
      <c r="H110" s="25">
        <v>1.5467904098994585</v>
      </c>
      <c r="I110" s="25">
        <v>2.1427040925648169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25">
        <v>1.3068478829064296</v>
      </c>
      <c r="F111" s="25">
        <v>1.9303777105720354</v>
      </c>
      <c r="G111" s="25">
        <v>1.9018035436939364</v>
      </c>
      <c r="H111" s="25">
        <v>1.5621582778767145</v>
      </c>
      <c r="I111" s="25">
        <v>2.8017931476144735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25">
        <v>1.9631580669436901</v>
      </c>
      <c r="F112" s="25">
        <v>1.7729639121254612</v>
      </c>
      <c r="G112" s="25">
        <v>1.9064262451346414</v>
      </c>
      <c r="H112" s="25">
        <v>2.0366279707352226</v>
      </c>
      <c r="I112" s="25">
        <v>2.0799001647920901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25">
        <v>1.9773592367393347</v>
      </c>
      <c r="F113" s="25">
        <v>1.7017138689680322</v>
      </c>
      <c r="G113" s="25">
        <v>1.6746010860984188</v>
      </c>
      <c r="H113" s="25">
        <v>1.8843037497644619</v>
      </c>
      <c r="I113" s="25">
        <v>1.4779417198315146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25">
        <v>2.6768386535501572</v>
      </c>
      <c r="F114" s="25">
        <v>3.3482890243085781</v>
      </c>
      <c r="G114" s="25">
        <v>3.6855860081753002</v>
      </c>
      <c r="H114" s="25">
        <v>3.0174003419720385</v>
      </c>
      <c r="I114" s="25">
        <v>3.091885206734688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25">
        <v>4.6330615270570794</v>
      </c>
      <c r="F115" s="25">
        <v>4.6189376443418011</v>
      </c>
      <c r="G115" s="25">
        <v>4.605323754259925</v>
      </c>
      <c r="H115" s="25">
        <v>4.5917898796951055</v>
      </c>
      <c r="I115" s="25">
        <v>2.7647221454243849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25">
        <v>1.4801657785671993</v>
      </c>
      <c r="F116" s="25">
        <v>2.204585537918871</v>
      </c>
      <c r="G116" s="25">
        <v>0.72982046416581514</v>
      </c>
      <c r="H116" s="25">
        <v>1.4499057561258519</v>
      </c>
      <c r="I116" s="25">
        <v>0.86775425199583478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25">
        <v>8.5717347048108863</v>
      </c>
      <c r="F117" s="25">
        <v>9.0815809027327301</v>
      </c>
      <c r="G117" s="25">
        <v>9.116089898671154</v>
      </c>
      <c r="H117" s="25">
        <v>10.425595996571136</v>
      </c>
      <c r="I117" s="25">
        <v>11.332172856525345</v>
      </c>
      <c r="J117" s="5" t="str">
        <f t="shared" si="1"/>
        <v>Outliers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25">
        <v>1.0997470581766193</v>
      </c>
      <c r="F118" s="25">
        <v>4.397295663167152</v>
      </c>
      <c r="G118" s="25">
        <v>2.7471018075929892</v>
      </c>
      <c r="H118" s="25">
        <v>2.7460456942003519</v>
      </c>
      <c r="I118" s="25">
        <v>3.2637075718015667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25">
        <v>1.7340038148083925</v>
      </c>
      <c r="F119" s="25">
        <v>1.7189678553011061</v>
      </c>
      <c r="G119" s="25">
        <v>1.7044486108743822</v>
      </c>
      <c r="H119" s="25">
        <v>2.0660380902295179</v>
      </c>
      <c r="I119" s="25">
        <v>1.5053722973862975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25">
        <v>2.0200795911358909</v>
      </c>
      <c r="F120" s="25">
        <v>1.7818253811126508</v>
      </c>
      <c r="G120" s="25">
        <v>2.3300970873786406</v>
      </c>
      <c r="H120" s="25">
        <v>1.524593600518362</v>
      </c>
      <c r="I120" s="25">
        <v>1.397858480807403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25">
        <v>6.9265782703344545</v>
      </c>
      <c r="F121" s="25">
        <v>5.6545789797172716</v>
      </c>
      <c r="G121" s="25">
        <v>7.0866526562729089</v>
      </c>
      <c r="H121" s="25">
        <v>7.530852200952288</v>
      </c>
      <c r="I121" s="25">
        <v>6.9239703386044846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25">
        <v>2.5614754098360657</v>
      </c>
      <c r="F122" s="25">
        <v>2.526103065005052</v>
      </c>
      <c r="G122" s="25">
        <v>2.4922118380062304</v>
      </c>
      <c r="H122" s="25">
        <v>1.6398819285011479</v>
      </c>
      <c r="I122" s="25">
        <v>2.0721952836835342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25">
        <v>1.4489953632148376</v>
      </c>
      <c r="F123" s="25">
        <v>1.4232174201812231</v>
      </c>
      <c r="G123" s="25">
        <v>1.864888806004942</v>
      </c>
      <c r="H123" s="25">
        <v>1.8339370042639034</v>
      </c>
      <c r="I123" s="25">
        <v>1.8969033053540094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25">
        <v>5.0306871918704097</v>
      </c>
      <c r="F124" s="25">
        <v>3.9494470774091628</v>
      </c>
      <c r="G124" s="25">
        <v>3.8782237735117318</v>
      </c>
      <c r="H124" s="25">
        <v>3.8109756097560976</v>
      </c>
      <c r="I124" s="25">
        <v>4.029550033579584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25">
        <v>3.2976801537005702</v>
      </c>
      <c r="F125" s="25">
        <v>4.0959873448115145</v>
      </c>
      <c r="G125" s="25">
        <v>3.6193048150674443</v>
      </c>
      <c r="H125" s="25">
        <v>2.607884045239925</v>
      </c>
      <c r="I125" s="25">
        <v>3.5607170736383678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25">
        <v>3.0223655047350393</v>
      </c>
      <c r="F126" s="25">
        <v>3.5268037081821841</v>
      </c>
      <c r="G126" s="25">
        <v>1.5118681650960037</v>
      </c>
      <c r="H126" s="25">
        <v>2.5202883209839202</v>
      </c>
      <c r="I126" s="25">
        <v>1.9636720667648504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25">
        <v>1.9009599847923202</v>
      </c>
      <c r="F127" s="25">
        <v>2.3311110075061774</v>
      </c>
      <c r="G127" s="25">
        <v>2.7459954233409611</v>
      </c>
      <c r="H127" s="25">
        <v>2.2477971587843912</v>
      </c>
      <c r="I127" s="25">
        <v>1.8129079042784626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25">
        <v>3.6400404448938324</v>
      </c>
      <c r="F128" s="25">
        <v>3.2178914766099513</v>
      </c>
      <c r="G128" s="25">
        <v>5.2010402080416087</v>
      </c>
      <c r="H128" s="25">
        <v>3.9797827038643687</v>
      </c>
      <c r="I128" s="25">
        <v>3.2488628979857048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25">
        <v>1.5452259541770268</v>
      </c>
      <c r="F129" s="25">
        <v>2.4719502314020079</v>
      </c>
      <c r="G129" s="25">
        <v>2.0156142920490736</v>
      </c>
      <c r="H129" s="25">
        <v>2.1054016711625767</v>
      </c>
      <c r="I129" s="25">
        <v>5.2448091815012496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25">
        <v>7.8964670743754688</v>
      </c>
      <c r="F130" s="25">
        <v>8.1421193805423044</v>
      </c>
      <c r="G130" s="25">
        <v>8.5486818063168872</v>
      </c>
      <c r="H130" s="25">
        <v>8.4322774608466666</v>
      </c>
      <c r="I130" s="25">
        <v>9.6703640997523657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25">
        <v>3.0012004801920766</v>
      </c>
      <c r="F131" s="25">
        <v>0</v>
      </c>
      <c r="G131" s="25">
        <v>0</v>
      </c>
      <c r="H131" s="25">
        <v>0</v>
      </c>
      <c r="I131" s="25">
        <v>3.2701111837802488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25">
        <v>2.2552999548940007</v>
      </c>
      <c r="F132" s="25">
        <v>2.5411346166063149</v>
      </c>
      <c r="G132" s="25">
        <v>2.5064227081897363</v>
      </c>
      <c r="H132" s="25">
        <v>2.1641006615964882</v>
      </c>
      <c r="I132" s="25">
        <v>4.005680783656822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25">
        <v>3.33889816360601</v>
      </c>
      <c r="F133" s="25">
        <v>2.770083102493075</v>
      </c>
      <c r="G133" s="25">
        <v>2.7580120249324289</v>
      </c>
      <c r="H133" s="25">
        <v>2.1969572142582523</v>
      </c>
      <c r="I133" s="25">
        <v>0.60002400096003838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25">
        <v>1.9717643347267135</v>
      </c>
      <c r="F134" s="25">
        <v>1.956411159369253</v>
      </c>
      <c r="G134" s="25">
        <v>2.7181299266104917</v>
      </c>
      <c r="H134" s="25">
        <v>1.1562921564848718</v>
      </c>
      <c r="I134" s="25">
        <v>1.8964536317087046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25">
        <v>3.7691993592361088</v>
      </c>
      <c r="F135" s="25">
        <v>2.5008596705117383</v>
      </c>
      <c r="G135" s="25">
        <v>2.8003360403248392</v>
      </c>
      <c r="H135" s="25">
        <v>1.5487068297971194</v>
      </c>
      <c r="I135" s="25">
        <v>2.6144645249844767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25">
        <v>1.4427354263683945</v>
      </c>
      <c r="F136" s="25">
        <v>2.0236455195709873</v>
      </c>
      <c r="G136" s="25">
        <v>1.967639891628449</v>
      </c>
      <c r="H136" s="25">
        <v>2.1365632275366164</v>
      </c>
      <c r="I136" s="25">
        <v>4.7387569170564676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25">
        <v>1.8947767321417293</v>
      </c>
      <c r="F137" s="25">
        <v>3.1482181085505601</v>
      </c>
      <c r="G137" s="25">
        <v>1.8832391713747645</v>
      </c>
      <c r="H137" s="25">
        <v>0</v>
      </c>
      <c r="I137" s="25">
        <v>2.0142339196992078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25">
        <v>4.0014405185866915</v>
      </c>
      <c r="F138" s="25">
        <v>3.2197045921036747</v>
      </c>
      <c r="G138" s="25">
        <v>3.6429872495446265</v>
      </c>
      <c r="H138" s="25">
        <v>3.6636000976960026</v>
      </c>
      <c r="I138" s="25">
        <v>4.9474335188620904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25">
        <v>3.3008747318039284</v>
      </c>
      <c r="F139" s="25">
        <v>1.6289297931259161</v>
      </c>
      <c r="G139" s="25">
        <v>4.8254785266205564</v>
      </c>
      <c r="H139" s="25">
        <v>4.7664442326024785</v>
      </c>
      <c r="I139" s="25" t="s">
        <v>212</v>
      </c>
      <c r="J139" s="5" t="str">
        <f t="shared" si="1"/>
        <v>Outliers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25">
        <v>2.1889501794939146</v>
      </c>
      <c r="F140" s="25">
        <v>2.603601648947711</v>
      </c>
      <c r="G140" s="25">
        <v>3.0115298571674414</v>
      </c>
      <c r="H140" s="25">
        <v>2.986348122866894</v>
      </c>
      <c r="I140" s="25">
        <v>2.9000918362414811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25">
        <v>1.4347202295552366</v>
      </c>
      <c r="F141" s="25">
        <v>2.857959416976279</v>
      </c>
      <c r="G141" s="25">
        <v>0.71169311792754963</v>
      </c>
      <c r="H141" s="25">
        <v>5.6717476072314783</v>
      </c>
      <c r="I141" s="25">
        <v>2.1955503512880563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25">
        <v>1.371553970648745</v>
      </c>
      <c r="F142" s="25">
        <v>1.8648492862713186</v>
      </c>
      <c r="G142" s="25">
        <v>2.0123423665146229</v>
      </c>
      <c r="H142" s="25">
        <v>2.9866595871772748</v>
      </c>
      <c r="I142" s="25">
        <v>3.4030324800544487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25">
        <v>2.6614957606174672</v>
      </c>
      <c r="F143" s="25">
        <v>1.8768768768768769</v>
      </c>
      <c r="G143" s="25">
        <v>1.4829094683769555</v>
      </c>
      <c r="H143" s="25">
        <v>1.8313676653725002</v>
      </c>
      <c r="I143" s="25">
        <v>1.9498498615606596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25">
        <v>3.4193879295606084</v>
      </c>
      <c r="F144" s="25">
        <v>3.3726812816188869</v>
      </c>
      <c r="G144" s="25">
        <v>3.3283408221001833</v>
      </c>
      <c r="H144" s="25">
        <v>4.9277266754270688</v>
      </c>
      <c r="I144" s="25">
        <v>8.5513938772019831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25">
        <v>4.2233296731142831</v>
      </c>
      <c r="F145" s="25">
        <v>4.2889003259564245</v>
      </c>
      <c r="G145" s="25">
        <v>5.2264808362369335</v>
      </c>
      <c r="H145" s="25">
        <v>6.1919504643962853</v>
      </c>
      <c r="I145" s="25">
        <v>1.7717930545712262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25">
        <v>1.1913744489893174</v>
      </c>
      <c r="F146" s="25">
        <v>3.1528336092062741</v>
      </c>
      <c r="G146" s="25">
        <v>3.1292783101897124</v>
      </c>
      <c r="H146" s="25">
        <v>3.1065548306927617</v>
      </c>
      <c r="I146" s="25">
        <v>2.8920839530656091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25">
        <v>1.929310078715851</v>
      </c>
      <c r="F147" s="25">
        <v>2.3509718917800617</v>
      </c>
      <c r="G147" s="25">
        <v>2.2024612504473748</v>
      </c>
      <c r="H147" s="25">
        <v>2.0617817379923622</v>
      </c>
      <c r="I147" s="25">
        <v>4.9659967169243933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25">
        <v>2.5882149943922008</v>
      </c>
      <c r="F148" s="25">
        <v>2.5597269624573378</v>
      </c>
      <c r="G148" s="25">
        <v>3.376382206465772</v>
      </c>
      <c r="H148" s="25">
        <v>3.3414084036421352</v>
      </c>
      <c r="I148" s="25">
        <v>5.7692307692307701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25">
        <v>3.7596004081851868</v>
      </c>
      <c r="F149" s="25">
        <v>4.2623474878789489</v>
      </c>
      <c r="G149" s="25">
        <v>3.7003753237828407</v>
      </c>
      <c r="H149" s="25">
        <v>4.1966112364265857</v>
      </c>
      <c r="I149" s="25">
        <v>3.1945479714620379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25">
        <v>1.9091863684093295</v>
      </c>
      <c r="F150" s="25">
        <v>2.0489542452755845</v>
      </c>
      <c r="G150" s="25">
        <v>2.4988286740590349</v>
      </c>
      <c r="H150" s="25">
        <v>2.0122593028295461</v>
      </c>
      <c r="I150" s="25">
        <v>2.8112746911296882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25">
        <v>2.2834029227557409</v>
      </c>
      <c r="F151" s="25">
        <v>1.2920313963629315</v>
      </c>
      <c r="G151" s="25">
        <v>2.2394983523690692</v>
      </c>
      <c r="H151" s="25">
        <v>2.2187708009762592</v>
      </c>
      <c r="I151" s="25">
        <v>3.497114880223815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25">
        <v>1.0634338278300632</v>
      </c>
      <c r="F152" s="25">
        <v>1.5798620253831166</v>
      </c>
      <c r="G152" s="25">
        <v>1.5651085141903172</v>
      </c>
      <c r="H152" s="25">
        <v>1.5508684863523574</v>
      </c>
      <c r="I152" s="25">
        <v>2.6243275160740063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25">
        <v>4.864435853452469</v>
      </c>
      <c r="F153" s="25">
        <v>4.5452249886369378</v>
      </c>
      <c r="G153" s="25">
        <v>4.7339047239386085</v>
      </c>
      <c r="H153" s="25">
        <v>5.9024618184501119</v>
      </c>
      <c r="I153" s="25">
        <v>6.3211125158027821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25">
        <v>6.2417519706102649</v>
      </c>
      <c r="F154" s="25">
        <v>6.5986855418400649</v>
      </c>
      <c r="G154" s="25">
        <v>7.0346696310706589</v>
      </c>
      <c r="H154" s="25">
        <v>7.8041250375198326</v>
      </c>
      <c r="I154" s="25">
        <v>10.076008148423982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25">
        <v>3.8173237090505272</v>
      </c>
      <c r="F155" s="25">
        <v>4.3911501435568319</v>
      </c>
      <c r="G155" s="25">
        <v>4.44363983476243</v>
      </c>
      <c r="H155" s="25">
        <v>5.2981408342163565</v>
      </c>
      <c r="I155" s="25">
        <v>10.534077741493732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25">
        <v>2.6363776171540305</v>
      </c>
      <c r="F156" s="25">
        <v>3.0785469258509983</v>
      </c>
      <c r="G156" s="25">
        <v>3.0813249697369871</v>
      </c>
      <c r="H156" s="25">
        <v>2.8637515144839738</v>
      </c>
      <c r="I156" s="25">
        <v>3.2141053308232705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25">
        <v>2.0680190257750368</v>
      </c>
      <c r="F157" s="25">
        <v>2.2352196103267143</v>
      </c>
      <c r="G157" s="25">
        <v>2.953555342243225</v>
      </c>
      <c r="H157" s="25">
        <v>1.2808783165599267</v>
      </c>
      <c r="I157" s="25">
        <v>0.98363235757003453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25">
        <v>1.474225622041311</v>
      </c>
      <c r="F158" s="25">
        <v>2.1171603993290233</v>
      </c>
      <c r="G158" s="25">
        <v>2.1052290651163545</v>
      </c>
      <c r="H158" s="25">
        <v>2.093633742933986</v>
      </c>
      <c r="I158" s="25">
        <v>2.5557145777959516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25">
        <v>10.675919129912591</v>
      </c>
      <c r="F159" s="25">
        <v>6.6076384300251085</v>
      </c>
      <c r="G159" s="25">
        <v>5.890437855880621</v>
      </c>
      <c r="H159" s="25">
        <v>6.4846637701835164</v>
      </c>
      <c r="I159" s="25">
        <v>7.6888575639136283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25">
        <v>4.2783156946633643</v>
      </c>
      <c r="F160" s="25">
        <v>4.6926325668700137</v>
      </c>
      <c r="G160" s="25">
        <v>5.5449585237102426</v>
      </c>
      <c r="H160" s="25">
        <v>5.7248546767658981</v>
      </c>
      <c r="I160" s="25">
        <v>3.5921577524436126</v>
      </c>
      <c r="J160" s="5" t="str">
        <f t="shared" si="2"/>
        <v>Normal</v>
      </c>
    </row>
  </sheetData>
  <autoFilter ref="A3:J160" xr:uid="{00000000-0009-0000-0000-000012000000}"/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0"/>
  <sheetViews>
    <sheetView workbookViewId="0">
      <selection activeCell="I3" sqref="I3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4" x14ac:dyDescent="0.2">
      <c r="A1" s="9" t="s">
        <v>178</v>
      </c>
      <c r="N1" s="1" t="s">
        <v>177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15">
        <v>2022</v>
      </c>
      <c r="J3" s="3" t="s">
        <v>203</v>
      </c>
    </row>
    <row r="4" spans="1:14" x14ac:dyDescent="0.2">
      <c r="A4" s="2"/>
      <c r="B4" s="2"/>
      <c r="C4" s="2"/>
      <c r="D4" s="4" t="s">
        <v>4</v>
      </c>
      <c r="E4" s="19">
        <v>46.13659761102258</v>
      </c>
      <c r="F4" s="19">
        <v>45.709783284419316</v>
      </c>
      <c r="G4" s="19">
        <v>43.570262605595133</v>
      </c>
      <c r="H4" s="19">
        <v>42.98614764159214</v>
      </c>
      <c r="I4" s="19">
        <v>44.686635728683264</v>
      </c>
      <c r="L4" s="5" t="s">
        <v>204</v>
      </c>
      <c r="M4" s="14">
        <v>70</v>
      </c>
    </row>
    <row r="5" spans="1:14" x14ac:dyDescent="0.2">
      <c r="A5" s="2"/>
      <c r="B5" s="2"/>
      <c r="C5" s="2"/>
      <c r="D5" s="4" t="s">
        <v>5</v>
      </c>
      <c r="E5" s="20">
        <v>36.325351943207792</v>
      </c>
      <c r="F5" s="20">
        <v>34.588528678304236</v>
      </c>
      <c r="G5" s="20">
        <v>31.612986677014614</v>
      </c>
      <c r="H5" s="19">
        <v>30.449271784744507</v>
      </c>
      <c r="I5" s="19">
        <v>30.646437994722952</v>
      </c>
    </row>
    <row r="6" spans="1:14" x14ac:dyDescent="0.2">
      <c r="A6" s="2"/>
      <c r="B6" s="2"/>
      <c r="C6" s="2"/>
      <c r="D6" s="4" t="s">
        <v>6</v>
      </c>
      <c r="E6" s="20">
        <v>63.664151925078038</v>
      </c>
      <c r="F6" s="20">
        <v>63.382277176713032</v>
      </c>
      <c r="G6" s="20">
        <v>60.63984168865435</v>
      </c>
      <c r="H6" s="19">
        <v>61.227755729099989</v>
      </c>
      <c r="I6" s="19">
        <v>64.032312352743176</v>
      </c>
    </row>
    <row r="7" spans="1:14" x14ac:dyDescent="0.2">
      <c r="A7" s="2"/>
      <c r="B7" s="2"/>
      <c r="C7" s="2"/>
      <c r="D7" s="4" t="s">
        <v>7</v>
      </c>
      <c r="E7" s="20">
        <v>44.355074583211469</v>
      </c>
      <c r="F7" s="20">
        <v>40.621395062677848</v>
      </c>
      <c r="G7" s="20">
        <v>42.233423807677397</v>
      </c>
      <c r="H7" s="19">
        <v>42.427754037806906</v>
      </c>
      <c r="I7" s="19">
        <v>44.277315415744063</v>
      </c>
    </row>
    <row r="8" spans="1:14" x14ac:dyDescent="0.2">
      <c r="A8" s="2"/>
      <c r="B8" s="2"/>
      <c r="C8" s="2"/>
      <c r="D8" s="4" t="s">
        <v>8</v>
      </c>
      <c r="E8" s="20">
        <v>37.920985528363744</v>
      </c>
      <c r="F8" s="20">
        <v>39.07402958437725</v>
      </c>
      <c r="G8" s="20">
        <v>36.833252345531342</v>
      </c>
      <c r="H8" s="19">
        <v>34.902755875948039</v>
      </c>
      <c r="I8" s="19">
        <v>33.125678228367029</v>
      </c>
    </row>
    <row r="9" spans="1:14" x14ac:dyDescent="0.2">
      <c r="A9" s="2"/>
      <c r="B9" s="2"/>
      <c r="C9" s="2"/>
      <c r="D9" s="4" t="s">
        <v>9</v>
      </c>
      <c r="E9" s="20">
        <v>41.352443247402846</v>
      </c>
      <c r="F9" s="20">
        <v>40.89017900338655</v>
      </c>
      <c r="G9" s="20">
        <v>39.11800734993875</v>
      </c>
      <c r="H9" s="19">
        <v>38.435754189944134</v>
      </c>
      <c r="I9" s="19">
        <v>38.234332425068118</v>
      </c>
    </row>
    <row r="10" spans="1:14" x14ac:dyDescent="0.2">
      <c r="A10" s="2"/>
      <c r="B10" s="2"/>
      <c r="C10" s="2"/>
      <c r="D10" s="4" t="s">
        <v>10</v>
      </c>
      <c r="E10" s="20">
        <v>35.078285623912699</v>
      </c>
      <c r="F10" s="20">
        <v>36.614173228346459</v>
      </c>
      <c r="G10" s="20">
        <v>35.464822001012315</v>
      </c>
      <c r="H10" s="19">
        <v>34.25283465899475</v>
      </c>
      <c r="I10" s="19">
        <v>35.423728813559322</v>
      </c>
    </row>
    <row r="11" spans="1:14" x14ac:dyDescent="0.2">
      <c r="A11" s="2"/>
      <c r="B11" s="2"/>
      <c r="C11" s="2"/>
      <c r="D11" s="4" t="s">
        <v>11</v>
      </c>
      <c r="E11" s="20">
        <v>57.435778396781181</v>
      </c>
      <c r="F11" s="20">
        <v>56.799171512785783</v>
      </c>
      <c r="G11" s="20">
        <v>51.927419354838712</v>
      </c>
      <c r="H11" s="19">
        <v>52.785125252839585</v>
      </c>
      <c r="I11" s="19">
        <v>68.068125719927593</v>
      </c>
    </row>
    <row r="12" spans="1:14" x14ac:dyDescent="0.2">
      <c r="A12" s="2"/>
      <c r="B12" s="2"/>
      <c r="C12" s="2"/>
      <c r="D12" s="4" t="s">
        <v>12</v>
      </c>
      <c r="E12" s="20">
        <v>50.344827586206897</v>
      </c>
      <c r="F12" s="20">
        <v>48.750624687656178</v>
      </c>
      <c r="G12" s="20">
        <v>45.107092471463382</v>
      </c>
      <c r="H12" s="19">
        <v>44.406322754564393</v>
      </c>
      <c r="I12" s="19">
        <v>45.366528354080224</v>
      </c>
    </row>
    <row r="13" spans="1:14" x14ac:dyDescent="0.2">
      <c r="A13" s="2"/>
      <c r="B13" s="2"/>
      <c r="C13" s="2"/>
      <c r="D13" s="4" t="s">
        <v>13</v>
      </c>
      <c r="E13" s="20">
        <v>52.242571481965982</v>
      </c>
      <c r="F13" s="20">
        <v>49.613069647463462</v>
      </c>
      <c r="G13" s="20">
        <v>46.430028559771522</v>
      </c>
      <c r="H13" s="19">
        <v>45.344330716486134</v>
      </c>
      <c r="I13" s="19">
        <v>45.283828736988944</v>
      </c>
    </row>
    <row r="14" spans="1:14" x14ac:dyDescent="0.2">
      <c r="A14" s="2"/>
      <c r="B14" s="2"/>
      <c r="C14" s="2"/>
      <c r="D14" s="4" t="s">
        <v>14</v>
      </c>
      <c r="E14" s="20">
        <v>45.172335083314316</v>
      </c>
      <c r="F14" s="20">
        <v>44.587155963302756</v>
      </c>
      <c r="G14" s="20">
        <v>40.480961923847694</v>
      </c>
      <c r="H14" s="19">
        <v>40.697674418604649</v>
      </c>
      <c r="I14" s="19">
        <v>48.558897243107765</v>
      </c>
    </row>
    <row r="15" spans="1:14" x14ac:dyDescent="0.2">
      <c r="A15" s="2"/>
      <c r="B15" s="2"/>
      <c r="C15" s="2"/>
      <c r="D15" s="4" t="s">
        <v>15</v>
      </c>
      <c r="E15" s="20">
        <v>45.485117344018313</v>
      </c>
      <c r="F15" s="20">
        <v>46.059634030764748</v>
      </c>
      <c r="G15" s="20">
        <v>44.576322115384613</v>
      </c>
      <c r="H15" s="19">
        <v>44.587390717179616</v>
      </c>
      <c r="I15" s="19">
        <v>41.334684649567322</v>
      </c>
      <c r="L15" s="7" t="s">
        <v>205</v>
      </c>
    </row>
    <row r="16" spans="1:14" x14ac:dyDescent="0.2">
      <c r="A16" s="2"/>
      <c r="B16" s="2"/>
      <c r="C16" s="2"/>
      <c r="D16" s="4" t="s">
        <v>16</v>
      </c>
      <c r="E16" s="20">
        <v>42.202715676861885</v>
      </c>
      <c r="F16" s="20">
        <v>42.230963753863442</v>
      </c>
      <c r="G16" s="20">
        <v>40.605443166933483</v>
      </c>
      <c r="H16" s="19">
        <v>37.688296639629201</v>
      </c>
      <c r="I16" s="19">
        <v>37.348864641698611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9">
        <v>47.697491576188696</v>
      </c>
      <c r="F17" s="19">
        <v>46.511627906976742</v>
      </c>
      <c r="G17" s="19">
        <v>40.125391849529777</v>
      </c>
      <c r="H17" s="19">
        <v>45.477568740955135</v>
      </c>
      <c r="I17" s="19">
        <v>41.476345840130506</v>
      </c>
      <c r="J17" s="5" t="str">
        <f>IF(AND(I17&lt;$M$21,I17&gt;$M$22),"Normal","Outliers")</f>
        <v>Normal</v>
      </c>
      <c r="L17" s="1" t="s">
        <v>206</v>
      </c>
      <c r="M17" s="8">
        <f>AVERAGE(I17:I160)</f>
        <v>46.137168597927001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9">
        <v>48.46153846153846</v>
      </c>
      <c r="F18" s="19">
        <v>46.969696969696969</v>
      </c>
      <c r="G18" s="19">
        <v>39.795918367346935</v>
      </c>
      <c r="H18" s="19">
        <v>41.666666666666671</v>
      </c>
      <c r="I18" s="19">
        <v>52.427184466019419</v>
      </c>
      <c r="J18" s="5" t="str">
        <f t="shared" ref="J18:J81" si="0">IF(AND(I18&lt;$M$21,I18&gt;$M$22),"Normal","Outliers")</f>
        <v>Normal</v>
      </c>
      <c r="L18" s="1" t="s">
        <v>207</v>
      </c>
      <c r="M18" s="8">
        <f>_xlfn.QUARTILE.EXC(I17:I160,1)</f>
        <v>35.792039119195195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9">
        <v>34.550839091806516</v>
      </c>
      <c r="F19" s="19">
        <v>35.612244897959187</v>
      </c>
      <c r="G19" s="19">
        <v>46.884899683210136</v>
      </c>
      <c r="H19" s="19">
        <v>55.020920502092054</v>
      </c>
      <c r="I19" s="19">
        <v>53.821656050955411</v>
      </c>
      <c r="J19" s="5" t="str">
        <f t="shared" si="0"/>
        <v>Normal</v>
      </c>
      <c r="L19" s="1" t="s">
        <v>208</v>
      </c>
      <c r="M19" s="8">
        <f>_xlfn.QUARTILE.EXC(I17:I160,3)</f>
        <v>54.330875263364632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9">
        <v>76.516634050880626</v>
      </c>
      <c r="F20" s="19">
        <v>71.794871794871796</v>
      </c>
      <c r="G20" s="19">
        <v>69.294605809128626</v>
      </c>
      <c r="H20" s="19">
        <v>69.420702754036085</v>
      </c>
      <c r="I20" s="19">
        <v>77.777777777777786</v>
      </c>
      <c r="J20" s="5" t="str">
        <f t="shared" si="0"/>
        <v>Outliers</v>
      </c>
      <c r="L20" s="1" t="s">
        <v>209</v>
      </c>
      <c r="M20" s="8">
        <f>M19-M18</f>
        <v>18.538836144169437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9">
        <v>27.802690582959645</v>
      </c>
      <c r="F21" s="19">
        <v>24</v>
      </c>
      <c r="G21" s="19">
        <v>20.118343195266274</v>
      </c>
      <c r="H21" s="19">
        <v>27.27272727272727</v>
      </c>
      <c r="I21" s="19">
        <v>27.397260273972602</v>
      </c>
      <c r="J21" s="5" t="str">
        <f t="shared" si="0"/>
        <v>Normal</v>
      </c>
      <c r="L21" s="1" t="s">
        <v>210</v>
      </c>
      <c r="M21" s="8">
        <f>M17+1.5*M20</f>
        <v>73.945422814181157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9">
        <v>78.991596638655466</v>
      </c>
      <c r="F22" s="19">
        <v>75.460636515912896</v>
      </c>
      <c r="G22" s="19">
        <v>66.822429906542055</v>
      </c>
      <c r="H22" s="19">
        <v>72.074468085106375</v>
      </c>
      <c r="I22" s="19">
        <v>70.928030303030297</v>
      </c>
      <c r="J22" s="5" t="str">
        <f t="shared" si="0"/>
        <v>Normal</v>
      </c>
      <c r="L22" s="1" t="s">
        <v>211</v>
      </c>
      <c r="M22" s="8">
        <f>M17-1.5*M20</f>
        <v>18.328914381672845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9">
        <v>51.794871794871803</v>
      </c>
      <c r="F23" s="19">
        <v>54.942233632862646</v>
      </c>
      <c r="G23" s="19">
        <v>52.374839537869065</v>
      </c>
      <c r="H23" s="19">
        <v>50.632911392405063</v>
      </c>
      <c r="I23" s="19">
        <v>54.062038404726728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9">
        <v>39.096573208722738</v>
      </c>
      <c r="F24" s="19">
        <v>42.808941374947281</v>
      </c>
      <c r="G24" s="19">
        <v>43.353344768439108</v>
      </c>
      <c r="H24" s="19">
        <v>36.400725294650954</v>
      </c>
      <c r="I24" s="19">
        <v>38.545773105562859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9">
        <v>70.493685419058551</v>
      </c>
      <c r="F25" s="19">
        <v>63.201911589008361</v>
      </c>
      <c r="G25" s="19">
        <v>65.895249695493291</v>
      </c>
      <c r="H25" s="19">
        <v>67.564402810304443</v>
      </c>
      <c r="I25" s="19">
        <v>79.923761118170262</v>
      </c>
      <c r="J25" s="5" t="str">
        <f t="shared" si="0"/>
        <v>Outliers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9">
        <v>41.713844570252192</v>
      </c>
      <c r="F26" s="19">
        <v>40.024298056155502</v>
      </c>
      <c r="G26" s="19">
        <v>36.157054508845107</v>
      </c>
      <c r="H26" s="19">
        <v>35.468339655675521</v>
      </c>
      <c r="I26" s="19">
        <v>32.04903677758319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9">
        <v>45.579268292682926</v>
      </c>
      <c r="F27" s="19">
        <v>42.638036809815951</v>
      </c>
      <c r="G27" s="19">
        <v>33.597464342313785</v>
      </c>
      <c r="H27" s="19">
        <v>40.432098765432102</v>
      </c>
      <c r="I27" s="19">
        <v>34.305317324185246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9">
        <v>57.602663706992232</v>
      </c>
      <c r="F28" s="19">
        <v>57.354758961681085</v>
      </c>
      <c r="G28" s="19">
        <v>55.348837209302324</v>
      </c>
      <c r="H28" s="19">
        <v>56.458797327394208</v>
      </c>
      <c r="I28" s="19">
        <v>52.292263610315182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9">
        <v>63.586956521739133</v>
      </c>
      <c r="F29" s="19">
        <v>56.235294117647058</v>
      </c>
      <c r="G29" s="19">
        <v>54.120879120879117</v>
      </c>
      <c r="H29" s="19">
        <v>45.036319612590795</v>
      </c>
      <c r="I29" s="19">
        <v>44.444444444444443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9">
        <v>49.450549450549453</v>
      </c>
      <c r="F30" s="19">
        <v>45.890410958904113</v>
      </c>
      <c r="G30" s="19">
        <v>39.726027397260275</v>
      </c>
      <c r="H30" s="19">
        <v>33.152173913043477</v>
      </c>
      <c r="I30" s="19">
        <v>62.068965517241381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9">
        <v>56.529209621993125</v>
      </c>
      <c r="F31" s="19">
        <v>61.930783242258649</v>
      </c>
      <c r="G31" s="19">
        <v>58.712121212121218</v>
      </c>
      <c r="H31" s="19">
        <v>61.846689895470384</v>
      </c>
      <c r="I31" s="19">
        <v>84.324324324324323</v>
      </c>
      <c r="J31" s="5" t="str">
        <f t="shared" si="0"/>
        <v>Outliers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9">
        <v>46.724137931034484</v>
      </c>
      <c r="F32" s="19">
        <v>43.512974051896208</v>
      </c>
      <c r="G32" s="19">
        <v>44.618395303326807</v>
      </c>
      <c r="H32" s="19">
        <v>36.394557823129254</v>
      </c>
      <c r="I32" s="19">
        <v>39.591078066914498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9">
        <v>22.448979591836736</v>
      </c>
      <c r="F33" s="19">
        <v>13.043478260869565</v>
      </c>
      <c r="G33" s="19">
        <v>26.315789473684209</v>
      </c>
      <c r="H33" s="19">
        <v>15.09433962264151</v>
      </c>
      <c r="I33" s="19">
        <v>2.083333333333333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9">
        <v>32.937554969217238</v>
      </c>
      <c r="F34" s="19">
        <v>37.314734088927636</v>
      </c>
      <c r="G34" s="19">
        <v>38.397181858212242</v>
      </c>
      <c r="H34" s="19">
        <v>36.740088105726869</v>
      </c>
      <c r="I34" s="19">
        <v>33.484162895927597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9">
        <v>35.502377506719043</v>
      </c>
      <c r="F35" s="19">
        <v>37.800613331898639</v>
      </c>
      <c r="G35" s="19">
        <v>36.366851349758342</v>
      </c>
      <c r="H35" s="19">
        <v>33.652530779753761</v>
      </c>
      <c r="I35" s="19">
        <v>32.732429877087931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9">
        <v>65.878378378378372</v>
      </c>
      <c r="F36" s="19">
        <v>71.337579617834393</v>
      </c>
      <c r="G36" s="19">
        <v>72.168284789644005</v>
      </c>
      <c r="H36" s="19">
        <v>71.034482758620683</v>
      </c>
      <c r="I36" s="19">
        <v>65.527065527065531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9">
        <v>43.008678881388626</v>
      </c>
      <c r="F37" s="19">
        <v>48.348348348348345</v>
      </c>
      <c r="G37" s="19">
        <v>40.837104072398191</v>
      </c>
      <c r="H37" s="19">
        <v>40.764331210191088</v>
      </c>
      <c r="I37" s="19">
        <v>38.139534883720934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9">
        <v>47.653429602888089</v>
      </c>
      <c r="F38" s="19">
        <v>45.205479452054789</v>
      </c>
      <c r="G38" s="19">
        <v>44.488188976377948</v>
      </c>
      <c r="H38" s="19">
        <v>38.028169014084504</v>
      </c>
      <c r="I38" s="19">
        <v>42.436974789915965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9">
        <v>41.48936170212766</v>
      </c>
      <c r="F39" s="19">
        <v>34.761904761904759</v>
      </c>
      <c r="G39" s="19">
        <v>28.71287128712871</v>
      </c>
      <c r="H39" s="19">
        <v>20.103092783505154</v>
      </c>
      <c r="I39" s="19">
        <v>18.090452261306535</v>
      </c>
      <c r="J39" s="5" t="str">
        <f t="shared" si="0"/>
        <v>Outliers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9">
        <v>54.017249205628694</v>
      </c>
      <c r="F40" s="19">
        <v>53.408556652562289</v>
      </c>
      <c r="G40" s="19">
        <v>51.070038910505829</v>
      </c>
      <c r="H40" s="19">
        <v>48.208469055374593</v>
      </c>
      <c r="I40" s="19">
        <v>46.146095717884137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9">
        <v>41.595441595441599</v>
      </c>
      <c r="F41" s="19">
        <v>35.692307692307693</v>
      </c>
      <c r="G41" s="19">
        <v>30.82191780821918</v>
      </c>
      <c r="H41" s="19">
        <v>32.937685459940653</v>
      </c>
      <c r="I41" s="19">
        <v>25.657894736842106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9">
        <v>64.130434782608688</v>
      </c>
      <c r="F42" s="19">
        <v>45</v>
      </c>
      <c r="G42" s="19">
        <v>58.878504672897193</v>
      </c>
      <c r="H42" s="19">
        <v>42.857142857142854</v>
      </c>
      <c r="I42" s="19">
        <v>43.518518518518519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9">
        <v>12.911392405063291</v>
      </c>
      <c r="F43" s="19">
        <v>34.117647058823529</v>
      </c>
      <c r="G43" s="19">
        <v>42.595204513399153</v>
      </c>
      <c r="H43" s="19">
        <v>53.751705320600273</v>
      </c>
      <c r="I43" s="19">
        <v>48.28125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9">
        <v>59.599859599859592</v>
      </c>
      <c r="F44" s="19">
        <v>59.523809523809526</v>
      </c>
      <c r="G44" s="19">
        <v>52.227453821079315</v>
      </c>
      <c r="H44" s="19">
        <v>51.542649727767696</v>
      </c>
      <c r="I44" s="19">
        <v>69.658280135185876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9">
        <v>63.291139240506332</v>
      </c>
      <c r="F45" s="19">
        <v>52.483801295896328</v>
      </c>
      <c r="G45" s="19">
        <v>54.034229828850854</v>
      </c>
      <c r="H45" s="19">
        <v>46.228710462287104</v>
      </c>
      <c r="I45" s="19">
        <v>49.238578680203041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9">
        <v>7.1428571428571423</v>
      </c>
      <c r="F46" s="19">
        <v>10.204081632653061</v>
      </c>
      <c r="G46" s="19">
        <v>11.783439490445859</v>
      </c>
      <c r="H46" s="19">
        <v>10.130718954248366</v>
      </c>
      <c r="I46" s="19">
        <v>80.996884735202485</v>
      </c>
      <c r="J46" s="5" t="str">
        <f t="shared" si="0"/>
        <v>Outliers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9">
        <v>48.03921568627451</v>
      </c>
      <c r="F47" s="19">
        <v>46.278317152103561</v>
      </c>
      <c r="G47" s="19">
        <v>37.074829931972793</v>
      </c>
      <c r="H47" s="19">
        <v>31.486880466472307</v>
      </c>
      <c r="I47" s="19">
        <v>45.541401273885349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9">
        <v>45.70575056011949</v>
      </c>
      <c r="F48" s="19">
        <v>43.327974276527328</v>
      </c>
      <c r="G48" s="19">
        <v>40.562420110779719</v>
      </c>
      <c r="H48" s="19">
        <v>34.782608695652172</v>
      </c>
      <c r="I48" s="19">
        <v>27.067329417080888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9">
        <v>30.438311688311686</v>
      </c>
      <c r="F49" s="19">
        <v>29.386712095400341</v>
      </c>
      <c r="G49" s="19">
        <v>30.07692307692308</v>
      </c>
      <c r="H49" s="19">
        <v>34.48753462603878</v>
      </c>
      <c r="I49" s="19">
        <v>33.062330623306238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9">
        <v>39.866156787762904</v>
      </c>
      <c r="F50" s="19">
        <v>39.47119924457035</v>
      </c>
      <c r="G50" s="19">
        <v>32.994923857868017</v>
      </c>
      <c r="H50" s="19">
        <v>31.758034026465026</v>
      </c>
      <c r="I50" s="19">
        <v>34.08393039918117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9">
        <v>48.246546227417639</v>
      </c>
      <c r="F51" s="19">
        <v>48.20295983086681</v>
      </c>
      <c r="G51" s="19">
        <v>39.187705817782657</v>
      </c>
      <c r="H51" s="19">
        <v>41.067285382830626</v>
      </c>
      <c r="I51" s="19">
        <v>44.194312796208528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9">
        <v>30.620272314674736</v>
      </c>
      <c r="F52" s="19">
        <v>28.86166716462504</v>
      </c>
      <c r="G52" s="19">
        <v>27.748861418347431</v>
      </c>
      <c r="H52" s="19">
        <v>26.87843616371411</v>
      </c>
      <c r="I52" s="19">
        <v>30.09228740936058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9">
        <v>57.040572792362767</v>
      </c>
      <c r="F53" s="19">
        <v>61.988304093567251</v>
      </c>
      <c r="G53" s="19">
        <v>54.90654205607477</v>
      </c>
      <c r="H53" s="19">
        <v>50.738916256157637</v>
      </c>
      <c r="I53" s="19">
        <v>77.00831024930747</v>
      </c>
      <c r="J53" s="5" t="str">
        <f t="shared" si="0"/>
        <v>Outliers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9">
        <v>45.108695652173914</v>
      </c>
      <c r="F54" s="19">
        <v>46.496815286624205</v>
      </c>
      <c r="G54" s="19">
        <v>46.666666666666664</v>
      </c>
      <c r="H54" s="19">
        <v>47.5177304964539</v>
      </c>
      <c r="I54" s="19">
        <v>53.846153846153847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9">
        <v>40.075853350189632</v>
      </c>
      <c r="F55" s="19">
        <v>36.775106082036771</v>
      </c>
      <c r="G55" s="19">
        <v>36.605890603085555</v>
      </c>
      <c r="H55" s="19">
        <v>29.664429530201343</v>
      </c>
      <c r="I55" s="19">
        <v>34.971910112359552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9">
        <v>55.338078291814952</v>
      </c>
      <c r="F56" s="19">
        <v>47.435897435897431</v>
      </c>
      <c r="G56" s="19">
        <v>52.928416485900222</v>
      </c>
      <c r="H56" s="19">
        <v>51.140684410646386</v>
      </c>
      <c r="I56" s="19">
        <v>43.625498007968126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9">
        <v>36.111111111111107</v>
      </c>
      <c r="F57" s="19">
        <v>36</v>
      </c>
      <c r="G57" s="19">
        <v>37.104072398190048</v>
      </c>
      <c r="H57" s="19">
        <v>32.547169811320757</v>
      </c>
      <c r="I57" s="19">
        <v>36.87943262411347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9">
        <v>45.779220779220779</v>
      </c>
      <c r="F58" s="19">
        <v>50</v>
      </c>
      <c r="G58" s="19">
        <v>50.803858520900327</v>
      </c>
      <c r="H58" s="19">
        <v>53.174603174603178</v>
      </c>
      <c r="I58" s="19">
        <v>47.554347826086953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9">
        <v>61.363636363636367</v>
      </c>
      <c r="F59" s="19">
        <v>57.224606580829764</v>
      </c>
      <c r="G59" s="19">
        <v>48.640915593705294</v>
      </c>
      <c r="H59" s="19">
        <v>53.739612188365648</v>
      </c>
      <c r="I59" s="19">
        <v>63.582966226138026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9">
        <v>63.02521008403361</v>
      </c>
      <c r="F60" s="19">
        <v>66.945606694560666</v>
      </c>
      <c r="G60" s="19">
        <v>55.508474576271183</v>
      </c>
      <c r="H60" s="19">
        <v>61.395348837209305</v>
      </c>
      <c r="I60" s="19">
        <v>74.285714285714292</v>
      </c>
      <c r="J60" s="5" t="str">
        <f t="shared" si="0"/>
        <v>Outliers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9">
        <v>56.576576576576578</v>
      </c>
      <c r="F61" s="19">
        <v>54.014598540145982</v>
      </c>
      <c r="G61" s="19">
        <v>47.046413502109708</v>
      </c>
      <c r="H61" s="19">
        <v>44.874274661508707</v>
      </c>
      <c r="I61" s="19">
        <v>46.280991735537192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9">
        <v>55.486862442040184</v>
      </c>
      <c r="F62" s="19">
        <v>52.68456375838926</v>
      </c>
      <c r="G62" s="19">
        <v>50.877192982456144</v>
      </c>
      <c r="H62" s="19">
        <v>37.205882352941174</v>
      </c>
      <c r="I62" s="19">
        <v>38.364779874213838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9">
        <v>66.79245283018868</v>
      </c>
      <c r="F63" s="19">
        <v>58.592132505175989</v>
      </c>
      <c r="G63" s="19">
        <v>56.113537117903931</v>
      </c>
      <c r="H63" s="19">
        <v>59.119496855345908</v>
      </c>
      <c r="I63" s="19">
        <v>61.04783599088838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9">
        <v>64.788732394366207</v>
      </c>
      <c r="F64" s="19">
        <v>64.516129032258064</v>
      </c>
      <c r="G64" s="19">
        <v>60.402684563758392</v>
      </c>
      <c r="H64" s="19">
        <v>66.666666666666657</v>
      </c>
      <c r="I64" s="19">
        <v>80.46875</v>
      </c>
      <c r="J64" s="5" t="str">
        <f t="shared" si="0"/>
        <v>Outliers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9">
        <v>36.170212765957451</v>
      </c>
      <c r="F65" s="19">
        <v>31.502890173410403</v>
      </c>
      <c r="G65" s="19">
        <v>21.140939597315437</v>
      </c>
      <c r="H65" s="19">
        <v>20.37037037037037</v>
      </c>
      <c r="I65" s="19">
        <v>28.424657534246577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9">
        <v>45.153664302600468</v>
      </c>
      <c r="F66" s="19">
        <v>40.246406570841891</v>
      </c>
      <c r="G66" s="19">
        <v>45.555555555555557</v>
      </c>
      <c r="H66" s="19">
        <v>34.683544303797468</v>
      </c>
      <c r="I66" s="19">
        <v>41.734417344173444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9">
        <v>22.434782608695652</v>
      </c>
      <c r="F67" s="19">
        <v>16.487455197132618</v>
      </c>
      <c r="G67" s="19">
        <v>23.116438356164384</v>
      </c>
      <c r="H67" s="19">
        <v>12.695652173913045</v>
      </c>
      <c r="I67" s="19">
        <v>15.678776290630974</v>
      </c>
      <c r="J67" s="5" t="str">
        <f t="shared" si="0"/>
        <v>Outliers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9">
        <v>59.947643979057595</v>
      </c>
      <c r="F68" s="19">
        <v>59.302325581395351</v>
      </c>
      <c r="G68" s="19">
        <v>52.149791955617196</v>
      </c>
      <c r="H68" s="19">
        <v>56.788511749347258</v>
      </c>
      <c r="I68" s="19">
        <v>60.471567267683767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9">
        <v>39.61937716262976</v>
      </c>
      <c r="F69" s="19">
        <v>42.549371633752244</v>
      </c>
      <c r="G69" s="19">
        <v>36.794171220400727</v>
      </c>
      <c r="H69" s="19">
        <v>39.886578449905478</v>
      </c>
      <c r="I69" s="19">
        <v>35.613682092555329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9">
        <v>39.017608897126969</v>
      </c>
      <c r="F70" s="19">
        <v>45.454545454545453</v>
      </c>
      <c r="G70" s="19">
        <v>42.546890424481738</v>
      </c>
      <c r="H70" s="19">
        <v>34.270650263620389</v>
      </c>
      <c r="I70" s="19">
        <v>33.428571428571431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9">
        <v>47.567567567567572</v>
      </c>
      <c r="F71" s="19">
        <v>44.444444444444443</v>
      </c>
      <c r="G71" s="19">
        <v>40.22346368715084</v>
      </c>
      <c r="H71" s="19">
        <v>39.325842696629216</v>
      </c>
      <c r="I71" s="19">
        <v>38.888888888888893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9">
        <v>54.952076677316299</v>
      </c>
      <c r="F72" s="19">
        <v>49.532710280373834</v>
      </c>
      <c r="G72" s="19">
        <v>42.114384748700175</v>
      </c>
      <c r="H72" s="19">
        <v>50.551181102362207</v>
      </c>
      <c r="I72" s="19">
        <v>42.732049036777582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9">
        <v>45.852534562211986</v>
      </c>
      <c r="F73" s="19">
        <v>46.491228070175438</v>
      </c>
      <c r="G73" s="19">
        <v>40.095465393794747</v>
      </c>
      <c r="H73" s="19">
        <v>37.55555555555555</v>
      </c>
      <c r="I73" s="19">
        <v>37.084398976982094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9">
        <v>48.537756438236578</v>
      </c>
      <c r="F74" s="19">
        <v>45.782111064010174</v>
      </c>
      <c r="G74" s="19">
        <v>38.832487309644669</v>
      </c>
      <c r="H74" s="19">
        <v>42.427745664739888</v>
      </c>
      <c r="I74" s="19">
        <v>44.848006316620612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9">
        <v>43.483412322274887</v>
      </c>
      <c r="F75" s="19">
        <v>43.971631205673759</v>
      </c>
      <c r="G75" s="19">
        <v>37.292161520190028</v>
      </c>
      <c r="H75" s="19">
        <v>37.003841229193341</v>
      </c>
      <c r="I75" s="19">
        <v>41.095890410958901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9">
        <v>38.205980066445186</v>
      </c>
      <c r="F76" s="19">
        <v>45.068027210884352</v>
      </c>
      <c r="G76" s="19">
        <v>33.984962406015043</v>
      </c>
      <c r="H76" s="19">
        <v>32.937685459940653</v>
      </c>
      <c r="I76" s="19">
        <v>75.84</v>
      </c>
      <c r="J76" s="5" t="str">
        <f t="shared" si="0"/>
        <v>Outliers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9">
        <v>42.077230359520641</v>
      </c>
      <c r="F77" s="19">
        <v>42.7972027972028</v>
      </c>
      <c r="G77" s="19">
        <v>36.943620178041542</v>
      </c>
      <c r="H77" s="19">
        <v>32.798833819241985</v>
      </c>
      <c r="I77" s="19">
        <v>28.644939965694682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9">
        <v>67.461044912923924</v>
      </c>
      <c r="F78" s="19">
        <v>65.097690941385437</v>
      </c>
      <c r="G78" s="19">
        <v>62.139534883720927</v>
      </c>
      <c r="H78" s="19">
        <v>60.106382978723403</v>
      </c>
      <c r="I78" s="19">
        <v>64.024933214603735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9">
        <v>45.372460496613996</v>
      </c>
      <c r="F79" s="19">
        <v>42.643923240938165</v>
      </c>
      <c r="G79" s="19">
        <v>44.251626898047725</v>
      </c>
      <c r="H79" s="19">
        <v>36.673773987206829</v>
      </c>
      <c r="I79" s="19">
        <v>41.007194244604314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9">
        <v>43.672839506172842</v>
      </c>
      <c r="F80" s="19">
        <v>45.035460992907801</v>
      </c>
      <c r="G80" s="19">
        <v>44.052044609665423</v>
      </c>
      <c r="H80" s="19">
        <v>48.263254113345525</v>
      </c>
      <c r="I80" s="19">
        <v>49.05263157894737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9">
        <v>35.483870967741936</v>
      </c>
      <c r="F81" s="19">
        <v>41.880341880341881</v>
      </c>
      <c r="G81" s="19">
        <v>50</v>
      </c>
      <c r="H81" s="19">
        <v>41.237113402061851</v>
      </c>
      <c r="I81" s="19">
        <v>41.573033707865171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9">
        <v>49.302043293546426</v>
      </c>
      <c r="F82" s="19">
        <v>42.907507258399001</v>
      </c>
      <c r="G82" s="19">
        <v>45.232912494558121</v>
      </c>
      <c r="H82" s="19">
        <v>45.705718569286788</v>
      </c>
      <c r="I82" s="19">
        <v>48.750892219842967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9">
        <v>56.770833333333336</v>
      </c>
      <c r="F83" s="19">
        <v>55.714285714285715</v>
      </c>
      <c r="G83" s="19">
        <v>51.820728291316534</v>
      </c>
      <c r="H83" s="19">
        <v>56.09137055837563</v>
      </c>
      <c r="I83" s="19">
        <v>53.987730061349694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9">
        <v>51.712328767123282</v>
      </c>
      <c r="F84" s="19">
        <v>51.644736842105267</v>
      </c>
      <c r="G84" s="19">
        <v>48.874598070739552</v>
      </c>
      <c r="H84" s="19">
        <v>50.96153846153846</v>
      </c>
      <c r="I84" s="19">
        <v>49.070631970260223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9">
        <v>43.465577596266044</v>
      </c>
      <c r="F85" s="19">
        <v>42.029784886927743</v>
      </c>
      <c r="G85" s="19">
        <v>41.17647058823529</v>
      </c>
      <c r="H85" s="19">
        <v>40.836770771950505</v>
      </c>
      <c r="I85" s="19">
        <v>37.435897435897438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9">
        <v>49.289099526066352</v>
      </c>
      <c r="F86" s="19">
        <v>46.232179226069249</v>
      </c>
      <c r="G86" s="19">
        <v>41.596638655462186</v>
      </c>
      <c r="H86" s="19">
        <v>37.744034707158356</v>
      </c>
      <c r="I86" s="19">
        <v>30.882352941176471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9">
        <v>62.282091917591117</v>
      </c>
      <c r="F87" s="19">
        <v>65.732087227414326</v>
      </c>
      <c r="G87" s="19">
        <v>54.54545454545454</v>
      </c>
      <c r="H87" s="19">
        <v>61.67471819645732</v>
      </c>
      <c r="I87" s="19">
        <v>76.748582230623825</v>
      </c>
      <c r="J87" s="5" t="str">
        <f t="shared" si="1"/>
        <v>Outliers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9">
        <v>58.620689655172406</v>
      </c>
      <c r="F88" s="19">
        <v>52.826086956521735</v>
      </c>
      <c r="G88" s="19">
        <v>51.143451143451145</v>
      </c>
      <c r="H88" s="19">
        <v>52.571428571428569</v>
      </c>
      <c r="I88" s="19">
        <v>54.890219560878236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9">
        <v>55.564024390243901</v>
      </c>
      <c r="F89" s="19">
        <v>56.015325670498086</v>
      </c>
      <c r="G89" s="19">
        <v>56.847742922723796</v>
      </c>
      <c r="H89" s="19">
        <v>62.715678919729932</v>
      </c>
      <c r="I89" s="19">
        <v>60.281195079086118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9">
        <v>66.089965397923876</v>
      </c>
      <c r="F90" s="19">
        <v>60.298507462686565</v>
      </c>
      <c r="G90" s="19">
        <v>61.971830985915489</v>
      </c>
      <c r="H90" s="19">
        <v>60.489510489510486</v>
      </c>
      <c r="I90" s="19">
        <v>56.000000000000007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9">
        <v>72.189922480620154</v>
      </c>
      <c r="F91" s="19">
        <v>63.523809523809526</v>
      </c>
      <c r="G91" s="19">
        <v>65.732959850606903</v>
      </c>
      <c r="H91" s="19">
        <v>69.326241134751783</v>
      </c>
      <c r="I91" s="19">
        <v>62.705667276051194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9">
        <v>6.4013840830449826</v>
      </c>
      <c r="F92" s="19">
        <v>5.6818181818181817</v>
      </c>
      <c r="G92" s="19">
        <v>6.3439065108514185</v>
      </c>
      <c r="H92" s="19">
        <v>4.6715328467153281</v>
      </c>
      <c r="I92" s="19">
        <v>52.682926829268297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9">
        <v>55.911330049261089</v>
      </c>
      <c r="F93" s="19">
        <v>58.213256484149852</v>
      </c>
      <c r="G93" s="19">
        <v>49.86149584487535</v>
      </c>
      <c r="H93" s="19">
        <v>51.183431952662716</v>
      </c>
      <c r="I93" s="19">
        <v>57.239057239057232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9">
        <v>55.60538116591929</v>
      </c>
      <c r="F94" s="19">
        <v>54.148471615720531</v>
      </c>
      <c r="G94" s="19">
        <v>50.666666666666671</v>
      </c>
      <c r="H94" s="19">
        <v>47.395833333333329</v>
      </c>
      <c r="I94" s="19">
        <v>52.910052910052904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9">
        <v>50.746268656716417</v>
      </c>
      <c r="F95" s="19">
        <v>39.694656488549619</v>
      </c>
      <c r="G95" s="19">
        <v>31.386861313868614</v>
      </c>
      <c r="H95" s="19">
        <v>40.277777777777779</v>
      </c>
      <c r="I95" s="19">
        <v>32.167832167832167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9">
        <v>38.351822503961962</v>
      </c>
      <c r="F96" s="19">
        <v>36.923076923076927</v>
      </c>
      <c r="G96" s="19">
        <v>47.001620745542951</v>
      </c>
      <c r="H96" s="19">
        <v>43.793584379358435</v>
      </c>
      <c r="I96" s="19">
        <v>45.365168539325843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9">
        <v>37.903225806451616</v>
      </c>
      <c r="F97" s="19">
        <v>40.31852472757754</v>
      </c>
      <c r="G97" s="19">
        <v>36.934673366834168</v>
      </c>
      <c r="H97" s="19">
        <v>27.834245504300238</v>
      </c>
      <c r="I97" s="19">
        <v>37.511190689346464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9">
        <v>75.760549558390579</v>
      </c>
      <c r="F98" s="19">
        <v>76.373626373626365</v>
      </c>
      <c r="G98" s="19">
        <v>73.095014111006577</v>
      </c>
      <c r="H98" s="19">
        <v>71.2776176753122</v>
      </c>
      <c r="I98" s="19">
        <v>79.048582995951421</v>
      </c>
      <c r="J98" s="5" t="str">
        <f t="shared" si="1"/>
        <v>Outliers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9">
        <v>69.55922865013774</v>
      </c>
      <c r="F99" s="19">
        <v>73.997028231797927</v>
      </c>
      <c r="G99" s="19">
        <v>66.767371601208453</v>
      </c>
      <c r="H99" s="19">
        <v>64.690382081686423</v>
      </c>
      <c r="I99" s="19">
        <v>61.476725521669337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9">
        <v>59.53458306399483</v>
      </c>
      <c r="F100" s="19">
        <v>62.838709677419359</v>
      </c>
      <c r="G100" s="19">
        <v>53.571428571428569</v>
      </c>
      <c r="H100" s="19">
        <v>56.987874920229743</v>
      </c>
      <c r="I100" s="19">
        <v>60.595065312046451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9">
        <v>36.024844720496894</v>
      </c>
      <c r="F101" s="19">
        <v>37.41935483870968</v>
      </c>
      <c r="G101" s="19">
        <v>42.229729729729733</v>
      </c>
      <c r="H101" s="19">
        <v>28.8135593220339</v>
      </c>
      <c r="I101" s="19">
        <v>28.278688524590162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9">
        <v>39.586206896551722</v>
      </c>
      <c r="F102" s="19">
        <v>40.169731258840166</v>
      </c>
      <c r="G102" s="19">
        <v>33.382352941176471</v>
      </c>
      <c r="H102" s="19">
        <v>31.066460587326123</v>
      </c>
      <c r="I102" s="19">
        <v>33.439490445859867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9">
        <v>46.37096774193548</v>
      </c>
      <c r="F103" s="19">
        <v>45.231958762886599</v>
      </c>
      <c r="G103" s="19">
        <v>47.067238912732471</v>
      </c>
      <c r="H103" s="19">
        <v>35.411140583554378</v>
      </c>
      <c r="I103" s="19">
        <v>37.12737127371274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9">
        <v>59.090909090909093</v>
      </c>
      <c r="F104" s="19">
        <v>56.19047619047619</v>
      </c>
      <c r="G104" s="19">
        <v>62.068965517241381</v>
      </c>
      <c r="H104" s="19">
        <v>59.433962264150942</v>
      </c>
      <c r="I104" s="19">
        <v>54.716981132075468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9">
        <v>51.722532588454371</v>
      </c>
      <c r="F105" s="19">
        <v>50.217917675544797</v>
      </c>
      <c r="G105" s="19">
        <v>44.308510638297868</v>
      </c>
      <c r="H105" s="19">
        <v>45.084566596194506</v>
      </c>
      <c r="I105" s="19">
        <v>39.285714285714285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9">
        <v>38.316008316008315</v>
      </c>
      <c r="F106" s="19">
        <v>36.814507319204722</v>
      </c>
      <c r="G106" s="19">
        <v>37.668737947289479</v>
      </c>
      <c r="H106" s="19">
        <v>38.446411012782697</v>
      </c>
      <c r="I106" s="19">
        <v>42.13986849970113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9">
        <v>33.070866141732289</v>
      </c>
      <c r="F107" s="19">
        <v>29.166666666666668</v>
      </c>
      <c r="G107" s="19">
        <v>28.68217054263566</v>
      </c>
      <c r="H107" s="19">
        <v>31.932773109243694</v>
      </c>
      <c r="I107" s="19">
        <v>28.18181818181818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9">
        <v>44.660194174757287</v>
      </c>
      <c r="F108" s="19">
        <v>38.94736842105263</v>
      </c>
      <c r="G108" s="19">
        <v>37.647058823529413</v>
      </c>
      <c r="H108" s="19">
        <v>32.954545454545453</v>
      </c>
      <c r="I108" s="19">
        <v>36.206896551724135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9">
        <v>38.636363636363633</v>
      </c>
      <c r="F109" s="19">
        <v>30.909090909090907</v>
      </c>
      <c r="G109" s="19">
        <v>37.724550898203589</v>
      </c>
      <c r="H109" s="19">
        <v>36.413043478260867</v>
      </c>
      <c r="I109" s="19">
        <v>48.275862068965516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9">
        <v>28.348909657320871</v>
      </c>
      <c r="F110" s="19">
        <v>22.695035460992909</v>
      </c>
      <c r="G110" s="19">
        <v>26.351351351351347</v>
      </c>
      <c r="H110" s="19">
        <v>32.371794871794876</v>
      </c>
      <c r="I110" s="19">
        <v>35.951661631419938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9">
        <v>16.524216524216524</v>
      </c>
      <c r="F111" s="19">
        <v>17.032967032967033</v>
      </c>
      <c r="G111" s="19">
        <v>23.961661341853034</v>
      </c>
      <c r="H111" s="19">
        <v>21.987951807228914</v>
      </c>
      <c r="I111" s="19">
        <v>43.370165745856355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9">
        <v>66.567342073897493</v>
      </c>
      <c r="F112" s="19">
        <v>65.901848311026129</v>
      </c>
      <c r="G112" s="19">
        <v>59.093769666456886</v>
      </c>
      <c r="H112" s="19">
        <v>64.364303178484107</v>
      </c>
      <c r="I112" s="19">
        <v>77.791798107255516</v>
      </c>
      <c r="J112" s="5" t="str">
        <f t="shared" si="1"/>
        <v>Outliers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9">
        <v>41.324503311258276</v>
      </c>
      <c r="F113" s="19">
        <v>42.708333333333329</v>
      </c>
      <c r="G113" s="19">
        <v>40.84699453551913</v>
      </c>
      <c r="H113" s="19">
        <v>44.532279314888015</v>
      </c>
      <c r="I113" s="19">
        <v>48.802395209580837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9">
        <v>61.16642958748222</v>
      </c>
      <c r="F114" s="19">
        <v>58.675496688741724</v>
      </c>
      <c r="G114" s="19">
        <v>56.241956241956238</v>
      </c>
      <c r="H114" s="19">
        <v>55.294117647058826</v>
      </c>
      <c r="I114" s="19">
        <v>69.384835479256083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9">
        <v>30.5</v>
      </c>
      <c r="F115" s="19">
        <v>20.94240837696335</v>
      </c>
      <c r="G115" s="19">
        <v>24.404761904761905</v>
      </c>
      <c r="H115" s="19">
        <v>21.052631578947366</v>
      </c>
      <c r="I115" s="19">
        <v>43.820224719101127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9">
        <v>41.25</v>
      </c>
      <c r="F116" s="19">
        <v>41.358024691358025</v>
      </c>
      <c r="G116" s="19">
        <v>41.333333333333336</v>
      </c>
      <c r="H116" s="19">
        <v>39.726027397260275</v>
      </c>
      <c r="I116" s="19">
        <v>46.218487394957982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9">
        <v>23.690205011389523</v>
      </c>
      <c r="F117" s="19">
        <v>25.333333333333336</v>
      </c>
      <c r="G117" s="19">
        <v>22.066869300911854</v>
      </c>
      <c r="H117" s="19">
        <v>20.520402128917802</v>
      </c>
      <c r="I117" s="19">
        <v>18.284693269803455</v>
      </c>
      <c r="J117" s="5" t="str">
        <f t="shared" si="1"/>
        <v>Outliers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9">
        <v>9.7402597402597415</v>
      </c>
      <c r="F118" s="19">
        <v>13.523131672597867</v>
      </c>
      <c r="G118" s="19">
        <v>12.45674740484429</v>
      </c>
      <c r="H118" s="19">
        <v>6.8111455108359129</v>
      </c>
      <c r="I118" s="19">
        <v>12.222222222222221</v>
      </c>
      <c r="J118" s="5" t="str">
        <f t="shared" si="1"/>
        <v>Outliers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9">
        <v>51.311475409836063</v>
      </c>
      <c r="F119" s="19">
        <v>45.557655954631379</v>
      </c>
      <c r="G119" s="19">
        <v>46.18249534450652</v>
      </c>
      <c r="H119" s="19">
        <v>44.966442953020135</v>
      </c>
      <c r="I119" s="19">
        <v>41.785714285714285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9">
        <v>44.309927360774822</v>
      </c>
      <c r="F120" s="19">
        <v>44.963144963144963</v>
      </c>
      <c r="G120" s="19">
        <v>49.888641425389757</v>
      </c>
      <c r="H120" s="19">
        <v>41.949152542372879</v>
      </c>
      <c r="I120" s="19">
        <v>39.735099337748345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9">
        <v>48.520710059171599</v>
      </c>
      <c r="F121" s="19">
        <v>48.823529411764703</v>
      </c>
      <c r="G121" s="19">
        <v>44.444444444444443</v>
      </c>
      <c r="H121" s="19">
        <v>44.113667117726656</v>
      </c>
      <c r="I121" s="19">
        <v>40.642458100558656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9">
        <v>53.038674033149171</v>
      </c>
      <c r="F122" s="19">
        <v>59.050445103857562</v>
      </c>
      <c r="G122" s="19">
        <v>47.413793103448278</v>
      </c>
      <c r="H122" s="19">
        <v>42.215568862275447</v>
      </c>
      <c r="I122" s="19">
        <v>50.306748466257666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9">
        <v>45.70552147239264</v>
      </c>
      <c r="F123" s="19">
        <v>45.151515151515156</v>
      </c>
      <c r="G123" s="19">
        <v>43.309859154929576</v>
      </c>
      <c r="H123" s="19">
        <v>39.634146341463413</v>
      </c>
      <c r="I123" s="19">
        <v>39.365079365079367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9">
        <v>61.728395061728392</v>
      </c>
      <c r="F124" s="19">
        <v>67.272727272727266</v>
      </c>
      <c r="G124" s="19">
        <v>77.5</v>
      </c>
      <c r="H124" s="19">
        <v>66.197183098591552</v>
      </c>
      <c r="I124" s="19">
        <v>68.421052631578945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9">
        <v>35.426889106967614</v>
      </c>
      <c r="F125" s="19">
        <v>40.060240963855421</v>
      </c>
      <c r="G125" s="19">
        <v>33.546325878594253</v>
      </c>
      <c r="H125" s="19">
        <v>38.79957127545552</v>
      </c>
      <c r="I125" s="19">
        <v>33.979475484606617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9">
        <v>37.049180327868854</v>
      </c>
      <c r="F126" s="19">
        <v>27.777777777777779</v>
      </c>
      <c r="G126" s="19">
        <v>32.911392405063289</v>
      </c>
      <c r="H126" s="19">
        <v>31.399317406143346</v>
      </c>
      <c r="I126" s="19">
        <v>34.798534798534796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9">
        <v>22.651933701657459</v>
      </c>
      <c r="F127" s="19">
        <v>12.558139534883722</v>
      </c>
      <c r="G127" s="19">
        <v>22.907488986784141</v>
      </c>
      <c r="H127" s="19">
        <v>15</v>
      </c>
      <c r="I127" s="19">
        <v>24.299065420560748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9">
        <v>24.561403508771928</v>
      </c>
      <c r="F128" s="19">
        <v>31.428571428571427</v>
      </c>
      <c r="G128" s="19">
        <v>29.1358024691358</v>
      </c>
      <c r="H128" s="19">
        <v>35.833333333333336</v>
      </c>
      <c r="I128" s="19">
        <v>29.133858267716533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9">
        <v>66.611570247933884</v>
      </c>
      <c r="F129" s="19">
        <v>61.794019933554821</v>
      </c>
      <c r="G129" s="19">
        <v>57.731958762886592</v>
      </c>
      <c r="H129" s="19">
        <v>56.213017751479285</v>
      </c>
      <c r="I129" s="19">
        <v>52.066115702479344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9">
        <v>60.34611368044159</v>
      </c>
      <c r="F130" s="19">
        <v>60.519597537167748</v>
      </c>
      <c r="G130" s="19">
        <v>59.693721286370597</v>
      </c>
      <c r="H130" s="19">
        <v>59.159246825280974</v>
      </c>
      <c r="I130" s="19">
        <v>61.939151813153039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9">
        <v>54.022988505747129</v>
      </c>
      <c r="F131" s="19">
        <v>62.10526315789474</v>
      </c>
      <c r="G131" s="19">
        <v>41.558441558441558</v>
      </c>
      <c r="H131" s="19">
        <v>46.534653465346537</v>
      </c>
      <c r="I131" s="19">
        <v>41.975308641975303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9">
        <v>56.287425149700596</v>
      </c>
      <c r="F132" s="19">
        <v>54.6875</v>
      </c>
      <c r="G132" s="19">
        <v>62.94736842105263</v>
      </c>
      <c r="H132" s="19">
        <v>56.77570093457944</v>
      </c>
      <c r="I132" s="19">
        <v>55.932203389830505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9">
        <v>56.828193832599119</v>
      </c>
      <c r="F133" s="19">
        <v>52.678571428571431</v>
      </c>
      <c r="G133" s="19">
        <v>58.297872340425528</v>
      </c>
      <c r="H133" s="19">
        <v>49.514563106796118</v>
      </c>
      <c r="I133" s="19">
        <v>54.146341463414636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9">
        <v>61.137440758293835</v>
      </c>
      <c r="F134" s="19">
        <v>54.82954545454546</v>
      </c>
      <c r="G134" s="19">
        <v>54.374999999999993</v>
      </c>
      <c r="H134" s="19">
        <v>55.235602094240846</v>
      </c>
      <c r="I134" s="19">
        <v>47.008547008547005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9">
        <v>56.808510638297868</v>
      </c>
      <c r="F135" s="19">
        <v>57.8494623655914</v>
      </c>
      <c r="G135" s="19">
        <v>55.532786885245898</v>
      </c>
      <c r="H135" s="19">
        <v>54.374999999999993</v>
      </c>
      <c r="I135" s="19">
        <v>51.732673267326732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9">
        <v>43.744607420189816</v>
      </c>
      <c r="F136" s="19">
        <v>38.976744186046517</v>
      </c>
      <c r="G136" s="19">
        <v>31.662024141132779</v>
      </c>
      <c r="H136" s="19">
        <v>34.941912421805185</v>
      </c>
      <c r="I136" s="19">
        <v>40.154440154440152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9">
        <v>41.735537190082646</v>
      </c>
      <c r="F137" s="19">
        <v>32.765957446808507</v>
      </c>
      <c r="G137" s="19">
        <v>29.019607843137258</v>
      </c>
      <c r="H137" s="19">
        <v>33.064516129032256</v>
      </c>
      <c r="I137" s="19">
        <v>34.343434343434339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9">
        <v>33.208955223880601</v>
      </c>
      <c r="F138" s="19">
        <v>33.256880733944953</v>
      </c>
      <c r="G138" s="19">
        <v>49.340369393139845</v>
      </c>
      <c r="H138" s="19">
        <v>32.543103448275865</v>
      </c>
      <c r="I138" s="19">
        <v>32.905982905982903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9">
        <v>47.422680412371129</v>
      </c>
      <c r="F139" s="19">
        <v>50.588235294117645</v>
      </c>
      <c r="G139" s="19">
        <v>53.01204819277109</v>
      </c>
      <c r="H139" s="19">
        <v>48.780487804878049</v>
      </c>
      <c r="I139" s="19">
        <v>50.769230769230766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9">
        <v>59.803921568627452</v>
      </c>
      <c r="F140" s="19">
        <v>58.631921824104239</v>
      </c>
      <c r="G140" s="19">
        <v>47.368421052631575</v>
      </c>
      <c r="H140" s="19">
        <v>48.986486486486484</v>
      </c>
      <c r="I140" s="19">
        <v>52.380952380952387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9">
        <v>65</v>
      </c>
      <c r="F141" s="19">
        <v>64.324324324324323</v>
      </c>
      <c r="G141" s="19">
        <v>59.45945945945946</v>
      </c>
      <c r="H141" s="19">
        <v>63.063063063063062</v>
      </c>
      <c r="I141" s="19">
        <v>61.93181818181818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9">
        <v>41.613588110403398</v>
      </c>
      <c r="F142" s="19">
        <v>42.872570194384451</v>
      </c>
      <c r="G142" s="19">
        <v>38.659217877094967</v>
      </c>
      <c r="H142" s="19">
        <v>34.506242905788874</v>
      </c>
      <c r="I142" s="19">
        <v>38.324022346368714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9">
        <v>56.479690522243708</v>
      </c>
      <c r="F143" s="19">
        <v>48.669201520912544</v>
      </c>
      <c r="G143" s="19">
        <v>47.395833333333329</v>
      </c>
      <c r="H143" s="19">
        <v>39.543057996485061</v>
      </c>
      <c r="I143" s="19">
        <v>41.245136186770424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9">
        <v>52.100840336134461</v>
      </c>
      <c r="F144" s="19">
        <v>59.13978494623656</v>
      </c>
      <c r="G144" s="19">
        <v>54.117647058823529</v>
      </c>
      <c r="H144" s="19">
        <v>49.350649350649348</v>
      </c>
      <c r="I144" s="19">
        <v>50.602409638554214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9">
        <v>58.020477815699657</v>
      </c>
      <c r="F145" s="19">
        <v>57.377049180327866</v>
      </c>
      <c r="G145" s="19">
        <v>50.871080139372829</v>
      </c>
      <c r="H145" s="19">
        <v>44.067796610169488</v>
      </c>
      <c r="I145" s="19">
        <v>39.933993399339933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9">
        <v>44.303797468354425</v>
      </c>
      <c r="F146" s="19">
        <v>51.036269430051817</v>
      </c>
      <c r="G146" s="19">
        <v>42.679900744416869</v>
      </c>
      <c r="H146" s="19">
        <v>47.931873479318739</v>
      </c>
      <c r="I146" s="19">
        <v>43.734015345268539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9">
        <v>59.233926128590973</v>
      </c>
      <c r="F147" s="19">
        <v>62.147281486579487</v>
      </c>
      <c r="G147" s="19">
        <v>55.555555555555557</v>
      </c>
      <c r="H147" s="19">
        <v>58.986175115207374</v>
      </c>
      <c r="I147" s="19">
        <v>54.392386530014633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9">
        <v>49.142857142857146</v>
      </c>
      <c r="F148" s="19">
        <v>46.703296703296701</v>
      </c>
      <c r="G148" s="19">
        <v>38.578680203045685</v>
      </c>
      <c r="H148" s="19">
        <v>46.629213483146067</v>
      </c>
      <c r="I148" s="19">
        <v>40.845070422535215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9">
        <v>48.554913294797686</v>
      </c>
      <c r="F149" s="19">
        <v>53.376205787781352</v>
      </c>
      <c r="G149" s="19">
        <v>51.147540983606554</v>
      </c>
      <c r="H149" s="19">
        <v>60.465116279069761</v>
      </c>
      <c r="I149" s="19">
        <v>60.074626865671647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9">
        <v>56.518817204301072</v>
      </c>
      <c r="F150" s="19">
        <v>53.663366336633665</v>
      </c>
      <c r="G150" s="19">
        <v>49.421375085091903</v>
      </c>
      <c r="H150" s="19">
        <v>54.521276595744681</v>
      </c>
      <c r="I150" s="19">
        <v>61.255411255411254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9">
        <v>57.654075546719682</v>
      </c>
      <c r="F151" s="19">
        <v>56.367432150313157</v>
      </c>
      <c r="G151" s="19">
        <v>48.370927318295735</v>
      </c>
      <c r="H151" s="19">
        <v>51.541850220264315</v>
      </c>
      <c r="I151" s="19">
        <v>51.824817518248182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9">
        <v>46.564885496183209</v>
      </c>
      <c r="F152" s="19">
        <v>48.363636363636367</v>
      </c>
      <c r="G152" s="19">
        <v>40.799999999999997</v>
      </c>
      <c r="H152" s="19">
        <v>38.076923076923073</v>
      </c>
      <c r="I152" s="19">
        <v>35.738831615120276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9">
        <v>41.732283464566926</v>
      </c>
      <c r="F153" s="19">
        <v>39.836289222373807</v>
      </c>
      <c r="G153" s="19">
        <v>36.901408450704224</v>
      </c>
      <c r="H153" s="19">
        <v>42.048517520215633</v>
      </c>
      <c r="I153" s="19">
        <v>33.569405099150138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9">
        <v>37.368421052631575</v>
      </c>
      <c r="F154" s="19">
        <v>33.296089385474858</v>
      </c>
      <c r="G154" s="19">
        <v>32.195409064155385</v>
      </c>
      <c r="H154" s="19">
        <v>35.838845460012024</v>
      </c>
      <c r="I154" s="19">
        <v>32.577319587628864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9">
        <v>51.578947368421055</v>
      </c>
      <c r="F155" s="19">
        <v>52.027027027027032</v>
      </c>
      <c r="G155" s="19">
        <v>51.597051597051603</v>
      </c>
      <c r="H155" s="19">
        <v>42.894056847545222</v>
      </c>
      <c r="I155" s="19">
        <v>44.059405940594061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9">
        <v>45.018915510718784</v>
      </c>
      <c r="F156" s="19">
        <v>41.762452107279699</v>
      </c>
      <c r="G156" s="19">
        <v>41.763942931258107</v>
      </c>
      <c r="H156" s="19">
        <v>40.829145728643219</v>
      </c>
      <c r="I156" s="19">
        <v>45.165394402035624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9">
        <v>54.679144385026731</v>
      </c>
      <c r="F157" s="19">
        <v>51.893408134642357</v>
      </c>
      <c r="G157" s="19">
        <v>54.503816793893137</v>
      </c>
      <c r="H157" s="19">
        <v>49.093904448105434</v>
      </c>
      <c r="I157" s="19">
        <v>41.961414790996784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9">
        <v>53.007846556233652</v>
      </c>
      <c r="F158" s="19">
        <v>52.298850574712638</v>
      </c>
      <c r="G158" s="19">
        <v>50.470809792843696</v>
      </c>
      <c r="H158" s="19">
        <v>52.713891444342231</v>
      </c>
      <c r="I158" s="19">
        <v>63.196125907990321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9">
        <v>37.371134020618555</v>
      </c>
      <c r="F159" s="19">
        <v>34.246575342465754</v>
      </c>
      <c r="G159" s="19">
        <v>29.577464788732392</v>
      </c>
      <c r="H159" s="19">
        <v>27.083333333333332</v>
      </c>
      <c r="I159" s="19">
        <v>10.64516129032258</v>
      </c>
      <c r="J159" s="5" t="str">
        <f t="shared" si="2"/>
        <v>Outliers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9">
        <v>33.89473684210526</v>
      </c>
      <c r="F160" s="19">
        <v>33.227513227513228</v>
      </c>
      <c r="G160" s="19">
        <v>34.040047114252062</v>
      </c>
      <c r="H160" s="19">
        <v>29.740932642487046</v>
      </c>
      <c r="I160" s="19">
        <v>28.076463560334531</v>
      </c>
      <c r="J160" s="5" t="str">
        <f t="shared" si="2"/>
        <v>Normal</v>
      </c>
    </row>
  </sheetData>
  <autoFilter ref="A3:J160" xr:uid="{00000000-0009-0000-0000-000001000000}"/>
  <pageMargins left="0.511811024" right="0.511811024" top="0.78740157499999996" bottom="0.78740157499999996" header="0.31496062000000002" footer="0.3149606200000000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60"/>
  <sheetViews>
    <sheetView workbookViewId="0">
      <selection activeCell="E4" sqref="E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9" t="s">
        <v>199</v>
      </c>
    </row>
    <row r="2" spans="1:13" x14ac:dyDescent="0.2">
      <c r="L2" s="1" t="s">
        <v>198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203</v>
      </c>
    </row>
    <row r="4" spans="1:13" x14ac:dyDescent="0.2">
      <c r="A4" s="2"/>
      <c r="B4" s="2"/>
      <c r="C4" s="2"/>
      <c r="D4" s="4" t="s">
        <v>4</v>
      </c>
      <c r="E4" s="20">
        <v>7.1038376051724272</v>
      </c>
      <c r="F4" s="20">
        <v>7.5253762890782001</v>
      </c>
      <c r="G4" s="20">
        <v>8.6066568691299885</v>
      </c>
      <c r="H4" s="19">
        <v>9.4511147106350801</v>
      </c>
      <c r="I4" s="19">
        <v>10.928423444084954</v>
      </c>
      <c r="L4" s="5" t="s">
        <v>204</v>
      </c>
      <c r="M4" s="14">
        <v>13.758719290642215</v>
      </c>
    </row>
    <row r="5" spans="1:13" x14ac:dyDescent="0.2">
      <c r="A5" s="2"/>
      <c r="B5" s="2"/>
      <c r="C5" s="2"/>
      <c r="D5" s="4" t="s">
        <v>5</v>
      </c>
      <c r="E5" s="20">
        <v>6.4884668398119416</v>
      </c>
      <c r="F5" s="20">
        <v>6.6174679979247619</v>
      </c>
      <c r="G5" s="20">
        <v>7.213615133643084</v>
      </c>
      <c r="H5" s="19">
        <v>7.913980852277497</v>
      </c>
      <c r="I5" s="19">
        <v>10.600162741087725</v>
      </c>
    </row>
    <row r="6" spans="1:13" x14ac:dyDescent="0.2">
      <c r="A6" s="2"/>
      <c r="B6" s="2"/>
      <c r="C6" s="2"/>
      <c r="D6" s="4" t="s">
        <v>6</v>
      </c>
      <c r="E6" s="20">
        <v>8.1266783357432519</v>
      </c>
      <c r="F6" s="20">
        <v>8.5725895835611485</v>
      </c>
      <c r="G6" s="20">
        <v>10.381806353826446</v>
      </c>
      <c r="H6" s="19">
        <v>10.942902308272622</v>
      </c>
      <c r="I6" s="19">
        <v>10.905819278994272</v>
      </c>
    </row>
    <row r="7" spans="1:13" x14ac:dyDescent="0.2">
      <c r="A7" s="2"/>
      <c r="B7" s="2"/>
      <c r="C7" s="2"/>
      <c r="D7" s="4" t="s">
        <v>7</v>
      </c>
      <c r="E7" s="20">
        <v>7.1427830475973124</v>
      </c>
      <c r="F7" s="20">
        <v>7.7139003317414598</v>
      </c>
      <c r="G7" s="20">
        <v>9.6473685797264572</v>
      </c>
      <c r="H7" s="19">
        <v>11.100662504507435</v>
      </c>
      <c r="I7" s="19">
        <v>11.531818646426578</v>
      </c>
    </row>
    <row r="8" spans="1:13" x14ac:dyDescent="0.2">
      <c r="A8" s="2"/>
      <c r="B8" s="2"/>
      <c r="C8" s="2"/>
      <c r="D8" s="4" t="s">
        <v>8</v>
      </c>
      <c r="E8" s="20">
        <v>9.6985531342161</v>
      </c>
      <c r="F8" s="20">
        <v>10.425786624260725</v>
      </c>
      <c r="G8" s="20">
        <v>11.468042536012316</v>
      </c>
      <c r="H8" s="19">
        <v>12.197954110485789</v>
      </c>
      <c r="I8" s="19">
        <v>14.954867533937795</v>
      </c>
    </row>
    <row r="9" spans="1:13" x14ac:dyDescent="0.2">
      <c r="A9" s="2"/>
      <c r="B9" s="2"/>
      <c r="C9" s="2"/>
      <c r="D9" s="4" t="s">
        <v>9</v>
      </c>
      <c r="E9" s="20">
        <v>5.899395639691134</v>
      </c>
      <c r="F9" s="20">
        <v>6.1579285132280086</v>
      </c>
      <c r="G9" s="20">
        <v>7.6549010646881985</v>
      </c>
      <c r="H9" s="19">
        <v>7.7806699864191939</v>
      </c>
      <c r="I9" s="19">
        <v>9.0593730367564707</v>
      </c>
    </row>
    <row r="10" spans="1:13" x14ac:dyDescent="0.2">
      <c r="A10" s="2"/>
      <c r="B10" s="2"/>
      <c r="C10" s="2"/>
      <c r="D10" s="4" t="s">
        <v>10</v>
      </c>
      <c r="E10" s="20">
        <v>6.7940774715542709</v>
      </c>
      <c r="F10" s="20">
        <v>6.9614135432419015</v>
      </c>
      <c r="G10" s="20">
        <v>7.8686789439722213</v>
      </c>
      <c r="H10" s="19">
        <v>9.8544520351735176</v>
      </c>
      <c r="I10" s="19">
        <v>13.547221744366075</v>
      </c>
    </row>
    <row r="11" spans="1:13" x14ac:dyDescent="0.2">
      <c r="A11" s="2"/>
      <c r="B11" s="2"/>
      <c r="C11" s="2"/>
      <c r="D11" s="4" t="s">
        <v>11</v>
      </c>
      <c r="E11" s="20">
        <v>4.2755416958630743</v>
      </c>
      <c r="F11" s="20">
        <v>4.2231499000353603</v>
      </c>
      <c r="G11" s="20">
        <v>5.0007782668163596</v>
      </c>
      <c r="H11" s="19">
        <v>5.4175968784166866</v>
      </c>
      <c r="I11" s="19">
        <v>6.0737923473600146</v>
      </c>
    </row>
    <row r="12" spans="1:13" x14ac:dyDescent="0.2">
      <c r="A12" s="2"/>
      <c r="B12" s="2"/>
      <c r="C12" s="2"/>
      <c r="D12" s="4" t="s">
        <v>12</v>
      </c>
      <c r="E12" s="20">
        <v>6.0709316085463296</v>
      </c>
      <c r="F12" s="20">
        <v>6.5531926275627663</v>
      </c>
      <c r="G12" s="20">
        <v>7.5776089233922681</v>
      </c>
      <c r="H12" s="19">
        <v>8.2103194509419311</v>
      </c>
      <c r="I12" s="19">
        <v>9.1277705319056146</v>
      </c>
    </row>
    <row r="13" spans="1:13" x14ac:dyDescent="0.2">
      <c r="A13" s="2"/>
      <c r="B13" s="2"/>
      <c r="C13" s="2"/>
      <c r="D13" s="4" t="s">
        <v>13</v>
      </c>
      <c r="E13" s="20">
        <v>5.3263247049783677</v>
      </c>
      <c r="F13" s="20">
        <v>5.4648030729450543</v>
      </c>
      <c r="G13" s="20">
        <v>5.7859428599048375</v>
      </c>
      <c r="H13" s="19">
        <v>6.3118444784012624</v>
      </c>
      <c r="I13" s="19">
        <v>7.5647479519533656</v>
      </c>
    </row>
    <row r="14" spans="1:13" x14ac:dyDescent="0.2">
      <c r="A14" s="2"/>
      <c r="B14" s="2"/>
      <c r="C14" s="2"/>
      <c r="D14" s="4" t="s">
        <v>14</v>
      </c>
      <c r="E14" s="20">
        <v>6.876845187986862</v>
      </c>
      <c r="F14" s="20">
        <v>7.3904309643333086</v>
      </c>
      <c r="G14" s="20">
        <v>8.6031597059283591</v>
      </c>
      <c r="H14" s="19">
        <v>10.698932052055168</v>
      </c>
      <c r="I14" s="19">
        <v>13.264348069278251</v>
      </c>
    </row>
    <row r="15" spans="1:13" x14ac:dyDescent="0.2">
      <c r="A15" s="2"/>
      <c r="B15" s="2"/>
      <c r="C15" s="2"/>
      <c r="D15" s="4" t="s">
        <v>15</v>
      </c>
      <c r="E15" s="20">
        <v>4.7009891512831761</v>
      </c>
      <c r="F15" s="20">
        <v>5.3085234755370543</v>
      </c>
      <c r="G15" s="20">
        <v>6.2322758568492356</v>
      </c>
      <c r="H15" s="19">
        <v>7.1687433449776767</v>
      </c>
      <c r="I15" s="19">
        <v>7.8725440076447848</v>
      </c>
      <c r="L15" s="7" t="s">
        <v>205</v>
      </c>
    </row>
    <row r="16" spans="1:13" x14ac:dyDescent="0.2">
      <c r="A16" s="2"/>
      <c r="B16" s="2"/>
      <c r="C16" s="2"/>
      <c r="D16" s="4" t="s">
        <v>16</v>
      </c>
      <c r="E16" s="20">
        <v>7.6690576081562689</v>
      </c>
      <c r="F16" s="20">
        <v>7.7900004721212408</v>
      </c>
      <c r="G16" s="20">
        <v>8.6099138489945588</v>
      </c>
      <c r="H16" s="19">
        <v>10.413620810826062</v>
      </c>
      <c r="I16" s="19">
        <v>10.534531838263053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25">
        <v>5.0546413124152227</v>
      </c>
      <c r="F17" s="25">
        <v>5.1363999543431111</v>
      </c>
      <c r="G17" s="25">
        <v>8.1091274830274074</v>
      </c>
      <c r="H17" s="25">
        <v>10.595927424130045</v>
      </c>
      <c r="I17" s="25">
        <v>11.821377095607758</v>
      </c>
      <c r="J17" s="5" t="str">
        <f>IF(AND(I17&lt;$M$21,I17&gt;$M$22),"Normal","Outliers")</f>
        <v>Normal</v>
      </c>
      <c r="L17" s="1" t="s">
        <v>206</v>
      </c>
      <c r="M17" s="8">
        <f>AVERAGE(I17:I160)</f>
        <v>8.8330345046277383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25">
        <v>8.1278786236792193</v>
      </c>
      <c r="F18" s="25">
        <v>8.0710250201775615</v>
      </c>
      <c r="G18" s="25">
        <v>8.0149612610205718</v>
      </c>
      <c r="H18" s="25">
        <v>6.6348195329087041</v>
      </c>
      <c r="I18" s="25">
        <v>9.9573257467994303</v>
      </c>
      <c r="J18" s="5" t="str">
        <f t="shared" ref="J18:J81" si="0">IF(AND(I18&lt;$M$21,I18&gt;$M$22),"Normal","Outliers")</f>
        <v>Normal</v>
      </c>
      <c r="L18" s="1" t="s">
        <v>207</v>
      </c>
      <c r="M18" s="8">
        <f>_xlfn.QUARTILE.EXC(I17:I160,1)</f>
        <v>5.9063916178763041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25">
        <v>2.1616558283645273</v>
      </c>
      <c r="F19" s="25">
        <v>2.5183932650968681</v>
      </c>
      <c r="G19" s="25">
        <v>2.8741310244480771</v>
      </c>
      <c r="H19" s="25">
        <v>4.6641791044776122</v>
      </c>
      <c r="I19" s="25">
        <v>4.2356369550853055</v>
      </c>
      <c r="J19" s="5" t="str">
        <f t="shared" si="0"/>
        <v>Normal</v>
      </c>
      <c r="L19" s="1" t="s">
        <v>208</v>
      </c>
      <c r="M19" s="8">
        <f>_xlfn.QUARTILE.EXC(I17:I160,3)</f>
        <v>10.715987346253776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25">
        <v>3.3450840130715593</v>
      </c>
      <c r="F20" s="25">
        <v>3.5697893824264368</v>
      </c>
      <c r="G20" s="25">
        <v>4.801981449187454</v>
      </c>
      <c r="H20" s="25">
        <v>4.7607116011024804</v>
      </c>
      <c r="I20" s="25">
        <v>5.0311134648484046</v>
      </c>
      <c r="J20" s="5" t="str">
        <f t="shared" si="0"/>
        <v>Normal</v>
      </c>
      <c r="L20" s="1" t="s">
        <v>209</v>
      </c>
      <c r="M20" s="8">
        <f>M19-M18</f>
        <v>4.809595728377472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25">
        <v>5.1393120663705441</v>
      </c>
      <c r="F21" s="25">
        <v>5.8330295297119941</v>
      </c>
      <c r="G21" s="25">
        <v>5.0697084917617232</v>
      </c>
      <c r="H21" s="25">
        <v>7.5547720977083852</v>
      </c>
      <c r="I21" s="25">
        <v>12.168141592920353</v>
      </c>
      <c r="J21" s="5" t="str">
        <f t="shared" si="0"/>
        <v>Normal</v>
      </c>
      <c r="L21" s="1" t="s">
        <v>210</v>
      </c>
      <c r="M21" s="8">
        <f>M17+1.5*M20</f>
        <v>16.047428097193947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25">
        <v>3.3640226628895187</v>
      </c>
      <c r="F22" s="25">
        <v>4.754441881350262</v>
      </c>
      <c r="G22" s="25">
        <v>5.2546766622293841</v>
      </c>
      <c r="H22" s="25">
        <v>3.6591740721380033</v>
      </c>
      <c r="I22" s="25">
        <v>3.1710797526557792</v>
      </c>
      <c r="J22" s="5" t="str">
        <f t="shared" si="0"/>
        <v>Normal</v>
      </c>
      <c r="L22" s="1" t="s">
        <v>211</v>
      </c>
      <c r="M22" s="8">
        <f>M17-1.5*M20</f>
        <v>1.6186409120615304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25">
        <v>6.443676410286451</v>
      </c>
      <c r="F23" s="25">
        <v>7.3294438418012842</v>
      </c>
      <c r="G23" s="25">
        <v>8.8038502171616386</v>
      </c>
      <c r="H23" s="25">
        <v>7.9309129362002118</v>
      </c>
      <c r="I23" s="25">
        <v>8.7514585764294051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25">
        <v>14.311586200803923</v>
      </c>
      <c r="F24" s="25">
        <v>14.573188823149554</v>
      </c>
      <c r="G24" s="25">
        <v>15.607619277565556</v>
      </c>
      <c r="H24" s="25">
        <v>20.201159222638935</v>
      </c>
      <c r="I24" s="25">
        <v>18.451207247444152</v>
      </c>
      <c r="J24" s="5" t="str">
        <f t="shared" si="0"/>
        <v>Outliers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25">
        <v>3.4651235316539037</v>
      </c>
      <c r="F25" s="25">
        <v>2.7325204085118009</v>
      </c>
      <c r="G25" s="25">
        <v>3.3683643222850983</v>
      </c>
      <c r="H25" s="25">
        <v>5.3172044797447748</v>
      </c>
      <c r="I25" s="25">
        <v>5.3550390917853701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25">
        <v>7.877221890304928</v>
      </c>
      <c r="F26" s="25">
        <v>9.0840900267245637</v>
      </c>
      <c r="G26" s="25">
        <v>9.2989037376738182</v>
      </c>
      <c r="H26" s="25">
        <v>9.2707388834403517</v>
      </c>
      <c r="I26" s="25">
        <v>10.255274887317295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25">
        <v>6.627149221309967</v>
      </c>
      <c r="F27" s="25">
        <v>5.0197203298673365</v>
      </c>
      <c r="G27" s="25">
        <v>5.593036669346664</v>
      </c>
      <c r="H27" s="25">
        <v>7.164301310043669</v>
      </c>
      <c r="I27" s="25">
        <v>6.5934065934065931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25">
        <v>5.2728710783021357</v>
      </c>
      <c r="F28" s="25">
        <v>4.7828166442019224</v>
      </c>
      <c r="G28" s="25">
        <v>5.5948871339114721</v>
      </c>
      <c r="H28" s="25">
        <v>5.5393399663378577</v>
      </c>
      <c r="I28" s="25">
        <v>7.4035851300114413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25">
        <v>3.8839979285344381</v>
      </c>
      <c r="F29" s="25">
        <v>3.8292169251388093</v>
      </c>
      <c r="G29" s="25">
        <v>5.035722154030152</v>
      </c>
      <c r="H29" s="25">
        <v>5.279503105590063</v>
      </c>
      <c r="I29" s="25">
        <v>7.991923950534197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25">
        <v>8.5517072872762814</v>
      </c>
      <c r="F30" s="25">
        <v>8.5428362216255795</v>
      </c>
      <c r="G30" s="25">
        <v>8.5345037795659593</v>
      </c>
      <c r="H30" s="25">
        <v>9.7436209731441448</v>
      </c>
      <c r="I30" s="25">
        <v>8.7479496992892294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25">
        <v>2.9991002699190243</v>
      </c>
      <c r="F31" s="25">
        <v>3.2601962638150819</v>
      </c>
      <c r="G31" s="25">
        <v>3.1923383878691141</v>
      </c>
      <c r="H31" s="25">
        <v>2.8154033847405135</v>
      </c>
      <c r="I31" s="25">
        <v>4.076257368619089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25">
        <v>4.3088590141330574</v>
      </c>
      <c r="F32" s="25">
        <v>4.004552543944695</v>
      </c>
      <c r="G32" s="25">
        <v>3.9208402979838626</v>
      </c>
      <c r="H32" s="25">
        <v>4.2463703643790192</v>
      </c>
      <c r="I32" s="25">
        <v>3.6792471098545732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25">
        <v>12.084592145015106</v>
      </c>
      <c r="F33" s="25">
        <v>12.172854534388314</v>
      </c>
      <c r="G33" s="25">
        <v>12.26241569589209</v>
      </c>
      <c r="H33" s="25">
        <v>18.524235875270143</v>
      </c>
      <c r="I33" s="25">
        <v>14.884644008930787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25">
        <v>7.8499354015732576</v>
      </c>
      <c r="F34" s="25">
        <v>9.7850497273018924</v>
      </c>
      <c r="G34" s="25">
        <v>9.8404276256228993</v>
      </c>
      <c r="H34" s="25">
        <v>10.360851445493417</v>
      </c>
      <c r="I34" s="25">
        <v>10.343466245558625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25">
        <v>10.829678569217059</v>
      </c>
      <c r="F35" s="25">
        <v>11.401813437660149</v>
      </c>
      <c r="G35" s="25">
        <v>12.863078563469523</v>
      </c>
      <c r="H35" s="25">
        <v>13.727911206701982</v>
      </c>
      <c r="I35" s="25">
        <v>17.247159934417827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25">
        <v>5.6740807989105768</v>
      </c>
      <c r="F36" s="25">
        <v>3.3837130611324158</v>
      </c>
      <c r="G36" s="25">
        <v>3.3634172319076181</v>
      </c>
      <c r="H36" s="25">
        <v>5.5728934462773072</v>
      </c>
      <c r="I36" s="25">
        <v>5.525167136305873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25">
        <v>6.3220347225599376</v>
      </c>
      <c r="F37" s="25">
        <v>7.3321963115864639</v>
      </c>
      <c r="G37" s="25">
        <v>7.9977418140760257</v>
      </c>
      <c r="H37" s="25">
        <v>9.7252238345168251</v>
      </c>
      <c r="I37" s="25">
        <v>9.5961741155001814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25">
        <v>5.9378896740098561</v>
      </c>
      <c r="F38" s="25">
        <v>6.4778281608856965</v>
      </c>
      <c r="G38" s="25">
        <v>8.7627059235892037</v>
      </c>
      <c r="H38" s="25">
        <v>9.2732120088095513</v>
      </c>
      <c r="I38" s="25">
        <v>8.3310191613440718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25">
        <v>6.8587105624142657</v>
      </c>
      <c r="F39" s="25">
        <v>6.7542674689917721</v>
      </c>
      <c r="G39" s="25">
        <v>6.6545674531155479</v>
      </c>
      <c r="H39" s="25">
        <v>7.7524002623889317</v>
      </c>
      <c r="I39" s="25">
        <v>10.299477103470132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25">
        <v>7.592774209876934</v>
      </c>
      <c r="F40" s="25">
        <v>8.0666635339817994</v>
      </c>
      <c r="G40" s="25">
        <v>10.394526583613882</v>
      </c>
      <c r="H40" s="25">
        <v>11.604494243863451</v>
      </c>
      <c r="I40" s="25">
        <v>12.105750637786191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25">
        <v>9.2165898617511512</v>
      </c>
      <c r="F41" s="25">
        <v>9.28012727031685</v>
      </c>
      <c r="G41" s="25">
        <v>8.6765000333711537</v>
      </c>
      <c r="H41" s="25">
        <v>10.078613182826043</v>
      </c>
      <c r="I41" s="25">
        <v>6.4730156161501737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25">
        <v>9.4696969696969706</v>
      </c>
      <c r="F42" s="25">
        <v>9.48509485094851</v>
      </c>
      <c r="G42" s="25">
        <v>12.214983713355048</v>
      </c>
      <c r="H42" s="25">
        <v>12.233247247519369</v>
      </c>
      <c r="I42" s="25">
        <v>16.21701312103789</v>
      </c>
      <c r="J42" s="5" t="str">
        <f t="shared" si="0"/>
        <v>Outliers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25">
        <v>5.0974698013531468</v>
      </c>
      <c r="F43" s="25">
        <v>6.0563849438270303</v>
      </c>
      <c r="G43" s="25">
        <v>5.3466405275351985</v>
      </c>
      <c r="H43" s="25">
        <v>7.5805064361415226</v>
      </c>
      <c r="I43" s="25">
        <v>11.15680784039202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25">
        <v>7.6552394225201441</v>
      </c>
      <c r="F44" s="25">
        <v>7.3027526508992118</v>
      </c>
      <c r="G44" s="25">
        <v>8.019556122399683</v>
      </c>
      <c r="H44" s="25">
        <v>9.0141925584963563</v>
      </c>
      <c r="I44" s="25">
        <v>9.4420761349188549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25">
        <v>4.5088790233074363</v>
      </c>
      <c r="F45" s="25">
        <v>3.4326513799258551</v>
      </c>
      <c r="G45" s="25">
        <v>5.0973595677439079</v>
      </c>
      <c r="H45" s="25">
        <v>4.3746003970791127</v>
      </c>
      <c r="I45" s="25">
        <v>6.1518270926465162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25">
        <v>3.83533623114293</v>
      </c>
      <c r="F46" s="25">
        <v>3.7867631590019775</v>
      </c>
      <c r="G46" s="25">
        <v>5.4022606382978724</v>
      </c>
      <c r="H46" s="25">
        <v>3.695339765961815</v>
      </c>
      <c r="I46" s="25">
        <v>3.3359743129977897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25">
        <v>4.5210681777081199</v>
      </c>
      <c r="F47" s="25">
        <v>4.1297935103244843</v>
      </c>
      <c r="G47" s="25">
        <v>4.9120171053772133</v>
      </c>
      <c r="H47" s="25">
        <v>5.381369133599569</v>
      </c>
      <c r="I47" s="25">
        <v>10.697911360163015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25">
        <v>4.2525111811716405</v>
      </c>
      <c r="F48" s="25">
        <v>5.2940749873087247</v>
      </c>
      <c r="G48" s="25">
        <v>7.677736000688844</v>
      </c>
      <c r="H48" s="25">
        <v>8.4508642606558997</v>
      </c>
      <c r="I48" s="25">
        <v>9.1665176175997143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25">
        <v>15.256588072122053</v>
      </c>
      <c r="F49" s="25">
        <v>15.909397330457058</v>
      </c>
      <c r="G49" s="25">
        <v>22.83284780725927</v>
      </c>
      <c r="H49" s="25">
        <v>26.084955118533102</v>
      </c>
      <c r="I49" s="25">
        <v>17.255024066217775</v>
      </c>
      <c r="J49" s="5" t="str">
        <f t="shared" si="0"/>
        <v>Outliers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25">
        <v>8.4528389879911394</v>
      </c>
      <c r="F50" s="25">
        <v>10.865313572949715</v>
      </c>
      <c r="G50" s="25">
        <v>11.234174936267662</v>
      </c>
      <c r="H50" s="25">
        <v>11.59993125966661</v>
      </c>
      <c r="I50" s="25">
        <v>12.359007869988918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25">
        <v>4.4297606083537904</v>
      </c>
      <c r="F51" s="25">
        <v>4.7879491004180252</v>
      </c>
      <c r="G51" s="25">
        <v>4.9609554432705556</v>
      </c>
      <c r="H51" s="25">
        <v>5.1333761114675962</v>
      </c>
      <c r="I51" s="25">
        <v>5.6631154213711818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25">
        <v>7.5645254016762991</v>
      </c>
      <c r="F52" s="25">
        <v>8.3170230037899735</v>
      </c>
      <c r="G52" s="25">
        <v>11.512858485321106</v>
      </c>
      <c r="H52" s="25">
        <v>11.523482133740464</v>
      </c>
      <c r="I52" s="25">
        <v>13.679677097203728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25">
        <v>3.8327229367174858</v>
      </c>
      <c r="F53" s="25">
        <v>3.7947463844499727</v>
      </c>
      <c r="G53" s="25">
        <v>5.0108568565224649</v>
      </c>
      <c r="H53" s="25">
        <v>6.6184074457083764</v>
      </c>
      <c r="I53" s="25">
        <v>8.6717733776557306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25">
        <v>6.6445182724252492</v>
      </c>
      <c r="F54" s="25">
        <v>7.4472486553578818</v>
      </c>
      <c r="G54" s="25">
        <v>9.8920122001483808</v>
      </c>
      <c r="H54" s="25">
        <v>9.0349075975359341</v>
      </c>
      <c r="I54" s="25">
        <v>9.3254585017096669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25">
        <v>11.731679725143504</v>
      </c>
      <c r="F55" s="25">
        <v>10.86411499247869</v>
      </c>
      <c r="G55" s="25">
        <v>12.293971786376613</v>
      </c>
      <c r="H55" s="25">
        <v>11.638782084589005</v>
      </c>
      <c r="I55" s="25">
        <v>12.999529327386423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25">
        <v>3.0444180594879291</v>
      </c>
      <c r="F56" s="25">
        <v>2.7012425715829282</v>
      </c>
      <c r="G56" s="25">
        <v>2.6642195316894108</v>
      </c>
      <c r="H56" s="25">
        <v>3.7971725668886553</v>
      </c>
      <c r="I56" s="25">
        <v>4.8361296082735015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25">
        <v>10.62296077092344</v>
      </c>
      <c r="F57" s="25">
        <v>11.875603057967789</v>
      </c>
      <c r="G57" s="25">
        <v>12.353753360947605</v>
      </c>
      <c r="H57" s="25">
        <v>11.392765593847907</v>
      </c>
      <c r="I57" s="25">
        <v>13.536620119692222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25">
        <v>6.1063617186632619</v>
      </c>
      <c r="F58" s="25">
        <v>8.3663338724970711</v>
      </c>
      <c r="G58" s="25">
        <v>6.1638462400537932</v>
      </c>
      <c r="H58" s="25">
        <v>9.5699166854312097</v>
      </c>
      <c r="I58" s="25">
        <v>9.022556390977444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25">
        <v>3.8356002714424808</v>
      </c>
      <c r="F59" s="25">
        <v>3.4835113794705066</v>
      </c>
      <c r="G59" s="25">
        <v>4.8579756529690803</v>
      </c>
      <c r="H59" s="25">
        <v>5.6290458767238949</v>
      </c>
      <c r="I59" s="25">
        <v>7.9638970002654625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25">
        <v>10.565612453335213</v>
      </c>
      <c r="F60" s="25">
        <v>10.421732786771347</v>
      </c>
      <c r="G60" s="25">
        <v>13.710838417769246</v>
      </c>
      <c r="H60" s="25">
        <v>12.181916621548456</v>
      </c>
      <c r="I60" s="25">
        <v>12.04221860168591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25">
        <v>5.3110773899848258</v>
      </c>
      <c r="F61" s="25">
        <v>4.7421754105725551</v>
      </c>
      <c r="G61" s="25">
        <v>5.6672580327222555</v>
      </c>
      <c r="H61" s="25">
        <v>6.0837612245394599</v>
      </c>
      <c r="I61" s="25">
        <v>6.058843487955019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25">
        <v>4.0708324852432325</v>
      </c>
      <c r="F62" s="25">
        <v>4.5211741656759159</v>
      </c>
      <c r="G62" s="25">
        <v>5.1265937918602917</v>
      </c>
      <c r="H62" s="25">
        <v>6.2085416462438321</v>
      </c>
      <c r="I62" s="25">
        <v>6.4975035907256684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25">
        <v>4.4544752628140403</v>
      </c>
      <c r="F63" s="25">
        <v>3.8452437292948414</v>
      </c>
      <c r="G63" s="25">
        <v>3.8302887448438421</v>
      </c>
      <c r="H63" s="25">
        <v>3.8157856115530251</v>
      </c>
      <c r="I63" s="25">
        <v>5.6753688989784337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25">
        <v>13.663068725235689</v>
      </c>
      <c r="F64" s="25">
        <v>19.460661662496523</v>
      </c>
      <c r="G64" s="25">
        <v>18.387553041018389</v>
      </c>
      <c r="H64" s="25">
        <v>21.585839689163908</v>
      </c>
      <c r="I64" s="25">
        <v>12.603116406966087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25">
        <v>3.9840637450199203</v>
      </c>
      <c r="F65" s="25">
        <v>5.4176516942474393</v>
      </c>
      <c r="G65" s="25">
        <v>6.8209500609013398</v>
      </c>
      <c r="H65" s="25">
        <v>9.1601581332561945</v>
      </c>
      <c r="I65" s="25">
        <v>11.733154542406972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25">
        <v>4.9961568024596463</v>
      </c>
      <c r="F66" s="25">
        <v>4.9873398296631635</v>
      </c>
      <c r="G66" s="25">
        <v>4.9787445904025125</v>
      </c>
      <c r="H66" s="25">
        <v>6.1173771745364176</v>
      </c>
      <c r="I66" s="25">
        <v>6.8817552523984942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25">
        <v>5.0179391323983245</v>
      </c>
      <c r="F67" s="25">
        <v>4.9413218035824578</v>
      </c>
      <c r="G67" s="25">
        <v>5.5986952605827511</v>
      </c>
      <c r="H67" s="25">
        <v>6.2383031815346222</v>
      </c>
      <c r="I67" s="25">
        <v>10.621348911311737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25">
        <v>3.0311297020399501</v>
      </c>
      <c r="F68" s="25">
        <v>2.9961649089165872</v>
      </c>
      <c r="G68" s="25">
        <v>3.5550288846096874</v>
      </c>
      <c r="H68" s="25">
        <v>3.8093005538136961</v>
      </c>
      <c r="I68" s="25">
        <v>3.7752469640722328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25">
        <v>5.7012542759407072</v>
      </c>
      <c r="F69" s="25">
        <v>6.6998221970263092</v>
      </c>
      <c r="G69" s="25">
        <v>7.4315147477128871</v>
      </c>
      <c r="H69" s="25">
        <v>7.6464291176020796</v>
      </c>
      <c r="I69" s="25">
        <v>8.9392965890996443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25">
        <v>3.528185390105044</v>
      </c>
      <c r="F70" s="25">
        <v>4.4658521802928322</v>
      </c>
      <c r="G70" s="25">
        <v>3.4900691668253061</v>
      </c>
      <c r="H70" s="25">
        <v>3.9452711979421466</v>
      </c>
      <c r="I70" s="25">
        <v>4.0104271104872664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25">
        <v>9.5163941517432313</v>
      </c>
      <c r="F71" s="25">
        <v>10.246776534881736</v>
      </c>
      <c r="G71" s="25">
        <v>7.5878930950172832</v>
      </c>
      <c r="H71" s="25">
        <v>9.159796819052378</v>
      </c>
      <c r="I71" s="25">
        <v>12.590799031476998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25">
        <v>5.4439196221279325</v>
      </c>
      <c r="F72" s="25">
        <v>5.4642249387226203</v>
      </c>
      <c r="G72" s="25">
        <v>6.0952380952380949</v>
      </c>
      <c r="H72" s="25">
        <v>6.5505433973500073</v>
      </c>
      <c r="I72" s="25">
        <v>14.507567015068087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25">
        <v>5.2301255230125516</v>
      </c>
      <c r="F73" s="25">
        <v>5.8371735791090629</v>
      </c>
      <c r="G73" s="25">
        <v>6.4427059364933275</v>
      </c>
      <c r="H73" s="25">
        <v>6.4340206501424673</v>
      </c>
      <c r="I73" s="25">
        <v>7.4301405265708285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25">
        <v>6.0338091140192089</v>
      </c>
      <c r="F74" s="25">
        <v>7.2100901755113727</v>
      </c>
      <c r="G74" s="25">
        <v>10.059667636471225</v>
      </c>
      <c r="H74" s="25">
        <v>14.476910804502616</v>
      </c>
      <c r="I74" s="25">
        <v>15.975477236972282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25">
        <v>3.9487044488736789</v>
      </c>
      <c r="F75" s="25">
        <v>3.1913495654132795</v>
      </c>
      <c r="G75" s="25">
        <v>5.0604441945459655</v>
      </c>
      <c r="H75" s="25">
        <v>5.6138775051928365</v>
      </c>
      <c r="I75" s="25">
        <v>5.6276882260722747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25">
        <v>7.713259575288645</v>
      </c>
      <c r="F76" s="25">
        <v>6.2670234049220239</v>
      </c>
      <c r="G76" s="25">
        <v>6.0259840431942537</v>
      </c>
      <c r="H76" s="25">
        <v>8.9184563839274951</v>
      </c>
      <c r="I76" s="25">
        <v>19.549122369187256</v>
      </c>
      <c r="J76" s="5" t="str">
        <f t="shared" si="0"/>
        <v>Outliers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25">
        <v>4.2766477923944093</v>
      </c>
      <c r="F77" s="25">
        <v>4.2261854450173271</v>
      </c>
      <c r="G77" s="25">
        <v>4.6789880017379097</v>
      </c>
      <c r="H77" s="25">
        <v>5.4530132029016647</v>
      </c>
      <c r="I77" s="25">
        <v>8.4864879200148522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25">
        <v>6.3259998594222262</v>
      </c>
      <c r="F78" s="25">
        <v>7.4210862399254438</v>
      </c>
      <c r="G78" s="25">
        <v>9.1587516960651296</v>
      </c>
      <c r="H78" s="25">
        <v>9.5061790163606332</v>
      </c>
      <c r="I78" s="25">
        <v>11.202610011595683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25">
        <v>4.8980163033971236</v>
      </c>
      <c r="F79" s="25">
        <v>4.8384309659581826</v>
      </c>
      <c r="G79" s="25">
        <v>5.8056143706031005</v>
      </c>
      <c r="H79" s="25">
        <v>5.4012085204064411</v>
      </c>
      <c r="I79" s="25">
        <v>7.1020325340728467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25">
        <v>6.0166460540829636</v>
      </c>
      <c r="F80" s="25">
        <v>5.6521594573926919</v>
      </c>
      <c r="G80" s="25">
        <v>5.6226227881594184</v>
      </c>
      <c r="H80" s="25">
        <v>6.5813287702787191</v>
      </c>
      <c r="I80" s="25">
        <v>6.1130032311588511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25">
        <v>7.0397747272087292</v>
      </c>
      <c r="F81" s="25">
        <v>7.0191857744501629</v>
      </c>
      <c r="G81" s="25">
        <v>6.9987169019013189</v>
      </c>
      <c r="H81" s="25">
        <v>5.8153058850895558</v>
      </c>
      <c r="I81" s="25">
        <v>7.393715341959334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25">
        <v>6.6888173153123018</v>
      </c>
      <c r="F82" s="25">
        <v>6.8731228678105163</v>
      </c>
      <c r="G82" s="25">
        <v>7.7589916132354286</v>
      </c>
      <c r="H82" s="25">
        <v>8.8992713721564041</v>
      </c>
      <c r="I82" s="25">
        <v>11.668348759815856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25">
        <v>7.1358184104114981</v>
      </c>
      <c r="F83" s="25">
        <v>6.7858718148814168</v>
      </c>
      <c r="G83" s="25">
        <v>7.4535844965442468</v>
      </c>
      <c r="H83" s="25">
        <v>7.1044351974018065</v>
      </c>
      <c r="I83" s="25">
        <v>8.085942012244427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25">
        <v>5.3153791637136782</v>
      </c>
      <c r="F84" s="25">
        <v>6.7052512704686613</v>
      </c>
      <c r="G84" s="25">
        <v>5.272407732864675</v>
      </c>
      <c r="H84" s="25">
        <v>5.9517557679515463</v>
      </c>
      <c r="I84" s="25">
        <v>7.1501147781582812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25">
        <v>6.1861569273358548</v>
      </c>
      <c r="F85" s="25">
        <v>6.8430136632172802</v>
      </c>
      <c r="G85" s="25">
        <v>6.5078355836481281</v>
      </c>
      <c r="H85" s="25">
        <v>8.3939563514269722</v>
      </c>
      <c r="I85" s="25">
        <v>12.434584246544707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25">
        <v>3.2037932912568481</v>
      </c>
      <c r="F86" s="25">
        <v>3.1648574231730864</v>
      </c>
      <c r="G86" s="25">
        <v>3.1274433150899137</v>
      </c>
      <c r="H86" s="25">
        <v>4.946362877546604</v>
      </c>
      <c r="I86" s="25">
        <v>5.9053665018085191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25">
        <v>3.6476381542950937</v>
      </c>
      <c r="F87" s="25">
        <v>3.2545020611846391</v>
      </c>
      <c r="G87" s="25">
        <v>3.9440659734671928</v>
      </c>
      <c r="H87" s="25">
        <v>3.9116674371466167</v>
      </c>
      <c r="I87" s="25">
        <v>4.3040063125425911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25">
        <v>5.2056220718375847</v>
      </c>
      <c r="F88" s="25">
        <v>5.1387461459403907</v>
      </c>
      <c r="G88" s="25">
        <v>6.6603235014272126</v>
      </c>
      <c r="H88" s="25">
        <v>5.6396277845662182</v>
      </c>
      <c r="I88" s="25">
        <v>6.6181336863004629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25">
        <v>2.4695016545661086</v>
      </c>
      <c r="F89" s="25">
        <v>2.5580432187492383</v>
      </c>
      <c r="G89" s="25">
        <v>2.6448029621793179</v>
      </c>
      <c r="H89" s="25">
        <v>2.9673238299842142</v>
      </c>
      <c r="I89" s="25">
        <v>2.3782909601160607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25">
        <v>11.888374421223876</v>
      </c>
      <c r="F90" s="25">
        <v>11.191245958716737</v>
      </c>
      <c r="G90" s="25">
        <v>13.593672763222935</v>
      </c>
      <c r="H90" s="25">
        <v>13.511853580641199</v>
      </c>
      <c r="I90" s="25">
        <v>9.7868175822305439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25">
        <v>5.8721934369602762</v>
      </c>
      <c r="F91" s="25">
        <v>5.514199062586159</v>
      </c>
      <c r="G91" s="25">
        <v>6.7054090299508271</v>
      </c>
      <c r="H91" s="25">
        <v>7.7201530305889614</v>
      </c>
      <c r="I91" s="25">
        <v>7.665133639938678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25">
        <v>2.7650001256818237</v>
      </c>
      <c r="F92" s="25">
        <v>2.4783761679347691</v>
      </c>
      <c r="G92" s="25">
        <v>3.4224808096611747</v>
      </c>
      <c r="H92" s="25">
        <v>3.3772374197906116</v>
      </c>
      <c r="I92" s="25">
        <v>2.8654558278963145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25">
        <v>3.2877741768822508</v>
      </c>
      <c r="F93" s="25">
        <v>3.7439161362785476</v>
      </c>
      <c r="G93" s="25">
        <v>3.7306472673008768</v>
      </c>
      <c r="H93" s="25">
        <v>5.5764673079604075</v>
      </c>
      <c r="I93" s="25">
        <v>5.8599472604746561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25">
        <v>6.0609733923268081</v>
      </c>
      <c r="F94" s="25">
        <v>5.9959227725146897</v>
      </c>
      <c r="G94" s="25">
        <v>6.5266405601044264</v>
      </c>
      <c r="H94" s="25">
        <v>5.8730251952780872</v>
      </c>
      <c r="I94" s="25">
        <v>5.7327122895019711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25">
        <v>0.65711657247995792</v>
      </c>
      <c r="F95" s="25">
        <v>0.65091453492156481</v>
      </c>
      <c r="G95" s="25">
        <v>3.2245582355217337</v>
      </c>
      <c r="H95" s="25">
        <v>3.8348459670203248</v>
      </c>
      <c r="I95" s="25">
        <v>3.1235358425737938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25">
        <v>13.976240391334731</v>
      </c>
      <c r="F96" s="25">
        <v>15.138576197500194</v>
      </c>
      <c r="G96" s="25">
        <v>16.300551113870991</v>
      </c>
      <c r="H96" s="25">
        <v>14.35833753735108</v>
      </c>
      <c r="I96" s="25">
        <v>9.8103335513407455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25">
        <v>4.2894292378220422</v>
      </c>
      <c r="F97" s="25">
        <v>5.0053346329640798</v>
      </c>
      <c r="G97" s="25">
        <v>5.9574688527987147</v>
      </c>
      <c r="H97" s="25">
        <v>7.2622566506981956</v>
      </c>
      <c r="I97" s="25">
        <v>9.8794704603833239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25">
        <v>6.7354322223077521</v>
      </c>
      <c r="F98" s="25">
        <v>6.7130828394422384</v>
      </c>
      <c r="G98" s="25">
        <v>7.2649409245593244</v>
      </c>
      <c r="H98" s="25">
        <v>9.3381358031749659</v>
      </c>
      <c r="I98" s="25">
        <v>10.722012674950697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25">
        <v>4.663019149465307</v>
      </c>
      <c r="F99" s="25">
        <v>4.3061023622047241</v>
      </c>
      <c r="G99" s="25">
        <v>5.4794520547945202</v>
      </c>
      <c r="H99" s="25">
        <v>6.0273642336206379</v>
      </c>
      <c r="I99" s="25">
        <v>5.909466966079659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25">
        <v>6.9290465631929052</v>
      </c>
      <c r="F100" s="25">
        <v>8.0715771040823032</v>
      </c>
      <c r="G100" s="25">
        <v>8.781884997838306</v>
      </c>
      <c r="H100" s="25">
        <v>10.944861921223691</v>
      </c>
      <c r="I100" s="25">
        <v>12.592614285295927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25">
        <v>8.4645336041984081</v>
      </c>
      <c r="F101" s="25">
        <v>7.8466539625602509</v>
      </c>
      <c r="G101" s="25">
        <v>8.3514280942041097</v>
      </c>
      <c r="H101" s="25">
        <v>7.7437911388904261</v>
      </c>
      <c r="I101" s="25">
        <v>7.8409409129095486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25">
        <v>7.1165568241591632</v>
      </c>
      <c r="F102" s="25">
        <v>7.6145224171539958</v>
      </c>
      <c r="G102" s="25">
        <v>8.0995950202489873</v>
      </c>
      <c r="H102" s="25">
        <v>8.8676066329697623</v>
      </c>
      <c r="I102" s="25">
        <v>9.2401515384852306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25">
        <v>4.0437577150640616</v>
      </c>
      <c r="F103" s="25">
        <v>3.7731103005911208</v>
      </c>
      <c r="G103" s="25">
        <v>4.9572437724625109</v>
      </c>
      <c r="H103" s="25">
        <v>4.8869883934025653</v>
      </c>
      <c r="I103" s="25">
        <v>6.3264958512786826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25">
        <v>5.2659294365455498</v>
      </c>
      <c r="F104" s="25">
        <v>7.9061799973646067</v>
      </c>
      <c r="G104" s="25">
        <v>6.5945660775520976</v>
      </c>
      <c r="H104" s="25">
        <v>5.2805280528052805</v>
      </c>
      <c r="I104" s="25">
        <v>5.8097312999273782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25">
        <v>9.2158476790379726</v>
      </c>
      <c r="F105" s="25">
        <v>9.5452737637544747</v>
      </c>
      <c r="G105" s="25">
        <v>9.6067351947110549</v>
      </c>
      <c r="H105" s="25">
        <v>10.359294877328683</v>
      </c>
      <c r="I105" s="25">
        <v>10.611084793936522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25">
        <v>7.5906191776500629</v>
      </c>
      <c r="F106" s="25">
        <v>8.7865445833113274</v>
      </c>
      <c r="G106" s="25">
        <v>12.314117691126345</v>
      </c>
      <c r="H106" s="25">
        <v>14.534684419092542</v>
      </c>
      <c r="I106" s="25">
        <v>11.798264609686525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25">
        <v>19.794853338132086</v>
      </c>
      <c r="F107" s="25">
        <v>14.590552617180375</v>
      </c>
      <c r="G107" s="25">
        <v>22.181146025878</v>
      </c>
      <c r="H107" s="25">
        <v>24.349129050383965</v>
      </c>
      <c r="I107" s="25">
        <v>17.313518972731206</v>
      </c>
      <c r="J107" s="5" t="str">
        <f t="shared" si="1"/>
        <v>Outliers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25">
        <v>4.9547875634832161</v>
      </c>
      <c r="F108" s="25">
        <v>7.4285006809458967</v>
      </c>
      <c r="G108" s="25">
        <v>7.4248236604380642</v>
      </c>
      <c r="H108" s="25">
        <v>7.4220682830282039</v>
      </c>
      <c r="I108" s="25">
        <v>8.4490042245021115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25">
        <v>5.3916660248016637</v>
      </c>
      <c r="F109" s="25">
        <v>5.392496725984131</v>
      </c>
      <c r="G109" s="25">
        <v>6.1638030664920258</v>
      </c>
      <c r="H109" s="25">
        <v>6.9358816276202218</v>
      </c>
      <c r="I109" s="25">
        <v>7.0137157107231918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25">
        <v>1.3204370646684052</v>
      </c>
      <c r="F110" s="25">
        <v>2.9049125298560456</v>
      </c>
      <c r="G110" s="25">
        <v>3.4745254114153954</v>
      </c>
      <c r="H110" s="25">
        <v>3.4029389017788088</v>
      </c>
      <c r="I110" s="25">
        <v>5.3567602314120428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25">
        <v>2.9404077365394672</v>
      </c>
      <c r="F111" s="25">
        <v>4.1824850395727431</v>
      </c>
      <c r="G111" s="25">
        <v>4.1205743446701959</v>
      </c>
      <c r="H111" s="25">
        <v>4.9989064892054857</v>
      </c>
      <c r="I111" s="25">
        <v>6.4040986231187951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25">
        <v>3.4355266171514574</v>
      </c>
      <c r="F112" s="25">
        <v>4.0294634366487756</v>
      </c>
      <c r="G112" s="25">
        <v>5.5604098816427037</v>
      </c>
      <c r="H112" s="25">
        <v>5.3265654619228906</v>
      </c>
      <c r="I112" s="25">
        <v>6.0797081740076484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25">
        <v>3.4603786642938359</v>
      </c>
      <c r="F113" s="25">
        <v>3.8896317004983589</v>
      </c>
      <c r="G113" s="25">
        <v>4.0668883519533026</v>
      </c>
      <c r="H113" s="25">
        <v>4.2396834369700391</v>
      </c>
      <c r="I113" s="25">
        <v>4.9264723994383823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25">
        <v>6.0228869704878543</v>
      </c>
      <c r="F114" s="25">
        <v>6.6965780486171562</v>
      </c>
      <c r="G114" s="25">
        <v>8.711385110232527</v>
      </c>
      <c r="H114" s="25">
        <v>10.393267844570355</v>
      </c>
      <c r="I114" s="25">
        <v>9.2756556202040645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25">
        <v>5.5596738324684951</v>
      </c>
      <c r="F115" s="25">
        <v>6.4665127020785222</v>
      </c>
      <c r="G115" s="25">
        <v>8.2895827576678638</v>
      </c>
      <c r="H115" s="25">
        <v>8.2652217834511887</v>
      </c>
      <c r="I115" s="25">
        <v>9.2157404847479487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25">
        <v>3.7004144464179989</v>
      </c>
      <c r="F116" s="25">
        <v>4.409171075837742</v>
      </c>
      <c r="G116" s="25">
        <v>5.1087432491607068</v>
      </c>
      <c r="H116" s="25">
        <v>6.5245759025663332</v>
      </c>
      <c r="I116" s="25">
        <v>8.6775425199583474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25">
        <v>9.1669940593116426</v>
      </c>
      <c r="F117" s="25">
        <v>9.9071791666175244</v>
      </c>
      <c r="G117" s="25">
        <v>11.219802952210651</v>
      </c>
      <c r="H117" s="25">
        <v>12.742395106920279</v>
      </c>
      <c r="I117" s="25">
        <v>13.318223769524632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25">
        <v>8.7979764654129546</v>
      </c>
      <c r="F118" s="25">
        <v>7.6952674105425167</v>
      </c>
      <c r="G118" s="25">
        <v>8.2413054227789679</v>
      </c>
      <c r="H118" s="25">
        <v>9.3365553602811957</v>
      </c>
      <c r="I118" s="25">
        <v>11.422976501305484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25">
        <v>3.468007629616785</v>
      </c>
      <c r="F119" s="25">
        <v>3.8199285673357908</v>
      </c>
      <c r="G119" s="25">
        <v>3.4088972217487643</v>
      </c>
      <c r="H119" s="25">
        <v>3.9442545358927164</v>
      </c>
      <c r="I119" s="25">
        <v>3.951602280639031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25">
        <v>4.2421671413853703</v>
      </c>
      <c r="F120" s="25">
        <v>4.7515343496337357</v>
      </c>
      <c r="G120" s="25">
        <v>4.2718446601941746</v>
      </c>
      <c r="H120" s="25">
        <v>4.5737808015550856</v>
      </c>
      <c r="I120" s="25">
        <v>6.9892924040370152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25">
        <v>6.9265782703344545</v>
      </c>
      <c r="F121" s="25">
        <v>7.1296865396435152</v>
      </c>
      <c r="G121" s="25">
        <v>6.3535506573481255</v>
      </c>
      <c r="H121" s="25">
        <v>7.2879214847925375</v>
      </c>
      <c r="I121" s="25">
        <v>6.9239703386044846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25">
        <v>3.4153005464480874</v>
      </c>
      <c r="F122" s="25">
        <v>3.368137420006736</v>
      </c>
      <c r="G122" s="25">
        <v>3.3229491173416408</v>
      </c>
      <c r="H122" s="25">
        <v>4.9196457855034437</v>
      </c>
      <c r="I122" s="25">
        <v>7.045463964524016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25">
        <v>6.7619783616692422</v>
      </c>
      <c r="F123" s="25">
        <v>6.6416812941790404</v>
      </c>
      <c r="G123" s="25">
        <v>9.3244440300247096</v>
      </c>
      <c r="H123" s="25">
        <v>10.086653523451469</v>
      </c>
      <c r="I123" s="25">
        <v>9.4845165267700473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25">
        <v>6.0368246302444915</v>
      </c>
      <c r="F124" s="25">
        <v>4.936808846761453</v>
      </c>
      <c r="G124" s="25">
        <v>4.847779716889665</v>
      </c>
      <c r="H124" s="25">
        <v>5.7164634146341458</v>
      </c>
      <c r="I124" s="25">
        <v>9.4022834116856959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25">
        <v>4.0145671436354773</v>
      </c>
      <c r="F125" s="25">
        <v>4.5197101735851186</v>
      </c>
      <c r="G125" s="25">
        <v>5.7073652852986623</v>
      </c>
      <c r="H125" s="25">
        <v>5.764796310530361</v>
      </c>
      <c r="I125" s="25">
        <v>6.4366808638847415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25">
        <v>6.0447310094700786</v>
      </c>
      <c r="F126" s="25">
        <v>5.5421201128577193</v>
      </c>
      <c r="G126" s="25">
        <v>5.5435166053520133</v>
      </c>
      <c r="H126" s="25">
        <v>9.5770956197388983</v>
      </c>
      <c r="I126" s="25">
        <v>8.3456062837506124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25">
        <v>5.2276399581788802</v>
      </c>
      <c r="F127" s="25">
        <v>6.0608886195160618</v>
      </c>
      <c r="G127" s="25">
        <v>7.7803203661327229</v>
      </c>
      <c r="H127" s="25">
        <v>7.6425103398669298</v>
      </c>
      <c r="I127" s="25">
        <v>11.481750060430263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25">
        <v>5.2578361981799793</v>
      </c>
      <c r="F128" s="25">
        <v>4.826837214914927</v>
      </c>
      <c r="G128" s="25">
        <v>5.2010402080416087</v>
      </c>
      <c r="H128" s="25">
        <v>4.7757392446372426</v>
      </c>
      <c r="I128" s="25">
        <v>4.8732943469785575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25">
        <v>2.9499768216106874</v>
      </c>
      <c r="F129" s="25">
        <v>2.7466113682244528</v>
      </c>
      <c r="G129" s="25">
        <v>2.8218600088687031</v>
      </c>
      <c r="H129" s="25">
        <v>3.9476281334298307</v>
      </c>
      <c r="I129" s="25">
        <v>9.564063801561101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25">
        <v>10.275319080045065</v>
      </c>
      <c r="F130" s="25">
        <v>10.538791617556774</v>
      </c>
      <c r="G130" s="25">
        <v>13.508222396241189</v>
      </c>
      <c r="H130" s="25">
        <v>13.556507610130408</v>
      </c>
      <c r="I130" s="25">
        <v>13.345704972555447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25">
        <v>7.5030012004801927</v>
      </c>
      <c r="F131" s="25">
        <v>4.4716053063049639</v>
      </c>
      <c r="G131" s="25">
        <v>14.808233377758032</v>
      </c>
      <c r="H131" s="25">
        <v>4.4143613890523836</v>
      </c>
      <c r="I131" s="25">
        <v>3.2701111837802488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25">
        <v>5.4771570333140023</v>
      </c>
      <c r="F132" s="25">
        <v>5.0822692332126298</v>
      </c>
      <c r="G132" s="25">
        <v>5.0128454163794727</v>
      </c>
      <c r="H132" s="25">
        <v>5.2556730353057564</v>
      </c>
      <c r="I132" s="25">
        <v>8.3755143658279021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25">
        <v>4.4518642181413464</v>
      </c>
      <c r="F133" s="25">
        <v>3.8781163434903045</v>
      </c>
      <c r="G133" s="25">
        <v>3.3096144299189145</v>
      </c>
      <c r="H133" s="25">
        <v>8.7878288570330092</v>
      </c>
      <c r="I133" s="25">
        <v>11.400456018240728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25">
        <v>3.9435286694534271</v>
      </c>
      <c r="F134" s="25">
        <v>3.5215400868646554</v>
      </c>
      <c r="G134" s="25">
        <v>4.2713470275307737</v>
      </c>
      <c r="H134" s="25">
        <v>4.6251686259394873</v>
      </c>
      <c r="I134" s="25">
        <v>6.1634743030532908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25">
        <v>7.2242987718692087</v>
      </c>
      <c r="F135" s="25">
        <v>6.564756635093314</v>
      </c>
      <c r="G135" s="25">
        <v>9.9567503655994276</v>
      </c>
      <c r="H135" s="25">
        <v>8.672758246863868</v>
      </c>
      <c r="I135" s="25">
        <v>9.1506258374456682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25">
        <v>3.5266865977894089</v>
      </c>
      <c r="F136" s="25">
        <v>3.6581284392244768</v>
      </c>
      <c r="G136" s="25">
        <v>3.7082444111459227</v>
      </c>
      <c r="H136" s="25">
        <v>3.9784280788612851</v>
      </c>
      <c r="I136" s="25">
        <v>8.4074719496163137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25">
        <v>3.7895534642834585</v>
      </c>
      <c r="F137" s="25">
        <v>4.4075053519707845</v>
      </c>
      <c r="G137" s="25">
        <v>6.9052102950408027</v>
      </c>
      <c r="H137" s="25">
        <v>6.8844661409437977</v>
      </c>
      <c r="I137" s="25">
        <v>8.0569356787968314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25">
        <v>7.2025929334560441</v>
      </c>
      <c r="F138" s="25">
        <v>7.6467984062462273</v>
      </c>
      <c r="G138" s="25">
        <v>8.0955272212102827</v>
      </c>
      <c r="H138" s="25">
        <v>8.5484002279573392</v>
      </c>
      <c r="I138" s="25">
        <v>9.8948670377241807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25">
        <v>3.3008747318039284</v>
      </c>
      <c r="F139" s="25">
        <v>3.2578595862518323</v>
      </c>
      <c r="G139" s="25">
        <v>6.4339713688274092</v>
      </c>
      <c r="H139" s="25">
        <v>9.532888465204957</v>
      </c>
      <c r="I139" s="25">
        <v>6.7720090293453721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25">
        <v>8.318010682076876</v>
      </c>
      <c r="F140" s="25">
        <v>7.8108049468431338</v>
      </c>
      <c r="G140" s="25">
        <v>7.3137153674066422</v>
      </c>
      <c r="H140" s="25">
        <v>7.6791808873720129</v>
      </c>
      <c r="I140" s="25">
        <v>9.6669727874716038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25">
        <v>5.0215208034433285</v>
      </c>
      <c r="F141" s="25">
        <v>5.715918833952558</v>
      </c>
      <c r="G141" s="25">
        <v>7.1169311792754968</v>
      </c>
      <c r="H141" s="25">
        <v>5.6717476072314783</v>
      </c>
      <c r="I141" s="25">
        <v>7.3185011709601877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25">
        <v>3.0859964339596764</v>
      </c>
      <c r="F142" s="25">
        <v>2.0343810395687112</v>
      </c>
      <c r="G142" s="25">
        <v>3.3539039441910385</v>
      </c>
      <c r="H142" s="25">
        <v>3.8162872502820737</v>
      </c>
      <c r="I142" s="25">
        <v>4.9154913600786481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25">
        <v>4.562564161058515</v>
      </c>
      <c r="F143" s="25">
        <v>4.1291291291291286</v>
      </c>
      <c r="G143" s="25">
        <v>4.4487284051308666</v>
      </c>
      <c r="H143" s="25">
        <v>4.7615559299685009</v>
      </c>
      <c r="I143" s="25">
        <v>5.069609640057716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25">
        <v>11.967857753462129</v>
      </c>
      <c r="F144" s="25">
        <v>10.118043844856659</v>
      </c>
      <c r="G144" s="25">
        <v>11.649192877350639</v>
      </c>
      <c r="H144" s="25">
        <v>11.498028909329829</v>
      </c>
      <c r="I144" s="25">
        <v>15.392508978963571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25">
        <v>5.912661542359996</v>
      </c>
      <c r="F145" s="25">
        <v>6.8622405215302793</v>
      </c>
      <c r="G145" s="25">
        <v>6.0975609756097562</v>
      </c>
      <c r="H145" s="25">
        <v>7.9610791685095093</v>
      </c>
      <c r="I145" s="25">
        <v>4.8724309000708717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25">
        <v>3.5741233469679523</v>
      </c>
      <c r="F146" s="25">
        <v>3.9410420115078426</v>
      </c>
      <c r="G146" s="25">
        <v>3.9115978877371407</v>
      </c>
      <c r="H146" s="25">
        <v>3.4948741845293569</v>
      </c>
      <c r="I146" s="25">
        <v>4.1315485043794409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25">
        <v>4.8232751967896279</v>
      </c>
      <c r="F147" s="25">
        <v>5.172138161916136</v>
      </c>
      <c r="G147" s="25">
        <v>4.4966917196633904</v>
      </c>
      <c r="H147" s="25">
        <v>5.3785610556322503</v>
      </c>
      <c r="I147" s="25">
        <v>9.1043273143613863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25">
        <v>10.352859977568803</v>
      </c>
      <c r="F148" s="25">
        <v>10.238907849829351</v>
      </c>
      <c r="G148" s="25">
        <v>10.973242171013759</v>
      </c>
      <c r="H148" s="25">
        <v>9.1888731100158711</v>
      </c>
      <c r="I148" s="25">
        <v>10.576923076923077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25">
        <v>10.204629679359794</v>
      </c>
      <c r="F149" s="25">
        <v>10.655868719697374</v>
      </c>
      <c r="G149" s="25">
        <v>8.9866257863297569</v>
      </c>
      <c r="H149" s="25">
        <v>13.638986518386403</v>
      </c>
      <c r="I149" s="25">
        <v>12.245767223937813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25">
        <v>4.1365704648868808</v>
      </c>
      <c r="F150" s="25">
        <v>4.8859678156571622</v>
      </c>
      <c r="G150" s="25">
        <v>4.8414805559893797</v>
      </c>
      <c r="H150" s="25">
        <v>5.7271995542071696</v>
      </c>
      <c r="I150" s="25">
        <v>6.3623585115040315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25">
        <v>2.6096033402922751</v>
      </c>
      <c r="F151" s="25">
        <v>5.1681255854517261</v>
      </c>
      <c r="G151" s="25">
        <v>4.1590683686854142</v>
      </c>
      <c r="H151" s="25">
        <v>5.3884433737994861</v>
      </c>
      <c r="I151" s="25">
        <v>5.2456723203357232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25">
        <v>5.3171691391503169</v>
      </c>
      <c r="F152" s="25">
        <v>6.3194481015324664</v>
      </c>
      <c r="G152" s="25">
        <v>7.825542570951586</v>
      </c>
      <c r="H152" s="25">
        <v>7.2373862696443343</v>
      </c>
      <c r="I152" s="25">
        <v>9.1851463062590213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25">
        <v>5.3764817327632555</v>
      </c>
      <c r="F153" s="25">
        <v>5.3027624867430943</v>
      </c>
      <c r="G153" s="25">
        <v>6.477974885389675</v>
      </c>
      <c r="H153" s="25">
        <v>6.1483977275521999</v>
      </c>
      <c r="I153" s="25">
        <v>5.8154235145385593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25">
        <v>12.840175482398259</v>
      </c>
      <c r="F154" s="25">
        <v>12.845441188115327</v>
      </c>
      <c r="G154" s="25">
        <v>14.590425901479886</v>
      </c>
      <c r="H154" s="25">
        <v>19.038634706916511</v>
      </c>
      <c r="I154" s="25">
        <v>25.628107681860993</v>
      </c>
      <c r="J154" s="5" t="str">
        <f t="shared" si="2"/>
        <v>Outliers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25">
        <v>4.511382565241532</v>
      </c>
      <c r="F155" s="25">
        <v>4.2222597534200306</v>
      </c>
      <c r="G155" s="25">
        <v>4.9373775941804769</v>
      </c>
      <c r="H155" s="25">
        <v>4.8164916674694149</v>
      </c>
      <c r="I155" s="25">
        <v>10.007373854419045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25">
        <v>3.9545664257310458</v>
      </c>
      <c r="F156" s="25">
        <v>3.7382355528190696</v>
      </c>
      <c r="G156" s="25">
        <v>4.6219874546054802</v>
      </c>
      <c r="H156" s="25">
        <v>4.4057715607445758</v>
      </c>
      <c r="I156" s="25">
        <v>5.5098948528398921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25">
        <v>4.5120415107818994</v>
      </c>
      <c r="F157" s="25">
        <v>5.2155124240956683</v>
      </c>
      <c r="G157" s="25">
        <v>5.5379162667060475</v>
      </c>
      <c r="H157" s="25">
        <v>4.9405306495882897</v>
      </c>
      <c r="I157" s="25">
        <v>4.9181617878501731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25">
        <v>3.767465478550017</v>
      </c>
      <c r="F158" s="25">
        <v>3.4200283373776523</v>
      </c>
      <c r="G158" s="25">
        <v>4.8582209194992796</v>
      </c>
      <c r="H158" s="25">
        <v>4.831462483693814</v>
      </c>
      <c r="I158" s="25">
        <v>5.2818101274449676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25">
        <v>15.346633749249349</v>
      </c>
      <c r="F159" s="25">
        <v>15.858332232060262</v>
      </c>
      <c r="G159" s="25">
        <v>20.943779043131094</v>
      </c>
      <c r="H159" s="25">
        <v>22.696323195642307</v>
      </c>
      <c r="I159" s="25">
        <v>23.066572691740884</v>
      </c>
      <c r="J159" s="5" t="str">
        <f t="shared" si="2"/>
        <v>Outliers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25">
        <v>7.8811078585904077</v>
      </c>
      <c r="F160" s="25">
        <v>8.4914303590981195</v>
      </c>
      <c r="G160" s="25">
        <v>8.2065386150911603</v>
      </c>
      <c r="H160" s="25">
        <v>9.0276554518231453</v>
      </c>
      <c r="I160" s="25">
        <v>7.9405592422437747</v>
      </c>
      <c r="J160" s="5" t="str">
        <f t="shared" si="2"/>
        <v>Normal</v>
      </c>
    </row>
  </sheetData>
  <autoFilter ref="A3:J160" xr:uid="{00000000-0009-0000-0000-000013000000}"/>
  <pageMargins left="0.511811024" right="0.511811024" top="0.78740157499999996" bottom="0.78740157499999996" header="0.31496062000000002" footer="0.3149606200000000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160"/>
  <sheetViews>
    <sheetView workbookViewId="0">
      <selection activeCell="M9" sqref="M9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9" t="s">
        <v>200</v>
      </c>
    </row>
    <row r="2" spans="1:13" x14ac:dyDescent="0.2">
      <c r="L2" s="1" t="s">
        <v>198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203</v>
      </c>
    </row>
    <row r="4" spans="1:13" x14ac:dyDescent="0.2">
      <c r="A4" s="2"/>
      <c r="B4" s="2"/>
      <c r="C4" s="2"/>
      <c r="D4" s="4" t="s">
        <v>4</v>
      </c>
      <c r="E4" s="20">
        <v>3.2201879574097378</v>
      </c>
      <c r="F4" s="20">
        <v>3.3244122674170664</v>
      </c>
      <c r="G4" s="20">
        <v>2.9559952144741297</v>
      </c>
      <c r="H4" s="19">
        <v>3.3081171207374229</v>
      </c>
      <c r="I4" s="19">
        <v>3.8074011593364139</v>
      </c>
      <c r="L4" s="5" t="s">
        <v>204</v>
      </c>
      <c r="M4" s="14">
        <v>5.5476299457566736</v>
      </c>
    </row>
    <row r="5" spans="1:13" x14ac:dyDescent="0.2">
      <c r="A5" s="2"/>
      <c r="B5" s="2"/>
      <c r="C5" s="2"/>
      <c r="D5" s="4" t="s">
        <v>5</v>
      </c>
      <c r="E5" s="20">
        <v>3.2442334199059708</v>
      </c>
      <c r="F5" s="20">
        <v>3.4057901962652775</v>
      </c>
      <c r="G5" s="20">
        <v>3.4242944128378014</v>
      </c>
      <c r="H5" s="19">
        <v>3.4944850516549986</v>
      </c>
      <c r="I5" s="19">
        <v>4.7942644762595936</v>
      </c>
    </row>
    <row r="6" spans="1:13" x14ac:dyDescent="0.2">
      <c r="A6" s="2"/>
      <c r="B6" s="2"/>
      <c r="C6" s="2"/>
      <c r="D6" s="4" t="s">
        <v>6</v>
      </c>
      <c r="E6" s="20">
        <v>1.7258999141126972</v>
      </c>
      <c r="F6" s="20">
        <v>1.8225190453240239</v>
      </c>
      <c r="G6" s="20">
        <v>1.8644329240075919</v>
      </c>
      <c r="H6" s="19">
        <v>2.0126409848345501</v>
      </c>
      <c r="I6" s="19">
        <v>2.2397015088716361</v>
      </c>
    </row>
    <row r="7" spans="1:13" x14ac:dyDescent="0.2">
      <c r="A7" s="2"/>
      <c r="B7" s="2"/>
      <c r="C7" s="2"/>
      <c r="D7" s="4" t="s">
        <v>7</v>
      </c>
      <c r="E7" s="20">
        <v>4.8458299928720363</v>
      </c>
      <c r="F7" s="20">
        <v>5.1912070285443477</v>
      </c>
      <c r="G7" s="20">
        <v>5.3117952001470083</v>
      </c>
      <c r="H7" s="19">
        <v>5.5715427092686998</v>
      </c>
      <c r="I7" s="19">
        <v>5.6610746082457748</v>
      </c>
    </row>
    <row r="8" spans="1:13" x14ac:dyDescent="0.2">
      <c r="A8" s="2"/>
      <c r="B8" s="2"/>
      <c r="C8" s="2"/>
      <c r="D8" s="4" t="s">
        <v>8</v>
      </c>
      <c r="E8" s="20">
        <v>5.5735191712865255</v>
      </c>
      <c r="F8" s="20">
        <v>5.5523790805295974</v>
      </c>
      <c r="G8" s="20">
        <v>3.8596506794316108</v>
      </c>
      <c r="H8" s="19">
        <v>4.7196563772869515</v>
      </c>
      <c r="I8" s="19">
        <v>5.73126724686903</v>
      </c>
    </row>
    <row r="9" spans="1:13" x14ac:dyDescent="0.2">
      <c r="A9" s="2"/>
      <c r="B9" s="2"/>
      <c r="C9" s="2"/>
      <c r="D9" s="4" t="s">
        <v>9</v>
      </c>
      <c r="E9" s="20">
        <v>2.563687981692937</v>
      </c>
      <c r="F9" s="20">
        <v>2.7689046242149362</v>
      </c>
      <c r="G9" s="20">
        <v>3.027684749466228</v>
      </c>
      <c r="H9" s="19">
        <v>3.0981213218650976</v>
      </c>
      <c r="I9" s="19">
        <v>3.3991617424345892</v>
      </c>
    </row>
    <row r="10" spans="1:13" x14ac:dyDescent="0.2">
      <c r="A10" s="2"/>
      <c r="B10" s="2"/>
      <c r="C10" s="2"/>
      <c r="D10" s="4" t="s">
        <v>10</v>
      </c>
      <c r="E10" s="20">
        <v>1.6210430458445275</v>
      </c>
      <c r="F10" s="20">
        <v>1.7638716748079144</v>
      </c>
      <c r="G10" s="20">
        <v>1.8104925003829888</v>
      </c>
      <c r="H10" s="19">
        <v>1.7417171038911334</v>
      </c>
      <c r="I10" s="19">
        <v>2.2732299525693644</v>
      </c>
    </row>
    <row r="11" spans="1:13" x14ac:dyDescent="0.2">
      <c r="A11" s="2"/>
      <c r="B11" s="2"/>
      <c r="C11" s="2"/>
      <c r="D11" s="4" t="s">
        <v>11</v>
      </c>
      <c r="E11" s="20">
        <v>0.91618750625637302</v>
      </c>
      <c r="F11" s="20">
        <v>0.95523628691276019</v>
      </c>
      <c r="G11" s="20">
        <v>1.0763264481558388</v>
      </c>
      <c r="H11" s="19">
        <v>1.2766542492945667</v>
      </c>
      <c r="I11" s="19">
        <v>1.4380845390685271</v>
      </c>
    </row>
    <row r="12" spans="1:13" x14ac:dyDescent="0.2">
      <c r="A12" s="2"/>
      <c r="B12" s="2"/>
      <c r="C12" s="2"/>
      <c r="D12" s="4" t="s">
        <v>12</v>
      </c>
      <c r="E12" s="20">
        <v>3.0643750024091001</v>
      </c>
      <c r="F12" s="20">
        <v>3.0568828583383167</v>
      </c>
      <c r="G12" s="20">
        <v>3.1447077032077915</v>
      </c>
      <c r="H12" s="19">
        <v>3.6448557745600336</v>
      </c>
      <c r="I12" s="19">
        <v>4.1582065756458908</v>
      </c>
    </row>
    <row r="13" spans="1:13" x14ac:dyDescent="0.2">
      <c r="A13" s="2"/>
      <c r="B13" s="2"/>
      <c r="C13" s="2"/>
      <c r="D13" s="4" t="s">
        <v>13</v>
      </c>
      <c r="E13" s="20">
        <v>2.4012119571623787</v>
      </c>
      <c r="F13" s="20">
        <v>2.4879235042618273</v>
      </c>
      <c r="G13" s="20">
        <v>2.5873257997608854</v>
      </c>
      <c r="H13" s="19">
        <v>2.6849939763355035</v>
      </c>
      <c r="I13" s="19">
        <v>3.1936462569014208</v>
      </c>
    </row>
    <row r="14" spans="1:13" x14ac:dyDescent="0.2">
      <c r="A14" s="2"/>
      <c r="B14" s="2"/>
      <c r="C14" s="2"/>
      <c r="D14" s="4" t="s">
        <v>14</v>
      </c>
      <c r="E14" s="20">
        <v>1.027574568319876</v>
      </c>
      <c r="F14" s="20">
        <v>1.2972564990585063</v>
      </c>
      <c r="G14" s="20">
        <v>1.3295792272798375</v>
      </c>
      <c r="H14" s="19">
        <v>1.5951135059427703</v>
      </c>
      <c r="I14" s="19">
        <v>1.6380670808446032</v>
      </c>
    </row>
    <row r="15" spans="1:13" x14ac:dyDescent="0.2">
      <c r="A15" s="2"/>
      <c r="B15" s="2"/>
      <c r="C15" s="2"/>
      <c r="D15" s="4" t="s">
        <v>15</v>
      </c>
      <c r="E15" s="20">
        <v>1.8949723710598847</v>
      </c>
      <c r="F15" s="20">
        <v>2.10902964265129</v>
      </c>
      <c r="G15" s="20">
        <v>2.1523229714355994</v>
      </c>
      <c r="H15" s="19">
        <v>2.4635258074760418</v>
      </c>
      <c r="I15" s="19">
        <v>2.7232070466695797</v>
      </c>
      <c r="L15" s="7" t="s">
        <v>205</v>
      </c>
    </row>
    <row r="16" spans="1:13" x14ac:dyDescent="0.2">
      <c r="A16" s="2"/>
      <c r="B16" s="2"/>
      <c r="C16" s="2"/>
      <c r="D16" s="4" t="s">
        <v>16</v>
      </c>
      <c r="E16" s="20">
        <v>1.9637033321922623</v>
      </c>
      <c r="F16" s="20">
        <v>2.0458587098500232</v>
      </c>
      <c r="G16" s="20">
        <v>2.1784119376974185</v>
      </c>
      <c r="H16" s="19">
        <v>2.1801915490645696</v>
      </c>
      <c r="I16" s="19">
        <v>2.1681239860831947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25">
        <v>2.5593120569190999</v>
      </c>
      <c r="F17" s="25">
        <v>2.5364938046138823</v>
      </c>
      <c r="G17" s="25">
        <v>2.6401810409856679</v>
      </c>
      <c r="H17" s="25">
        <v>3.1787782272390133</v>
      </c>
      <c r="I17" s="25">
        <v>3.4768756163552226</v>
      </c>
      <c r="J17" s="5" t="str">
        <f>IF(AND(I17&lt;$M$21,I17&gt;$M$22),"Normal","Outliers")</f>
        <v>Normal</v>
      </c>
      <c r="L17" s="1" t="s">
        <v>206</v>
      </c>
      <c r="M17" s="8">
        <f>AVERAGE(I17:I160)</f>
        <v>3.1407060557032711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25">
        <v>1.3546464372798701</v>
      </c>
      <c r="F18" s="25">
        <v>1.3451708366962605</v>
      </c>
      <c r="G18" s="25">
        <v>2.6716537536735241</v>
      </c>
      <c r="H18" s="25">
        <v>2.6539278131634818</v>
      </c>
      <c r="I18" s="25">
        <v>2.8449502133712663</v>
      </c>
      <c r="J18" s="5" t="str">
        <f t="shared" ref="J18:J81" si="0">IF(AND(I18&lt;$M$21,I18&gt;$M$22),"Normal","Outliers")</f>
        <v>Normal</v>
      </c>
      <c r="L18" s="1" t="s">
        <v>207</v>
      </c>
      <c r="M18" s="8">
        <f>_xlfn.QUARTILE.EXC(I17:I160,1)</f>
        <v>2.0291521525922418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25">
        <v>1.4411038855763516</v>
      </c>
      <c r="F19" s="25">
        <v>1.4390818657696389</v>
      </c>
      <c r="G19" s="25">
        <v>1.4370655122240386</v>
      </c>
      <c r="H19" s="25">
        <v>1.6145235361653272</v>
      </c>
      <c r="I19" s="25">
        <v>1.3554038256272978</v>
      </c>
      <c r="J19" s="5" t="str">
        <f t="shared" si="0"/>
        <v>Normal</v>
      </c>
      <c r="L19" s="1" t="s">
        <v>208</v>
      </c>
      <c r="M19" s="8">
        <f>_xlfn.QUARTILE.EXC(I17:I160,3)</f>
        <v>4.0753948038716254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25">
        <v>0.51462830970331674</v>
      </c>
      <c r="F20" s="25">
        <v>0.50996991177520523</v>
      </c>
      <c r="G20" s="25">
        <v>0.75820759724012432</v>
      </c>
      <c r="H20" s="25">
        <v>0.75169130543723373</v>
      </c>
      <c r="I20" s="25">
        <v>1.0591817820733482</v>
      </c>
      <c r="J20" s="5" t="str">
        <f t="shared" si="0"/>
        <v>Normal</v>
      </c>
      <c r="L20" s="1" t="s">
        <v>209</v>
      </c>
      <c r="M20" s="8">
        <f>M19-M18</f>
        <v>2.0462426512793837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25">
        <v>2.569656033185272</v>
      </c>
      <c r="F21" s="25">
        <v>2.916514764855997</v>
      </c>
      <c r="G21" s="25">
        <v>2.5348542458808616</v>
      </c>
      <c r="H21" s="25">
        <v>2.8780084181746233</v>
      </c>
      <c r="I21" s="25">
        <v>4.9778761061946906</v>
      </c>
      <c r="J21" s="5" t="str">
        <f t="shared" si="0"/>
        <v>Normal</v>
      </c>
      <c r="L21" s="1" t="s">
        <v>210</v>
      </c>
      <c r="M21" s="8">
        <f>M17+1.5*M20</f>
        <v>6.2100700326223466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25">
        <v>0.53116147308781869</v>
      </c>
      <c r="F22" s="25">
        <v>0.52827132015002909</v>
      </c>
      <c r="G22" s="25">
        <v>0.70062355496391782</v>
      </c>
      <c r="H22" s="25">
        <v>0.52273915316257191</v>
      </c>
      <c r="I22" s="25">
        <v>0.57655995502832347</v>
      </c>
      <c r="J22" s="5" t="str">
        <f t="shared" si="0"/>
        <v>Normal</v>
      </c>
      <c r="L22" s="1" t="s">
        <v>211</v>
      </c>
      <c r="M22" s="8">
        <f>M17-1.5*M20</f>
        <v>7.1342078784195628E-2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25">
        <v>2.3431550582859821</v>
      </c>
      <c r="F23" s="25">
        <v>2.6385997830484622</v>
      </c>
      <c r="G23" s="25">
        <v>1.7607700434323277</v>
      </c>
      <c r="H23" s="25">
        <v>3.2311126777111974</v>
      </c>
      <c r="I23" s="25">
        <v>3.2088681446907814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25">
        <v>3.3570387384601794</v>
      </c>
      <c r="F24" s="25">
        <v>3.2287903380630749</v>
      </c>
      <c r="G24" s="25">
        <v>3.794117393441351</v>
      </c>
      <c r="H24" s="25">
        <v>3.5799522673031028</v>
      </c>
      <c r="I24" s="25">
        <v>3.3259686883804909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25">
        <v>0.69302470633078062</v>
      </c>
      <c r="F25" s="25">
        <v>0.68313010212795022</v>
      </c>
      <c r="G25" s="25">
        <v>0.67367286445701968</v>
      </c>
      <c r="H25" s="25">
        <v>0.99697583995214512</v>
      </c>
      <c r="I25" s="25">
        <v>1.0710078183570739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25">
        <v>2.207144297766598</v>
      </c>
      <c r="F26" s="25">
        <v>2.4123724552297596</v>
      </c>
      <c r="G26" s="25">
        <v>2.707512132455228</v>
      </c>
      <c r="H26" s="25">
        <v>2.6091301049203381</v>
      </c>
      <c r="I26" s="25">
        <v>3.1747490486196108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25">
        <v>1.1045248702183279</v>
      </c>
      <c r="F27" s="25">
        <v>1.7927572606669058</v>
      </c>
      <c r="G27" s="25">
        <v>1.398259167336666</v>
      </c>
      <c r="H27" s="25">
        <v>2.0469432314410478</v>
      </c>
      <c r="I27" s="25">
        <v>2.197802197802198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25">
        <v>3.2955444239388347</v>
      </c>
      <c r="F28" s="25">
        <v>3.478412104874125</v>
      </c>
      <c r="G28" s="25">
        <v>3.4430074670224444</v>
      </c>
      <c r="H28" s="25">
        <v>2.9827215203357689</v>
      </c>
      <c r="I28" s="25">
        <v>3.8139680972786216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25">
        <v>1.6183324702226827</v>
      </c>
      <c r="F29" s="25">
        <v>1.2764056417129364</v>
      </c>
      <c r="G29" s="25">
        <v>1.5736631731344224</v>
      </c>
      <c r="H29" s="25">
        <v>1.5527950310559007</v>
      </c>
      <c r="I29" s="25">
        <v>2.5237654580634308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25">
        <v>0.61083623480544857</v>
      </c>
      <c r="F30" s="25">
        <v>0.61020258725897003</v>
      </c>
      <c r="G30" s="25">
        <v>0.60960741282613995</v>
      </c>
      <c r="H30" s="25">
        <v>0.60897631082150905</v>
      </c>
      <c r="I30" s="25">
        <v>0.54674685620557684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25">
        <v>0.99970008997300808</v>
      </c>
      <c r="F31" s="25">
        <v>1.3040785055260327</v>
      </c>
      <c r="G31" s="25">
        <v>0.9577015163607342</v>
      </c>
      <c r="H31" s="25">
        <v>1.5641129915225076</v>
      </c>
      <c r="I31" s="25">
        <v>1.5677912956227267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25">
        <v>0.64632885211995872</v>
      </c>
      <c r="F32" s="25">
        <v>0.63229777009653088</v>
      </c>
      <c r="G32" s="25">
        <v>0.61908004705008357</v>
      </c>
      <c r="H32" s="25">
        <v>0.40441622517895415</v>
      </c>
      <c r="I32" s="25">
        <v>0.3872891694583761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25">
        <v>9.0634441087613293</v>
      </c>
      <c r="F33" s="25">
        <v>12.172854534388314</v>
      </c>
      <c r="G33" s="25">
        <v>12.26241569589209</v>
      </c>
      <c r="H33" s="25">
        <v>12.349490583513431</v>
      </c>
      <c r="I33" s="25">
        <v>9.9230960059538571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25">
        <v>3.3525765777552459</v>
      </c>
      <c r="F34" s="25">
        <v>3.8498556304138591</v>
      </c>
      <c r="G34" s="25">
        <v>3.9361710502491598</v>
      </c>
      <c r="H34" s="25">
        <v>4.0979487060533666</v>
      </c>
      <c r="I34" s="25">
        <v>4.2637189103829449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25">
        <v>7.1210689411010861</v>
      </c>
      <c r="F35" s="25">
        <v>7.0139240124736641</v>
      </c>
      <c r="G35" s="25">
        <v>4.3010293796982078</v>
      </c>
      <c r="H35" s="25">
        <v>5.6889844797599611</v>
      </c>
      <c r="I35" s="25">
        <v>6.9203462014434516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25">
        <v>1.7022242396731728</v>
      </c>
      <c r="F36" s="25">
        <v>1.6918565305662079</v>
      </c>
      <c r="G36" s="25">
        <v>1.681708615953809</v>
      </c>
      <c r="H36" s="25">
        <v>2.2291573785109229</v>
      </c>
      <c r="I36" s="25">
        <v>2.2100668545223492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25">
        <v>2.9178621796430479</v>
      </c>
      <c r="F37" s="25">
        <v>2.7097247238471716</v>
      </c>
      <c r="G37" s="25">
        <v>3.6068247396813446</v>
      </c>
      <c r="H37" s="25">
        <v>3.2417412781722756</v>
      </c>
      <c r="I37" s="25">
        <v>3.4609152547705571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25">
        <v>2.9689448370049281</v>
      </c>
      <c r="F38" s="25">
        <v>2.9444673458571344</v>
      </c>
      <c r="G38" s="25">
        <v>4.6734431592475758</v>
      </c>
      <c r="H38" s="25">
        <v>3.4774545033035817</v>
      </c>
      <c r="I38" s="25">
        <v>3.8878089419605666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25">
        <v>3.1175957101883029</v>
      </c>
      <c r="F39" s="25">
        <v>3.0701215768144419</v>
      </c>
      <c r="G39" s="25">
        <v>2.4198427102238353</v>
      </c>
      <c r="H39" s="25">
        <v>2.3853539268889024</v>
      </c>
      <c r="I39" s="25">
        <v>2.3768024084931074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25">
        <v>2.2936505425669904</v>
      </c>
      <c r="F40" s="25">
        <v>2.8194163808091726</v>
      </c>
      <c r="G40" s="25">
        <v>2.9477015684875187</v>
      </c>
      <c r="H40" s="25">
        <v>4.2268025391555613</v>
      </c>
      <c r="I40" s="25">
        <v>4.4685656716660445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25">
        <v>4.6082949308755756</v>
      </c>
      <c r="F41" s="25">
        <v>3.3143311679703036</v>
      </c>
      <c r="G41" s="25">
        <v>3.3371153974504439</v>
      </c>
      <c r="H41" s="25">
        <v>4.0314452731304176</v>
      </c>
      <c r="I41" s="25">
        <v>2.427380856056315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25">
        <v>6.7640692640692635</v>
      </c>
      <c r="F42" s="25">
        <v>5.4200542005420056</v>
      </c>
      <c r="G42" s="25">
        <v>5.4288816503800224</v>
      </c>
      <c r="H42" s="25">
        <v>6.7962484708440947</v>
      </c>
      <c r="I42" s="25">
        <v>7.371369600471767</v>
      </c>
      <c r="J42" s="5" t="str">
        <f t="shared" si="0"/>
        <v>Outliers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25">
        <v>0.3089375637183725</v>
      </c>
      <c r="F43" s="25">
        <v>0.45422887078702723</v>
      </c>
      <c r="G43" s="25">
        <v>0.44555337729459987</v>
      </c>
      <c r="H43" s="25">
        <v>0.43733690977739553</v>
      </c>
      <c r="I43" s="25">
        <v>0.6562828141407071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25">
        <v>0.78515276128411737</v>
      </c>
      <c r="F44" s="25">
        <v>0.77896028276258267</v>
      </c>
      <c r="G44" s="25">
        <v>0.86959042291080912</v>
      </c>
      <c r="H44" s="25">
        <v>1.7261219792865363</v>
      </c>
      <c r="I44" s="25">
        <v>1.7762321441926556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25">
        <v>2.0810210876803552</v>
      </c>
      <c r="F45" s="25">
        <v>2.4028559659480986</v>
      </c>
      <c r="G45" s="25">
        <v>2.7185917694634179</v>
      </c>
      <c r="H45" s="25">
        <v>3.3650772285223942</v>
      </c>
      <c r="I45" s="25">
        <v>3.6910962555879099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25">
        <v>0.8522969402539845</v>
      </c>
      <c r="F46" s="25">
        <v>0.84150292422266171</v>
      </c>
      <c r="G46" s="25">
        <v>1.2466755319148934</v>
      </c>
      <c r="H46" s="25">
        <v>1.642373229316362</v>
      </c>
      <c r="I46" s="25">
        <v>0.83399357824944742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25">
        <v>1.8084272710832479</v>
      </c>
      <c r="F47" s="25">
        <v>1.7699115044247788</v>
      </c>
      <c r="G47" s="25">
        <v>2.0225952786847352</v>
      </c>
      <c r="H47" s="25">
        <v>2.2658396351998187</v>
      </c>
      <c r="I47" s="25">
        <v>4.0753948038716254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25">
        <v>1.3197448493291297</v>
      </c>
      <c r="F48" s="25">
        <v>1.4504315033722532</v>
      </c>
      <c r="G48" s="25">
        <v>1.8656180936253266</v>
      </c>
      <c r="H48" s="25">
        <v>2.20148564773389</v>
      </c>
      <c r="I48" s="25">
        <v>2.6083586716747154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25">
        <v>13.592233009708737</v>
      </c>
      <c r="F49" s="25">
        <v>14.830794121612511</v>
      </c>
      <c r="G49" s="25">
        <v>15.221898538172846</v>
      </c>
      <c r="H49" s="25">
        <v>15.599826100299211</v>
      </c>
      <c r="I49" s="25">
        <v>10.37896184434152</v>
      </c>
      <c r="J49" s="5" t="str">
        <f t="shared" si="0"/>
        <v>Outliers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25">
        <v>4.0806808907543433</v>
      </c>
      <c r="F50" s="25">
        <v>3.9115128862618973</v>
      </c>
      <c r="G50" s="25">
        <v>4.320836513949101</v>
      </c>
      <c r="H50" s="25">
        <v>5.0123159763991518</v>
      </c>
      <c r="I50" s="25">
        <v>5.2561297837883902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25">
        <v>1.1074401520884476</v>
      </c>
      <c r="F51" s="25">
        <v>2.3939745502090126</v>
      </c>
      <c r="G51" s="25">
        <v>1.8373909049150208</v>
      </c>
      <c r="H51" s="25">
        <v>2.0166834723622697</v>
      </c>
      <c r="I51" s="25">
        <v>2.1236682830141929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25">
        <v>2.9249498219815022</v>
      </c>
      <c r="F52" s="25">
        <v>3.1375595762800499</v>
      </c>
      <c r="G52" s="25">
        <v>3.4932177455461471</v>
      </c>
      <c r="H52" s="25">
        <v>3.3063155489213143</v>
      </c>
      <c r="I52" s="25">
        <v>3.4329227696404794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25">
        <v>0.85171620815944127</v>
      </c>
      <c r="F53" s="25">
        <v>0.84327697432221616</v>
      </c>
      <c r="G53" s="25">
        <v>2.0878570235510274</v>
      </c>
      <c r="H53" s="25">
        <v>1.2409513960703205</v>
      </c>
      <c r="I53" s="25">
        <v>1.4452955629426218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25">
        <v>3.3222591362126246</v>
      </c>
      <c r="F54" s="25">
        <v>3.3098882912701697</v>
      </c>
      <c r="G54" s="25">
        <v>4.1216717500618252</v>
      </c>
      <c r="H54" s="25">
        <v>4.1067761806981515</v>
      </c>
      <c r="I54" s="25">
        <v>3.8856077090456949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25">
        <v>4.1898856161226803</v>
      </c>
      <c r="F55" s="25">
        <v>3.9695804780210597</v>
      </c>
      <c r="G55" s="25">
        <v>3.9590756600195869</v>
      </c>
      <c r="H55" s="25">
        <v>3.9488724929855556</v>
      </c>
      <c r="I55" s="25">
        <v>5.1549857677566839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25">
        <v>1.5222090297439645</v>
      </c>
      <c r="F56" s="25">
        <v>2.1009664445644995</v>
      </c>
      <c r="G56" s="25">
        <v>1.4801219620496728</v>
      </c>
      <c r="H56" s="25">
        <v>1.168360789811894</v>
      </c>
      <c r="I56" s="25">
        <v>1.8600498493359623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25">
        <v>3.035131648835268</v>
      </c>
      <c r="F57" s="25">
        <v>2.9689007644919472</v>
      </c>
      <c r="G57" s="25">
        <v>2.9067654966935539</v>
      </c>
      <c r="H57" s="25">
        <v>2.8481913984619767</v>
      </c>
      <c r="I57" s="25">
        <v>3.5622684525505841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25">
        <v>3.3307427556345064</v>
      </c>
      <c r="F58" s="25">
        <v>2.7887779574990241</v>
      </c>
      <c r="G58" s="25">
        <v>4.4827972654936676</v>
      </c>
      <c r="H58" s="25">
        <v>3.3776176536816034</v>
      </c>
      <c r="I58" s="25">
        <v>4.0100250626566414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25">
        <v>0.59009234945268929</v>
      </c>
      <c r="F59" s="25">
        <v>0.5805852299117511</v>
      </c>
      <c r="G59" s="25">
        <v>0.85728982111219065</v>
      </c>
      <c r="H59" s="25">
        <v>1.125809175344779</v>
      </c>
      <c r="I59" s="25">
        <v>1.1798365926319205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25">
        <v>0.70437416355568083</v>
      </c>
      <c r="F60" s="25">
        <v>0.69478218578475648</v>
      </c>
      <c r="G60" s="25">
        <v>0.68554192088846233</v>
      </c>
      <c r="H60" s="25">
        <v>1.353546291283162</v>
      </c>
      <c r="I60" s="25">
        <v>1.4167316001983425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25">
        <v>1.2645422357106728</v>
      </c>
      <c r="F61" s="25">
        <v>0.9983527180152747</v>
      </c>
      <c r="G61" s="25">
        <v>1.7248176621328604</v>
      </c>
      <c r="H61" s="25">
        <v>2.1901540408342055</v>
      </c>
      <c r="I61" s="25">
        <v>2.1811836556638067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25">
        <v>4.0708324852432325</v>
      </c>
      <c r="F62" s="25">
        <v>4.0188214806008142</v>
      </c>
      <c r="G62" s="25">
        <v>4.4650978187170285</v>
      </c>
      <c r="H62" s="25">
        <v>4.4113322223311444</v>
      </c>
      <c r="I62" s="25">
        <v>4.6166472881471856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25">
        <v>1.1878600700837441</v>
      </c>
      <c r="F63" s="25">
        <v>1.1831519167061051</v>
      </c>
      <c r="G63" s="25">
        <v>1.4731879787860931</v>
      </c>
      <c r="H63" s="25">
        <v>1.4676098505973172</v>
      </c>
      <c r="I63" s="25">
        <v>2.1282633371169126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25">
        <v>4.0989206175707062</v>
      </c>
      <c r="F64" s="25">
        <v>5.5601890464275785</v>
      </c>
      <c r="G64" s="25">
        <v>4.2432814710042432</v>
      </c>
      <c r="H64" s="25">
        <v>4.3171679378327816</v>
      </c>
      <c r="I64" s="25">
        <v>3.4372135655362053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25">
        <v>1.9920318725099602</v>
      </c>
      <c r="F65" s="25">
        <v>1.9700551615445234</v>
      </c>
      <c r="G65" s="25">
        <v>1.94884287454324</v>
      </c>
      <c r="H65" s="25">
        <v>2.8926815157651142</v>
      </c>
      <c r="I65" s="25">
        <v>3.3523298692591355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25">
        <v>2.3059185242121445</v>
      </c>
      <c r="F66" s="25">
        <v>2.3018491521522289</v>
      </c>
      <c r="G66" s="25">
        <v>3.0638428248630847</v>
      </c>
      <c r="H66" s="25">
        <v>3.4410246606767347</v>
      </c>
      <c r="I66" s="25">
        <v>3.2384730599522324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25">
        <v>1.5053817397194973</v>
      </c>
      <c r="F67" s="25">
        <v>1.4823965410747375</v>
      </c>
      <c r="G67" s="25">
        <v>1.9473722645505223</v>
      </c>
      <c r="H67" s="25">
        <v>1.4396084265079898</v>
      </c>
      <c r="I67" s="25">
        <v>2.2760033381382292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25">
        <v>1.2124518808159801</v>
      </c>
      <c r="F68" s="25">
        <v>1.1984659635666346</v>
      </c>
      <c r="G68" s="25">
        <v>1.4812620352540364</v>
      </c>
      <c r="H68" s="25">
        <v>1.1720924780965218</v>
      </c>
      <c r="I68" s="25">
        <v>1.2584156546907443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25">
        <v>2.8506271379703536</v>
      </c>
      <c r="F69" s="25">
        <v>2.8345401602803619</v>
      </c>
      <c r="G69" s="25">
        <v>3.3313686800092253</v>
      </c>
      <c r="H69" s="25">
        <v>3.313452617627568</v>
      </c>
      <c r="I69" s="25">
        <v>4.4696482945498222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25">
        <v>1.4433485686793359</v>
      </c>
      <c r="F70" s="25">
        <v>1.9139366486969283</v>
      </c>
      <c r="G70" s="25">
        <v>1.5863950758296848</v>
      </c>
      <c r="H70" s="25">
        <v>1.262486783341487</v>
      </c>
      <c r="I70" s="25">
        <v>1.2339775724576205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25">
        <v>2.595380223202699</v>
      </c>
      <c r="F71" s="25">
        <v>2.561694133720434</v>
      </c>
      <c r="G71" s="25">
        <v>1.6861984655593965</v>
      </c>
      <c r="H71" s="25">
        <v>4.1635440086601712</v>
      </c>
      <c r="I71" s="25">
        <v>3.8740920096852296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25">
        <v>0.96069169802257626</v>
      </c>
      <c r="F72" s="25">
        <v>1.2489657002794561</v>
      </c>
      <c r="G72" s="25">
        <v>1.2190476190476189</v>
      </c>
      <c r="H72" s="25">
        <v>1.1910078904272741</v>
      </c>
      <c r="I72" s="25">
        <v>2.3080220251244685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25">
        <v>2.1535810977110508</v>
      </c>
      <c r="F73" s="25">
        <v>2.150537634408602</v>
      </c>
      <c r="G73" s="25">
        <v>1.8407731247123793</v>
      </c>
      <c r="H73" s="25">
        <v>2.1446735500474889</v>
      </c>
      <c r="I73" s="25">
        <v>2.2613471167824262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25">
        <v>0.79131922806809307</v>
      </c>
      <c r="F74" s="25">
        <v>1.1852203028237873</v>
      </c>
      <c r="G74" s="25">
        <v>1.3807386952019329</v>
      </c>
      <c r="H74" s="25">
        <v>1.7726829556533814</v>
      </c>
      <c r="I74" s="25">
        <v>1.3785944823783189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25">
        <v>1.5042683614756871</v>
      </c>
      <c r="F75" s="25">
        <v>1.5018115601944846</v>
      </c>
      <c r="G75" s="25">
        <v>1.499390872458064</v>
      </c>
      <c r="H75" s="25">
        <v>2.2455510020771348</v>
      </c>
      <c r="I75" s="25">
        <v>2.2108775173855371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25">
        <v>0.96415744691108063</v>
      </c>
      <c r="F76" s="25">
        <v>0.96415744691108063</v>
      </c>
      <c r="G76" s="25">
        <v>0.96415744691108063</v>
      </c>
      <c r="H76" s="25">
        <v>1.2051968086388507</v>
      </c>
      <c r="I76" s="25">
        <v>2.0796938690624738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25">
        <v>1.1974613818704347</v>
      </c>
      <c r="F77" s="25">
        <v>1.3523793424055448</v>
      </c>
      <c r="G77" s="25">
        <v>1.3368537147822601</v>
      </c>
      <c r="H77" s="25">
        <v>1.1566997703124742</v>
      </c>
      <c r="I77" s="25">
        <v>2.121621980003713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25">
        <v>1.9329444014901245</v>
      </c>
      <c r="F78" s="25">
        <v>2.0710008111419844</v>
      </c>
      <c r="G78" s="25">
        <v>1.5264586160108549</v>
      </c>
      <c r="H78" s="25">
        <v>1.6677507046246727</v>
      </c>
      <c r="I78" s="25">
        <v>2.3584442129675125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25">
        <v>1.3994332295420353</v>
      </c>
      <c r="F79" s="25">
        <v>1.7280110592707794</v>
      </c>
      <c r="G79" s="25">
        <v>2.0490403660952121</v>
      </c>
      <c r="H79" s="25">
        <v>2.0254531951524153</v>
      </c>
      <c r="I79" s="25">
        <v>2.0291521525922418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25">
        <v>1.3370324564628806</v>
      </c>
      <c r="F80" s="25">
        <v>1.6623998404096152</v>
      </c>
      <c r="G80" s="25">
        <v>1.6537125847527701</v>
      </c>
      <c r="H80" s="25">
        <v>1.9743986310836157</v>
      </c>
      <c r="I80" s="25">
        <v>2.0376677437196169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25">
        <v>3.5198873636043646</v>
      </c>
      <c r="F81" s="25">
        <v>3.5095928872250814</v>
      </c>
      <c r="G81" s="25">
        <v>2.3329056339671062</v>
      </c>
      <c r="H81" s="25">
        <v>3.4891835310537331</v>
      </c>
      <c r="I81" s="25">
        <v>4.9291435613062227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25">
        <v>2.9808859774761345</v>
      </c>
      <c r="F82" s="25">
        <v>3.2575738592226928</v>
      </c>
      <c r="G82" s="25">
        <v>3.2799373637767948</v>
      </c>
      <c r="H82" s="25">
        <v>3.3719895433561375</v>
      </c>
      <c r="I82" s="25">
        <v>3.939474661674164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25">
        <v>1.6990043834313093</v>
      </c>
      <c r="F83" s="25">
        <v>1.6964679537203542</v>
      </c>
      <c r="G83" s="25">
        <v>2.3715950670822603</v>
      </c>
      <c r="H83" s="25">
        <v>3.0447579417436312</v>
      </c>
      <c r="I83" s="25">
        <v>3.0803588618074009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25">
        <v>0.7087172218284904</v>
      </c>
      <c r="F84" s="25">
        <v>1.0587238848108413</v>
      </c>
      <c r="G84" s="25">
        <v>1.0544815465729349</v>
      </c>
      <c r="H84" s="25">
        <v>1.4004131218709519</v>
      </c>
      <c r="I84" s="25">
        <v>2.2579309825762994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25">
        <v>3.170405425259625</v>
      </c>
      <c r="F85" s="25">
        <v>3.2694398613149231</v>
      </c>
      <c r="G85" s="25">
        <v>3.5905299771851742</v>
      </c>
      <c r="H85" s="25">
        <v>3.3134038229316993</v>
      </c>
      <c r="I85" s="25">
        <v>4.4728720311311889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25">
        <v>1.2815173165027394</v>
      </c>
      <c r="F86" s="25">
        <v>1.8989144539038516</v>
      </c>
      <c r="G86" s="25">
        <v>1.8764659890539483</v>
      </c>
      <c r="H86" s="25">
        <v>1.8548860790799766</v>
      </c>
      <c r="I86" s="25">
        <v>2.2145124381781947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25">
        <v>0.72952763085901884</v>
      </c>
      <c r="F87" s="25">
        <v>1.0848340203948796</v>
      </c>
      <c r="G87" s="25">
        <v>0.71710290426676226</v>
      </c>
      <c r="H87" s="25">
        <v>1.778030653248462</v>
      </c>
      <c r="I87" s="25">
        <v>1.7933359635594133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25">
        <v>2.6028110359187924</v>
      </c>
      <c r="F88" s="25">
        <v>3.2117163412127439</v>
      </c>
      <c r="G88" s="25">
        <v>2.8544243577545196</v>
      </c>
      <c r="H88" s="25">
        <v>2.8198138922831091</v>
      </c>
      <c r="I88" s="25">
        <v>3.3090668431502315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25">
        <v>0.98780066182644344</v>
      </c>
      <c r="F89" s="25">
        <v>1.2181158184520184</v>
      </c>
      <c r="G89" s="25">
        <v>1.2021831646269625</v>
      </c>
      <c r="H89" s="25">
        <v>1.8990872511898966</v>
      </c>
      <c r="I89" s="25">
        <v>1.6648036720812425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25">
        <v>0.62570391690651983</v>
      </c>
      <c r="F90" s="25">
        <v>1.2434717731907485</v>
      </c>
      <c r="G90" s="25">
        <v>0.61789421651013343</v>
      </c>
      <c r="H90" s="25">
        <v>0.61417516275641815</v>
      </c>
      <c r="I90" s="25">
        <v>0.85102761584613418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25">
        <v>0.69084628670120907</v>
      </c>
      <c r="F91" s="25">
        <v>0.68927488282326987</v>
      </c>
      <c r="G91" s="25">
        <v>0.68773425948213607</v>
      </c>
      <c r="H91" s="25">
        <v>0.68623582494124113</v>
      </c>
      <c r="I91" s="25">
        <v>0.66653335999466778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25">
        <v>0.50272729557851337</v>
      </c>
      <c r="F92" s="25">
        <v>0.49567523358695387</v>
      </c>
      <c r="G92" s="25">
        <v>0.48892582995159634</v>
      </c>
      <c r="H92" s="25">
        <v>0.48246248854151591</v>
      </c>
      <c r="I92" s="25">
        <v>0.66125903720684176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25">
        <v>1.409046075806679</v>
      </c>
      <c r="F93" s="25">
        <v>1.8719580681392738</v>
      </c>
      <c r="G93" s="25">
        <v>1.3989927252378289</v>
      </c>
      <c r="H93" s="25">
        <v>1.3941168269901019</v>
      </c>
      <c r="I93" s="25">
        <v>2.4416446918644397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25">
        <v>1.8182920176980424</v>
      </c>
      <c r="F94" s="25">
        <v>3.5975536635088141</v>
      </c>
      <c r="G94" s="25">
        <v>3.5599857600569598</v>
      </c>
      <c r="H94" s="25">
        <v>2.9365125976390436</v>
      </c>
      <c r="I94" s="25">
        <v>2.149767108563239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25">
        <v>3.28558286239979</v>
      </c>
      <c r="F95" s="25">
        <v>4.5564017444509535</v>
      </c>
      <c r="G95" s="25">
        <v>3.8694698826260803</v>
      </c>
      <c r="H95" s="25">
        <v>3.1957049725169373</v>
      </c>
      <c r="I95" s="25">
        <v>4.6853037638606905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25">
        <v>3.1058311980743847</v>
      </c>
      <c r="F96" s="25">
        <v>3.8816862044872291</v>
      </c>
      <c r="G96" s="25">
        <v>3.8810835985407124</v>
      </c>
      <c r="H96" s="25">
        <v>4.2686949435368078</v>
      </c>
      <c r="I96" s="25">
        <v>3.5673940186693622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25">
        <v>0.53617865472775528</v>
      </c>
      <c r="F97" s="25">
        <v>0.52687732978569268</v>
      </c>
      <c r="G97" s="25">
        <v>0.51804076980858393</v>
      </c>
      <c r="H97" s="25">
        <v>0.63704005707878908</v>
      </c>
      <c r="I97" s="25">
        <v>0.82328920503194369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25">
        <v>1.5395273650989147</v>
      </c>
      <c r="F98" s="25">
        <v>1.5344189347296546</v>
      </c>
      <c r="G98" s="25">
        <v>1.9118265590945589</v>
      </c>
      <c r="H98" s="25">
        <v>1.7151678005831572</v>
      </c>
      <c r="I98" s="25">
        <v>2.8719676807903656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25">
        <v>0.62173588659537427</v>
      </c>
      <c r="F99" s="25">
        <v>0.30757874015748032</v>
      </c>
      <c r="G99" s="25">
        <v>0.30441400304414001</v>
      </c>
      <c r="H99" s="25">
        <v>0</v>
      </c>
      <c r="I99" s="25">
        <v>0.59094669660796595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25">
        <v>2.2172949002217295</v>
      </c>
      <c r="F100" s="25">
        <v>2.4625150487030751</v>
      </c>
      <c r="G100" s="25">
        <v>2.1616947686986596</v>
      </c>
      <c r="H100" s="25">
        <v>2.0021088880287237</v>
      </c>
      <c r="I100" s="25">
        <v>2.4892377075584973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25">
        <v>3.9501156819592578</v>
      </c>
      <c r="F101" s="25">
        <v>4.4838022643201434</v>
      </c>
      <c r="G101" s="25">
        <v>4.4540949835755246</v>
      </c>
      <c r="H101" s="25">
        <v>4.9781514464295586</v>
      </c>
      <c r="I101" s="25">
        <v>5.6006720806496784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25">
        <v>6.1883102818775333</v>
      </c>
      <c r="F102" s="25">
        <v>5.4824561403508767</v>
      </c>
      <c r="G102" s="25">
        <v>5.6997150142492874</v>
      </c>
      <c r="H102" s="25">
        <v>6.502911530844492</v>
      </c>
      <c r="I102" s="25">
        <v>8.0081313333538677</v>
      </c>
      <c r="J102" s="5" t="str">
        <f t="shared" si="1"/>
        <v>Outliers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25">
        <v>0.8513174136976972</v>
      </c>
      <c r="F103" s="25">
        <v>0.62885171676518681</v>
      </c>
      <c r="G103" s="25">
        <v>0.61965547155781386</v>
      </c>
      <c r="H103" s="25">
        <v>0.81449806556709425</v>
      </c>
      <c r="I103" s="25">
        <v>1.2166338175535927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25">
        <v>3.9494470774091628</v>
      </c>
      <c r="F104" s="25">
        <v>3.9530899986823034</v>
      </c>
      <c r="G104" s="25">
        <v>2.637826431020839</v>
      </c>
      <c r="H104" s="25">
        <v>3.9603960396039608</v>
      </c>
      <c r="I104" s="25">
        <v>4.3572984749455337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25">
        <v>4.2947639669303177</v>
      </c>
      <c r="F105" s="25">
        <v>3.6236687436475323</v>
      </c>
      <c r="G105" s="25">
        <v>4.1920299031466426</v>
      </c>
      <c r="H105" s="25">
        <v>4.3163728655536184</v>
      </c>
      <c r="I105" s="25">
        <v>4.6423495973472289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25">
        <v>7.5413294427302571</v>
      </c>
      <c r="F106" s="25">
        <v>8.0183221060819214</v>
      </c>
      <c r="G106" s="25">
        <v>7.8660523654343191</v>
      </c>
      <c r="H106" s="25">
        <v>8.318592969417745</v>
      </c>
      <c r="I106" s="25">
        <v>7.2432383996176766</v>
      </c>
      <c r="J106" s="5" t="str">
        <f t="shared" si="1"/>
        <v>Outliers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25">
        <v>8.9976606082418567</v>
      </c>
      <c r="F107" s="25">
        <v>7.2952763085901875</v>
      </c>
      <c r="G107" s="25">
        <v>7.393715341959334</v>
      </c>
      <c r="H107" s="25">
        <v>5.6190297808578391</v>
      </c>
      <c r="I107" s="25">
        <v>7.2139662386380037</v>
      </c>
      <c r="J107" s="5" t="str">
        <f t="shared" si="1"/>
        <v>Outliers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25">
        <v>6.1934844543540191</v>
      </c>
      <c r="F108" s="25">
        <v>6.1904172341215791</v>
      </c>
      <c r="G108" s="25">
        <v>6.1873530503650542</v>
      </c>
      <c r="H108" s="25">
        <v>4.9480455220188029</v>
      </c>
      <c r="I108" s="25">
        <v>4.8280024140012063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25">
        <v>3.8511900177154739</v>
      </c>
      <c r="F109" s="25">
        <v>4.6221400508435408</v>
      </c>
      <c r="G109" s="25">
        <v>3.8523769165575157</v>
      </c>
      <c r="H109" s="25">
        <v>4.6239210850801484</v>
      </c>
      <c r="I109" s="25">
        <v>3.8965087281795512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25">
        <v>0.66021853233420258</v>
      </c>
      <c r="F110" s="25">
        <v>0.6455361177457879</v>
      </c>
      <c r="G110" s="25">
        <v>0.947597839476926</v>
      </c>
      <c r="H110" s="25">
        <v>0.92807424593967525</v>
      </c>
      <c r="I110" s="25">
        <v>1.0713520462824084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25">
        <v>1.6335598536330371</v>
      </c>
      <c r="F111" s="25">
        <v>1.2869184737146901</v>
      </c>
      <c r="G111" s="25">
        <v>1.9018035436939364</v>
      </c>
      <c r="H111" s="25">
        <v>2.1870215890274003</v>
      </c>
      <c r="I111" s="25">
        <v>2.8017931476144735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25">
        <v>0.98157903347184505</v>
      </c>
      <c r="F112" s="25">
        <v>1.1282497622616572</v>
      </c>
      <c r="G112" s="25">
        <v>1.2709508300897607</v>
      </c>
      <c r="H112" s="25">
        <v>1.2533095204524447</v>
      </c>
      <c r="I112" s="25">
        <v>1.2799385629489786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25">
        <v>0.49433980918483367</v>
      </c>
      <c r="F113" s="25">
        <v>0.97240792512458973</v>
      </c>
      <c r="G113" s="25">
        <v>0.7176861797564652</v>
      </c>
      <c r="H113" s="25">
        <v>0.70661390616167319</v>
      </c>
      <c r="I113" s="25">
        <v>0.73897085991575728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25">
        <v>1.003814495081309</v>
      </c>
      <c r="F114" s="25">
        <v>1.3393156097234313</v>
      </c>
      <c r="G114" s="25">
        <v>1.6752663673524091</v>
      </c>
      <c r="H114" s="25">
        <v>1.6763335233177992</v>
      </c>
      <c r="I114" s="25">
        <v>1.4054023666975857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25">
        <v>5.5596738324684951</v>
      </c>
      <c r="F115" s="25">
        <v>3.6951501154734414</v>
      </c>
      <c r="G115" s="25">
        <v>2.7631942525559547</v>
      </c>
      <c r="H115" s="25">
        <v>2.7550739278170635</v>
      </c>
      <c r="I115" s="25">
        <v>4.6078702423739744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25">
        <v>3.7004144464179989</v>
      </c>
      <c r="F116" s="25">
        <v>3.6743092298647855</v>
      </c>
      <c r="G116" s="25">
        <v>3.6491023208290763</v>
      </c>
      <c r="H116" s="25">
        <v>3.6247643903146298</v>
      </c>
      <c r="I116" s="25">
        <v>4.3387712599791737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25">
        <v>3.3334523852042333</v>
      </c>
      <c r="F117" s="25">
        <v>3.7741634920447713</v>
      </c>
      <c r="G117" s="25">
        <v>3.5061884225658284</v>
      </c>
      <c r="H117" s="25">
        <v>3.5910386210411693</v>
      </c>
      <c r="I117" s="25">
        <v>3.7384487774104231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25">
        <v>3.299241174529858</v>
      </c>
      <c r="F118" s="25">
        <v>2.7483097894794701</v>
      </c>
      <c r="G118" s="25">
        <v>2.1976814460743914</v>
      </c>
      <c r="H118" s="25">
        <v>2.1968365553602811</v>
      </c>
      <c r="I118" s="25">
        <v>2.7197563098346387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25">
        <v>2.6973392674797219</v>
      </c>
      <c r="F119" s="25">
        <v>2.6739499971350535</v>
      </c>
      <c r="G119" s="25">
        <v>2.840747684790637</v>
      </c>
      <c r="H119" s="25">
        <v>3.0051463130611169</v>
      </c>
      <c r="I119" s="25">
        <v>3.010744594772595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25">
        <v>0.60602387734076724</v>
      </c>
      <c r="F120" s="25">
        <v>0.79192239160562272</v>
      </c>
      <c r="G120" s="25">
        <v>0.58252427184466016</v>
      </c>
      <c r="H120" s="25">
        <v>0.5717226001943857</v>
      </c>
      <c r="I120" s="25">
        <v>0.83871508848444187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25">
        <v>5.1949337027508413</v>
      </c>
      <c r="F121" s="25">
        <v>5.4087277197295638</v>
      </c>
      <c r="G121" s="25">
        <v>4.3986119935487027</v>
      </c>
      <c r="H121" s="25">
        <v>5.1015450393547761</v>
      </c>
      <c r="I121" s="25">
        <v>4.4670776378093455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25">
        <v>1.2807377049180328</v>
      </c>
      <c r="F122" s="25">
        <v>2.10508588750421</v>
      </c>
      <c r="G122" s="25">
        <v>2.0768431983385254</v>
      </c>
      <c r="H122" s="25">
        <v>2.4598228927517218</v>
      </c>
      <c r="I122" s="25">
        <v>2.4866343404202409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25">
        <v>2.8979907264296751</v>
      </c>
      <c r="F123" s="25">
        <v>3.7952464538165946</v>
      </c>
      <c r="G123" s="25">
        <v>4.1959998135111194</v>
      </c>
      <c r="H123" s="25">
        <v>3.2093897574618313</v>
      </c>
      <c r="I123" s="25">
        <v>3.7938066107080188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25">
        <v>3.0184123151222457</v>
      </c>
      <c r="F124" s="25">
        <v>3.9494470774091628</v>
      </c>
      <c r="G124" s="25">
        <v>2.9086678301337985</v>
      </c>
      <c r="H124" s="25">
        <v>0.9527439024390244</v>
      </c>
      <c r="I124" s="25">
        <v>2.686366689053056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25">
        <v>3.8711897456484961</v>
      </c>
      <c r="F125" s="25">
        <v>4.5197101735851186</v>
      </c>
      <c r="G125" s="25">
        <v>4.5937330345086798</v>
      </c>
      <c r="H125" s="25">
        <v>3.9804545953662016</v>
      </c>
      <c r="I125" s="25">
        <v>4.3824210137087611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25">
        <v>3.0223655047350393</v>
      </c>
      <c r="F126" s="25">
        <v>2.0153164046755343</v>
      </c>
      <c r="G126" s="25">
        <v>3.0237363301920075</v>
      </c>
      <c r="H126" s="25">
        <v>3.0243459851807049</v>
      </c>
      <c r="I126" s="25">
        <v>3.4364261168384882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25">
        <v>2.3761999809904002</v>
      </c>
      <c r="F127" s="25">
        <v>2.3311110075061774</v>
      </c>
      <c r="G127" s="25">
        <v>2.7459954233409611</v>
      </c>
      <c r="H127" s="25">
        <v>2.6973565905412697</v>
      </c>
      <c r="I127" s="25">
        <v>4.230118443316413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25">
        <v>2.8311425682507587</v>
      </c>
      <c r="F128" s="25">
        <v>2.4134186074574635</v>
      </c>
      <c r="G128" s="25">
        <v>3.2006401280256052</v>
      </c>
      <c r="H128" s="25">
        <v>3.5818044334779322</v>
      </c>
      <c r="I128" s="25">
        <v>3.6549707602339181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25">
        <v>1.9666512144071249</v>
      </c>
      <c r="F129" s="25">
        <v>1.9226279577571173</v>
      </c>
      <c r="G129" s="25">
        <v>2.2843628643222833</v>
      </c>
      <c r="H129" s="25">
        <v>2.3685768800578986</v>
      </c>
      <c r="I129" s="25">
        <v>5.5533273686483824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25">
        <v>2.0814955049608979</v>
      </c>
      <c r="F130" s="25">
        <v>2.1011920982044656</v>
      </c>
      <c r="G130" s="25">
        <v>2.381884625424171</v>
      </c>
      <c r="H130" s="25">
        <v>2.5621150746418717</v>
      </c>
      <c r="I130" s="25">
        <v>2.7715685270318309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25">
        <v>4.5018007202881156</v>
      </c>
      <c r="F131" s="25">
        <v>2.9810702042033088</v>
      </c>
      <c r="G131" s="25">
        <v>4.4424700133274095</v>
      </c>
      <c r="H131" s="25">
        <v>4.4143613890523836</v>
      </c>
      <c r="I131" s="25">
        <v>3.2701111837802488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25">
        <v>3.2218570784200011</v>
      </c>
      <c r="F132" s="25">
        <v>3.4940600978336827</v>
      </c>
      <c r="G132" s="25">
        <v>3.446331223760887</v>
      </c>
      <c r="H132" s="25">
        <v>3.0915723737092686</v>
      </c>
      <c r="I132" s="25">
        <v>4.005680783656822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25">
        <v>3.8953811908736782</v>
      </c>
      <c r="F133" s="25">
        <v>5.54016620498615</v>
      </c>
      <c r="G133" s="25">
        <v>5.5160240498648578</v>
      </c>
      <c r="H133" s="25">
        <v>5.4923930356456312</v>
      </c>
      <c r="I133" s="25">
        <v>6.0002400096003834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25">
        <v>1.183058600836028</v>
      </c>
      <c r="F134" s="25">
        <v>1.5651289274954023</v>
      </c>
      <c r="G134" s="25">
        <v>1.9415213761503516</v>
      </c>
      <c r="H134" s="25">
        <v>2.3125843129697436</v>
      </c>
      <c r="I134" s="25">
        <v>2.8446804475630572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25">
        <v>1.8845996796180544</v>
      </c>
      <c r="F135" s="25">
        <v>3.126074588139673</v>
      </c>
      <c r="G135" s="25">
        <v>3.7337813870997851</v>
      </c>
      <c r="H135" s="25">
        <v>4.336379123431934</v>
      </c>
      <c r="I135" s="25">
        <v>4.2485048530997744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25">
        <v>1.9236472351578593</v>
      </c>
      <c r="F136" s="25">
        <v>2.1793105595379862</v>
      </c>
      <c r="G136" s="25">
        <v>2.1189968063690992</v>
      </c>
      <c r="H136" s="25">
        <v>1.9892140394306426</v>
      </c>
      <c r="I136" s="25">
        <v>4.280167537986487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25">
        <v>3.7895534642834585</v>
      </c>
      <c r="F137" s="25">
        <v>3.1482181085505601</v>
      </c>
      <c r="G137" s="25">
        <v>3.1387319522912747</v>
      </c>
      <c r="H137" s="25">
        <v>2.5034422330704715</v>
      </c>
      <c r="I137" s="25">
        <v>4.0284678393984157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25">
        <v>3.2011524148693531</v>
      </c>
      <c r="F138" s="25">
        <v>2.8172415180907153</v>
      </c>
      <c r="G138" s="25">
        <v>3.2382108884841121</v>
      </c>
      <c r="H138" s="25">
        <v>4.4777334527395585</v>
      </c>
      <c r="I138" s="25">
        <v>3.7105751391465676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25">
        <v>4.9513120977058929</v>
      </c>
      <c r="F139" s="25">
        <v>3.2578595862518323</v>
      </c>
      <c r="G139" s="25">
        <v>3.2169856844137046</v>
      </c>
      <c r="H139" s="25">
        <v>1.5888147442008262</v>
      </c>
      <c r="I139" s="25" t="s">
        <v>212</v>
      </c>
      <c r="J139" s="5" t="str">
        <f t="shared" si="1"/>
        <v>Outliers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25">
        <v>1.7511601435951318</v>
      </c>
      <c r="F140" s="25">
        <v>1.3018008244738555</v>
      </c>
      <c r="G140" s="25">
        <v>1.7208742040956808</v>
      </c>
      <c r="H140" s="25">
        <v>2.5597269624573378</v>
      </c>
      <c r="I140" s="25">
        <v>4.3501377543622217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25">
        <v>2.8694404591104732</v>
      </c>
      <c r="F141" s="25">
        <v>3.5724492712203486</v>
      </c>
      <c r="G141" s="25">
        <v>4.2701587075652983</v>
      </c>
      <c r="H141" s="25">
        <v>4.253810705423609</v>
      </c>
      <c r="I141" s="25">
        <v>2.9274004683840751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25">
        <v>1.8858867096420244</v>
      </c>
      <c r="F142" s="25">
        <v>1.6953175329739258</v>
      </c>
      <c r="G142" s="25">
        <v>1.5092567748859671</v>
      </c>
      <c r="H142" s="25">
        <v>2.1570319240724762</v>
      </c>
      <c r="I142" s="25">
        <v>2.457745680039324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25">
        <v>0.7604273601764191</v>
      </c>
      <c r="F143" s="25">
        <v>0.37537537537537535</v>
      </c>
      <c r="G143" s="25">
        <v>0.37072736709423887</v>
      </c>
      <c r="H143" s="25">
        <v>0.3662735330745</v>
      </c>
      <c r="I143" s="25">
        <v>1.169909916936396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25">
        <v>3.4193879295606084</v>
      </c>
      <c r="F144" s="25">
        <v>3.3726812816188869</v>
      </c>
      <c r="G144" s="25">
        <v>3.3283408221001833</v>
      </c>
      <c r="H144" s="25">
        <v>3.2851511169513796</v>
      </c>
      <c r="I144" s="25">
        <v>3.4205575508807939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25">
        <v>2.5339978038685698</v>
      </c>
      <c r="F145" s="25">
        <v>2.5733401955738553</v>
      </c>
      <c r="G145" s="25">
        <v>2.6132404181184667</v>
      </c>
      <c r="H145" s="25">
        <v>2.6536930561698364</v>
      </c>
      <c r="I145" s="25">
        <v>1.3288447909284196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25">
        <v>1.5884992653190897</v>
      </c>
      <c r="F146" s="25">
        <v>1.576416804603137</v>
      </c>
      <c r="G146" s="25">
        <v>1.5646391550948562</v>
      </c>
      <c r="H146" s="25">
        <v>1.5532774153463809</v>
      </c>
      <c r="I146" s="25">
        <v>2.0657742521897204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25">
        <v>1.6399135669084735</v>
      </c>
      <c r="F147" s="25">
        <v>1.8807775134240494</v>
      </c>
      <c r="G147" s="25">
        <v>1.651845937835531</v>
      </c>
      <c r="H147" s="25">
        <v>2.3307097907739749</v>
      </c>
      <c r="I147" s="25">
        <v>4.0003862441890936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25">
        <v>4.3136916573203345</v>
      </c>
      <c r="F148" s="25">
        <v>4.2662116040955631</v>
      </c>
      <c r="G148" s="25">
        <v>5.0645733096986572</v>
      </c>
      <c r="H148" s="25">
        <v>4.1767605045526688</v>
      </c>
      <c r="I148" s="25">
        <v>3.8461538461538463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25">
        <v>1.6112573177936516</v>
      </c>
      <c r="F149" s="25">
        <v>1.598380307954606</v>
      </c>
      <c r="G149" s="25">
        <v>2.1145001850187661</v>
      </c>
      <c r="H149" s="25">
        <v>2.6228820227666159</v>
      </c>
      <c r="I149" s="25">
        <v>2.6621233095516983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25">
        <v>2.3864829605116618</v>
      </c>
      <c r="F150" s="25">
        <v>2.3641779753179821</v>
      </c>
      <c r="G150" s="25">
        <v>1.8741215055442761</v>
      </c>
      <c r="H150" s="25">
        <v>2.0122593028295461</v>
      </c>
      <c r="I150" s="25">
        <v>2.2194273877339645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25">
        <v>2.2834029227557409</v>
      </c>
      <c r="F151" s="25">
        <v>2.2610549436351302</v>
      </c>
      <c r="G151" s="25">
        <v>2.2394983523690692</v>
      </c>
      <c r="H151" s="25">
        <v>2.8527053155409048</v>
      </c>
      <c r="I151" s="25">
        <v>3.8468263682461967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25">
        <v>1.0634338278300632</v>
      </c>
      <c r="F152" s="25">
        <v>1.053241350255411</v>
      </c>
      <c r="G152" s="25">
        <v>1.0434056761268782</v>
      </c>
      <c r="H152" s="25">
        <v>1.5508684863523574</v>
      </c>
      <c r="I152" s="25">
        <v>1.9682456370555046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25">
        <v>5.3764817327632555</v>
      </c>
      <c r="F153" s="25">
        <v>6.5653249835866871</v>
      </c>
      <c r="G153" s="25">
        <v>6.7271277655969701</v>
      </c>
      <c r="H153" s="25">
        <v>7.1321413639605513</v>
      </c>
      <c r="I153" s="25">
        <v>6.3211125158027821</v>
      </c>
      <c r="J153" s="5" t="str">
        <f t="shared" si="2"/>
        <v>Outliers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25">
        <v>3.3883796411884295</v>
      </c>
      <c r="F154" s="25">
        <v>3.519298955648035</v>
      </c>
      <c r="G154" s="25">
        <v>3.560758702146877</v>
      </c>
      <c r="H154" s="25">
        <v>3.2588654002830069</v>
      </c>
      <c r="I154" s="25">
        <v>4.1618294526099051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25">
        <v>1.3881177123820101</v>
      </c>
      <c r="F155" s="25">
        <v>1.5200135112312108</v>
      </c>
      <c r="G155" s="25">
        <v>1.974951037672191</v>
      </c>
      <c r="H155" s="25">
        <v>1.7660469447387857</v>
      </c>
      <c r="I155" s="25">
        <v>3.423575265985463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25">
        <v>0.87879253905134347</v>
      </c>
      <c r="F156" s="25">
        <v>0.87958483595742809</v>
      </c>
      <c r="G156" s="25">
        <v>0.88037856278199633</v>
      </c>
      <c r="H156" s="25">
        <v>0.66086573411168636</v>
      </c>
      <c r="I156" s="25">
        <v>0.68873685660498651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25">
        <v>0.56400518884773743</v>
      </c>
      <c r="F157" s="25">
        <v>0.93134150430279772</v>
      </c>
      <c r="G157" s="25">
        <v>1.1075832533412093</v>
      </c>
      <c r="H157" s="25">
        <v>1.4638609332113448</v>
      </c>
      <c r="I157" s="25">
        <v>1.5738117721120555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25">
        <v>2.293239856508706</v>
      </c>
      <c r="F158" s="25">
        <v>1.7914434148168656</v>
      </c>
      <c r="G158" s="25">
        <v>2.2671697624329972</v>
      </c>
      <c r="H158" s="25">
        <v>2.5767799913033671</v>
      </c>
      <c r="I158" s="25">
        <v>2.7260955496490151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25">
        <v>4.6707146193367581</v>
      </c>
      <c r="F159" s="25">
        <v>5.9468745870225979</v>
      </c>
      <c r="G159" s="25">
        <v>5.890437855880621</v>
      </c>
      <c r="H159" s="25">
        <v>5.8361973931651647</v>
      </c>
      <c r="I159" s="25">
        <v>5.1259050426090855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25">
        <v>4.0531411844179237</v>
      </c>
      <c r="F160" s="25">
        <v>4.4691738732095372</v>
      </c>
      <c r="G160" s="25">
        <v>4.8795635008650136</v>
      </c>
      <c r="H160" s="25">
        <v>4.6239210850801484</v>
      </c>
      <c r="I160" s="25">
        <v>4.3484014898001622</v>
      </c>
      <c r="J160" s="5" t="str">
        <f t="shared" si="2"/>
        <v>Normal</v>
      </c>
    </row>
  </sheetData>
  <autoFilter ref="A3:J160" xr:uid="{00000000-0009-0000-0000-000014000000}"/>
  <pageMargins left="0.511811024" right="0.511811024" top="0.78740157499999996" bottom="0.78740157499999996" header="0.31496062000000002" footer="0.3149606200000000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160"/>
  <sheetViews>
    <sheetView workbookViewId="0">
      <selection activeCell="L12" sqref="L12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5.4257812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9" t="s">
        <v>201</v>
      </c>
    </row>
    <row r="2" spans="1:13" x14ac:dyDescent="0.2">
      <c r="L2" s="1" t="s">
        <v>198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203</v>
      </c>
    </row>
    <row r="4" spans="1:13" x14ac:dyDescent="0.2">
      <c r="A4" s="2"/>
      <c r="B4" s="2"/>
      <c r="C4" s="2"/>
      <c r="D4" s="4" t="s">
        <v>4</v>
      </c>
      <c r="E4" s="20">
        <v>0.89397659864136625</v>
      </c>
      <c r="F4" s="20">
        <v>0.98771287499364591</v>
      </c>
      <c r="G4" s="20">
        <v>1.090016071719619</v>
      </c>
      <c r="H4" s="19">
        <v>1.2369974825398939</v>
      </c>
      <c r="I4" s="19">
        <v>1.5564537727688315</v>
      </c>
      <c r="L4" s="5" t="s">
        <v>204</v>
      </c>
      <c r="M4" s="14">
        <v>1.8108498894200153</v>
      </c>
    </row>
    <row r="5" spans="1:13" x14ac:dyDescent="0.2">
      <c r="A5" s="2"/>
      <c r="B5" s="2"/>
      <c r="C5" s="2"/>
      <c r="D5" s="4" t="s">
        <v>5</v>
      </c>
      <c r="E5" s="20">
        <v>1.0395886096936262</v>
      </c>
      <c r="F5" s="20">
        <v>0.95291539170116568</v>
      </c>
      <c r="G5" s="20">
        <v>0.93863907763066634</v>
      </c>
      <c r="H5" s="19">
        <v>1.0106598923904162</v>
      </c>
      <c r="I5" s="19">
        <v>1.4734666050889578</v>
      </c>
    </row>
    <row r="6" spans="1:13" x14ac:dyDescent="0.2">
      <c r="A6" s="2"/>
      <c r="B6" s="2"/>
      <c r="C6" s="2"/>
      <c r="D6" s="4" t="s">
        <v>6</v>
      </c>
      <c r="E6" s="20">
        <v>0.74743697067872716</v>
      </c>
      <c r="F6" s="20">
        <v>0.90450945212377476</v>
      </c>
      <c r="G6" s="20">
        <v>0.96574942826292531</v>
      </c>
      <c r="H6" s="19">
        <v>1.0129848665392438</v>
      </c>
      <c r="I6" s="19">
        <v>1.1325763311907704</v>
      </c>
    </row>
    <row r="7" spans="1:13" x14ac:dyDescent="0.2">
      <c r="A7" s="2"/>
      <c r="B7" s="2"/>
      <c r="C7" s="2"/>
      <c r="D7" s="4" t="s">
        <v>7</v>
      </c>
      <c r="E7" s="20">
        <v>1.0669717415498061</v>
      </c>
      <c r="F7" s="20">
        <v>1.0936531661259159</v>
      </c>
      <c r="G7" s="20">
        <v>1.4069079178767752</v>
      </c>
      <c r="H7" s="19">
        <v>1.5272249050787301</v>
      </c>
      <c r="I7" s="19">
        <v>1.742877136334926</v>
      </c>
    </row>
    <row r="8" spans="1:13" x14ac:dyDescent="0.2">
      <c r="A8" s="2"/>
      <c r="B8" s="2"/>
      <c r="C8" s="2"/>
      <c r="D8" s="4" t="s">
        <v>8</v>
      </c>
      <c r="E8" s="20">
        <v>1.7498780933256322</v>
      </c>
      <c r="F8" s="20">
        <v>1.9252416602640843</v>
      </c>
      <c r="G8" s="20">
        <v>2.0806622628200291</v>
      </c>
      <c r="H8" s="19">
        <v>2.2386418670978254</v>
      </c>
      <c r="I8" s="19">
        <v>3.0122004225167038</v>
      </c>
    </row>
    <row r="9" spans="1:13" x14ac:dyDescent="0.2">
      <c r="A9" s="2"/>
      <c r="B9" s="2"/>
      <c r="C9" s="2"/>
      <c r="D9" s="4" t="s">
        <v>9</v>
      </c>
      <c r="E9" s="20">
        <v>0.3641602246722922</v>
      </c>
      <c r="F9" s="20">
        <v>0.46148410403582274</v>
      </c>
      <c r="G9" s="20">
        <v>0.54269820980998418</v>
      </c>
      <c r="H9" s="19">
        <v>0.63660027161611599</v>
      </c>
      <c r="I9" s="19">
        <v>0.80426594798675544</v>
      </c>
    </row>
    <row r="10" spans="1:13" x14ac:dyDescent="0.2">
      <c r="A10" s="2"/>
      <c r="B10" s="2"/>
      <c r="C10" s="2"/>
      <c r="D10" s="4" t="s">
        <v>10</v>
      </c>
      <c r="E10" s="20">
        <v>0.6198105763523194</v>
      </c>
      <c r="F10" s="20">
        <v>0.58795722493597147</v>
      </c>
      <c r="G10" s="20">
        <v>0.55707461550245807</v>
      </c>
      <c r="H10" s="19">
        <v>0.64168524880199662</v>
      </c>
      <c r="I10" s="19">
        <v>0.92157971050109355</v>
      </c>
    </row>
    <row r="11" spans="1:13" x14ac:dyDescent="0.2">
      <c r="A11" s="2"/>
      <c r="B11" s="2"/>
      <c r="C11" s="2"/>
      <c r="D11" s="4" t="s">
        <v>11</v>
      </c>
      <c r="E11" s="20">
        <v>0.13573148240835156</v>
      </c>
      <c r="F11" s="20">
        <v>0.15082678214412001</v>
      </c>
      <c r="G11" s="20">
        <v>0.21526528963116778</v>
      </c>
      <c r="H11" s="19">
        <v>0.40918405426107907</v>
      </c>
      <c r="I11" s="19">
        <v>0.43988468253860835</v>
      </c>
    </row>
    <row r="12" spans="1:13" x14ac:dyDescent="0.2">
      <c r="A12" s="2"/>
      <c r="B12" s="2"/>
      <c r="C12" s="2"/>
      <c r="D12" s="4" t="s">
        <v>12</v>
      </c>
      <c r="E12" s="20">
        <v>0.36618317638850878</v>
      </c>
      <c r="F12" s="20">
        <v>0.45853242875074751</v>
      </c>
      <c r="G12" s="20">
        <v>0.53043262463745877</v>
      </c>
      <c r="H12" s="19">
        <v>0.695152905457326</v>
      </c>
      <c r="I12" s="19">
        <v>0.93306098770590729</v>
      </c>
    </row>
    <row r="13" spans="1:13" x14ac:dyDescent="0.2">
      <c r="A13" s="2"/>
      <c r="B13" s="2"/>
      <c r="C13" s="2"/>
      <c r="D13" s="4" t="s">
        <v>13</v>
      </c>
      <c r="E13" s="20">
        <v>0.59666478935550016</v>
      </c>
      <c r="F13" s="20">
        <v>0.57524242873105835</v>
      </c>
      <c r="G13" s="20">
        <v>0.61129126038306636</v>
      </c>
      <c r="H13" s="19">
        <v>0.84345360513157175</v>
      </c>
      <c r="I13" s="19">
        <v>0.95164206645042348</v>
      </c>
    </row>
    <row r="14" spans="1:13" x14ac:dyDescent="0.2">
      <c r="A14" s="2"/>
      <c r="B14" s="2"/>
      <c r="C14" s="2"/>
      <c r="D14" s="4" t="s">
        <v>14</v>
      </c>
      <c r="E14" s="20">
        <v>0.59283148172300537</v>
      </c>
      <c r="F14" s="20">
        <v>0.55035124202482089</v>
      </c>
      <c r="G14" s="20">
        <v>0.58657907085875172</v>
      </c>
      <c r="H14" s="19">
        <v>0.93372497908845098</v>
      </c>
      <c r="I14" s="19">
        <v>1.1586328132803292</v>
      </c>
    </row>
    <row r="15" spans="1:13" x14ac:dyDescent="0.2">
      <c r="A15" s="2"/>
      <c r="B15" s="2"/>
      <c r="C15" s="2"/>
      <c r="D15" s="4" t="s">
        <v>15</v>
      </c>
      <c r="E15" s="20">
        <v>0.30368146972113536</v>
      </c>
      <c r="F15" s="20">
        <v>0.56320677957165133</v>
      </c>
      <c r="G15" s="20">
        <v>0.69773107315769423</v>
      </c>
      <c r="H15" s="19">
        <v>0.93403822084399701</v>
      </c>
      <c r="I15" s="19">
        <v>1.1264174602133261</v>
      </c>
      <c r="L15" s="7" t="s">
        <v>205</v>
      </c>
    </row>
    <row r="16" spans="1:13" x14ac:dyDescent="0.2">
      <c r="A16" s="2"/>
      <c r="B16" s="2"/>
      <c r="C16" s="2"/>
      <c r="D16" s="4" t="s">
        <v>16</v>
      </c>
      <c r="E16" s="20">
        <v>0.82263247699946129</v>
      </c>
      <c r="F16" s="20">
        <v>0.91801352365065125</v>
      </c>
      <c r="G16" s="20">
        <v>0.98547206705359414</v>
      </c>
      <c r="H16" s="19">
        <v>1.0259724936774446</v>
      </c>
      <c r="I16" s="19">
        <v>1.147830345573456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25">
        <v>0.31991400711488749</v>
      </c>
      <c r="F17" s="25">
        <v>0.57071110603812358</v>
      </c>
      <c r="G17" s="25">
        <v>0.81719889363842091</v>
      </c>
      <c r="H17" s="25">
        <v>1.1219217272608282</v>
      </c>
      <c r="I17" s="25">
        <v>1.2643184059473538</v>
      </c>
      <c r="J17" s="5" t="str">
        <f>IF(AND(I17&lt;$M$21,I17&gt;$M$22),"Normal","Outliers")</f>
        <v>Normal</v>
      </c>
      <c r="L17" s="1" t="s">
        <v>206</v>
      </c>
      <c r="M17" s="8">
        <f>AVERAGE(I17:I160)</f>
        <v>1.0957118632048808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25">
        <v>1.3546464372798701</v>
      </c>
      <c r="F18" s="25">
        <v>1.3451708366962605</v>
      </c>
      <c r="G18" s="25">
        <v>1.335826876836762</v>
      </c>
      <c r="H18" s="25">
        <v>1.3269639065817409</v>
      </c>
      <c r="I18" s="25">
        <v>1.4224751066856332</v>
      </c>
      <c r="J18" s="5" t="str">
        <f t="shared" ref="J18:J81" si="0">IF(AND(I18&lt;$M$21,I18&gt;$M$22),"Normal","Outliers")</f>
        <v>Normal</v>
      </c>
      <c r="L18" s="1" t="s">
        <v>207</v>
      </c>
      <c r="M18" s="8">
        <f>_xlfn.QUARTILE.EXC(I17:I160,1)</f>
        <v>0.48962347753205027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25">
        <v>0.18013798569704395</v>
      </c>
      <c r="F19" s="25">
        <v>0.35977046644240973</v>
      </c>
      <c r="G19" s="25">
        <v>0.35926637805600964</v>
      </c>
      <c r="H19" s="25">
        <v>0.1793915040183697</v>
      </c>
      <c r="I19" s="25">
        <v>0.16942547820341222</v>
      </c>
      <c r="J19" s="5" t="str">
        <f t="shared" si="0"/>
        <v>Normal</v>
      </c>
      <c r="L19" s="1" t="s">
        <v>208</v>
      </c>
      <c r="M19" s="8">
        <f>_xlfn.QUARTILE.EXC(I17:I160,3)</f>
        <v>1.4495906505572935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25">
        <v>0</v>
      </c>
      <c r="F20" s="25">
        <v>0</v>
      </c>
      <c r="G20" s="25">
        <v>0</v>
      </c>
      <c r="H20" s="25">
        <v>0</v>
      </c>
      <c r="I20" s="25" t="s">
        <v>212</v>
      </c>
      <c r="J20" s="5" t="str">
        <f t="shared" si="0"/>
        <v>Outliers</v>
      </c>
      <c r="L20" s="1" t="s">
        <v>209</v>
      </c>
      <c r="M20" s="8">
        <f>M19-M18</f>
        <v>0.95996717302524326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25">
        <v>0.73418743805293485</v>
      </c>
      <c r="F21" s="25">
        <v>0.72912869121399926</v>
      </c>
      <c r="G21" s="25">
        <v>0.72424407025167492</v>
      </c>
      <c r="H21" s="25">
        <v>0.71950210454365582</v>
      </c>
      <c r="I21" s="25">
        <v>1.6592920353982301</v>
      </c>
      <c r="J21" s="5" t="str">
        <f t="shared" si="0"/>
        <v>Normal</v>
      </c>
      <c r="L21" s="1" t="s">
        <v>210</v>
      </c>
      <c r="M21" s="8">
        <f>M17+1.5*M20</f>
        <v>2.5356626227427457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25">
        <v>0.53116147308781869</v>
      </c>
      <c r="F22" s="25">
        <v>0.88045220025004833</v>
      </c>
      <c r="G22" s="25">
        <v>0.87577944370489735</v>
      </c>
      <c r="H22" s="25">
        <v>0.52273915316257191</v>
      </c>
      <c r="I22" s="25">
        <v>0.57655995502832347</v>
      </c>
      <c r="J22" s="5" t="str">
        <f t="shared" si="0"/>
        <v>Normal</v>
      </c>
      <c r="L22" s="1" t="s">
        <v>211</v>
      </c>
      <c r="M22" s="8">
        <f>M17-1.5*M20</f>
        <v>-0.3442388963329841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25">
        <v>0.29289438228574777</v>
      </c>
      <c r="F23" s="25">
        <v>0.2931777536720514</v>
      </c>
      <c r="G23" s="25">
        <v>0.29346167390538797</v>
      </c>
      <c r="H23" s="25">
        <v>0</v>
      </c>
      <c r="I23" s="25" t="s">
        <v>212</v>
      </c>
      <c r="J23" s="5" t="str">
        <f t="shared" si="0"/>
        <v>Outliers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25">
        <v>1.9435487433190513</v>
      </c>
      <c r="F24" s="25">
        <v>2.0943504895544272</v>
      </c>
      <c r="G24" s="25">
        <v>2.328208400520829</v>
      </c>
      <c r="H24" s="25">
        <v>2.3013978861234232</v>
      </c>
      <c r="I24" s="25">
        <v>2.5340713816232308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25">
        <v>0</v>
      </c>
      <c r="F25" s="25">
        <v>0</v>
      </c>
      <c r="G25" s="25">
        <v>0</v>
      </c>
      <c r="H25" s="25">
        <v>0</v>
      </c>
      <c r="I25" s="25" t="s">
        <v>212</v>
      </c>
      <c r="J25" s="5" t="str">
        <f t="shared" si="0"/>
        <v>Outliers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25">
        <v>0.70400292256348396</v>
      </c>
      <c r="F26" s="25">
        <v>1.28157286684081</v>
      </c>
      <c r="G26" s="25">
        <v>1.269729827634176</v>
      </c>
      <c r="H26" s="25">
        <v>1.3878351621916694</v>
      </c>
      <c r="I26" s="25">
        <v>1.6291475381074318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25">
        <v>0.73634991347888512</v>
      </c>
      <c r="F27" s="25">
        <v>0.71710290426676226</v>
      </c>
      <c r="G27" s="25">
        <v>0.699129583668333</v>
      </c>
      <c r="H27" s="25">
        <v>0.34115720524017468</v>
      </c>
      <c r="I27" s="25">
        <v>0.31397174254317112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25">
        <v>0.21970296159592229</v>
      </c>
      <c r="F28" s="25">
        <v>0.21740075655463281</v>
      </c>
      <c r="G28" s="25">
        <v>0.21518796668890278</v>
      </c>
      <c r="H28" s="25">
        <v>0.42610307433368133</v>
      </c>
      <c r="I28" s="25">
        <v>0.44870212909160256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25">
        <v>0.32366649404453646</v>
      </c>
      <c r="F29" s="25">
        <v>0.31910141042823409</v>
      </c>
      <c r="G29" s="25">
        <v>0.629465269253769</v>
      </c>
      <c r="H29" s="25">
        <v>0.62111801242236031</v>
      </c>
      <c r="I29" s="25">
        <v>0.84125515268781026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25">
        <v>0.61083623480544857</v>
      </c>
      <c r="F30" s="25">
        <v>0.61020258725897003</v>
      </c>
      <c r="G30" s="25">
        <v>0</v>
      </c>
      <c r="H30" s="25">
        <v>0</v>
      </c>
      <c r="I30" s="25">
        <v>0.54674685620557684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25">
        <v>0</v>
      </c>
      <c r="F31" s="25">
        <v>0</v>
      </c>
      <c r="G31" s="25">
        <v>0</v>
      </c>
      <c r="H31" s="25">
        <v>0</v>
      </c>
      <c r="I31" s="25" t="s">
        <v>212</v>
      </c>
      <c r="J31" s="5" t="str">
        <f t="shared" si="0"/>
        <v>Outliers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25">
        <v>0.21544295070665287</v>
      </c>
      <c r="F32" s="25">
        <v>0.21076592336551028</v>
      </c>
      <c r="G32" s="25">
        <v>0.20636001568336118</v>
      </c>
      <c r="H32" s="25">
        <v>0.20220811258947707</v>
      </c>
      <c r="I32" s="25">
        <v>0.19364458472918805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25">
        <v>3.0211480362537766</v>
      </c>
      <c r="F33" s="25">
        <v>3.0432136335970785</v>
      </c>
      <c r="G33" s="25">
        <v>3.0656039239730224</v>
      </c>
      <c r="H33" s="25">
        <v>3.0873726458783577</v>
      </c>
      <c r="I33" s="25">
        <v>2.4807740014884643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25">
        <v>0.4906209625983286</v>
      </c>
      <c r="F34" s="25">
        <v>0.64164260506897663</v>
      </c>
      <c r="G34" s="25">
        <v>0.62978736803986546</v>
      </c>
      <c r="H34" s="25">
        <v>0.85051765597334017</v>
      </c>
      <c r="I34" s="25">
        <v>0.94749309119620995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25">
        <v>2.268242186343163</v>
      </c>
      <c r="F35" s="25">
        <v>2.3312756029998423</v>
      </c>
      <c r="G35" s="25">
        <v>2.560612840006375</v>
      </c>
      <c r="H35" s="25">
        <v>2.728322778507986</v>
      </c>
      <c r="I35" s="25">
        <v>3.7593898433561992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25">
        <v>0.56740807989105768</v>
      </c>
      <c r="F36" s="25">
        <v>0.56395217685540266</v>
      </c>
      <c r="G36" s="25">
        <v>0</v>
      </c>
      <c r="H36" s="25">
        <v>0</v>
      </c>
      <c r="I36" s="25" t="s">
        <v>212</v>
      </c>
      <c r="J36" s="5" t="str">
        <f t="shared" si="0"/>
        <v>Outliers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25">
        <v>0.64841381769845507</v>
      </c>
      <c r="F37" s="25">
        <v>0.63758228796404026</v>
      </c>
      <c r="G37" s="25">
        <v>0.62727386777066874</v>
      </c>
      <c r="H37" s="25">
        <v>0.92621179376350715</v>
      </c>
      <c r="I37" s="25">
        <v>0.94388597857378831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25">
        <v>1.1875779348019715</v>
      </c>
      <c r="F38" s="25">
        <v>1.1777869383428539</v>
      </c>
      <c r="G38" s="25">
        <v>0.58418039490594698</v>
      </c>
      <c r="H38" s="25">
        <v>0.57957575055059696</v>
      </c>
      <c r="I38" s="25">
        <v>0.5554012774229381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25">
        <v>1.2470382840753211</v>
      </c>
      <c r="F39" s="25">
        <v>1.2280486307257767</v>
      </c>
      <c r="G39" s="25">
        <v>1.2099213551119177</v>
      </c>
      <c r="H39" s="25">
        <v>0.59633848172222559</v>
      </c>
      <c r="I39" s="25">
        <v>0.79226746949770244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25">
        <v>0.7118225821759625</v>
      </c>
      <c r="F40" s="25">
        <v>0.62653697351314941</v>
      </c>
      <c r="G40" s="25">
        <v>0.77571093907566291</v>
      </c>
      <c r="H40" s="25">
        <v>1.0759133736032338</v>
      </c>
      <c r="I40" s="25">
        <v>1.3811930257876863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25">
        <v>0</v>
      </c>
      <c r="F41" s="25">
        <v>0</v>
      </c>
      <c r="G41" s="25">
        <v>0</v>
      </c>
      <c r="H41" s="25">
        <v>1.3438150910434723</v>
      </c>
      <c r="I41" s="25">
        <v>0.80912695201877172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25">
        <v>1.3528138528138529</v>
      </c>
      <c r="F42" s="25">
        <v>0</v>
      </c>
      <c r="G42" s="25">
        <v>0</v>
      </c>
      <c r="H42" s="25">
        <v>1.3592496941688188</v>
      </c>
      <c r="I42" s="25">
        <v>1.4742739200943535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25">
        <v>0.15446878185918625</v>
      </c>
      <c r="F43" s="25">
        <v>0.15140962359567575</v>
      </c>
      <c r="G43" s="25">
        <v>0.14851779243153329</v>
      </c>
      <c r="H43" s="25">
        <v>0.1457789699257985</v>
      </c>
      <c r="I43" s="25">
        <v>0.21876093804690233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25">
        <v>0.29443228548154399</v>
      </c>
      <c r="F44" s="25">
        <v>0.38948014138129133</v>
      </c>
      <c r="G44" s="25">
        <v>0.57972694860720597</v>
      </c>
      <c r="H44" s="25">
        <v>1.4384349827387801</v>
      </c>
      <c r="I44" s="25">
        <v>1.4022885348889387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25">
        <v>0</v>
      </c>
      <c r="F45" s="25">
        <v>0.34326513799258546</v>
      </c>
      <c r="G45" s="25">
        <v>0.33982397118292723</v>
      </c>
      <c r="H45" s="25">
        <v>0.33650772285223951</v>
      </c>
      <c r="I45" s="25">
        <v>0.4101218061764344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25">
        <v>0</v>
      </c>
      <c r="F46" s="25">
        <v>0</v>
      </c>
      <c r="G46" s="25">
        <v>0</v>
      </c>
      <c r="H46" s="25">
        <v>0</v>
      </c>
      <c r="I46" s="25">
        <v>0.41699678912472371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25">
        <v>0.30140454518054133</v>
      </c>
      <c r="F47" s="25">
        <v>0</v>
      </c>
      <c r="G47" s="25">
        <v>0</v>
      </c>
      <c r="H47" s="25">
        <v>0.28322995439997734</v>
      </c>
      <c r="I47" s="25" t="s">
        <v>212</v>
      </c>
      <c r="J47" s="5" t="str">
        <f t="shared" si="0"/>
        <v>Outliers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25">
        <v>0.36659579148031379</v>
      </c>
      <c r="F48" s="25">
        <v>1.2328667778664153</v>
      </c>
      <c r="G48" s="25">
        <v>1.7938635515628139</v>
      </c>
      <c r="H48" s="25">
        <v>2.6275796440694821</v>
      </c>
      <c r="I48" s="25">
        <v>3.0555058725332378</v>
      </c>
      <c r="J48" s="5" t="str">
        <f t="shared" si="0"/>
        <v>Outliers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25">
        <v>2.219140083217753</v>
      </c>
      <c r="F49" s="25">
        <v>2.6965080221113658</v>
      </c>
      <c r="G49" s="25">
        <v>3.6742513712831011</v>
      </c>
      <c r="H49" s="25">
        <v>4.3474925197555176</v>
      </c>
      <c r="I49" s="25">
        <v>3.1136885533024561</v>
      </c>
      <c r="J49" s="5" t="str">
        <f t="shared" si="0"/>
        <v>Outliers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25">
        <v>0.29147720648245307</v>
      </c>
      <c r="F50" s="25">
        <v>1.3038376287539659</v>
      </c>
      <c r="G50" s="25">
        <v>1.2962509541847302</v>
      </c>
      <c r="H50" s="25">
        <v>1.575299306868305</v>
      </c>
      <c r="I50" s="25">
        <v>1.9888058641361479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25">
        <v>0.5537200760442238</v>
      </c>
      <c r="F51" s="25">
        <v>0.55245566543284896</v>
      </c>
      <c r="G51" s="25">
        <v>0.55121727147450617</v>
      </c>
      <c r="H51" s="25">
        <v>0.55000458337152813</v>
      </c>
      <c r="I51" s="25">
        <v>0.53091707075354821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25">
        <v>0.80688270951213859</v>
      </c>
      <c r="F52" s="25">
        <v>0.99605065913652369</v>
      </c>
      <c r="G52" s="25">
        <v>1.4268072481808207</v>
      </c>
      <c r="H52" s="25">
        <v>1.4100463370399723</v>
      </c>
      <c r="I52" s="25">
        <v>1.6644474034620507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25">
        <v>0</v>
      </c>
      <c r="F53" s="25">
        <v>0</v>
      </c>
      <c r="G53" s="25">
        <v>0.41757140471020543</v>
      </c>
      <c r="H53" s="25">
        <v>0.41365046535677352</v>
      </c>
      <c r="I53" s="25">
        <v>0.48176518764754062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25">
        <v>0</v>
      </c>
      <c r="F54" s="25">
        <v>0</v>
      </c>
      <c r="G54" s="25">
        <v>0</v>
      </c>
      <c r="H54" s="25">
        <v>0</v>
      </c>
      <c r="I54" s="25" t="s">
        <v>212</v>
      </c>
      <c r="J54" s="5" t="str">
        <f t="shared" si="0"/>
        <v>Outliers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25">
        <v>1.0474714040306701</v>
      </c>
      <c r="F55" s="25">
        <v>1.0446264415844895</v>
      </c>
      <c r="G55" s="25">
        <v>1.0418620157946281</v>
      </c>
      <c r="H55" s="25">
        <v>0.83134157747064319</v>
      </c>
      <c r="I55" s="25">
        <v>0.67238944796826328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25">
        <v>0</v>
      </c>
      <c r="F56" s="25">
        <v>0</v>
      </c>
      <c r="G56" s="25">
        <v>0</v>
      </c>
      <c r="H56" s="25">
        <v>0</v>
      </c>
      <c r="I56" s="25" t="s">
        <v>212</v>
      </c>
      <c r="J56" s="5" t="str">
        <f t="shared" si="0"/>
        <v>Outliers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25">
        <v>0.758782912208817</v>
      </c>
      <c r="F57" s="25">
        <v>0.74222519112298679</v>
      </c>
      <c r="G57" s="25">
        <v>0.72669137417338847</v>
      </c>
      <c r="H57" s="25">
        <v>1.4240956992309883</v>
      </c>
      <c r="I57" s="25">
        <v>1.4249073810202337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25">
        <v>0.55512379260575107</v>
      </c>
      <c r="F58" s="25">
        <v>0.5577555914998048</v>
      </c>
      <c r="G58" s="25">
        <v>0.56034965818670845</v>
      </c>
      <c r="H58" s="25">
        <v>1.125872551227201</v>
      </c>
      <c r="I58" s="25">
        <v>1.0025062656641603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25">
        <v>0</v>
      </c>
      <c r="F59" s="25">
        <v>0</v>
      </c>
      <c r="G59" s="25">
        <v>0</v>
      </c>
      <c r="H59" s="25">
        <v>0.28145229383619474</v>
      </c>
      <c r="I59" s="25">
        <v>0.29495914815798013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25">
        <v>0.70437416355568083</v>
      </c>
      <c r="F60" s="25">
        <v>0.69478218578475648</v>
      </c>
      <c r="G60" s="25">
        <v>0.68554192088846233</v>
      </c>
      <c r="H60" s="25">
        <v>0.67677314564158098</v>
      </c>
      <c r="I60" s="25">
        <v>0.70836580009917127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25">
        <v>0.25290844714213456</v>
      </c>
      <c r="F61" s="25">
        <v>0.24958817950381867</v>
      </c>
      <c r="G61" s="25">
        <v>0.24640252316183719</v>
      </c>
      <c r="H61" s="25">
        <v>0.24335044898157837</v>
      </c>
      <c r="I61" s="25">
        <v>0.24235373951820074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25">
        <v>0.67847208087387212</v>
      </c>
      <c r="F62" s="25">
        <v>0.66980358010013563</v>
      </c>
      <c r="G62" s="25">
        <v>0.82686996642907928</v>
      </c>
      <c r="H62" s="25">
        <v>1.1436787243080744</v>
      </c>
      <c r="I62" s="25">
        <v>1.0259216195882634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25">
        <v>0</v>
      </c>
      <c r="F63" s="25">
        <v>0</v>
      </c>
      <c r="G63" s="25">
        <v>0.2946375957572186</v>
      </c>
      <c r="H63" s="25">
        <v>0</v>
      </c>
      <c r="I63" s="25">
        <v>0.70942111237230421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25">
        <v>1.3663068725235687</v>
      </c>
      <c r="F64" s="25">
        <v>2.7800945232137892</v>
      </c>
      <c r="G64" s="25">
        <v>2.8288543140028288</v>
      </c>
      <c r="H64" s="25">
        <v>2.8781119585551878</v>
      </c>
      <c r="I64" s="25">
        <v>2.2914757103574703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25">
        <v>0.99601593625498008</v>
      </c>
      <c r="F65" s="25">
        <v>0.98502758077226171</v>
      </c>
      <c r="G65" s="25">
        <v>1.4616321559074301</v>
      </c>
      <c r="H65" s="25">
        <v>0.96422717192170471</v>
      </c>
      <c r="I65" s="25">
        <v>1.1174432897530451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25">
        <v>0.38431975403535745</v>
      </c>
      <c r="F66" s="25">
        <v>0.38364152535870483</v>
      </c>
      <c r="G66" s="25">
        <v>0</v>
      </c>
      <c r="H66" s="25">
        <v>0</v>
      </c>
      <c r="I66" s="25">
        <v>0.40480913249402906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25">
        <v>0.25089695661991623</v>
      </c>
      <c r="F67" s="25">
        <v>0.2470660901791229</v>
      </c>
      <c r="G67" s="25">
        <v>0.24342153306881528</v>
      </c>
      <c r="H67" s="25">
        <v>0.47986947550266329</v>
      </c>
      <c r="I67" s="25">
        <v>0.75866777937940977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25">
        <v>0.30311297020399502</v>
      </c>
      <c r="F68" s="25">
        <v>0.5992329817833173</v>
      </c>
      <c r="G68" s="25">
        <v>0.5925048141016146</v>
      </c>
      <c r="H68" s="25">
        <v>0.58604623904826092</v>
      </c>
      <c r="I68" s="25">
        <v>0.62920782734537217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25">
        <v>0</v>
      </c>
      <c r="F69" s="25">
        <v>0.2576854691163965</v>
      </c>
      <c r="G69" s="25">
        <v>0.51251825846295773</v>
      </c>
      <c r="H69" s="25">
        <v>0.50976194117347196</v>
      </c>
      <c r="I69" s="25">
        <v>0.55870603681872777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25">
        <v>0</v>
      </c>
      <c r="F70" s="25">
        <v>0</v>
      </c>
      <c r="G70" s="25">
        <v>0</v>
      </c>
      <c r="H70" s="25">
        <v>0</v>
      </c>
      <c r="I70" s="25" t="s">
        <v>212</v>
      </c>
      <c r="J70" s="5" t="str">
        <f t="shared" si="0"/>
        <v>Outliers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25">
        <v>0</v>
      </c>
      <c r="F71" s="25">
        <v>0</v>
      </c>
      <c r="G71" s="25">
        <v>0</v>
      </c>
      <c r="H71" s="25">
        <v>0</v>
      </c>
      <c r="I71" s="25" t="s">
        <v>212</v>
      </c>
      <c r="J71" s="5" t="str">
        <f t="shared" si="0"/>
        <v>Outliers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25">
        <v>0.48034584901128813</v>
      </c>
      <c r="F72" s="25">
        <v>0.31224142506986402</v>
      </c>
      <c r="G72" s="25">
        <v>0.60952380952380947</v>
      </c>
      <c r="H72" s="25">
        <v>1.6376358493375018</v>
      </c>
      <c r="I72" s="25">
        <v>3.2971743216063834</v>
      </c>
      <c r="J72" s="5" t="str">
        <f t="shared" si="0"/>
        <v>Outliers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25">
        <v>0</v>
      </c>
      <c r="F73" s="25">
        <v>0</v>
      </c>
      <c r="G73" s="25">
        <v>0</v>
      </c>
      <c r="H73" s="25">
        <v>0.61276387144213973</v>
      </c>
      <c r="I73" s="25">
        <v>0.64609917622355029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25">
        <v>0.69240432455958134</v>
      </c>
      <c r="F74" s="25">
        <v>0.79014686854919158</v>
      </c>
      <c r="G74" s="25">
        <v>0.98624192514423792</v>
      </c>
      <c r="H74" s="25">
        <v>1.4772357963778178</v>
      </c>
      <c r="I74" s="25">
        <v>1.5407820685404738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25">
        <v>0.18803354518446089</v>
      </c>
      <c r="F75" s="25">
        <v>0.18772644502431057</v>
      </c>
      <c r="G75" s="25">
        <v>0.187423859057258</v>
      </c>
      <c r="H75" s="25">
        <v>0.56138775051928369</v>
      </c>
      <c r="I75" s="25">
        <v>0.80395546086746794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25">
        <v>0.72311808518331044</v>
      </c>
      <c r="F76" s="25">
        <v>0.48207872345554031</v>
      </c>
      <c r="G76" s="25">
        <v>0.48207872345554031</v>
      </c>
      <c r="H76" s="25">
        <v>0.72311808518331044</v>
      </c>
      <c r="I76" s="25">
        <v>1.2478163214374844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25">
        <v>1.1974613818704347</v>
      </c>
      <c r="F77" s="25">
        <v>1.0142845068041586</v>
      </c>
      <c r="G77" s="25">
        <v>1.1697470004344774</v>
      </c>
      <c r="H77" s="25">
        <v>0.99145694598212075</v>
      </c>
      <c r="I77" s="25">
        <v>1.8564192325032489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25">
        <v>0.17572221831728405</v>
      </c>
      <c r="F78" s="25">
        <v>0.69033360371399488</v>
      </c>
      <c r="G78" s="25">
        <v>0.84803256445047481</v>
      </c>
      <c r="H78" s="25">
        <v>0.66710028184986914</v>
      </c>
      <c r="I78" s="25">
        <v>0.78614807098917083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25">
        <v>0</v>
      </c>
      <c r="F79" s="25">
        <v>0</v>
      </c>
      <c r="G79" s="25">
        <v>0</v>
      </c>
      <c r="H79" s="25">
        <v>0.67515106505080513</v>
      </c>
      <c r="I79" s="25">
        <v>0.67638405086408071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25">
        <v>0.33425811411572015</v>
      </c>
      <c r="F80" s="25">
        <v>0.33247996808192304</v>
      </c>
      <c r="G80" s="25">
        <v>0</v>
      </c>
      <c r="H80" s="25">
        <v>0.32906643851393591</v>
      </c>
      <c r="I80" s="25" t="s">
        <v>212</v>
      </c>
      <c r="J80" s="5" t="str">
        <f t="shared" si="0"/>
        <v>Outliers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25">
        <v>1.1732957878681216</v>
      </c>
      <c r="F81" s="25">
        <v>2.3397285914833881</v>
      </c>
      <c r="G81" s="25">
        <v>0</v>
      </c>
      <c r="H81" s="25">
        <v>1.1630611770179111</v>
      </c>
      <c r="I81" s="25">
        <v>1.2322858903265557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25">
        <v>1.0905680405400493</v>
      </c>
      <c r="F82" s="25">
        <v>0.96653290328585384</v>
      </c>
      <c r="G82" s="25">
        <v>1.093312454592265</v>
      </c>
      <c r="H82" s="25">
        <v>1.3905111518994382</v>
      </c>
      <c r="I82" s="25">
        <v>1.6508274772729832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25">
        <v>0</v>
      </c>
      <c r="F83" s="25">
        <v>0</v>
      </c>
      <c r="G83" s="25">
        <v>0</v>
      </c>
      <c r="H83" s="25">
        <v>0</v>
      </c>
      <c r="I83" s="25" t="s">
        <v>212</v>
      </c>
      <c r="J83" s="5" t="str">
        <f t="shared" si="1"/>
        <v>Outliers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25">
        <v>0.3543586109142452</v>
      </c>
      <c r="F84" s="25">
        <v>0</v>
      </c>
      <c r="G84" s="25">
        <v>0</v>
      </c>
      <c r="H84" s="25">
        <v>0.35010328046773798</v>
      </c>
      <c r="I84" s="25">
        <v>0.37632183042938316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25">
        <v>0.77326961591698185</v>
      </c>
      <c r="F85" s="25">
        <v>0.76033485146858681</v>
      </c>
      <c r="G85" s="25">
        <v>0.972435202154318</v>
      </c>
      <c r="H85" s="25">
        <v>1.1044679409772331</v>
      </c>
      <c r="I85" s="25">
        <v>1.7891488124524757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25">
        <v>0.32037932912568484</v>
      </c>
      <c r="F86" s="25">
        <v>0.63297148463461728</v>
      </c>
      <c r="G86" s="25">
        <v>0.62548866301798278</v>
      </c>
      <c r="H86" s="25">
        <v>0.6182953596933255</v>
      </c>
      <c r="I86" s="25">
        <v>0.73817081272606488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25">
        <v>0</v>
      </c>
      <c r="F87" s="25">
        <v>0.36161134013162649</v>
      </c>
      <c r="G87" s="25">
        <v>0.35855145213338113</v>
      </c>
      <c r="H87" s="25">
        <v>0.35560613064969238</v>
      </c>
      <c r="I87" s="25">
        <v>0.35866719271188263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25">
        <v>0.32535137948984905</v>
      </c>
      <c r="F88" s="25">
        <v>0</v>
      </c>
      <c r="G88" s="25">
        <v>0.3171582619727244</v>
      </c>
      <c r="H88" s="25">
        <v>0.31331265469812325</v>
      </c>
      <c r="I88" s="25">
        <v>0.36767409368335913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25">
        <v>0.12347508272830543</v>
      </c>
      <c r="F89" s="25">
        <v>0.36543474553560551</v>
      </c>
      <c r="G89" s="25">
        <v>0.2404366329253925</v>
      </c>
      <c r="H89" s="25">
        <v>0.11869295319936854</v>
      </c>
      <c r="I89" s="25">
        <v>0.23782909601160604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25">
        <v>1.2514078338130397</v>
      </c>
      <c r="F90" s="25">
        <v>1.2434717731907485</v>
      </c>
      <c r="G90" s="25">
        <v>0.61789421651013343</v>
      </c>
      <c r="H90" s="25">
        <v>0.61417516275641815</v>
      </c>
      <c r="I90" s="25">
        <v>0.42551380792306709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25">
        <v>0.17271157167530227</v>
      </c>
      <c r="F91" s="25">
        <v>0.17231872070581747</v>
      </c>
      <c r="G91" s="25">
        <v>0</v>
      </c>
      <c r="H91" s="25">
        <v>0</v>
      </c>
      <c r="I91" s="25" t="s">
        <v>212</v>
      </c>
      <c r="J91" s="5" t="str">
        <f t="shared" si="1"/>
        <v>Outliers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25">
        <v>0.25136364778925668</v>
      </c>
      <c r="F92" s="25">
        <v>0.24783761679347693</v>
      </c>
      <c r="G92" s="25">
        <v>0.24446291497579817</v>
      </c>
      <c r="H92" s="25">
        <v>0</v>
      </c>
      <c r="I92" s="25" t="s">
        <v>212</v>
      </c>
      <c r="J92" s="5" t="str">
        <f t="shared" si="1"/>
        <v>Outliers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25">
        <v>0.93936405053778593</v>
      </c>
      <c r="F93" s="25">
        <v>0.93597903406963689</v>
      </c>
      <c r="G93" s="25">
        <v>0.4663309084126096</v>
      </c>
      <c r="H93" s="25">
        <v>0.4647056089967006</v>
      </c>
      <c r="I93" s="25">
        <v>0.48832893837288799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25">
        <v>0.60609733923268072</v>
      </c>
      <c r="F94" s="25">
        <v>0.59959227725146902</v>
      </c>
      <c r="G94" s="25">
        <v>0.59333096000949337</v>
      </c>
      <c r="H94" s="25">
        <v>0.58730251952780876</v>
      </c>
      <c r="I94" s="25">
        <v>0.71658903618774639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25">
        <v>0</v>
      </c>
      <c r="F95" s="25">
        <v>0</v>
      </c>
      <c r="G95" s="25">
        <v>0</v>
      </c>
      <c r="H95" s="25">
        <v>0</v>
      </c>
      <c r="I95" s="25" t="s">
        <v>212</v>
      </c>
      <c r="J95" s="5" t="str">
        <f t="shared" si="1"/>
        <v>Outliers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25">
        <v>0.38822889975929809</v>
      </c>
      <c r="F96" s="25">
        <v>0.38816862044872297</v>
      </c>
      <c r="G96" s="25">
        <v>0.38810835985407122</v>
      </c>
      <c r="H96" s="25">
        <v>1.1641895300554932</v>
      </c>
      <c r="I96" s="25">
        <v>1.189131339556454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25">
        <v>0.40213399104581649</v>
      </c>
      <c r="F97" s="25">
        <v>0.39515799733926948</v>
      </c>
      <c r="G97" s="25">
        <v>0.38853057735643798</v>
      </c>
      <c r="H97" s="25">
        <v>0.38222403424727347</v>
      </c>
      <c r="I97" s="25">
        <v>0.49397352301916619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25">
        <v>0.57732276191209297</v>
      </c>
      <c r="F98" s="25">
        <v>1.1508142010472411</v>
      </c>
      <c r="G98" s="25">
        <v>1.5294612472756473</v>
      </c>
      <c r="H98" s="25">
        <v>1.7151678005831572</v>
      </c>
      <c r="I98" s="25">
        <v>1.3402515843688372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25">
        <v>0.31086794329768713</v>
      </c>
      <c r="F99" s="25">
        <v>0</v>
      </c>
      <c r="G99" s="25">
        <v>0</v>
      </c>
      <c r="H99" s="25">
        <v>0</v>
      </c>
      <c r="I99" s="25">
        <v>0.29547334830398297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25">
        <v>0.41574279379157431</v>
      </c>
      <c r="F100" s="25">
        <v>0.41041917478384587</v>
      </c>
      <c r="G100" s="25">
        <v>0.67552961521833121</v>
      </c>
      <c r="H100" s="25">
        <v>0.53389570347432624</v>
      </c>
      <c r="I100" s="25">
        <v>0.87855448502064604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25">
        <v>0.56430224027989395</v>
      </c>
      <c r="F101" s="25">
        <v>0.56047528304001792</v>
      </c>
      <c r="G101" s="25">
        <v>0.55676187294694057</v>
      </c>
      <c r="H101" s="25">
        <v>0.55312793849217323</v>
      </c>
      <c r="I101" s="25">
        <v>0.56006720806496779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25">
        <v>0.92824654228162995</v>
      </c>
      <c r="F102" s="25">
        <v>0.91374269005847952</v>
      </c>
      <c r="G102" s="25">
        <v>0.89995500224988745</v>
      </c>
      <c r="H102" s="25">
        <v>1.7735213265939522</v>
      </c>
      <c r="I102" s="25">
        <v>1.5400252564142052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25">
        <v>0.2128293534244243</v>
      </c>
      <c r="F103" s="25">
        <v>0.2096172389217289</v>
      </c>
      <c r="G103" s="25">
        <v>0.20655182385260462</v>
      </c>
      <c r="H103" s="25">
        <v>0.20362451639177356</v>
      </c>
      <c r="I103" s="25">
        <v>0.24332676351071855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25">
        <v>1.3164823591363874</v>
      </c>
      <c r="F104" s="25">
        <v>0</v>
      </c>
      <c r="G104" s="25">
        <v>0</v>
      </c>
      <c r="H104" s="25">
        <v>0</v>
      </c>
      <c r="I104" s="25" t="s">
        <v>212</v>
      </c>
      <c r="J104" s="5" t="str">
        <f t="shared" si="1"/>
        <v>Outliers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25">
        <v>1.5210622382878209</v>
      </c>
      <c r="F105" s="25">
        <v>1.5024967961465376</v>
      </c>
      <c r="G105" s="25">
        <v>1.5720112136799909</v>
      </c>
      <c r="H105" s="25">
        <v>1.7265491462214471</v>
      </c>
      <c r="I105" s="25">
        <v>1.9895783988630982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25">
        <v>1.0843741682357233</v>
      </c>
      <c r="F106" s="25">
        <v>1.296375430324622</v>
      </c>
      <c r="G106" s="25">
        <v>1.9665130913585798</v>
      </c>
      <c r="H106" s="25">
        <v>1.9196753006348641</v>
      </c>
      <c r="I106" s="25">
        <v>2.0161591421616212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25">
        <v>5.3985963649451145</v>
      </c>
      <c r="F107" s="25">
        <v>5.4714572314426402</v>
      </c>
      <c r="G107" s="25">
        <v>1.8484288354898335</v>
      </c>
      <c r="H107" s="25">
        <v>1.8730099269526128</v>
      </c>
      <c r="I107" s="25">
        <v>5.7711729909104026</v>
      </c>
      <c r="J107" s="5" t="str">
        <f t="shared" si="1"/>
        <v>Outliers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25">
        <v>0</v>
      </c>
      <c r="F108" s="25">
        <v>0</v>
      </c>
      <c r="G108" s="25">
        <v>0</v>
      </c>
      <c r="H108" s="25">
        <v>0</v>
      </c>
      <c r="I108" s="25">
        <v>1.2070006035003016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25">
        <v>2.3107140106292845</v>
      </c>
      <c r="F109" s="25">
        <v>1.5407133502811803</v>
      </c>
      <c r="G109" s="25">
        <v>1.5409507666230065</v>
      </c>
      <c r="H109" s="25">
        <v>0.7706535141800247</v>
      </c>
      <c r="I109" s="25">
        <v>0.77930174563591026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25">
        <v>0.33010926616710129</v>
      </c>
      <c r="F110" s="25">
        <v>0.32276805887289395</v>
      </c>
      <c r="G110" s="25">
        <v>0.3158659464923087</v>
      </c>
      <c r="H110" s="25">
        <v>0.30935808197989173</v>
      </c>
      <c r="I110" s="25">
        <v>0.53567602314120422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25">
        <v>0</v>
      </c>
      <c r="F111" s="25">
        <v>0</v>
      </c>
      <c r="G111" s="25">
        <v>0</v>
      </c>
      <c r="H111" s="25">
        <v>0</v>
      </c>
      <c r="I111" s="25" t="s">
        <v>212</v>
      </c>
      <c r="J111" s="5" t="str">
        <f t="shared" si="1"/>
        <v>Outliers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25">
        <v>0.16359650557864083</v>
      </c>
      <c r="F112" s="25">
        <v>0</v>
      </c>
      <c r="G112" s="25">
        <v>0.15886885376122009</v>
      </c>
      <c r="H112" s="25">
        <v>0.31332738011311118</v>
      </c>
      <c r="I112" s="25">
        <v>0.31998464073724464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25">
        <v>0</v>
      </c>
      <c r="F113" s="25">
        <v>0</v>
      </c>
      <c r="G113" s="25">
        <v>0</v>
      </c>
      <c r="H113" s="25">
        <v>0</v>
      </c>
      <c r="I113" s="25" t="s">
        <v>212</v>
      </c>
      <c r="J113" s="5" t="str">
        <f t="shared" si="1"/>
        <v>Outliers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25">
        <v>0</v>
      </c>
      <c r="F114" s="25">
        <v>0</v>
      </c>
      <c r="G114" s="25">
        <v>0</v>
      </c>
      <c r="H114" s="25">
        <v>0</v>
      </c>
      <c r="I114" s="25" t="s">
        <v>212</v>
      </c>
      <c r="J114" s="5" t="str">
        <f t="shared" si="1"/>
        <v>Outliers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25">
        <v>0</v>
      </c>
      <c r="F115" s="25">
        <v>0</v>
      </c>
      <c r="G115" s="25">
        <v>0.92106475085198491</v>
      </c>
      <c r="H115" s="25">
        <v>0.91835797593902102</v>
      </c>
      <c r="I115" s="25">
        <v>0.92157404847479496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25">
        <v>0</v>
      </c>
      <c r="F116" s="25">
        <v>0</v>
      </c>
      <c r="G116" s="25">
        <v>0</v>
      </c>
      <c r="H116" s="25">
        <v>0.72495287806292596</v>
      </c>
      <c r="I116" s="25">
        <v>0.86775425199583478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25">
        <v>2.6191411598033261</v>
      </c>
      <c r="F117" s="25">
        <v>2.1229669642751836</v>
      </c>
      <c r="G117" s="25">
        <v>2.1037130535394972</v>
      </c>
      <c r="H117" s="25">
        <v>2.2009591548316845</v>
      </c>
      <c r="I117" s="25">
        <v>2.570183534469666</v>
      </c>
      <c r="J117" s="5" t="str">
        <f t="shared" si="1"/>
        <v>Outliers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25">
        <v>1.0997470581766193</v>
      </c>
      <c r="F118" s="25">
        <v>1.099323915791788</v>
      </c>
      <c r="G118" s="25">
        <v>1.0988407230371957</v>
      </c>
      <c r="H118" s="25">
        <v>1.0984182776801406</v>
      </c>
      <c r="I118" s="25">
        <v>2.1758050478677111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25">
        <v>0.38533418106853168</v>
      </c>
      <c r="F119" s="25">
        <v>0.19099642836678954</v>
      </c>
      <c r="G119" s="25">
        <v>0.18938317898604246</v>
      </c>
      <c r="H119" s="25">
        <v>0.18782164456631981</v>
      </c>
      <c r="I119" s="25">
        <v>0.56451461151986149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25">
        <v>0.60602387734076724</v>
      </c>
      <c r="F120" s="25">
        <v>0.39596119580281136</v>
      </c>
      <c r="G120" s="25">
        <v>0.38834951456310679</v>
      </c>
      <c r="H120" s="25">
        <v>0.3811484001295905</v>
      </c>
      <c r="I120" s="25">
        <v>0.55914339232296129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25">
        <v>0.24737779536908766</v>
      </c>
      <c r="F121" s="25">
        <v>0.24585125998770743</v>
      </c>
      <c r="G121" s="25">
        <v>0.24436733297492791</v>
      </c>
      <c r="H121" s="25">
        <v>0.72879214847925367</v>
      </c>
      <c r="I121" s="25">
        <v>0.67006164567140181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25">
        <v>0</v>
      </c>
      <c r="F122" s="25">
        <v>0</v>
      </c>
      <c r="G122" s="25">
        <v>0</v>
      </c>
      <c r="H122" s="25">
        <v>0.40997048212528697</v>
      </c>
      <c r="I122" s="25">
        <v>0.41443905673670683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25">
        <v>0.48299845440494588</v>
      </c>
      <c r="F123" s="25">
        <v>0.47440580672707433</v>
      </c>
      <c r="G123" s="25">
        <v>0</v>
      </c>
      <c r="H123" s="25">
        <v>0.45848425106597585</v>
      </c>
      <c r="I123" s="25">
        <v>0.94845165267700471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25">
        <v>0</v>
      </c>
      <c r="F124" s="25">
        <v>0</v>
      </c>
      <c r="G124" s="25">
        <v>0</v>
      </c>
      <c r="H124" s="25">
        <v>0.9527439024390244</v>
      </c>
      <c r="I124" s="25" t="s">
        <v>212</v>
      </c>
      <c r="J124" s="5" t="str">
        <f t="shared" si="1"/>
        <v>Outliers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25">
        <v>0.14337739798698135</v>
      </c>
      <c r="F125" s="25">
        <v>0.28248188584906991</v>
      </c>
      <c r="G125" s="25">
        <v>0.13920403134874784</v>
      </c>
      <c r="H125" s="25">
        <v>0.41177116503788297</v>
      </c>
      <c r="I125" s="25">
        <v>0.41085197003519636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25">
        <v>0</v>
      </c>
      <c r="F126" s="25">
        <v>0</v>
      </c>
      <c r="G126" s="25">
        <v>0</v>
      </c>
      <c r="H126" s="25">
        <v>0.50405766419678411</v>
      </c>
      <c r="I126" s="25">
        <v>0.4909180166912126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25">
        <v>0</v>
      </c>
      <c r="F127" s="25">
        <v>0.4662222015012355</v>
      </c>
      <c r="G127" s="25">
        <v>0.45766590389016015</v>
      </c>
      <c r="H127" s="25">
        <v>0</v>
      </c>
      <c r="I127" s="25" t="s">
        <v>212</v>
      </c>
      <c r="J127" s="5" t="str">
        <f t="shared" si="1"/>
        <v>Outliers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25">
        <v>0.40444893832153694</v>
      </c>
      <c r="F128" s="25">
        <v>0.40223643457624392</v>
      </c>
      <c r="G128" s="25">
        <v>0.40008001600320064</v>
      </c>
      <c r="H128" s="25">
        <v>0.39797827038643691</v>
      </c>
      <c r="I128" s="25">
        <v>0.81221572449642621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25">
        <v>0.42142526023009824</v>
      </c>
      <c r="F129" s="25">
        <v>0.41199170523366802</v>
      </c>
      <c r="G129" s="25">
        <v>0.40312285840981471</v>
      </c>
      <c r="H129" s="25">
        <v>0.65793802223830511</v>
      </c>
      <c r="I129" s="25">
        <v>1.5425909357356618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25">
        <v>1.1894260028347987</v>
      </c>
      <c r="F130" s="25">
        <v>1.2804139348433463</v>
      </c>
      <c r="G130" s="25">
        <v>1.4030279300443749</v>
      </c>
      <c r="H130" s="25">
        <v>1.6215918193935894</v>
      </c>
      <c r="I130" s="25">
        <v>1.8677961812605817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25">
        <v>0</v>
      </c>
      <c r="F131" s="25">
        <v>0</v>
      </c>
      <c r="G131" s="25">
        <v>0</v>
      </c>
      <c r="H131" s="25">
        <v>0</v>
      </c>
      <c r="I131" s="25">
        <v>1.6350555918901244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25">
        <v>0</v>
      </c>
      <c r="F132" s="25">
        <v>0</v>
      </c>
      <c r="G132" s="25">
        <v>0</v>
      </c>
      <c r="H132" s="25">
        <v>0</v>
      </c>
      <c r="I132" s="25" t="s">
        <v>212</v>
      </c>
      <c r="J132" s="5" t="str">
        <f t="shared" si="1"/>
        <v>Outliers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25">
        <v>0.5564830272676683</v>
      </c>
      <c r="F133" s="25">
        <v>0.55401662049861489</v>
      </c>
      <c r="G133" s="25">
        <v>0.55160240498648572</v>
      </c>
      <c r="H133" s="25">
        <v>1.6477179106936892</v>
      </c>
      <c r="I133" s="25">
        <v>2.4000960038401535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25">
        <v>0.39435286694534266</v>
      </c>
      <c r="F134" s="25">
        <v>0.78256446374770117</v>
      </c>
      <c r="G134" s="25">
        <v>1.1649128256902108</v>
      </c>
      <c r="H134" s="25">
        <v>0.77086143765658122</v>
      </c>
      <c r="I134" s="25">
        <v>0.94822681585435231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25">
        <v>0</v>
      </c>
      <c r="F135" s="25">
        <v>0.31260745881396729</v>
      </c>
      <c r="G135" s="25">
        <v>0</v>
      </c>
      <c r="H135" s="25">
        <v>0</v>
      </c>
      <c r="I135" s="25" t="s">
        <v>212</v>
      </c>
      <c r="J135" s="5" t="str">
        <f t="shared" si="1"/>
        <v>Outliers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25">
        <v>0.40075984065788733</v>
      </c>
      <c r="F136" s="25">
        <v>0.23349755995049853</v>
      </c>
      <c r="G136" s="25">
        <v>0.15135691474064994</v>
      </c>
      <c r="H136" s="25">
        <v>0.22102378215896029</v>
      </c>
      <c r="I136" s="25">
        <v>0.61145250542664098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25">
        <v>0</v>
      </c>
      <c r="F137" s="25">
        <v>0</v>
      </c>
      <c r="G137" s="25">
        <v>0</v>
      </c>
      <c r="H137" s="25">
        <v>0</v>
      </c>
      <c r="I137" s="25" t="s">
        <v>212</v>
      </c>
      <c r="J137" s="5" t="str">
        <f t="shared" si="1"/>
        <v>Outliers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25">
        <v>0.80028810371733827</v>
      </c>
      <c r="F138" s="25">
        <v>1.207389222038878</v>
      </c>
      <c r="G138" s="25">
        <v>1.2143290831815423</v>
      </c>
      <c r="H138" s="25">
        <v>0.81413335504355611</v>
      </c>
      <c r="I138" s="25">
        <v>0.82457225314368165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25">
        <v>1.6504373659019642</v>
      </c>
      <c r="F139" s="25">
        <v>1.6289297931259161</v>
      </c>
      <c r="G139" s="25">
        <v>1.6084928422068523</v>
      </c>
      <c r="H139" s="25">
        <v>1.5888147442008262</v>
      </c>
      <c r="I139" s="25">
        <v>2.2573363431151239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25">
        <v>0.43779003589878296</v>
      </c>
      <c r="F140" s="25">
        <v>0.43393360815795184</v>
      </c>
      <c r="G140" s="25">
        <v>0.4302185510239202</v>
      </c>
      <c r="H140" s="25">
        <v>0</v>
      </c>
      <c r="I140" s="25">
        <v>0.48334863937358014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25">
        <v>0.7173601147776183</v>
      </c>
      <c r="F141" s="25">
        <v>0.71448985424406974</v>
      </c>
      <c r="G141" s="25">
        <v>0</v>
      </c>
      <c r="H141" s="25">
        <v>0</v>
      </c>
      <c r="I141" s="25" t="s">
        <v>212</v>
      </c>
      <c r="J141" s="5" t="str">
        <f t="shared" si="1"/>
        <v>Outliers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25">
        <v>0.17144424633109312</v>
      </c>
      <c r="F142" s="25">
        <v>0.16953175329739262</v>
      </c>
      <c r="G142" s="25">
        <v>0.16769519720955192</v>
      </c>
      <c r="H142" s="25">
        <v>0.33185106524191943</v>
      </c>
      <c r="I142" s="25">
        <v>0.75622944001209969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25">
        <v>0.38021368008820955</v>
      </c>
      <c r="F143" s="25">
        <v>0.37537537537537535</v>
      </c>
      <c r="G143" s="25">
        <v>0.37072736709423887</v>
      </c>
      <c r="H143" s="25">
        <v>0.3662735330745</v>
      </c>
      <c r="I143" s="25">
        <v>0.38996997231213198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25">
        <v>1.7096939647803042</v>
      </c>
      <c r="F144" s="25">
        <v>1.6863406408094435</v>
      </c>
      <c r="G144" s="25">
        <v>3.3283408221001833</v>
      </c>
      <c r="H144" s="25">
        <v>3.2851511169513796</v>
      </c>
      <c r="I144" s="25">
        <v>3.4205575508807939</v>
      </c>
      <c r="J144" s="5" t="str">
        <f t="shared" si="1"/>
        <v>Outliers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25">
        <v>0.84466593462285666</v>
      </c>
      <c r="F145" s="25">
        <v>0.85778006519128491</v>
      </c>
      <c r="G145" s="25">
        <v>0.87108013937282225</v>
      </c>
      <c r="H145" s="25">
        <v>0.88456435205661221</v>
      </c>
      <c r="I145" s="25">
        <v>0.44294826364280654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25">
        <v>0</v>
      </c>
      <c r="F146" s="25">
        <v>0</v>
      </c>
      <c r="G146" s="25">
        <v>0</v>
      </c>
      <c r="H146" s="25">
        <v>0</v>
      </c>
      <c r="I146" s="25" t="s">
        <v>212</v>
      </c>
      <c r="J146" s="5" t="str">
        <f t="shared" ref="J146:J160" si="2">IF(AND(I146&lt;$M$21,I146&gt;$M$22),"Normal","Outliers")</f>
        <v>Outliers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25">
        <v>0.48232751967896276</v>
      </c>
      <c r="F147" s="25">
        <v>0.65827212969841731</v>
      </c>
      <c r="G147" s="25">
        <v>0.64238453138048435</v>
      </c>
      <c r="H147" s="25">
        <v>0.71714147408429996</v>
      </c>
      <c r="I147" s="25">
        <v>1.5173878857268979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25">
        <v>0</v>
      </c>
      <c r="F148" s="25">
        <v>0</v>
      </c>
      <c r="G148" s="25">
        <v>0</v>
      </c>
      <c r="H148" s="25">
        <v>0.8353521009105338</v>
      </c>
      <c r="I148" s="25">
        <v>0.96153846153846156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25">
        <v>1.0741715451957676</v>
      </c>
      <c r="F149" s="25">
        <v>1.0655868719697372</v>
      </c>
      <c r="G149" s="25">
        <v>0.52862504625469153</v>
      </c>
      <c r="H149" s="25">
        <v>1.0491528091066464</v>
      </c>
      <c r="I149" s="25">
        <v>1.0648493238206793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25">
        <v>0.31819772806822161</v>
      </c>
      <c r="F150" s="25">
        <v>0.31522373004239762</v>
      </c>
      <c r="G150" s="25">
        <v>0.46853037638606904</v>
      </c>
      <c r="H150" s="25">
        <v>1.2383134171258745</v>
      </c>
      <c r="I150" s="25">
        <v>0.88777095509358583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25">
        <v>0.32620041753653439</v>
      </c>
      <c r="F151" s="25">
        <v>0.32300784909073288</v>
      </c>
      <c r="G151" s="25">
        <v>0.63985667210544839</v>
      </c>
      <c r="H151" s="25">
        <v>0.31696725728232272</v>
      </c>
      <c r="I151" s="25">
        <v>0.3497114880223815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25">
        <v>0</v>
      </c>
      <c r="F152" s="25">
        <v>0</v>
      </c>
      <c r="G152" s="25">
        <v>0</v>
      </c>
      <c r="H152" s="25">
        <v>0.51695616211745243</v>
      </c>
      <c r="I152" s="25" t="s">
        <v>212</v>
      </c>
      <c r="J152" s="5" t="str">
        <f t="shared" si="2"/>
        <v>Outliers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25">
        <v>0.51204587931078627</v>
      </c>
      <c r="F153" s="25">
        <v>0.50502499873743745</v>
      </c>
      <c r="G153" s="25">
        <v>0.74745864062188561</v>
      </c>
      <c r="H153" s="25">
        <v>0.49187181820417597</v>
      </c>
      <c r="I153" s="25">
        <v>0.75853350189633373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25">
        <v>1.0700146235331882</v>
      </c>
      <c r="F154" s="25">
        <v>1.0557896866944105</v>
      </c>
      <c r="G154" s="25">
        <v>0.8684777322309456</v>
      </c>
      <c r="H154" s="25">
        <v>1.0291153895630547</v>
      </c>
      <c r="I154" s="25">
        <v>1.3142619324031279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25">
        <v>0.52054414214325373</v>
      </c>
      <c r="F155" s="25">
        <v>0.50667117041040366</v>
      </c>
      <c r="G155" s="25">
        <v>0.49373775941804776</v>
      </c>
      <c r="H155" s="25">
        <v>0.16054972224898051</v>
      </c>
      <c r="I155" s="25">
        <v>0.26335194353734331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25">
        <v>0.43939626952567173</v>
      </c>
      <c r="F156" s="25">
        <v>0.43979241797871405</v>
      </c>
      <c r="G156" s="25">
        <v>0.44018928139099817</v>
      </c>
      <c r="H156" s="25">
        <v>0.66086573411168636</v>
      </c>
      <c r="I156" s="25">
        <v>0.68873685660498651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25">
        <v>0.18800172961591247</v>
      </c>
      <c r="F157" s="25">
        <v>0.18626830086055954</v>
      </c>
      <c r="G157" s="25">
        <v>0.18459720889020156</v>
      </c>
      <c r="H157" s="25">
        <v>0</v>
      </c>
      <c r="I157" s="25">
        <v>0.19672647151400693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25">
        <v>0.16380284689347901</v>
      </c>
      <c r="F158" s="25">
        <v>0.16285849225607868</v>
      </c>
      <c r="G158" s="25">
        <v>0.16194069731664265</v>
      </c>
      <c r="H158" s="25">
        <v>0.16104874945646044</v>
      </c>
      <c r="I158" s="25">
        <v>0.34076194370612689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25">
        <v>0.66724494561953696</v>
      </c>
      <c r="F159" s="25">
        <v>1.3215276860050218</v>
      </c>
      <c r="G159" s="25">
        <v>1.3089861901956934</v>
      </c>
      <c r="H159" s="25">
        <v>1.2969327540367031</v>
      </c>
      <c r="I159" s="25">
        <v>1.2814762606522714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25">
        <v>1.3510470614726413</v>
      </c>
      <c r="F160" s="25">
        <v>1.5642108556233381</v>
      </c>
      <c r="G160" s="25">
        <v>1.5525883866388679</v>
      </c>
      <c r="H160" s="25">
        <v>1.7614937466971994</v>
      </c>
      <c r="I160" s="25">
        <v>1.3234265403739627</v>
      </c>
      <c r="J160" s="5" t="str">
        <f t="shared" si="2"/>
        <v>Normal</v>
      </c>
    </row>
  </sheetData>
  <autoFilter ref="A3:J160" xr:uid="{00000000-0009-0000-0000-000015000000}"/>
  <pageMargins left="0.511811024" right="0.511811024" top="0.78740157499999996" bottom="0.78740157499999996" header="0.31496062000000002" footer="0.3149606200000000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60"/>
  <sheetViews>
    <sheetView workbookViewId="0">
      <selection activeCell="N7" sqref="N7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9" t="s">
        <v>202</v>
      </c>
    </row>
    <row r="2" spans="1:13" x14ac:dyDescent="0.2">
      <c r="L2" s="1" t="s">
        <v>198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203</v>
      </c>
    </row>
    <row r="4" spans="1:13" x14ac:dyDescent="0.2">
      <c r="A4" s="2"/>
      <c r="B4" s="2"/>
      <c r="C4" s="2"/>
      <c r="D4" s="4" t="s">
        <v>4</v>
      </c>
      <c r="E4" s="12">
        <v>1.2169314955327499</v>
      </c>
      <c r="F4" s="12">
        <v>1.2748791035967222</v>
      </c>
      <c r="G4" s="12">
        <v>1.2126572070235089</v>
      </c>
      <c r="H4" s="10">
        <v>1.3981476132927977</v>
      </c>
      <c r="I4" s="10">
        <v>1.7079124864164315</v>
      </c>
      <c r="L4" s="5" t="s">
        <v>204</v>
      </c>
      <c r="M4" s="14">
        <v>1.9704681169561458</v>
      </c>
    </row>
    <row r="5" spans="1:13" x14ac:dyDescent="0.2">
      <c r="A5" s="2"/>
      <c r="B5" s="2"/>
      <c r="C5" s="2"/>
      <c r="D5" s="4" t="s">
        <v>5</v>
      </c>
      <c r="E5" s="12">
        <v>0.84242525268276602</v>
      </c>
      <c r="F5" s="12">
        <v>0.88232906638996822</v>
      </c>
      <c r="G5" s="12">
        <v>0.90387466734804911</v>
      </c>
      <c r="H5" s="10">
        <v>1.0620493784441662</v>
      </c>
      <c r="I5" s="10">
        <v>1.4074904884431836</v>
      </c>
    </row>
    <row r="6" spans="1:13" x14ac:dyDescent="0.2">
      <c r="A6" s="2"/>
      <c r="B6" s="2"/>
      <c r="C6" s="2"/>
      <c r="D6" s="4" t="s">
        <v>6</v>
      </c>
      <c r="E6" s="12">
        <v>0.80179602309172537</v>
      </c>
      <c r="F6" s="12">
        <v>0.90450945212377476</v>
      </c>
      <c r="G6" s="12">
        <v>0.89868349574466666</v>
      </c>
      <c r="H6" s="10">
        <v>1.079628607758931</v>
      </c>
      <c r="I6" s="10">
        <v>1.1580274847006755</v>
      </c>
    </row>
    <row r="7" spans="1:13" x14ac:dyDescent="0.2">
      <c r="A7" s="2"/>
      <c r="B7" s="2"/>
      <c r="C7" s="2"/>
      <c r="D7" s="4" t="s">
        <v>7</v>
      </c>
      <c r="E7" s="12">
        <v>1.1855241572775623</v>
      </c>
      <c r="F7" s="12">
        <v>1.3707119682111479</v>
      </c>
      <c r="G7" s="12">
        <v>1.5074013405822591</v>
      </c>
      <c r="H7" s="10">
        <v>1.8241853032884829</v>
      </c>
      <c r="I7" s="10">
        <v>2.1360073174631049</v>
      </c>
    </row>
    <row r="8" spans="1:13" x14ac:dyDescent="0.2">
      <c r="A8" s="2"/>
      <c r="B8" s="2"/>
      <c r="C8" s="2"/>
      <c r="D8" s="4" t="s">
        <v>8</v>
      </c>
      <c r="E8" s="12">
        <v>2.7125359647181395</v>
      </c>
      <c r="F8" s="12">
        <v>2.7471545732306542</v>
      </c>
      <c r="G8" s="12">
        <v>2.3069176474763653</v>
      </c>
      <c r="H8" s="10">
        <v>2.701353276635762</v>
      </c>
      <c r="I8" s="10">
        <v>3.4266306819904782</v>
      </c>
    </row>
    <row r="9" spans="1:13" x14ac:dyDescent="0.2">
      <c r="A9" s="2"/>
      <c r="B9" s="2"/>
      <c r="C9" s="2"/>
      <c r="D9" s="4" t="s">
        <v>9</v>
      </c>
      <c r="E9" s="12">
        <v>0.87398453921350128</v>
      </c>
      <c r="F9" s="12">
        <v>0.92296820807164548</v>
      </c>
      <c r="G9" s="12">
        <v>1.0711148877828636</v>
      </c>
      <c r="H9" s="10">
        <v>1.0468537799909461</v>
      </c>
      <c r="I9" s="10">
        <v>1.2443359949983763</v>
      </c>
    </row>
    <row r="10" spans="1:13" x14ac:dyDescent="0.2">
      <c r="A10" s="2"/>
      <c r="B10" s="2"/>
      <c r="C10" s="2"/>
      <c r="D10" s="4" t="s">
        <v>10</v>
      </c>
      <c r="E10" s="12">
        <v>0.57213283970983331</v>
      </c>
      <c r="F10" s="12">
        <v>0.61147551393341038</v>
      </c>
      <c r="G10" s="12">
        <v>0.62670894244026532</v>
      </c>
      <c r="H10" s="10">
        <v>0.68751990943071051</v>
      </c>
      <c r="I10" s="10">
        <v>1.1366149762846822</v>
      </c>
    </row>
    <row r="11" spans="1:13" x14ac:dyDescent="0.2">
      <c r="A11" s="2"/>
      <c r="B11" s="2"/>
      <c r="C11" s="2"/>
      <c r="D11" s="4" t="s">
        <v>11</v>
      </c>
      <c r="E11" s="12">
        <v>0.28842940011774709</v>
      </c>
      <c r="F11" s="12">
        <v>0.26813650158954672</v>
      </c>
      <c r="G11" s="12">
        <v>0.34773623709650175</v>
      </c>
      <c r="H11" s="10">
        <v>0.34371460557930639</v>
      </c>
      <c r="I11" s="10">
        <v>0.422966040902508</v>
      </c>
    </row>
    <row r="12" spans="1:13" x14ac:dyDescent="0.2">
      <c r="A12" s="2"/>
      <c r="B12" s="2"/>
      <c r="C12" s="2"/>
      <c r="D12" s="4" t="s">
        <v>12</v>
      </c>
      <c r="E12" s="12">
        <v>0.77091195029159743</v>
      </c>
      <c r="F12" s="12">
        <v>0.82153726817842265</v>
      </c>
      <c r="G12" s="12">
        <v>0.83353698157314948</v>
      </c>
      <c r="H12" s="10">
        <v>0.99575956727671022</v>
      </c>
      <c r="I12" s="10">
        <v>1.0953324638286739</v>
      </c>
    </row>
    <row r="13" spans="1:13" x14ac:dyDescent="0.2">
      <c r="A13" s="2"/>
      <c r="B13" s="2"/>
      <c r="C13" s="2"/>
      <c r="D13" s="4" t="s">
        <v>13</v>
      </c>
      <c r="E13" s="12">
        <v>0.45113679195171963</v>
      </c>
      <c r="F13" s="12">
        <v>0.53209924657622898</v>
      </c>
      <c r="G13" s="12">
        <v>0.61129126038306636</v>
      </c>
      <c r="H13" s="10">
        <v>0.66070532401973114</v>
      </c>
      <c r="I13" s="10">
        <v>0.77421727440034449</v>
      </c>
    </row>
    <row r="14" spans="1:13" x14ac:dyDescent="0.2">
      <c r="A14" s="2"/>
      <c r="B14" s="2"/>
      <c r="C14" s="2"/>
      <c r="D14" s="4" t="s">
        <v>14</v>
      </c>
      <c r="E14" s="12">
        <v>0.39522098781533693</v>
      </c>
      <c r="F14" s="12">
        <v>0.58966204502659381</v>
      </c>
      <c r="G14" s="12">
        <v>0.66478961363991873</v>
      </c>
      <c r="H14" s="10">
        <v>0.77810414924037585</v>
      </c>
      <c r="I14" s="10">
        <v>0.91891567949819219</v>
      </c>
    </row>
    <row r="15" spans="1:13" x14ac:dyDescent="0.2">
      <c r="A15" s="2"/>
      <c r="B15" s="2"/>
      <c r="C15" s="2"/>
      <c r="D15" s="4" t="s">
        <v>15</v>
      </c>
      <c r="E15" s="12">
        <v>0.58306842186457986</v>
      </c>
      <c r="F15" s="12">
        <v>0.56320677957165133</v>
      </c>
      <c r="G15" s="12">
        <v>0.6504272715876811</v>
      </c>
      <c r="H15" s="10">
        <v>0.78225700995684744</v>
      </c>
      <c r="I15" s="10">
        <v>1.0397699632738395</v>
      </c>
      <c r="L15" s="7" t="s">
        <v>205</v>
      </c>
    </row>
    <row r="16" spans="1:13" x14ac:dyDescent="0.2">
      <c r="A16" s="2"/>
      <c r="B16" s="2"/>
      <c r="C16" s="2"/>
      <c r="D16" s="4" t="s">
        <v>16</v>
      </c>
      <c r="E16" s="12">
        <v>0.55726716183834479</v>
      </c>
      <c r="F16" s="12">
        <v>0.70818186110193093</v>
      </c>
      <c r="G16" s="12">
        <v>0.82987121436092137</v>
      </c>
      <c r="H16" s="10">
        <v>0.89772593196776385</v>
      </c>
      <c r="I16" s="10">
        <v>0.96927895848425172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3">
        <v>0.7038108156527525</v>
      </c>
      <c r="F17" s="13">
        <v>0.69753579626881768</v>
      </c>
      <c r="G17" s="13">
        <v>0.94292180035202411</v>
      </c>
      <c r="H17" s="13">
        <v>1.1842507121086518</v>
      </c>
      <c r="I17" s="13">
        <v>1.3275343262447217</v>
      </c>
      <c r="J17" s="5" t="str">
        <f>IF(AND(I17&lt;$M$21,I17&gt;$M$22),"Normal","Outliers")</f>
        <v>Normal</v>
      </c>
      <c r="L17" s="1" t="s">
        <v>206</v>
      </c>
      <c r="M17" s="8">
        <f>AVERAGE(I17:I160)</f>
        <v>0.99545739701998703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3">
        <v>1.3546464372798701</v>
      </c>
      <c r="F18" s="13">
        <v>1.3451708366962605</v>
      </c>
      <c r="G18" s="13">
        <v>1.335826876836762</v>
      </c>
      <c r="H18" s="13">
        <v>1.3269639065817409</v>
      </c>
      <c r="I18" s="13">
        <v>1.4224751066856332</v>
      </c>
      <c r="J18" s="5" t="str">
        <f t="shared" ref="J18:J81" si="0">IF(AND(I18&lt;$M$21,I18&gt;$M$22),"Normal","Outliers")</f>
        <v>Normal</v>
      </c>
      <c r="L18" s="1" t="s">
        <v>207</v>
      </c>
      <c r="M18" s="8">
        <f>_xlfn.QUARTILE.EXC(I17:I160,1)</f>
        <v>0.48081988067279524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3">
        <v>0.18013798569704395</v>
      </c>
      <c r="F19" s="13">
        <v>0.17988523322120487</v>
      </c>
      <c r="G19" s="13">
        <v>0.17963318902800482</v>
      </c>
      <c r="H19" s="13">
        <v>0.1793915040183697</v>
      </c>
      <c r="I19" s="13">
        <v>0.33885095640682444</v>
      </c>
      <c r="J19" s="5" t="str">
        <f t="shared" si="0"/>
        <v>Normal</v>
      </c>
      <c r="L19" s="1" t="s">
        <v>208</v>
      </c>
      <c r="M19" s="8">
        <f>_xlfn.QUARTILE.EXC(I17:I160,3)</f>
        <v>1.3256458345250395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3">
        <v>0</v>
      </c>
      <c r="F20" s="13">
        <v>0</v>
      </c>
      <c r="G20" s="13">
        <v>0</v>
      </c>
      <c r="H20" s="13">
        <v>0.25056376847907796</v>
      </c>
      <c r="I20" s="13">
        <v>0.52959089103667412</v>
      </c>
      <c r="J20" s="5" t="str">
        <f t="shared" si="0"/>
        <v>Normal</v>
      </c>
      <c r="L20" s="1" t="s">
        <v>209</v>
      </c>
      <c r="M20" s="8">
        <f>M19-M18</f>
        <v>0.84482595385224424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3">
        <v>1.1012811570794023</v>
      </c>
      <c r="F21" s="13">
        <v>0.72912869121399926</v>
      </c>
      <c r="G21" s="13">
        <v>0.72424407025167492</v>
      </c>
      <c r="H21" s="13">
        <v>0.71950210454365582</v>
      </c>
      <c r="I21" s="13">
        <v>1.1061946902654867</v>
      </c>
      <c r="J21" s="5" t="str">
        <f t="shared" si="0"/>
        <v>Normal</v>
      </c>
      <c r="L21" s="1" t="s">
        <v>210</v>
      </c>
      <c r="M21" s="8">
        <f>M17+1.5*M20</f>
        <v>2.2626963277983534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3">
        <v>0.35410764872521244</v>
      </c>
      <c r="F22" s="13">
        <v>0.35218088010001936</v>
      </c>
      <c r="G22" s="13">
        <v>0.87577944370489735</v>
      </c>
      <c r="H22" s="13">
        <v>0.52273915316257191</v>
      </c>
      <c r="I22" s="13">
        <v>0.43241996627124263</v>
      </c>
      <c r="J22" s="5" t="str">
        <f t="shared" si="0"/>
        <v>Normal</v>
      </c>
      <c r="L22" s="1" t="s">
        <v>211</v>
      </c>
      <c r="M22" s="8">
        <f>M17-1.5*M20</f>
        <v>-0.27178153375837921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3">
        <v>0.29289438228574777</v>
      </c>
      <c r="F23" s="13">
        <v>0.2931777536720514</v>
      </c>
      <c r="G23" s="13">
        <v>0.29346167390538797</v>
      </c>
      <c r="H23" s="13">
        <v>1.1749500646222535</v>
      </c>
      <c r="I23" s="13">
        <v>1.1668611435239207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3">
        <v>0.97177437165952563</v>
      </c>
      <c r="F24" s="13">
        <v>1.3962336597029512</v>
      </c>
      <c r="G24" s="13">
        <v>1.6383688744405833</v>
      </c>
      <c r="H24" s="13">
        <v>1.8752130923968633</v>
      </c>
      <c r="I24" s="13">
        <v>1.7421740748659715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3">
        <v>0</v>
      </c>
      <c r="F25" s="13">
        <v>0</v>
      </c>
      <c r="G25" s="13">
        <v>0</v>
      </c>
      <c r="H25" s="13">
        <v>0</v>
      </c>
      <c r="I25" s="13" t="s">
        <v>212</v>
      </c>
      <c r="J25" s="5" t="str">
        <f t="shared" si="0"/>
        <v>Outliers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3">
        <v>1.1225992548985284</v>
      </c>
      <c r="F26" s="13">
        <v>1.3381128462602572</v>
      </c>
      <c r="G26" s="13">
        <v>1.4564548022862607</v>
      </c>
      <c r="H26" s="13">
        <v>1.4618530375085583</v>
      </c>
      <c r="I26" s="13">
        <v>1.6918070588038716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3">
        <v>0.36817495673944256</v>
      </c>
      <c r="F27" s="13">
        <v>0.35855145213338113</v>
      </c>
      <c r="G27" s="13">
        <v>0.3495647918341665</v>
      </c>
      <c r="H27" s="13">
        <v>0.34115720524017468</v>
      </c>
      <c r="I27" s="13">
        <v>0.31397174254317112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3">
        <v>0.43940592319184457</v>
      </c>
      <c r="F28" s="13">
        <v>0.43480151310926562</v>
      </c>
      <c r="G28" s="13">
        <v>1.0759398334445138</v>
      </c>
      <c r="H28" s="13">
        <v>0.639154611500522</v>
      </c>
      <c r="I28" s="13">
        <v>1.1217553227290062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3">
        <v>0.64733298808907291</v>
      </c>
      <c r="F29" s="13">
        <v>0.63820282085646818</v>
      </c>
      <c r="G29" s="13">
        <v>0.94419790388065328</v>
      </c>
      <c r="H29" s="13">
        <v>0.31055900621118016</v>
      </c>
      <c r="I29" s="13">
        <v>0.84125515268781026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3">
        <v>0</v>
      </c>
      <c r="F30" s="13">
        <v>0</v>
      </c>
      <c r="G30" s="13">
        <v>0</v>
      </c>
      <c r="H30" s="13">
        <v>0.60897631082150905</v>
      </c>
      <c r="I30" s="13">
        <v>0.54674685620557684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3">
        <v>0</v>
      </c>
      <c r="F31" s="13">
        <v>0</v>
      </c>
      <c r="G31" s="13">
        <v>0</v>
      </c>
      <c r="H31" s="13">
        <v>0</v>
      </c>
      <c r="I31" s="13" t="s">
        <v>212</v>
      </c>
      <c r="J31" s="5" t="str">
        <f t="shared" si="0"/>
        <v>Outliers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3">
        <v>0.43088590141330574</v>
      </c>
      <c r="F32" s="13">
        <v>0.42153184673102057</v>
      </c>
      <c r="G32" s="13">
        <v>0.41272003136672236</v>
      </c>
      <c r="H32" s="13">
        <v>0.40441622517895415</v>
      </c>
      <c r="I32" s="13">
        <v>0.3872891694583761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3">
        <v>0</v>
      </c>
      <c r="F33" s="13">
        <v>3.0432136335970785</v>
      </c>
      <c r="G33" s="13">
        <v>3.0656039239730224</v>
      </c>
      <c r="H33" s="13">
        <v>3.0873726458783577</v>
      </c>
      <c r="I33" s="13" t="s">
        <v>212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3">
        <v>1.390092727361931</v>
      </c>
      <c r="F34" s="13">
        <v>1.2832852101379533</v>
      </c>
      <c r="G34" s="13">
        <v>1.6531918411046471</v>
      </c>
      <c r="H34" s="13">
        <v>1.9329946726666822</v>
      </c>
      <c r="I34" s="13">
        <v>2.5266482431898938</v>
      </c>
      <c r="J34" s="5" t="str">
        <f t="shared" si="0"/>
        <v>Outliers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3">
        <v>3.520150336669063</v>
      </c>
      <c r="F35" s="13">
        <v>3.5103115401491882</v>
      </c>
      <c r="G35" s="13">
        <v>2.8006702937569723</v>
      </c>
      <c r="H35" s="13">
        <v>3.3655952523200705</v>
      </c>
      <c r="I35" s="13">
        <v>4.3348066561148011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3">
        <v>0.56740807989105768</v>
      </c>
      <c r="F36" s="13">
        <v>0.56395217685540266</v>
      </c>
      <c r="G36" s="13">
        <v>0.56056953865126968</v>
      </c>
      <c r="H36" s="13">
        <v>0</v>
      </c>
      <c r="I36" s="13">
        <v>0.5525167136305873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3">
        <v>0.97262072654768272</v>
      </c>
      <c r="F37" s="13">
        <v>0.9563734319460605</v>
      </c>
      <c r="G37" s="13">
        <v>1.0977292685986701</v>
      </c>
      <c r="H37" s="13">
        <v>1.2349490583513432</v>
      </c>
      <c r="I37" s="13">
        <v>1.2585146380983845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3">
        <v>0.59378896740098575</v>
      </c>
      <c r="F38" s="13">
        <v>0</v>
      </c>
      <c r="G38" s="13">
        <v>0</v>
      </c>
      <c r="H38" s="13">
        <v>0.57957575055059696</v>
      </c>
      <c r="I38" s="13">
        <v>0.5554012774229381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3">
        <v>0.62351914203766057</v>
      </c>
      <c r="F39" s="13">
        <v>0.61402431536288837</v>
      </c>
      <c r="G39" s="13">
        <v>0</v>
      </c>
      <c r="H39" s="13">
        <v>0.59633848172222559</v>
      </c>
      <c r="I39" s="13">
        <v>0.79226746949770244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3">
        <v>1.1863709702932708</v>
      </c>
      <c r="F40" s="13">
        <v>1.1747568253371552</v>
      </c>
      <c r="G40" s="13">
        <v>1.2411375025210605</v>
      </c>
      <c r="H40" s="13">
        <v>1.7675719709195985</v>
      </c>
      <c r="I40" s="13">
        <v>1.7061796200906714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3">
        <v>1.3166556945358787</v>
      </c>
      <c r="F41" s="13">
        <v>0.66286623359406072</v>
      </c>
      <c r="G41" s="13">
        <v>0.66742307949008883</v>
      </c>
      <c r="H41" s="13">
        <v>0.67190754552173615</v>
      </c>
      <c r="I41" s="13">
        <v>1.2136904280281575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3">
        <v>1.3528138528138529</v>
      </c>
      <c r="F42" s="13">
        <v>1.3550135501355014</v>
      </c>
      <c r="G42" s="13">
        <v>1.3572204125950056</v>
      </c>
      <c r="H42" s="13">
        <v>1.3592496941688188</v>
      </c>
      <c r="I42" s="13">
        <v>1.4742739200943535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3">
        <v>0.15446878185918625</v>
      </c>
      <c r="F43" s="13">
        <v>0.15140962359567575</v>
      </c>
      <c r="G43" s="13">
        <v>0.29703558486306658</v>
      </c>
      <c r="H43" s="13">
        <v>0.291557939851597</v>
      </c>
      <c r="I43" s="13">
        <v>0.43752187609380466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3">
        <v>0.49072047580257333</v>
      </c>
      <c r="F44" s="13">
        <v>0.48685017672661413</v>
      </c>
      <c r="G44" s="13">
        <v>0.77296926480960793</v>
      </c>
      <c r="H44" s="13">
        <v>0.57537399309551207</v>
      </c>
      <c r="I44" s="13">
        <v>0.74788721860743401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3">
        <v>0.34683684794672587</v>
      </c>
      <c r="F45" s="13">
        <v>0.68653027598517091</v>
      </c>
      <c r="G45" s="13">
        <v>0.67964794236585446</v>
      </c>
      <c r="H45" s="13">
        <v>0.67301544570447902</v>
      </c>
      <c r="I45" s="13">
        <v>0.8202436123528688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3">
        <v>0</v>
      </c>
      <c r="F46" s="13">
        <v>0</v>
      </c>
      <c r="G46" s="13">
        <v>0.41555851063829785</v>
      </c>
      <c r="H46" s="13">
        <v>0.4105933073290905</v>
      </c>
      <c r="I46" s="13">
        <v>0.41699678912472371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3">
        <v>0.30140454518054133</v>
      </c>
      <c r="F47" s="13">
        <v>0.29498525073746312</v>
      </c>
      <c r="G47" s="13">
        <v>0.28894218266924787</v>
      </c>
      <c r="H47" s="13">
        <v>0.56645990879995467</v>
      </c>
      <c r="I47" s="13">
        <v>1.0188487009679064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3">
        <v>0.43991494977637657</v>
      </c>
      <c r="F48" s="13">
        <v>0.50765102618028857</v>
      </c>
      <c r="G48" s="13">
        <v>0.50228179443758791</v>
      </c>
      <c r="H48" s="13">
        <v>0.21304699816779579</v>
      </c>
      <c r="I48" s="13">
        <v>0.59619626781136348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3">
        <v>2.219140083217753</v>
      </c>
      <c r="F49" s="13">
        <v>2.1572064176890926</v>
      </c>
      <c r="G49" s="13">
        <v>3.6742513712831011</v>
      </c>
      <c r="H49" s="13">
        <v>5.114697082065315</v>
      </c>
      <c r="I49" s="13">
        <v>4.1515847377366075</v>
      </c>
      <c r="J49" s="5" t="str">
        <f t="shared" si="0"/>
        <v>Outliers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3">
        <v>1.7488632388947185</v>
      </c>
      <c r="F50" s="13">
        <v>2.0281918669506136</v>
      </c>
      <c r="G50" s="13">
        <v>2.1604182569745505</v>
      </c>
      <c r="H50" s="13">
        <v>2.1481354184567794</v>
      </c>
      <c r="I50" s="13">
        <v>1.9888058641361479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3">
        <v>0</v>
      </c>
      <c r="F51" s="13">
        <v>0.18415188847761632</v>
      </c>
      <c r="G51" s="13">
        <v>0.18373909049150206</v>
      </c>
      <c r="H51" s="13">
        <v>0.36666972224768535</v>
      </c>
      <c r="I51" s="13">
        <v>0.35394471383569887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3">
        <v>1.3111844029572253</v>
      </c>
      <c r="F52" s="13">
        <v>1.3944709227911332</v>
      </c>
      <c r="G52" s="13">
        <v>1.3284067483062814</v>
      </c>
      <c r="H52" s="13">
        <v>1.6045354869765203</v>
      </c>
      <c r="I52" s="13">
        <v>1.8725033288948068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3">
        <v>0.42585810407972063</v>
      </c>
      <c r="F53" s="13">
        <v>0.42163848716110808</v>
      </c>
      <c r="G53" s="13">
        <v>0.41757140471020543</v>
      </c>
      <c r="H53" s="13">
        <v>0.41365046535677352</v>
      </c>
      <c r="I53" s="13">
        <v>0.96353037529508123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3">
        <v>1.6611295681063123</v>
      </c>
      <c r="F54" s="13">
        <v>1.6549441456350849</v>
      </c>
      <c r="G54" s="13">
        <v>1.64866870002473</v>
      </c>
      <c r="H54" s="13">
        <v>0.82135523613963035</v>
      </c>
      <c r="I54" s="13">
        <v>0.77712154180913895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3">
        <v>1.8854485272552057</v>
      </c>
      <c r="F55" s="13">
        <v>2.5071034598027744</v>
      </c>
      <c r="G55" s="13">
        <v>2.2920964347481818</v>
      </c>
      <c r="H55" s="13">
        <v>2.2861893380442688</v>
      </c>
      <c r="I55" s="13">
        <v>2.2412981598942108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3">
        <v>0.30444180594879289</v>
      </c>
      <c r="F56" s="13">
        <v>0.30013806350921424</v>
      </c>
      <c r="G56" s="13">
        <v>0</v>
      </c>
      <c r="H56" s="13">
        <v>0.29209019745297349</v>
      </c>
      <c r="I56" s="13">
        <v>0.37200996986719248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3">
        <v>0.758782912208817</v>
      </c>
      <c r="F57" s="13">
        <v>0.74222519112298679</v>
      </c>
      <c r="G57" s="13">
        <v>0.72669137417338847</v>
      </c>
      <c r="H57" s="13">
        <v>0.71204784961549417</v>
      </c>
      <c r="I57" s="13">
        <v>0.71245369051011687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3">
        <v>1.1102475852115021</v>
      </c>
      <c r="F58" s="13">
        <v>1.1155111829996096</v>
      </c>
      <c r="G58" s="13">
        <v>1.1206993163734169</v>
      </c>
      <c r="H58" s="13">
        <v>1.125872551227201</v>
      </c>
      <c r="I58" s="13">
        <v>1.0025062656641603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3">
        <v>0.29504617472634465</v>
      </c>
      <c r="F59" s="13">
        <v>0.29029261495587555</v>
      </c>
      <c r="G59" s="13">
        <v>0.28576327370406357</v>
      </c>
      <c r="H59" s="13">
        <v>0.56290458767238949</v>
      </c>
      <c r="I59" s="13">
        <v>0.58991829631596027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3">
        <v>0</v>
      </c>
      <c r="F60" s="13">
        <v>0</v>
      </c>
      <c r="G60" s="13">
        <v>0</v>
      </c>
      <c r="H60" s="13">
        <v>0.67677314564158098</v>
      </c>
      <c r="I60" s="13">
        <v>0.70836580009917127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3">
        <v>0.50581689428426913</v>
      </c>
      <c r="F61" s="13">
        <v>0.74876453851145608</v>
      </c>
      <c r="G61" s="13">
        <v>0.73920756948551158</v>
      </c>
      <c r="H61" s="13">
        <v>0.73005134694473506</v>
      </c>
      <c r="I61" s="13">
        <v>0.72706121855460226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3">
        <v>0.33923604043693606</v>
      </c>
      <c r="F62" s="13">
        <v>0.33490179005006782</v>
      </c>
      <c r="G62" s="13">
        <v>0.4961219798574476</v>
      </c>
      <c r="H62" s="13">
        <v>0.49014802470346042</v>
      </c>
      <c r="I62" s="13">
        <v>0.51296080979413172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3">
        <v>0.59393003504187203</v>
      </c>
      <c r="F63" s="13">
        <v>0.59157595835305254</v>
      </c>
      <c r="G63" s="13">
        <v>0.2946375957572186</v>
      </c>
      <c r="H63" s="13">
        <v>0.58704394023892692</v>
      </c>
      <c r="I63" s="13">
        <v>0.70942111237230421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3">
        <v>0</v>
      </c>
      <c r="F64" s="13">
        <v>1.3900472616068946</v>
      </c>
      <c r="G64" s="13">
        <v>0</v>
      </c>
      <c r="H64" s="13">
        <v>1.4390559792775939</v>
      </c>
      <c r="I64" s="13">
        <v>1.1457378551787352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3">
        <v>0.49800796812749004</v>
      </c>
      <c r="F65" s="13">
        <v>0.49251379038613086</v>
      </c>
      <c r="G65" s="13">
        <v>0.48721071863581</v>
      </c>
      <c r="H65" s="13">
        <v>0.48211358596085235</v>
      </c>
      <c r="I65" s="13">
        <v>0.55872164487652254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3">
        <v>0.76863950807071491</v>
      </c>
      <c r="F66" s="13">
        <v>1.1509245760761144</v>
      </c>
      <c r="G66" s="13">
        <v>1.1489410593236566</v>
      </c>
      <c r="H66" s="13">
        <v>0.3823360734085261</v>
      </c>
      <c r="I66" s="13">
        <v>0.40480913249402906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3">
        <v>0.25089695661991623</v>
      </c>
      <c r="F67" s="13">
        <v>0.2470660901791229</v>
      </c>
      <c r="G67" s="13">
        <v>0.24342153306881528</v>
      </c>
      <c r="H67" s="13">
        <v>0.23993473775133164</v>
      </c>
      <c r="I67" s="13">
        <v>0.37933388968970488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3">
        <v>0.30311297020399502</v>
      </c>
      <c r="F68" s="13">
        <v>0.29961649089165865</v>
      </c>
      <c r="G68" s="13">
        <v>0.2962524070508073</v>
      </c>
      <c r="H68" s="13">
        <v>0.29302311952413046</v>
      </c>
      <c r="I68" s="13">
        <v>0.31460391367268609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3">
        <v>0.77744376490100553</v>
      </c>
      <c r="F69" s="13">
        <v>1.030741876465586</v>
      </c>
      <c r="G69" s="13">
        <v>1.7938139046203521</v>
      </c>
      <c r="H69" s="13">
        <v>1.27440485293368</v>
      </c>
      <c r="I69" s="13">
        <v>1.6761181104561835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3">
        <v>0.4811161895597787</v>
      </c>
      <c r="F70" s="13">
        <v>0.47848416217423206</v>
      </c>
      <c r="G70" s="13">
        <v>0.47591852274890539</v>
      </c>
      <c r="H70" s="13">
        <v>0.78905423958842935</v>
      </c>
      <c r="I70" s="13">
        <v>0.61698878622881026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3">
        <v>0.86512674106756637</v>
      </c>
      <c r="F71" s="13">
        <v>0.85389804457347784</v>
      </c>
      <c r="G71" s="13">
        <v>0.84309923277969823</v>
      </c>
      <c r="H71" s="13">
        <v>0.83270880173203421</v>
      </c>
      <c r="I71" s="13">
        <v>1.9370460048426148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3">
        <v>0.32023056600752542</v>
      </c>
      <c r="F72" s="13">
        <v>0.31224142506986402</v>
      </c>
      <c r="G72" s="13">
        <v>0.30476190476190473</v>
      </c>
      <c r="H72" s="13">
        <v>0.29775197260681852</v>
      </c>
      <c r="I72" s="13">
        <v>0.32971743216063831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3">
        <v>0.61530888506030024</v>
      </c>
      <c r="F73" s="13">
        <v>0.61443932411674351</v>
      </c>
      <c r="G73" s="13">
        <v>0.61359104157079303</v>
      </c>
      <c r="H73" s="13">
        <v>0.30638193572106986</v>
      </c>
      <c r="I73" s="13">
        <v>0.32304958811177514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3">
        <v>0.59348942105106972</v>
      </c>
      <c r="F74" s="13">
        <v>0.79014686854919158</v>
      </c>
      <c r="G74" s="13">
        <v>0.98624192514423792</v>
      </c>
      <c r="H74" s="13">
        <v>1.1817886371022543</v>
      </c>
      <c r="I74" s="13">
        <v>1.2164068962161636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3">
        <v>0.37606709036892177</v>
      </c>
      <c r="F75" s="13">
        <v>0.18772644502431057</v>
      </c>
      <c r="G75" s="13">
        <v>0.374847718114516</v>
      </c>
      <c r="H75" s="13">
        <v>0.56138775051928369</v>
      </c>
      <c r="I75" s="13">
        <v>0.60296659565060096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3">
        <v>0</v>
      </c>
      <c r="F76" s="13">
        <v>0</v>
      </c>
      <c r="G76" s="13">
        <v>0</v>
      </c>
      <c r="H76" s="13">
        <v>0</v>
      </c>
      <c r="I76" s="13" t="s">
        <v>212</v>
      </c>
      <c r="J76" s="5" t="str">
        <f t="shared" si="0"/>
        <v>Outliers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3">
        <v>0.34213182339155274</v>
      </c>
      <c r="F77" s="13">
        <v>0.3380948356013862</v>
      </c>
      <c r="G77" s="13">
        <v>0.33421342869556503</v>
      </c>
      <c r="H77" s="13">
        <v>0.3304856486607069</v>
      </c>
      <c r="I77" s="13">
        <v>0.53040549500092826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3">
        <v>0.52716665495185211</v>
      </c>
      <c r="F78" s="13">
        <v>0.69033360371399488</v>
      </c>
      <c r="G78" s="13">
        <v>0.50881953867028495</v>
      </c>
      <c r="H78" s="13">
        <v>0.83387535231233634</v>
      </c>
      <c r="I78" s="13">
        <v>0.78614807098917083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3">
        <v>0.34985830738550883</v>
      </c>
      <c r="F79" s="13">
        <v>0</v>
      </c>
      <c r="G79" s="13">
        <v>0</v>
      </c>
      <c r="H79" s="13">
        <v>1.0127265975762076</v>
      </c>
      <c r="I79" s="13">
        <v>1.0145760762961209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3">
        <v>0.6685162282314403</v>
      </c>
      <c r="F80" s="13">
        <v>0.99743990424576912</v>
      </c>
      <c r="G80" s="13">
        <v>1.6537125847527701</v>
      </c>
      <c r="H80" s="13">
        <v>1.9743986310836157</v>
      </c>
      <c r="I80" s="13">
        <v>1.4554769597997266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3">
        <v>0</v>
      </c>
      <c r="F81" s="13">
        <v>2.3397285914833881</v>
      </c>
      <c r="G81" s="13">
        <v>1.1664528169835531</v>
      </c>
      <c r="H81" s="13">
        <v>0</v>
      </c>
      <c r="I81" s="13">
        <v>1.2322858903265557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3">
        <v>1.0542157725220478</v>
      </c>
      <c r="F82" s="13">
        <v>1.2171155078414457</v>
      </c>
      <c r="G82" s="13">
        <v>1.093312454592265</v>
      </c>
      <c r="H82" s="13">
        <v>1.2514600367094946</v>
      </c>
      <c r="I82" s="13">
        <v>1.5382710583680068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3">
        <v>0.33980087668626185</v>
      </c>
      <c r="F83" s="13">
        <v>0.33929359074407084</v>
      </c>
      <c r="G83" s="13">
        <v>0.67759859059493155</v>
      </c>
      <c r="H83" s="13">
        <v>0.33830643797151461</v>
      </c>
      <c r="I83" s="13">
        <v>0.38504485772592512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3">
        <v>0.3543586109142452</v>
      </c>
      <c r="F84" s="13">
        <v>0.35290796160361376</v>
      </c>
      <c r="G84" s="13">
        <v>0.35149384885764501</v>
      </c>
      <c r="H84" s="13">
        <v>0.35010328046773798</v>
      </c>
      <c r="I84" s="13">
        <v>0.37632183042938316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3">
        <v>1.0825774622837745</v>
      </c>
      <c r="F85" s="13">
        <v>0.98843530690916281</v>
      </c>
      <c r="G85" s="13">
        <v>1.0472379100123426</v>
      </c>
      <c r="H85" s="13">
        <v>1.3253615291726797</v>
      </c>
      <c r="I85" s="13">
        <v>2.0575211343203468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3">
        <v>0.32037932912568484</v>
      </c>
      <c r="F86" s="13">
        <v>0.63297148463461728</v>
      </c>
      <c r="G86" s="13">
        <v>0.62548866301798278</v>
      </c>
      <c r="H86" s="13">
        <v>0.6182953596933255</v>
      </c>
      <c r="I86" s="13">
        <v>0.73817081272606488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3">
        <v>0.36476381542950942</v>
      </c>
      <c r="F87" s="13">
        <v>0.36161134013162649</v>
      </c>
      <c r="G87" s="13">
        <v>0.71710290426676226</v>
      </c>
      <c r="H87" s="13">
        <v>0.71121226129938475</v>
      </c>
      <c r="I87" s="13">
        <v>0.71733438542376526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3">
        <v>0.32535137948984905</v>
      </c>
      <c r="F88" s="13">
        <v>0.64234326824254884</v>
      </c>
      <c r="G88" s="13">
        <v>0.3171582619727244</v>
      </c>
      <c r="H88" s="13">
        <v>0.31331265469812325</v>
      </c>
      <c r="I88" s="13">
        <v>0.36767409368335913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3">
        <v>0.37042524818491623</v>
      </c>
      <c r="F89" s="13">
        <v>0.24362316369040368</v>
      </c>
      <c r="G89" s="13">
        <v>0.2404366329253925</v>
      </c>
      <c r="H89" s="13">
        <v>0.23738590639873708</v>
      </c>
      <c r="I89" s="13">
        <v>0.47565819202321208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3">
        <v>0</v>
      </c>
      <c r="F90" s="13">
        <v>0</v>
      </c>
      <c r="G90" s="13">
        <v>0</v>
      </c>
      <c r="H90" s="13">
        <v>0</v>
      </c>
      <c r="I90" s="13" t="s">
        <v>212</v>
      </c>
      <c r="J90" s="5" t="str">
        <f t="shared" si="1"/>
        <v>Outliers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3">
        <v>0</v>
      </c>
      <c r="F91" s="13">
        <v>0.17231872070581747</v>
      </c>
      <c r="G91" s="13">
        <v>0.17193356487053402</v>
      </c>
      <c r="H91" s="13">
        <v>0.17155895623531028</v>
      </c>
      <c r="I91" s="13">
        <v>0.33326667999733389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3">
        <v>0.25136364778925668</v>
      </c>
      <c r="F92" s="13">
        <v>0.24783761679347693</v>
      </c>
      <c r="G92" s="13">
        <v>0.24446291497579817</v>
      </c>
      <c r="H92" s="13">
        <v>0.24123124427075796</v>
      </c>
      <c r="I92" s="13">
        <v>0.22041967906894727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3">
        <v>0</v>
      </c>
      <c r="F93" s="13">
        <v>0.46798951703481845</v>
      </c>
      <c r="G93" s="13">
        <v>0.4663309084126096</v>
      </c>
      <c r="H93" s="13">
        <v>0.4647056089967006</v>
      </c>
      <c r="I93" s="13">
        <v>0.48832893837288799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3">
        <v>0.60609733923268072</v>
      </c>
      <c r="F94" s="13">
        <v>1.199184554502938</v>
      </c>
      <c r="G94" s="13">
        <v>0.59333096000949337</v>
      </c>
      <c r="H94" s="13">
        <v>0.58730251952780876</v>
      </c>
      <c r="I94" s="13">
        <v>1.4331780723754928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3">
        <v>0.65711657247995792</v>
      </c>
      <c r="F95" s="13">
        <v>0.65091453492156481</v>
      </c>
      <c r="G95" s="13">
        <v>0.64491164710434667</v>
      </c>
      <c r="H95" s="13">
        <v>0.63914099450338746</v>
      </c>
      <c r="I95" s="13">
        <v>0.78088396064344845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3">
        <v>1.1646866992778944</v>
      </c>
      <c r="F96" s="13">
        <v>1.5526744817948919</v>
      </c>
      <c r="G96" s="13">
        <v>1.5524334394162849</v>
      </c>
      <c r="H96" s="13">
        <v>1.5522527067406573</v>
      </c>
      <c r="I96" s="13">
        <v>1.189131339556454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3">
        <v>0.13404466368193882</v>
      </c>
      <c r="F97" s="13">
        <v>0.26343866489284634</v>
      </c>
      <c r="G97" s="13">
        <v>0.25902038490429197</v>
      </c>
      <c r="H97" s="13">
        <v>0.25481602283151561</v>
      </c>
      <c r="I97" s="13">
        <v>0.32931568201277744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3">
        <v>0.57732276191209297</v>
      </c>
      <c r="F98" s="13">
        <v>0.57540710052362054</v>
      </c>
      <c r="G98" s="13">
        <v>0.57354796772836769</v>
      </c>
      <c r="H98" s="13">
        <v>0.9528710003239762</v>
      </c>
      <c r="I98" s="13">
        <v>1.1487870723161462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3">
        <v>0.31086794329768713</v>
      </c>
      <c r="F99" s="13">
        <v>0.30757874015748032</v>
      </c>
      <c r="G99" s="13">
        <v>0.30441400304414001</v>
      </c>
      <c r="H99" s="13">
        <v>0.30136821168103189</v>
      </c>
      <c r="I99" s="13">
        <v>0.29547334830398297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3">
        <v>0.69290465631929044</v>
      </c>
      <c r="F100" s="13">
        <v>0.95764474116230702</v>
      </c>
      <c r="G100" s="13">
        <v>0.81063553826199741</v>
      </c>
      <c r="H100" s="13">
        <v>1.4682131845543973</v>
      </c>
      <c r="I100" s="13">
        <v>1.4642574750344099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3">
        <v>1.1286044805597879</v>
      </c>
      <c r="F101" s="13">
        <v>1.1209505660800358</v>
      </c>
      <c r="G101" s="13">
        <v>1.1135237458938811</v>
      </c>
      <c r="H101" s="13">
        <v>1.1062558769843465</v>
      </c>
      <c r="I101" s="13">
        <v>1.1201344161299356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3">
        <v>0.92824654228162995</v>
      </c>
      <c r="F102" s="13">
        <v>0.60916179337231968</v>
      </c>
      <c r="G102" s="13">
        <v>0.89995500224988745</v>
      </c>
      <c r="H102" s="13">
        <v>1.4779344388282936</v>
      </c>
      <c r="I102" s="13">
        <v>1.5400252564142052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3">
        <v>0.2128293534244243</v>
      </c>
      <c r="F103" s="13">
        <v>0.2096172389217289</v>
      </c>
      <c r="G103" s="13">
        <v>0.20655182385260462</v>
      </c>
      <c r="H103" s="13">
        <v>0.20362451639177356</v>
      </c>
      <c r="I103" s="13">
        <v>0.24332676351071855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3">
        <v>0</v>
      </c>
      <c r="F104" s="13">
        <v>0</v>
      </c>
      <c r="G104" s="13">
        <v>0</v>
      </c>
      <c r="H104" s="13">
        <v>0</v>
      </c>
      <c r="I104" s="13" t="s">
        <v>212</v>
      </c>
      <c r="J104" s="5" t="str">
        <f t="shared" si="1"/>
        <v>Outliers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3">
        <v>0.53684549586628971</v>
      </c>
      <c r="F105" s="13">
        <v>0.61867515135445661</v>
      </c>
      <c r="G105" s="13">
        <v>0.78600560683999543</v>
      </c>
      <c r="H105" s="13">
        <v>1.1222569450439406</v>
      </c>
      <c r="I105" s="13">
        <v>1.3263855992420652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3">
        <v>1.5772715174337792</v>
      </c>
      <c r="F106" s="13">
        <v>2.01658400272719</v>
      </c>
      <c r="G106" s="13">
        <v>2.3879087537925612</v>
      </c>
      <c r="H106" s="13">
        <v>2.788099841398255</v>
      </c>
      <c r="I106" s="13">
        <v>2.8748935916008307</v>
      </c>
      <c r="J106" s="5" t="str">
        <f t="shared" si="1"/>
        <v>Outliers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3">
        <v>1.7995321216483713</v>
      </c>
      <c r="F107" s="13">
        <v>1.8238190771475469</v>
      </c>
      <c r="G107" s="13">
        <v>1.8484288354898335</v>
      </c>
      <c r="H107" s="13">
        <v>1.8730099269526128</v>
      </c>
      <c r="I107" s="13">
        <v>1.4427932477276006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3">
        <v>0</v>
      </c>
      <c r="F108" s="13">
        <v>0</v>
      </c>
      <c r="G108" s="13">
        <v>0</v>
      </c>
      <c r="H108" s="13">
        <v>1.2370113805047007</v>
      </c>
      <c r="I108" s="13">
        <v>1.2070006035003016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3">
        <v>0.7702380035430948</v>
      </c>
      <c r="F109" s="13">
        <v>0.77035667514059014</v>
      </c>
      <c r="G109" s="13">
        <v>0.77047538331150323</v>
      </c>
      <c r="H109" s="13">
        <v>1.5413070283600494</v>
      </c>
      <c r="I109" s="13">
        <v>1.5586034912718205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3">
        <v>0</v>
      </c>
      <c r="F110" s="13">
        <v>0</v>
      </c>
      <c r="G110" s="13">
        <v>0</v>
      </c>
      <c r="H110" s="13">
        <v>0</v>
      </c>
      <c r="I110" s="13">
        <v>0.53567602314120422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3">
        <v>0.3267119707266074</v>
      </c>
      <c r="F111" s="13">
        <v>0.32172961842867254</v>
      </c>
      <c r="G111" s="13">
        <v>0.31696725728232272</v>
      </c>
      <c r="H111" s="13">
        <v>0</v>
      </c>
      <c r="I111" s="13" t="s">
        <v>212</v>
      </c>
      <c r="J111" s="5" t="str">
        <f t="shared" si="1"/>
        <v>Outliers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3">
        <v>0.32719301115728167</v>
      </c>
      <c r="F112" s="13">
        <v>0.16117853746595104</v>
      </c>
      <c r="G112" s="13">
        <v>0.15886885376122009</v>
      </c>
      <c r="H112" s="13">
        <v>0.31332738011311118</v>
      </c>
      <c r="I112" s="13">
        <v>0.47997696110586691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3">
        <v>0.49433980918483367</v>
      </c>
      <c r="F113" s="13">
        <v>0.48620396256229487</v>
      </c>
      <c r="G113" s="13">
        <v>0.7176861797564652</v>
      </c>
      <c r="H113" s="13">
        <v>0.47107593744111548</v>
      </c>
      <c r="I113" s="13">
        <v>0.49264723994383819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3">
        <v>0.33460483169376964</v>
      </c>
      <c r="F114" s="13">
        <v>0.33482890243085783</v>
      </c>
      <c r="G114" s="13">
        <v>0.3350532734704818</v>
      </c>
      <c r="H114" s="13">
        <v>0.6705334093271198</v>
      </c>
      <c r="I114" s="13">
        <v>0.56216094667903416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3">
        <v>0.92661230541141582</v>
      </c>
      <c r="F115" s="13">
        <v>0.92378752886836035</v>
      </c>
      <c r="G115" s="13">
        <v>0.92106475085198491</v>
      </c>
      <c r="H115" s="13">
        <v>0.91835797593902102</v>
      </c>
      <c r="I115" s="13">
        <v>0.92157404847479496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3">
        <v>0.74008288928359967</v>
      </c>
      <c r="F116" s="13">
        <v>0</v>
      </c>
      <c r="G116" s="13">
        <v>0</v>
      </c>
      <c r="H116" s="13">
        <v>0</v>
      </c>
      <c r="I116" s="13" t="s">
        <v>212</v>
      </c>
      <c r="J116" s="5" t="str">
        <f t="shared" si="1"/>
        <v>Outliers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3">
        <v>1.309570579901663</v>
      </c>
      <c r="F117" s="13">
        <v>1.4153113095167891</v>
      </c>
      <c r="G117" s="13">
        <v>1.5193483164451926</v>
      </c>
      <c r="H117" s="13">
        <v>1.6217593772443992</v>
      </c>
      <c r="I117" s="13">
        <v>1.9860509129992874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3">
        <v>1.649620587264929</v>
      </c>
      <c r="F118" s="13">
        <v>1.6489858736876819</v>
      </c>
      <c r="G118" s="13">
        <v>1.6482610845557937</v>
      </c>
      <c r="H118" s="13">
        <v>2.1968365553602811</v>
      </c>
      <c r="I118" s="13">
        <v>1.6318537859007833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3">
        <v>0.38533418106853168</v>
      </c>
      <c r="F119" s="13">
        <v>0.38199285673357908</v>
      </c>
      <c r="G119" s="13">
        <v>0.37876635797208491</v>
      </c>
      <c r="H119" s="13">
        <v>0.56346493369895945</v>
      </c>
      <c r="I119" s="13">
        <v>0.56451461151986149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3">
        <v>0.20200795911358907</v>
      </c>
      <c r="F120" s="13">
        <v>0.39596119580281136</v>
      </c>
      <c r="G120" s="13">
        <v>0.38834951456310679</v>
      </c>
      <c r="H120" s="13">
        <v>0.3811484001295905</v>
      </c>
      <c r="I120" s="13">
        <v>0.55914339232296129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3">
        <v>0.24737779536908766</v>
      </c>
      <c r="F121" s="13">
        <v>0.49170251997541486</v>
      </c>
      <c r="G121" s="13">
        <v>0.48873466594985582</v>
      </c>
      <c r="H121" s="13">
        <v>0.48586143231950246</v>
      </c>
      <c r="I121" s="13">
        <v>0.67006164567140181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3">
        <v>0.42691256830601093</v>
      </c>
      <c r="F122" s="13">
        <v>0.421017177500842</v>
      </c>
      <c r="G122" s="13">
        <v>0.4153686396677051</v>
      </c>
      <c r="H122" s="13">
        <v>0.81994096425057394</v>
      </c>
      <c r="I122" s="13">
        <v>0.41443905673670683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3">
        <v>0.48299845440494588</v>
      </c>
      <c r="F123" s="13">
        <v>0.47440580672707433</v>
      </c>
      <c r="G123" s="13">
        <v>0.4662222015012355</v>
      </c>
      <c r="H123" s="13">
        <v>0.45848425106597585</v>
      </c>
      <c r="I123" s="13">
        <v>0.47422582633850235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3">
        <v>0</v>
      </c>
      <c r="F124" s="13">
        <v>0</v>
      </c>
      <c r="G124" s="13">
        <v>0</v>
      </c>
      <c r="H124" s="13">
        <v>0</v>
      </c>
      <c r="I124" s="13" t="s">
        <v>212</v>
      </c>
      <c r="J124" s="5" t="str">
        <f t="shared" si="1"/>
        <v>Outliers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3">
        <v>1.8639061738307574</v>
      </c>
      <c r="F125" s="13">
        <v>1.9773732009434895</v>
      </c>
      <c r="G125" s="13">
        <v>2.3664685329287138</v>
      </c>
      <c r="H125" s="13">
        <v>1.9215987701767872</v>
      </c>
      <c r="I125" s="13">
        <v>2.4651118202111779</v>
      </c>
      <c r="J125" s="5" t="str">
        <f t="shared" si="1"/>
        <v>Outliers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3">
        <v>0.50372758412250651</v>
      </c>
      <c r="F126" s="13">
        <v>0.50382910116888358</v>
      </c>
      <c r="G126" s="13">
        <v>0.50395605503200114</v>
      </c>
      <c r="H126" s="13">
        <v>0.50405766419678411</v>
      </c>
      <c r="I126" s="13">
        <v>0.9818360333824252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3">
        <v>0.9504799923961601</v>
      </c>
      <c r="F127" s="13">
        <v>0.932444403002471</v>
      </c>
      <c r="G127" s="13">
        <v>1.3729977116704806</v>
      </c>
      <c r="H127" s="13">
        <v>1.3486782952706349</v>
      </c>
      <c r="I127" s="13">
        <v>1.8129079042784626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3">
        <v>0.40444893832153694</v>
      </c>
      <c r="F128" s="13">
        <v>0</v>
      </c>
      <c r="G128" s="13">
        <v>0</v>
      </c>
      <c r="H128" s="13">
        <v>0.79595654077287381</v>
      </c>
      <c r="I128" s="13">
        <v>0.4061078622482131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3">
        <v>0.28095017348673212</v>
      </c>
      <c r="F129" s="13">
        <v>0.27466113682244531</v>
      </c>
      <c r="G129" s="13">
        <v>0.26874857227320981</v>
      </c>
      <c r="H129" s="13">
        <v>0.52635041779064418</v>
      </c>
      <c r="I129" s="13">
        <v>1.2340727485885292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3">
        <v>1.387663669973932</v>
      </c>
      <c r="F130" s="13">
        <v>1.4774006940500148</v>
      </c>
      <c r="G130" s="13">
        <v>1.5009135995823546</v>
      </c>
      <c r="H130" s="13">
        <v>1.524296310229974</v>
      </c>
      <c r="I130" s="13">
        <v>1.6870417121063317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3">
        <v>1.5006002400960383</v>
      </c>
      <c r="F131" s="13">
        <v>1.4905351021016544</v>
      </c>
      <c r="G131" s="13">
        <v>0</v>
      </c>
      <c r="H131" s="13">
        <v>1.4714537963507945</v>
      </c>
      <c r="I131" s="13" t="s">
        <v>212</v>
      </c>
      <c r="J131" s="5" t="str">
        <f t="shared" si="1"/>
        <v>Outliers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3">
        <v>0</v>
      </c>
      <c r="F132" s="13">
        <v>0</v>
      </c>
      <c r="G132" s="13">
        <v>0.31330283852371704</v>
      </c>
      <c r="H132" s="13">
        <v>0.30915723737092687</v>
      </c>
      <c r="I132" s="13">
        <v>0.36415279851425658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3">
        <v>0</v>
      </c>
      <c r="F133" s="13">
        <v>0</v>
      </c>
      <c r="G133" s="13">
        <v>0.55160240498648572</v>
      </c>
      <c r="H133" s="13">
        <v>0.54923930356456307</v>
      </c>
      <c r="I133" s="13" t="s">
        <v>212</v>
      </c>
      <c r="J133" s="5" t="str">
        <f t="shared" si="1"/>
        <v>Outliers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3">
        <v>0.78870573389068532</v>
      </c>
      <c r="F134" s="13">
        <v>0.78256446374770117</v>
      </c>
      <c r="G134" s="13">
        <v>0.77660855046014055</v>
      </c>
      <c r="H134" s="13">
        <v>0.38543071882829061</v>
      </c>
      <c r="I134" s="13">
        <v>0.94822681585435231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3">
        <v>0.6281998932060181</v>
      </c>
      <c r="F135" s="13">
        <v>0.62521491762793457</v>
      </c>
      <c r="G135" s="13">
        <v>0.93344534677494628</v>
      </c>
      <c r="H135" s="13">
        <v>0.92922409787827165</v>
      </c>
      <c r="I135" s="13">
        <v>0.98042419686917881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3">
        <v>0.24045590439473241</v>
      </c>
      <c r="F136" s="13">
        <v>0.23349755995049853</v>
      </c>
      <c r="G136" s="13">
        <v>0.15135691474064994</v>
      </c>
      <c r="H136" s="13">
        <v>0.14734918810597353</v>
      </c>
      <c r="I136" s="13">
        <v>0.45858937906998071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3">
        <v>0.63159224404724301</v>
      </c>
      <c r="F137" s="13">
        <v>0.62964362171011201</v>
      </c>
      <c r="G137" s="13">
        <v>0.62774639045825487</v>
      </c>
      <c r="H137" s="13">
        <v>0.62586055826761788</v>
      </c>
      <c r="I137" s="13">
        <v>0.67141130656640247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3">
        <v>0.40014405185866914</v>
      </c>
      <c r="F138" s="13">
        <v>0.40246307401295933</v>
      </c>
      <c r="G138" s="13">
        <v>0.40477636106051401</v>
      </c>
      <c r="H138" s="13">
        <v>0.81413335504355611</v>
      </c>
      <c r="I138" s="13">
        <v>0.82457225314368165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3">
        <v>1.6504373659019642</v>
      </c>
      <c r="F139" s="13">
        <v>1.6289297931259161</v>
      </c>
      <c r="G139" s="13">
        <v>1.6084928422068523</v>
      </c>
      <c r="H139" s="13">
        <v>0</v>
      </c>
      <c r="I139" s="13">
        <v>2.2573363431151239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3">
        <v>0.43779003589878296</v>
      </c>
      <c r="F140" s="13">
        <v>0.86786721631590369</v>
      </c>
      <c r="G140" s="13">
        <v>0.4302185510239202</v>
      </c>
      <c r="H140" s="13">
        <v>0.42662116040955633</v>
      </c>
      <c r="I140" s="13">
        <v>0.48334863937358014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3">
        <v>0.7173601147776183</v>
      </c>
      <c r="F141" s="13">
        <v>0.71448985424406974</v>
      </c>
      <c r="G141" s="13">
        <v>0.71169311792754963</v>
      </c>
      <c r="H141" s="13">
        <v>0.70896845090393479</v>
      </c>
      <c r="I141" s="13">
        <v>0.73185011709601877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3">
        <v>0.51433273899327936</v>
      </c>
      <c r="F142" s="13">
        <v>0.16953175329739262</v>
      </c>
      <c r="G142" s="13">
        <v>0.33539039441910384</v>
      </c>
      <c r="H142" s="13">
        <v>0.33185106524191943</v>
      </c>
      <c r="I142" s="13">
        <v>0.18905736000302492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3">
        <v>0.38021368008820955</v>
      </c>
      <c r="F143" s="13">
        <v>0.37537537537537535</v>
      </c>
      <c r="G143" s="13">
        <v>0</v>
      </c>
      <c r="H143" s="13">
        <v>0</v>
      </c>
      <c r="I143" s="13" t="s">
        <v>212</v>
      </c>
      <c r="J143" s="5" t="str">
        <f t="shared" si="1"/>
        <v>Outliers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3">
        <v>1.7096939647803042</v>
      </c>
      <c r="F144" s="13">
        <v>1.6863406408094435</v>
      </c>
      <c r="G144" s="13">
        <v>1.6641704110500917</v>
      </c>
      <c r="H144" s="13">
        <v>1.6425755584756898</v>
      </c>
      <c r="I144" s="13">
        <v>1.710278775440397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3">
        <v>0.84466593462285666</v>
      </c>
      <c r="F145" s="13">
        <v>0.85778006519128491</v>
      </c>
      <c r="G145" s="13">
        <v>0.87108013937282225</v>
      </c>
      <c r="H145" s="13">
        <v>0.88456435205661221</v>
      </c>
      <c r="I145" s="13">
        <v>0.44294826364280654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3">
        <v>0.39712481632977242</v>
      </c>
      <c r="F146" s="13">
        <v>0.39410420115078426</v>
      </c>
      <c r="G146" s="13">
        <v>0.78231957754742809</v>
      </c>
      <c r="H146" s="13">
        <v>0.38831935383659522</v>
      </c>
      <c r="I146" s="13">
        <v>0.41315485043794414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3">
        <v>0.28939651180737769</v>
      </c>
      <c r="F147" s="13">
        <v>0.2821166270136074</v>
      </c>
      <c r="G147" s="13">
        <v>0.27530765630592186</v>
      </c>
      <c r="H147" s="13">
        <v>0.53785610556322505</v>
      </c>
      <c r="I147" s="13">
        <v>0.96561047273529854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3">
        <v>0.86273833146406698</v>
      </c>
      <c r="F148" s="13">
        <v>0.85324232081911267</v>
      </c>
      <c r="G148" s="13">
        <v>0.84409555161644301</v>
      </c>
      <c r="H148" s="13">
        <v>0.8353521009105338</v>
      </c>
      <c r="I148" s="13">
        <v>0.96153846153846156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3">
        <v>0.53708577259788381</v>
      </c>
      <c r="F149" s="13">
        <v>0.53279343598486861</v>
      </c>
      <c r="G149" s="13">
        <v>0</v>
      </c>
      <c r="H149" s="13">
        <v>0.52457640455332322</v>
      </c>
      <c r="I149" s="13">
        <v>0.53242466191033966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3">
        <v>0.31819772806822161</v>
      </c>
      <c r="F150" s="13">
        <v>0.31522373004239762</v>
      </c>
      <c r="G150" s="13">
        <v>0.46853037638606904</v>
      </c>
      <c r="H150" s="13">
        <v>0.46436753142220294</v>
      </c>
      <c r="I150" s="13">
        <v>0.73980912924465481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3">
        <v>0.32620041753653439</v>
      </c>
      <c r="F151" s="13">
        <v>0.32300784909073288</v>
      </c>
      <c r="G151" s="13">
        <v>0</v>
      </c>
      <c r="H151" s="13">
        <v>0</v>
      </c>
      <c r="I151" s="13">
        <v>0.3497114880223815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3">
        <v>0</v>
      </c>
      <c r="F152" s="13">
        <v>0.5266206751277055</v>
      </c>
      <c r="G152" s="13">
        <v>0.52170283806343909</v>
      </c>
      <c r="H152" s="13">
        <v>0.51695616211745243</v>
      </c>
      <c r="I152" s="13">
        <v>0.65608187901850157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3">
        <v>0.76806881896617929</v>
      </c>
      <c r="F153" s="13">
        <v>0.75753749810615623</v>
      </c>
      <c r="G153" s="13">
        <v>0.99661152082918081</v>
      </c>
      <c r="H153" s="13">
        <v>1.475615454612528</v>
      </c>
      <c r="I153" s="13">
        <v>1.5170670037926675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3">
        <v>1.4266861647109177</v>
      </c>
      <c r="F154" s="13">
        <v>1.4957020561504148</v>
      </c>
      <c r="G154" s="13">
        <v>1.4764121447926075</v>
      </c>
      <c r="H154" s="13">
        <v>1.6294327001415034</v>
      </c>
      <c r="I154" s="13">
        <v>2.7380456925065166</v>
      </c>
      <c r="J154" s="5" t="str">
        <f t="shared" si="2"/>
        <v>Outliers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3">
        <v>0.69405885619100505</v>
      </c>
      <c r="F155" s="13">
        <v>0.67556156054720484</v>
      </c>
      <c r="G155" s="13">
        <v>0.65831701255739705</v>
      </c>
      <c r="H155" s="13">
        <v>0.8027486112449026</v>
      </c>
      <c r="I155" s="13">
        <v>1.0534077741493733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3">
        <v>0.21969813476283587</v>
      </c>
      <c r="F156" s="13">
        <v>0.43979241797871405</v>
      </c>
      <c r="G156" s="13">
        <v>0.44018928139099817</v>
      </c>
      <c r="H156" s="13">
        <v>0.66086573411168636</v>
      </c>
      <c r="I156" s="13">
        <v>0.68873685660498651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3">
        <v>0.37600345923182493</v>
      </c>
      <c r="F157" s="13">
        <v>0.37253660172111908</v>
      </c>
      <c r="G157" s="13">
        <v>0.73838883556080626</v>
      </c>
      <c r="H157" s="13">
        <v>0.7319304666056724</v>
      </c>
      <c r="I157" s="13">
        <v>0.78690588605602774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3">
        <v>0.16380284689347901</v>
      </c>
      <c r="F158" s="13">
        <v>0.16285849225607868</v>
      </c>
      <c r="G158" s="13">
        <v>0.16194069731664265</v>
      </c>
      <c r="H158" s="13">
        <v>0.16104874945646044</v>
      </c>
      <c r="I158" s="13">
        <v>0.17038097185306345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3">
        <v>0.66724494561953696</v>
      </c>
      <c r="F159" s="13">
        <v>0.6607638430025109</v>
      </c>
      <c r="G159" s="13">
        <v>1.3089861901956934</v>
      </c>
      <c r="H159" s="13">
        <v>1.2969327540367031</v>
      </c>
      <c r="I159" s="13">
        <v>1.2814762606522714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3">
        <v>0.90069804098176087</v>
      </c>
      <c r="F160" s="13">
        <v>0.89383477464190741</v>
      </c>
      <c r="G160" s="13">
        <v>0.88719336379363889</v>
      </c>
      <c r="H160" s="13">
        <v>1.3211203100228994</v>
      </c>
      <c r="I160" s="13">
        <v>1.3234265403739627</v>
      </c>
      <c r="J160" s="5" t="str">
        <f t="shared" si="2"/>
        <v>Normal</v>
      </c>
    </row>
  </sheetData>
  <autoFilter ref="A3:J160" xr:uid="{00000000-0009-0000-0000-000016000000}"/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0"/>
  <sheetViews>
    <sheetView workbookViewId="0">
      <selection activeCell="I3" sqref="I3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4" x14ac:dyDescent="0.2">
      <c r="A1" s="9" t="s">
        <v>176</v>
      </c>
      <c r="N1" s="1" t="s">
        <v>174</v>
      </c>
    </row>
    <row r="2" spans="1:14" x14ac:dyDescent="0.2">
      <c r="N2" s="1" t="s">
        <v>179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15">
        <v>2022</v>
      </c>
      <c r="J3" s="3" t="s">
        <v>203</v>
      </c>
    </row>
    <row r="4" spans="1:14" x14ac:dyDescent="0.2">
      <c r="A4" s="2"/>
      <c r="B4" s="2"/>
      <c r="C4" s="2"/>
      <c r="D4" s="4" t="s">
        <v>4</v>
      </c>
      <c r="E4" s="17">
        <v>17.134637352099169</v>
      </c>
      <c r="F4" s="17">
        <v>17.703017247610923</v>
      </c>
      <c r="G4" s="17">
        <v>17.188593092968851</v>
      </c>
      <c r="H4" s="16">
        <v>16.541001811911862</v>
      </c>
      <c r="I4" s="16">
        <v>17.750277348083564</v>
      </c>
      <c r="L4" s="5" t="s">
        <v>204</v>
      </c>
      <c r="M4" s="14">
        <v>0</v>
      </c>
    </row>
    <row r="5" spans="1:14" x14ac:dyDescent="0.2">
      <c r="A5" s="2"/>
      <c r="B5" s="2"/>
      <c r="C5" s="2"/>
      <c r="D5" s="4" t="s">
        <v>5</v>
      </c>
      <c r="E5" s="17">
        <v>17.687402237997834</v>
      </c>
      <c r="F5" s="17">
        <v>18.079800498753119</v>
      </c>
      <c r="G5" s="17">
        <v>19.143707153020308</v>
      </c>
      <c r="H5" s="16">
        <v>15.551715625771415</v>
      </c>
      <c r="I5" s="16">
        <v>20.316622691292878</v>
      </c>
    </row>
    <row r="6" spans="1:14" x14ac:dyDescent="0.2">
      <c r="A6" s="2"/>
      <c r="B6" s="2"/>
      <c r="C6" s="2"/>
      <c r="D6" s="4" t="s">
        <v>6</v>
      </c>
      <c r="E6" s="17">
        <v>21.462018730489074</v>
      </c>
      <c r="F6" s="17">
        <v>21.316331787738278</v>
      </c>
      <c r="G6" s="17">
        <v>19.788918205804752</v>
      </c>
      <c r="H6" s="16">
        <v>17.603379848930995</v>
      </c>
      <c r="I6" s="16">
        <v>18.579602827330863</v>
      </c>
    </row>
    <row r="7" spans="1:14" x14ac:dyDescent="0.2">
      <c r="A7" s="2"/>
      <c r="B7" s="2"/>
      <c r="C7" s="2"/>
      <c r="D7" s="4" t="s">
        <v>7</v>
      </c>
      <c r="E7" s="17">
        <v>14.40479672418836</v>
      </c>
      <c r="F7" s="17">
        <v>13.535337998923326</v>
      </c>
      <c r="G7" s="17">
        <v>12.097712291585886</v>
      </c>
      <c r="H7" s="16">
        <v>11.44347070326646</v>
      </c>
      <c r="I7" s="16">
        <v>15.652439489959532</v>
      </c>
    </row>
    <row r="8" spans="1:14" x14ac:dyDescent="0.2">
      <c r="A8" s="2"/>
      <c r="B8" s="2"/>
      <c r="C8" s="2"/>
      <c r="D8" s="4" t="s">
        <v>8</v>
      </c>
      <c r="E8" s="17">
        <v>31.393847070901085</v>
      </c>
      <c r="F8" s="17">
        <v>32.055462127192229</v>
      </c>
      <c r="G8" s="17">
        <v>32.444959443800691</v>
      </c>
      <c r="H8" s="16">
        <v>32.927836599834798</v>
      </c>
      <c r="I8" s="16">
        <v>16.599011293758288</v>
      </c>
    </row>
    <row r="9" spans="1:14" x14ac:dyDescent="0.2">
      <c r="A9" s="2"/>
      <c r="B9" s="2"/>
      <c r="C9" s="2"/>
      <c r="D9" s="4" t="s">
        <v>9</v>
      </c>
      <c r="E9" s="17">
        <v>7.5990765679107346</v>
      </c>
      <c r="F9" s="17">
        <v>6.3860667634252541</v>
      </c>
      <c r="G9" s="17">
        <v>8.3707635769701927</v>
      </c>
      <c r="H9" s="16">
        <v>7.516505840528187</v>
      </c>
      <c r="I9" s="16">
        <v>17.220708446866485</v>
      </c>
    </row>
    <row r="10" spans="1:14" x14ac:dyDescent="0.2">
      <c r="A10" s="2"/>
      <c r="B10" s="2"/>
      <c r="C10" s="2"/>
      <c r="D10" s="4" t="s">
        <v>10</v>
      </c>
      <c r="E10" s="17">
        <v>11.070694290684802</v>
      </c>
      <c r="F10" s="17">
        <v>15.912073490813649</v>
      </c>
      <c r="G10" s="17">
        <v>12.991395309600135</v>
      </c>
      <c r="H10" s="16">
        <v>12.692502961584024</v>
      </c>
      <c r="I10" s="16">
        <v>14.312617702448211</v>
      </c>
    </row>
    <row r="11" spans="1:14" x14ac:dyDescent="0.2">
      <c r="A11" s="2"/>
      <c r="B11" s="2"/>
      <c r="C11" s="2"/>
      <c r="D11" s="4" t="s">
        <v>11</v>
      </c>
      <c r="E11" s="17">
        <v>13.618074899411948</v>
      </c>
      <c r="F11" s="17">
        <v>13.861228391619534</v>
      </c>
      <c r="G11" s="17">
        <v>13.225806451612902</v>
      </c>
      <c r="H11" s="16">
        <v>14.392407032830247</v>
      </c>
      <c r="I11" s="16">
        <v>21.885798913937798</v>
      </c>
    </row>
    <row r="12" spans="1:14" x14ac:dyDescent="0.2">
      <c r="A12" s="2"/>
      <c r="B12" s="2"/>
      <c r="C12" s="2"/>
      <c r="D12" s="4" t="s">
        <v>12</v>
      </c>
      <c r="E12" s="17">
        <v>13.309134906231096</v>
      </c>
      <c r="F12" s="17">
        <v>11.11944027986007</v>
      </c>
      <c r="G12" s="17">
        <v>11.799410029498524</v>
      </c>
      <c r="H12" s="16">
        <v>7.5971081975248129</v>
      </c>
      <c r="I12" s="16">
        <v>15.076071922544951</v>
      </c>
    </row>
    <row r="13" spans="1:14" x14ac:dyDescent="0.2">
      <c r="A13" s="2"/>
      <c r="B13" s="2"/>
      <c r="C13" s="2"/>
      <c r="D13" s="4" t="s">
        <v>13</v>
      </c>
      <c r="E13" s="17">
        <v>6.6342739674827129</v>
      </c>
      <c r="F13" s="17">
        <v>6.0189165950128976</v>
      </c>
      <c r="G13" s="17">
        <v>6.7319461444308448</v>
      </c>
      <c r="H13" s="16">
        <v>5.7636887608069163</v>
      </c>
      <c r="I13" s="16">
        <v>14.379225238759524</v>
      </c>
    </row>
    <row r="14" spans="1:14" x14ac:dyDescent="0.2">
      <c r="A14" s="2"/>
      <c r="B14" s="2"/>
      <c r="C14" s="2"/>
      <c r="D14" s="4" t="s">
        <v>14</v>
      </c>
      <c r="E14" s="17">
        <v>17.119379137183294</v>
      </c>
      <c r="F14" s="17">
        <v>16.284403669724771</v>
      </c>
      <c r="G14" s="17">
        <v>17.590737029614786</v>
      </c>
      <c r="H14" s="16">
        <v>20.8078335373317</v>
      </c>
      <c r="I14" s="16">
        <v>21.094402673350039</v>
      </c>
    </row>
    <row r="15" spans="1:14" x14ac:dyDescent="0.2">
      <c r="A15" s="2"/>
      <c r="B15" s="2"/>
      <c r="C15" s="2"/>
      <c r="D15" s="4" t="s">
        <v>15</v>
      </c>
      <c r="E15" s="17">
        <v>8.8008013737836297</v>
      </c>
      <c r="F15" s="17">
        <v>13.486914048261282</v>
      </c>
      <c r="G15" s="17">
        <v>12.6953125</v>
      </c>
      <c r="H15" s="16">
        <v>12.225460231715118</v>
      </c>
      <c r="I15" s="16">
        <v>20.26974350978405</v>
      </c>
      <c r="L15" s="7" t="s">
        <v>205</v>
      </c>
    </row>
    <row r="16" spans="1:14" x14ac:dyDescent="0.2">
      <c r="A16" s="2"/>
      <c r="B16" s="2"/>
      <c r="C16" s="2"/>
      <c r="D16" s="4" t="s">
        <v>16</v>
      </c>
      <c r="E16" s="17">
        <v>14.264161294746948</v>
      </c>
      <c r="F16" s="17">
        <v>16.577690362461365</v>
      </c>
      <c r="G16" s="17">
        <v>12.225294716926213</v>
      </c>
      <c r="H16" s="16">
        <v>14.484356894553883</v>
      </c>
      <c r="I16" s="16">
        <v>17.693895606015925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6">
        <v>7.8622238861849496</v>
      </c>
      <c r="F17" s="16">
        <v>6.8623713305375524</v>
      </c>
      <c r="G17" s="16">
        <v>8.6206896551724128</v>
      </c>
      <c r="H17" s="16">
        <v>7.5976845151953691</v>
      </c>
      <c r="I17" s="16">
        <v>24.06199021207178</v>
      </c>
      <c r="J17" s="5" t="str">
        <f>IF(AND(I17&lt;$M$21,I17&gt;$M$22),"Normal","Outliers")</f>
        <v>Normal</v>
      </c>
      <c r="L17" s="1" t="s">
        <v>206</v>
      </c>
      <c r="M17" s="8">
        <f>AVERAGE(I17:I160)</f>
        <v>17.886689037721485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6">
        <v>23.076923076923077</v>
      </c>
      <c r="F18" s="16">
        <v>0</v>
      </c>
      <c r="G18" s="16">
        <v>0</v>
      </c>
      <c r="H18" s="16">
        <v>7.5757575757575761</v>
      </c>
      <c r="I18" s="16" t="s">
        <v>212</v>
      </c>
      <c r="J18" s="5" t="str">
        <f t="shared" ref="J18:J81" si="0">IF(AND(I18&lt;$M$21,I18&gt;$M$22),"Normal","Outliers")</f>
        <v>Outliers</v>
      </c>
      <c r="L18" s="1" t="s">
        <v>207</v>
      </c>
      <c r="M18" s="8">
        <f>_xlfn.QUARTILE.EXC(I17:I160,1)</f>
        <v>12.675070028011204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6">
        <v>5.923000987166831</v>
      </c>
      <c r="F19" s="16">
        <v>5.1020408163265305</v>
      </c>
      <c r="G19" s="16">
        <v>4.2238648363252373</v>
      </c>
      <c r="H19" s="16">
        <v>8.3682008368200833</v>
      </c>
      <c r="I19" s="16">
        <v>22.292993630573246</v>
      </c>
      <c r="J19" s="5" t="str">
        <f t="shared" si="0"/>
        <v>Normal</v>
      </c>
      <c r="L19" s="1" t="s">
        <v>208</v>
      </c>
      <c r="M19" s="8">
        <f>_xlfn.QUARTILE.EXC(I17:I160,3)</f>
        <v>21.98757060012467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6">
        <v>7.8277886497064575</v>
      </c>
      <c r="F20" s="16">
        <v>2.9585798816568047</v>
      </c>
      <c r="G20" s="16">
        <v>6.224066390041493</v>
      </c>
      <c r="H20" s="16">
        <v>8.5470085470085486</v>
      </c>
      <c r="I20" s="16">
        <v>23.946360153256705</v>
      </c>
      <c r="J20" s="5" t="str">
        <f t="shared" si="0"/>
        <v>Normal</v>
      </c>
      <c r="L20" s="1" t="s">
        <v>209</v>
      </c>
      <c r="M20" s="8">
        <f>M19-M18</f>
        <v>9.3125005721134659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6">
        <v>4.4843049327354256</v>
      </c>
      <c r="F21" s="16">
        <v>13.333333333333334</v>
      </c>
      <c r="G21" s="16">
        <v>0</v>
      </c>
      <c r="H21" s="16">
        <v>19.138755980861244</v>
      </c>
      <c r="I21" s="16">
        <v>18.264840182648399</v>
      </c>
      <c r="J21" s="5" t="str">
        <f t="shared" si="0"/>
        <v>Normal</v>
      </c>
      <c r="L21" s="1" t="s">
        <v>210</v>
      </c>
      <c r="M21" s="8">
        <f>M17+1.5*M20</f>
        <v>31.855439895891685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6">
        <v>20.168067226890759</v>
      </c>
      <c r="F22" s="16">
        <v>24.288107202680067</v>
      </c>
      <c r="G22" s="16">
        <v>35.514018691588788</v>
      </c>
      <c r="H22" s="16">
        <v>23.049645390070921</v>
      </c>
      <c r="I22" s="16">
        <v>19.886363636363637</v>
      </c>
      <c r="J22" s="5" t="str">
        <f t="shared" si="0"/>
        <v>Normal</v>
      </c>
      <c r="L22" s="1" t="s">
        <v>211</v>
      </c>
      <c r="M22" s="8">
        <f>M17-1.5*M20</f>
        <v>3.9179381795512853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6">
        <v>8.9743589743589745</v>
      </c>
      <c r="F23" s="16">
        <v>19.255455712451862</v>
      </c>
      <c r="G23" s="16">
        <v>14.120667522464698</v>
      </c>
      <c r="H23" s="16">
        <v>7.5949367088607591</v>
      </c>
      <c r="I23" s="16">
        <v>19.202363367799116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6">
        <v>28.037383177570092</v>
      </c>
      <c r="F24" s="16">
        <v>31.63222269084774</v>
      </c>
      <c r="G24" s="16">
        <v>21.012006861063462</v>
      </c>
      <c r="H24" s="16">
        <v>23.118766999093385</v>
      </c>
      <c r="I24" s="16">
        <v>15.768725361366622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6">
        <v>9.1848450057405291</v>
      </c>
      <c r="F25" s="16">
        <v>8.3632019115890088</v>
      </c>
      <c r="G25" s="16">
        <v>7.3081607795371495</v>
      </c>
      <c r="H25" s="16">
        <v>10.53864168618267</v>
      </c>
      <c r="I25" s="16">
        <v>25.412960609911053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6">
        <v>7.4626865671641793</v>
      </c>
      <c r="F26" s="16">
        <v>6.0745140388768899</v>
      </c>
      <c r="G26" s="16">
        <v>6.3282036530993819</v>
      </c>
      <c r="H26" s="16">
        <v>10.067114093959731</v>
      </c>
      <c r="I26" s="16">
        <v>16.557872950167173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6">
        <v>9.1463414634146343</v>
      </c>
      <c r="F27" s="16">
        <v>7.6687116564417179</v>
      </c>
      <c r="G27" s="16">
        <v>7.9239302694136295</v>
      </c>
      <c r="H27" s="16">
        <v>16.975308641975307</v>
      </c>
      <c r="I27" s="16">
        <v>22.29845626072041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6">
        <v>4.4395116537180908</v>
      </c>
      <c r="F28" s="16">
        <v>4.9443757725587139</v>
      </c>
      <c r="G28" s="16">
        <v>4.6511627906976747</v>
      </c>
      <c r="H28" s="16">
        <v>5.5679287305122491</v>
      </c>
      <c r="I28" s="16">
        <v>20.05730659025788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6">
        <v>8.1521739130434785</v>
      </c>
      <c r="F29" s="16">
        <v>0</v>
      </c>
      <c r="G29" s="16">
        <v>8.2417582417582427</v>
      </c>
      <c r="H29" s="16">
        <v>2.4213075060532687</v>
      </c>
      <c r="I29" s="16">
        <v>11.396011396011396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6">
        <v>5.4945054945054945</v>
      </c>
      <c r="F30" s="16">
        <v>20.547945205479451</v>
      </c>
      <c r="G30" s="16">
        <v>6.8493150684931505</v>
      </c>
      <c r="H30" s="16">
        <v>5.4347826086956523</v>
      </c>
      <c r="I30" s="16">
        <v>28.735632183908045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6">
        <v>5.1546391752577323</v>
      </c>
      <c r="F31" s="16">
        <v>10.928961748633879</v>
      </c>
      <c r="G31" s="16">
        <v>5.6818181818181817</v>
      </c>
      <c r="H31" s="16">
        <v>13.937282229965156</v>
      </c>
      <c r="I31" s="16">
        <v>27.027027027027028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6">
        <v>8.6206896551724128</v>
      </c>
      <c r="F32" s="16">
        <v>15.968063872255488</v>
      </c>
      <c r="G32" s="16">
        <v>5.8708414872798436</v>
      </c>
      <c r="H32" s="16">
        <v>5.1020408163265305</v>
      </c>
      <c r="I32" s="16">
        <v>26.022304832713754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6">
        <v>0</v>
      </c>
      <c r="F33" s="16">
        <v>0</v>
      </c>
      <c r="G33" s="16">
        <v>0</v>
      </c>
      <c r="H33" s="16">
        <v>18.867924528301884</v>
      </c>
      <c r="I33" s="16">
        <v>20.833333333333332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6">
        <v>6.1565523306948107</v>
      </c>
      <c r="F34" s="16">
        <v>23.103748910200522</v>
      </c>
      <c r="G34" s="16">
        <v>19.374724790841039</v>
      </c>
      <c r="H34" s="16">
        <v>28.634361233480178</v>
      </c>
      <c r="I34" s="16">
        <v>16.742081447963802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6">
        <v>45.637792019847012</v>
      </c>
      <c r="F35" s="16">
        <v>47.237316403938237</v>
      </c>
      <c r="G35" s="16">
        <v>47.742543911352115</v>
      </c>
      <c r="H35" s="16">
        <v>46.987450187355023</v>
      </c>
      <c r="I35" s="16">
        <v>16.955562559092343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6">
        <v>3.3783783783783785</v>
      </c>
      <c r="F36" s="16">
        <v>6.369426751592357</v>
      </c>
      <c r="G36" s="16">
        <v>0</v>
      </c>
      <c r="H36" s="16">
        <v>3.4482758620689653</v>
      </c>
      <c r="I36" s="16">
        <v>14.245014245014245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6">
        <v>0</v>
      </c>
      <c r="F37" s="16">
        <v>2.0020020020020022</v>
      </c>
      <c r="G37" s="16">
        <v>3.3936651583710407</v>
      </c>
      <c r="H37" s="16">
        <v>2.1231422505307855</v>
      </c>
      <c r="I37" s="16">
        <v>15.116279069767442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6">
        <v>0</v>
      </c>
      <c r="F38" s="16">
        <v>6.8493150684931505</v>
      </c>
      <c r="G38" s="16">
        <v>3.9370078740157481</v>
      </c>
      <c r="H38" s="16">
        <v>3.5211267605633805</v>
      </c>
      <c r="I38" s="16">
        <v>12.605042016806722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6">
        <v>0</v>
      </c>
      <c r="F39" s="16">
        <v>0</v>
      </c>
      <c r="G39" s="16">
        <v>0</v>
      </c>
      <c r="H39" s="16">
        <v>0</v>
      </c>
      <c r="I39" s="16">
        <v>15.075376884422109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6">
        <v>34.952337721289155</v>
      </c>
      <c r="F40" s="16">
        <v>21.156558533145272</v>
      </c>
      <c r="G40" s="16">
        <v>26.264591439688715</v>
      </c>
      <c r="H40" s="16">
        <v>17.682643089809215</v>
      </c>
      <c r="I40" s="16">
        <v>12.090680100755668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6">
        <v>5.6980056980056979</v>
      </c>
      <c r="F41" s="16">
        <v>3.0769230769230771</v>
      </c>
      <c r="G41" s="16">
        <v>3.4246575342465753</v>
      </c>
      <c r="H41" s="16">
        <v>0</v>
      </c>
      <c r="I41" s="16">
        <v>3.2894736842105261</v>
      </c>
      <c r="J41" s="5" t="str">
        <f t="shared" si="0"/>
        <v>Outliers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6">
        <v>0</v>
      </c>
      <c r="F42" s="16">
        <v>0</v>
      </c>
      <c r="G42" s="16">
        <v>0</v>
      </c>
      <c r="H42" s="16">
        <v>0</v>
      </c>
      <c r="I42" s="16">
        <v>9.2592592592592595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6">
        <v>1.2658227848101267</v>
      </c>
      <c r="F43" s="16">
        <v>1.3071895424836601</v>
      </c>
      <c r="G43" s="16">
        <v>4.2313117066290555</v>
      </c>
      <c r="H43" s="16">
        <v>5.4570259208731242</v>
      </c>
      <c r="I43" s="16">
        <v>3.125</v>
      </c>
      <c r="J43" s="5" t="str">
        <f t="shared" si="0"/>
        <v>Outliers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6">
        <v>24.92102492102492</v>
      </c>
      <c r="F44" s="16">
        <v>26.334776334776336</v>
      </c>
      <c r="G44" s="16">
        <v>23.180007243752264</v>
      </c>
      <c r="H44" s="16">
        <v>23.230490018148817</v>
      </c>
      <c r="I44" s="16">
        <v>21.028914757791963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6">
        <v>6.3291139240506329</v>
      </c>
      <c r="F45" s="16">
        <v>8.6393088552915778</v>
      </c>
      <c r="G45" s="16">
        <v>2.4449877750611249</v>
      </c>
      <c r="H45" s="16">
        <v>4.8661800486618008</v>
      </c>
      <c r="I45" s="16">
        <v>27.918781725888326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6">
        <v>17.142857142857142</v>
      </c>
      <c r="F46" s="16">
        <v>23.323615160349853</v>
      </c>
      <c r="G46" s="16">
        <v>6.369426751592357</v>
      </c>
      <c r="H46" s="16">
        <v>9.8039215686274517</v>
      </c>
      <c r="I46" s="16">
        <v>24.922118380062305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6">
        <v>0</v>
      </c>
      <c r="F47" s="16">
        <v>0</v>
      </c>
      <c r="G47" s="16">
        <v>0</v>
      </c>
      <c r="H47" s="16">
        <v>0</v>
      </c>
      <c r="I47" s="16">
        <v>6.369426751592357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6">
        <v>14.936519790888724</v>
      </c>
      <c r="F48" s="16">
        <v>22.909967845659164</v>
      </c>
      <c r="G48" s="16">
        <v>22.155943757988922</v>
      </c>
      <c r="H48" s="16">
        <v>12.365376944555246</v>
      </c>
      <c r="I48" s="16">
        <v>22.141888838680522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6">
        <v>8.1168831168831161</v>
      </c>
      <c r="F49" s="16">
        <v>5.9625212947189103</v>
      </c>
      <c r="G49" s="16">
        <v>6.1538461538461542</v>
      </c>
      <c r="H49" s="16">
        <v>6.2326869806094187</v>
      </c>
      <c r="I49" s="16">
        <v>11.517615176151761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6">
        <v>8.6042065009560229</v>
      </c>
      <c r="F50" s="16">
        <v>12.275731822474031</v>
      </c>
      <c r="G50" s="16">
        <v>15.228426395939087</v>
      </c>
      <c r="H50" s="16">
        <v>3.7807183364839321</v>
      </c>
      <c r="I50" s="16">
        <v>11.258955987717503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6">
        <v>4.2507970244420825</v>
      </c>
      <c r="F51" s="16">
        <v>5.2854122621564485</v>
      </c>
      <c r="G51" s="16">
        <v>4.3907793633369927</v>
      </c>
      <c r="H51" s="16">
        <v>11.600928074245939</v>
      </c>
      <c r="I51" s="16">
        <v>20.142180094786731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6">
        <v>16.64145234493192</v>
      </c>
      <c r="F52" s="16">
        <v>12.54855094114132</v>
      </c>
      <c r="G52" s="16">
        <v>18.867924528301884</v>
      </c>
      <c r="H52" s="16">
        <v>11.606597434331093</v>
      </c>
      <c r="I52" s="16">
        <v>15.491100856954516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6">
        <v>2.3866348448687353</v>
      </c>
      <c r="F53" s="16">
        <v>8.7719298245614024</v>
      </c>
      <c r="G53" s="16">
        <v>2.3364485981308412</v>
      </c>
      <c r="H53" s="16">
        <v>4.9261083743842367</v>
      </c>
      <c r="I53" s="16">
        <v>16.62049861495845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6">
        <v>5.4347826086956523</v>
      </c>
      <c r="F54" s="16">
        <v>0</v>
      </c>
      <c r="G54" s="16">
        <v>0</v>
      </c>
      <c r="H54" s="16">
        <v>7.0921985815602833</v>
      </c>
      <c r="I54" s="16" t="s">
        <v>212</v>
      </c>
      <c r="J54" s="5" t="str">
        <f t="shared" si="0"/>
        <v>Outliers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6">
        <v>36.662452591656134</v>
      </c>
      <c r="F55" s="16">
        <v>22.630834512022631</v>
      </c>
      <c r="G55" s="16">
        <v>22.44039270687237</v>
      </c>
      <c r="H55" s="16">
        <v>12.080536912751677</v>
      </c>
      <c r="I55" s="16">
        <v>18.258426966292134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6">
        <v>1.779359430604982</v>
      </c>
      <c r="F56" s="16">
        <v>3.6630036630036629</v>
      </c>
      <c r="G56" s="16">
        <v>4.3383947939262475</v>
      </c>
      <c r="H56" s="16">
        <v>0</v>
      </c>
      <c r="I56" s="16">
        <v>13.944223107569721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6">
        <v>0</v>
      </c>
      <c r="F57" s="16">
        <v>15</v>
      </c>
      <c r="G57" s="16">
        <v>22.624434389140269</v>
      </c>
      <c r="H57" s="16">
        <v>9.4339622641509422</v>
      </c>
      <c r="I57" s="16">
        <v>56.737588652482266</v>
      </c>
      <c r="J57" s="5" t="str">
        <f t="shared" si="0"/>
        <v>Outliers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6">
        <v>3.2467532467532472</v>
      </c>
      <c r="F58" s="16">
        <v>0</v>
      </c>
      <c r="G58" s="16">
        <v>12.861736334405144</v>
      </c>
      <c r="H58" s="16">
        <v>13.227513227513226</v>
      </c>
      <c r="I58" s="16">
        <v>16.304347826086957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6">
        <v>9.3582887700534751</v>
      </c>
      <c r="F59" s="16">
        <v>20.028612303290416</v>
      </c>
      <c r="G59" s="16">
        <v>18.597997138769671</v>
      </c>
      <c r="H59" s="16">
        <v>12.465373961218837</v>
      </c>
      <c r="I59" s="16">
        <v>29.368575624082233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6">
        <v>12.605042016806722</v>
      </c>
      <c r="F60" s="16">
        <v>4.1841004184100417</v>
      </c>
      <c r="G60" s="16">
        <v>4.2372881355932206</v>
      </c>
      <c r="H60" s="16">
        <v>0</v>
      </c>
      <c r="I60" s="16">
        <v>14.285714285714285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6">
        <v>3.6036036036036037</v>
      </c>
      <c r="F61" s="16">
        <v>1.8248175182481752</v>
      </c>
      <c r="G61" s="16">
        <v>2.109704641350211</v>
      </c>
      <c r="H61" s="16">
        <v>3.8684719535783367</v>
      </c>
      <c r="I61" s="16">
        <v>22.727272727272727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6">
        <v>6.182380216383307</v>
      </c>
      <c r="F62" s="16">
        <v>3.3557046979865772</v>
      </c>
      <c r="G62" s="16">
        <v>4.7846889952153111</v>
      </c>
      <c r="H62" s="16">
        <v>2.9411764705882351</v>
      </c>
      <c r="I62" s="16">
        <v>6.2893081761006293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6">
        <v>9.4339622641509422</v>
      </c>
      <c r="F63" s="16">
        <v>12.422360248447204</v>
      </c>
      <c r="G63" s="16">
        <v>2.1834061135371177</v>
      </c>
      <c r="H63" s="16">
        <v>2.0964360587002098</v>
      </c>
      <c r="I63" s="16">
        <v>13.66742596810934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6">
        <v>14.084507042253522</v>
      </c>
      <c r="F64" s="16">
        <v>8.064516129032258</v>
      </c>
      <c r="G64" s="16">
        <v>13.422818791946309</v>
      </c>
      <c r="H64" s="16">
        <v>7.5757575757575761</v>
      </c>
      <c r="I64" s="16">
        <v>7.8125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6">
        <v>5.3191489361702127</v>
      </c>
      <c r="F65" s="16">
        <v>2.8901734104046239</v>
      </c>
      <c r="G65" s="16">
        <v>3.3557046979865772</v>
      </c>
      <c r="H65" s="16">
        <v>6.1728395061728394</v>
      </c>
      <c r="I65" s="16">
        <v>13.698630136986301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6">
        <v>4.7281323877068555</v>
      </c>
      <c r="F66" s="16">
        <v>2.0533880903490762</v>
      </c>
      <c r="G66" s="16">
        <v>6.666666666666667</v>
      </c>
      <c r="H66" s="16">
        <v>2.5316455696202533</v>
      </c>
      <c r="I66" s="16">
        <v>16.260162601626018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6">
        <v>3.4782608695652177</v>
      </c>
      <c r="F67" s="16">
        <v>10.752688172043012</v>
      </c>
      <c r="G67" s="16">
        <v>6.8493150684931505</v>
      </c>
      <c r="H67" s="16">
        <v>5.2173913043478262</v>
      </c>
      <c r="I67" s="16">
        <v>7.6481835564053533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6">
        <v>9.1623036649214651</v>
      </c>
      <c r="F68" s="16">
        <v>9.0439276485788103</v>
      </c>
      <c r="G68" s="16">
        <v>8.3217753120665741</v>
      </c>
      <c r="H68" s="16">
        <v>6.5274151436031325</v>
      </c>
      <c r="I68" s="16">
        <v>11.095700416088766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6">
        <v>0</v>
      </c>
      <c r="F69" s="16">
        <v>3.5906642728904847</v>
      </c>
      <c r="G69" s="16">
        <v>10.928961748633879</v>
      </c>
      <c r="H69" s="16">
        <v>5.6710775047258979</v>
      </c>
      <c r="I69" s="16">
        <v>40.241448692152915</v>
      </c>
      <c r="J69" s="5" t="str">
        <f t="shared" si="0"/>
        <v>Outliers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6">
        <v>4.6339202965708983</v>
      </c>
      <c r="F70" s="16">
        <v>4.3706293706293708</v>
      </c>
      <c r="G70" s="16">
        <v>6.9101678183613036</v>
      </c>
      <c r="H70" s="16">
        <v>9.6660808435852363</v>
      </c>
      <c r="I70" s="16">
        <v>18.095238095238095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6">
        <v>0</v>
      </c>
      <c r="F71" s="16">
        <v>0</v>
      </c>
      <c r="G71" s="16">
        <v>0</v>
      </c>
      <c r="H71" s="16">
        <v>0</v>
      </c>
      <c r="I71" s="16">
        <v>6.9444444444444438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6">
        <v>6.3897763578274756</v>
      </c>
      <c r="F72" s="16">
        <v>7.7881619937694708</v>
      </c>
      <c r="G72" s="16">
        <v>8.6655112651646444</v>
      </c>
      <c r="H72" s="16">
        <v>3.1496062992125982</v>
      </c>
      <c r="I72" s="16">
        <v>19.26444833625219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6">
        <v>2.3041474654377878</v>
      </c>
      <c r="F73" s="16">
        <v>2.1929824561403506</v>
      </c>
      <c r="G73" s="16">
        <v>4.7732696897374707</v>
      </c>
      <c r="H73" s="16">
        <v>4.4444444444444446</v>
      </c>
      <c r="I73" s="16">
        <v>10.230179028132993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6">
        <v>19.20558707987778</v>
      </c>
      <c r="F74" s="16">
        <v>17.804154302670625</v>
      </c>
      <c r="G74" s="16">
        <v>16.074450084602368</v>
      </c>
      <c r="H74" s="16">
        <v>24.662813102119461</v>
      </c>
      <c r="I74" s="16">
        <v>21.713383339913147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6">
        <v>5.9241706161137433</v>
      </c>
      <c r="F75" s="16">
        <v>10.638297872340425</v>
      </c>
      <c r="G75" s="16">
        <v>7.1258907363420434</v>
      </c>
      <c r="H75" s="16">
        <v>5.1216389244558256</v>
      </c>
      <c r="I75" s="16">
        <v>13.698630136986301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6">
        <v>16.611295681063122</v>
      </c>
      <c r="F76" s="16">
        <v>18.707482993197278</v>
      </c>
      <c r="G76" s="16">
        <v>22.556390977443609</v>
      </c>
      <c r="H76" s="16">
        <v>28.189910979228486</v>
      </c>
      <c r="I76" s="16">
        <v>24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6">
        <v>3.9946737683089215</v>
      </c>
      <c r="F77" s="16">
        <v>6.9930069930069934</v>
      </c>
      <c r="G77" s="16">
        <v>1.4836795252225521</v>
      </c>
      <c r="H77" s="16">
        <v>0</v>
      </c>
      <c r="I77" s="16">
        <v>22.29845626072041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6">
        <v>19.24839596700275</v>
      </c>
      <c r="F78" s="16">
        <v>23.978685612788631</v>
      </c>
      <c r="G78" s="16">
        <v>16.744186046511629</v>
      </c>
      <c r="H78" s="16">
        <v>11.524822695035461</v>
      </c>
      <c r="I78" s="16">
        <v>8.9047195013357072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6">
        <v>6.7720090293453721</v>
      </c>
      <c r="F79" s="16">
        <v>0</v>
      </c>
      <c r="G79" s="16">
        <v>8.676789587852495</v>
      </c>
      <c r="H79" s="16">
        <v>4.2643923240938166</v>
      </c>
      <c r="I79" s="16">
        <v>23.980815347721823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6">
        <v>4.6296296296296298</v>
      </c>
      <c r="F80" s="16">
        <v>10.638297872340425</v>
      </c>
      <c r="G80" s="16">
        <v>9.2936802973977706</v>
      </c>
      <c r="H80" s="16">
        <v>1.8281535648994516</v>
      </c>
      <c r="I80" s="16">
        <v>10.526315789473683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6">
        <v>0</v>
      </c>
      <c r="F81" s="16">
        <v>0</v>
      </c>
      <c r="G81" s="16">
        <v>0</v>
      </c>
      <c r="H81" s="16">
        <v>0</v>
      </c>
      <c r="I81" s="16">
        <v>11.235955056179774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6">
        <v>25.490592757434758</v>
      </c>
      <c r="F82" s="16">
        <v>22.604728328494399</v>
      </c>
      <c r="G82" s="16">
        <v>21.332172398781019</v>
      </c>
      <c r="H82" s="16">
        <v>17.134289997858215</v>
      </c>
      <c r="I82" s="16">
        <v>21.413276231263382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6">
        <v>5.208333333333333</v>
      </c>
      <c r="F83" s="16">
        <v>5.7142857142857144</v>
      </c>
      <c r="G83" s="16">
        <v>0</v>
      </c>
      <c r="H83" s="16">
        <v>0</v>
      </c>
      <c r="I83" s="16">
        <v>24.539877300613497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6">
        <v>6.8493150684931505</v>
      </c>
      <c r="F84" s="16">
        <v>6.5789473684210522</v>
      </c>
      <c r="G84" s="16">
        <v>0</v>
      </c>
      <c r="H84" s="16">
        <v>3.2051282051282048</v>
      </c>
      <c r="I84" s="16">
        <v>18.587360594795541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6">
        <v>3.500583430571762</v>
      </c>
      <c r="F85" s="16">
        <v>4.9641478212906778</v>
      </c>
      <c r="G85" s="16">
        <v>6.602641056422569</v>
      </c>
      <c r="H85" s="16">
        <v>8.8391278727165599</v>
      </c>
      <c r="I85" s="16">
        <v>14.743589743589743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6">
        <v>0</v>
      </c>
      <c r="F86" s="16">
        <v>6.1099796334012222</v>
      </c>
      <c r="G86" s="16">
        <v>4.2016806722689077</v>
      </c>
      <c r="H86" s="16">
        <v>6.5075921908893708</v>
      </c>
      <c r="I86" s="16">
        <v>8.4033613445378155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6">
        <v>9.5087163232963547</v>
      </c>
      <c r="F87" s="16">
        <v>4.6728971962616823</v>
      </c>
      <c r="G87" s="16">
        <v>11.784511784511785</v>
      </c>
      <c r="H87" s="16">
        <v>16.103059581320448</v>
      </c>
      <c r="I87" s="16">
        <v>30.245746691871457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6">
        <v>17.241379310344826</v>
      </c>
      <c r="F88" s="16">
        <v>10.869565217391305</v>
      </c>
      <c r="G88" s="16">
        <v>4.1580041580041582</v>
      </c>
      <c r="H88" s="16">
        <v>7.6190476190476186</v>
      </c>
      <c r="I88" s="16">
        <v>21.956087824351297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6">
        <v>1.524390243902439</v>
      </c>
      <c r="F89" s="16">
        <v>10.727969348659004</v>
      </c>
      <c r="G89" s="16">
        <v>6.12088752869166</v>
      </c>
      <c r="H89" s="16">
        <v>3.7509377344336081</v>
      </c>
      <c r="I89" s="16">
        <v>10.54481546572935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6">
        <v>3.4602076124567476</v>
      </c>
      <c r="F90" s="16">
        <v>0</v>
      </c>
      <c r="G90" s="16">
        <v>3.5211267605633805</v>
      </c>
      <c r="H90" s="16">
        <v>3.4965034965034967</v>
      </c>
      <c r="I90" s="16">
        <v>10.666666666666666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6">
        <v>12.596899224806201</v>
      </c>
      <c r="F91" s="16">
        <v>13.333333333333334</v>
      </c>
      <c r="G91" s="16">
        <v>14.939309056956116</v>
      </c>
      <c r="H91" s="16">
        <v>12.411347517730498</v>
      </c>
      <c r="I91" s="16">
        <v>18.281535648994517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6">
        <v>19.031141868512112</v>
      </c>
      <c r="F92" s="16">
        <v>14.61038961038961</v>
      </c>
      <c r="G92" s="16">
        <v>28.380634390651085</v>
      </c>
      <c r="H92" s="16">
        <v>13.138686131386862</v>
      </c>
      <c r="I92" s="16">
        <v>13.008130081300813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6">
        <v>7.3891625615763541</v>
      </c>
      <c r="F93" s="16">
        <v>11.527377521613833</v>
      </c>
      <c r="G93" s="16">
        <v>5.54016620498615</v>
      </c>
      <c r="H93" s="16">
        <v>5.9171597633136095</v>
      </c>
      <c r="I93" s="16">
        <v>6.7340067340067336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6">
        <v>0</v>
      </c>
      <c r="F94" s="16">
        <v>0</v>
      </c>
      <c r="G94" s="16">
        <v>4.4444444444444446</v>
      </c>
      <c r="H94" s="16">
        <v>5.208333333333333</v>
      </c>
      <c r="I94" s="16">
        <v>5.2910052910052912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6">
        <v>0</v>
      </c>
      <c r="F95" s="16">
        <v>0</v>
      </c>
      <c r="G95" s="16">
        <v>7.2992700729927007</v>
      </c>
      <c r="H95" s="16">
        <v>0</v>
      </c>
      <c r="I95" s="16">
        <v>20.97902097902098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6">
        <v>30.110935023771791</v>
      </c>
      <c r="F96" s="16">
        <v>13.675213675213675</v>
      </c>
      <c r="G96" s="16">
        <v>22.690437601296598</v>
      </c>
      <c r="H96" s="16">
        <v>16.736401673640167</v>
      </c>
      <c r="I96" s="16">
        <v>18.258426966292134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6">
        <v>6.4516129032258061</v>
      </c>
      <c r="F97" s="16">
        <v>4.1911148365465216</v>
      </c>
      <c r="G97" s="16">
        <v>7.5376884422110546</v>
      </c>
      <c r="H97" s="16">
        <v>7.0367474589523065</v>
      </c>
      <c r="I97" s="16">
        <v>18.800358102059086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6">
        <v>18.645731108930324</v>
      </c>
      <c r="F98" s="16">
        <v>12.820512820512819</v>
      </c>
      <c r="G98" s="16">
        <v>15.051740357478835</v>
      </c>
      <c r="H98" s="16">
        <v>17.291066282420751</v>
      </c>
      <c r="I98" s="16">
        <v>27.327935222672068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6">
        <v>13.774104683195592</v>
      </c>
      <c r="F99" s="16">
        <v>14.858841010401187</v>
      </c>
      <c r="G99" s="16">
        <v>16.61631419939577</v>
      </c>
      <c r="H99" s="16">
        <v>17.127799736495387</v>
      </c>
      <c r="I99" s="16">
        <v>27.287319422150883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6">
        <v>12.928248222365868</v>
      </c>
      <c r="F100" s="16">
        <v>18.06451612903226</v>
      </c>
      <c r="G100" s="16">
        <v>11.904761904761903</v>
      </c>
      <c r="H100" s="16">
        <v>15.954052329291638</v>
      </c>
      <c r="I100" s="16">
        <v>23.947750362844701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6">
        <v>3.1055900621118009</v>
      </c>
      <c r="F101" s="16">
        <v>3.225806451612903</v>
      </c>
      <c r="G101" s="16">
        <v>3.3783783783783785</v>
      </c>
      <c r="H101" s="16">
        <v>6.7796610169491522</v>
      </c>
      <c r="I101" s="16">
        <v>12.295081967213115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6">
        <v>11.034482758620689</v>
      </c>
      <c r="F102" s="16">
        <v>11.315417256011315</v>
      </c>
      <c r="G102" s="16">
        <v>23.52941176470588</v>
      </c>
      <c r="H102" s="16">
        <v>15.45595054095827</v>
      </c>
      <c r="I102" s="16">
        <v>25.477707006369428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6">
        <v>5.3763440860215059</v>
      </c>
      <c r="F103" s="16">
        <v>7.731958762886598</v>
      </c>
      <c r="G103" s="16">
        <v>7.1530758226037197</v>
      </c>
      <c r="H103" s="16">
        <v>10.610079575596817</v>
      </c>
      <c r="I103" s="16">
        <v>20.325203252032519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6">
        <v>9.0909090909090899</v>
      </c>
      <c r="F104" s="16">
        <v>9.5238095238095255</v>
      </c>
      <c r="G104" s="16">
        <v>0</v>
      </c>
      <c r="H104" s="16">
        <v>9.4339622641509422</v>
      </c>
      <c r="I104" s="16">
        <v>9.4339622641509422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6">
        <v>10.707635009310987</v>
      </c>
      <c r="F105" s="16">
        <v>9.2009685230024214</v>
      </c>
      <c r="G105" s="16">
        <v>7.4468085106382986</v>
      </c>
      <c r="H105" s="16">
        <v>6.3424947145877377</v>
      </c>
      <c r="I105" s="16">
        <v>18.415178571428573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6">
        <v>9.7713097713097721</v>
      </c>
      <c r="F106" s="16">
        <v>10.050251256281408</v>
      </c>
      <c r="G106" s="16">
        <v>8.3565459610027855</v>
      </c>
      <c r="H106" s="16">
        <v>10.619469026548673</v>
      </c>
      <c r="I106" s="16">
        <v>13.349272763498703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6">
        <v>15.748031496062993</v>
      </c>
      <c r="F107" s="16">
        <v>16.666666666666668</v>
      </c>
      <c r="G107" s="16">
        <v>31.007751937984494</v>
      </c>
      <c r="H107" s="16">
        <v>8.4033613445378155</v>
      </c>
      <c r="I107" s="16">
        <v>18.18181818181818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6">
        <v>19.417475728155338</v>
      </c>
      <c r="F108" s="16">
        <v>0</v>
      </c>
      <c r="G108" s="16">
        <v>0</v>
      </c>
      <c r="H108" s="16">
        <v>0</v>
      </c>
      <c r="I108" s="16" t="s">
        <v>212</v>
      </c>
      <c r="J108" s="5" t="str">
        <f t="shared" si="1"/>
        <v>Outliers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6">
        <v>5.6818181818181817</v>
      </c>
      <c r="F109" s="16">
        <v>6.0606060606060606</v>
      </c>
      <c r="G109" s="16">
        <v>17.964071856287426</v>
      </c>
      <c r="H109" s="16">
        <v>10.869565217391305</v>
      </c>
      <c r="I109" s="16">
        <v>6.8965517241379306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6">
        <v>3.1152647975077881</v>
      </c>
      <c r="F110" s="16">
        <v>0</v>
      </c>
      <c r="G110" s="16">
        <v>6.756756756756757</v>
      </c>
      <c r="H110" s="16">
        <v>3.2051282051282048</v>
      </c>
      <c r="I110" s="16">
        <v>24.169184290030213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6">
        <v>14.245014245014245</v>
      </c>
      <c r="F111" s="16">
        <v>2.7472527472527473</v>
      </c>
      <c r="G111" s="16">
        <v>9.5846645367412133</v>
      </c>
      <c r="H111" s="16">
        <v>0</v>
      </c>
      <c r="I111" s="16">
        <v>27.624309392265193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6">
        <v>13.110846245530393</v>
      </c>
      <c r="F112" s="16">
        <v>12.746972594008922</v>
      </c>
      <c r="G112" s="16">
        <v>9.4398993077407187</v>
      </c>
      <c r="H112" s="16">
        <v>17.726161369193154</v>
      </c>
      <c r="I112" s="16">
        <v>22.082018927444796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6">
        <v>9.2715231788079482</v>
      </c>
      <c r="F113" s="16">
        <v>20.833333333333332</v>
      </c>
      <c r="G113" s="16">
        <v>12.295081967213115</v>
      </c>
      <c r="H113" s="16">
        <v>19.762845849802371</v>
      </c>
      <c r="I113" s="16">
        <v>13.473053892215569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6">
        <v>15.647226173541963</v>
      </c>
      <c r="F114" s="16">
        <v>7.9470198675496686</v>
      </c>
      <c r="G114" s="16">
        <v>15.444015444015445</v>
      </c>
      <c r="H114" s="16">
        <v>11.76470588235294</v>
      </c>
      <c r="I114" s="16">
        <v>11.444921316165951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6">
        <v>5</v>
      </c>
      <c r="F115" s="16">
        <v>5.2356020942408383</v>
      </c>
      <c r="G115" s="16">
        <v>0</v>
      </c>
      <c r="H115" s="16">
        <v>0</v>
      </c>
      <c r="I115" s="16" t="s">
        <v>212</v>
      </c>
      <c r="J115" s="5" t="str">
        <f t="shared" si="1"/>
        <v>Outliers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6">
        <v>0</v>
      </c>
      <c r="F116" s="16">
        <v>6.1728395061728394</v>
      </c>
      <c r="G116" s="16">
        <v>6.666666666666667</v>
      </c>
      <c r="H116" s="16">
        <v>6.8493150684931505</v>
      </c>
      <c r="I116" s="16">
        <v>16.806722689075631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6">
        <v>35.307517084282459</v>
      </c>
      <c r="F117" s="16">
        <v>38.260869565217391</v>
      </c>
      <c r="G117" s="16">
        <v>33.434650455927049</v>
      </c>
      <c r="H117" s="16">
        <v>32.52513305736251</v>
      </c>
      <c r="I117" s="16">
        <v>20.250148898153661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6">
        <v>3.2467532467532472</v>
      </c>
      <c r="F118" s="16">
        <v>3.5587188612099641</v>
      </c>
      <c r="G118" s="16">
        <v>3.4602076124567476</v>
      </c>
      <c r="H118" s="16">
        <v>3.0959752321981426</v>
      </c>
      <c r="I118" s="16">
        <v>33.333333333333336</v>
      </c>
      <c r="J118" s="5" t="str">
        <f t="shared" si="1"/>
        <v>Outliers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6">
        <v>11.475409836065573</v>
      </c>
      <c r="F119" s="16">
        <v>3.7807183364839321</v>
      </c>
      <c r="G119" s="16">
        <v>11.173184357541899</v>
      </c>
      <c r="H119" s="16">
        <v>10.067114093959731</v>
      </c>
      <c r="I119" s="16">
        <v>10.714285714285714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6">
        <v>2.4213075060532687</v>
      </c>
      <c r="F120" s="16">
        <v>14.742014742014742</v>
      </c>
      <c r="G120" s="16">
        <v>15.590200445434299</v>
      </c>
      <c r="H120" s="16">
        <v>8.4745762711864412</v>
      </c>
      <c r="I120" s="16">
        <v>15.452538631346579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6">
        <v>8.8757396449704142</v>
      </c>
      <c r="F121" s="16">
        <v>10.294117647058824</v>
      </c>
      <c r="G121" s="16">
        <v>11.396011396011396</v>
      </c>
      <c r="H121" s="16">
        <v>6.7658998646820026</v>
      </c>
      <c r="I121" s="16">
        <v>19.553072625698324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6">
        <v>11.049723756906078</v>
      </c>
      <c r="F122" s="16">
        <v>8.9020771513353125</v>
      </c>
      <c r="G122" s="16">
        <v>8.6206896551724128</v>
      </c>
      <c r="H122" s="16">
        <v>17.964071856287426</v>
      </c>
      <c r="I122" s="16">
        <v>27.607361963190183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6">
        <v>3.0674846625766872</v>
      </c>
      <c r="F123" s="16">
        <v>0</v>
      </c>
      <c r="G123" s="16">
        <v>0</v>
      </c>
      <c r="H123" s="16">
        <v>3.0487804878048781</v>
      </c>
      <c r="I123" s="16">
        <v>12.698412698412698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6">
        <v>0</v>
      </c>
      <c r="F124" s="16">
        <v>0</v>
      </c>
      <c r="G124" s="16">
        <v>12.5</v>
      </c>
      <c r="H124" s="16">
        <v>14.084507042253522</v>
      </c>
      <c r="I124" s="16" t="s">
        <v>212</v>
      </c>
      <c r="J124" s="5" t="str">
        <f t="shared" si="1"/>
        <v>Outliers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6">
        <v>0</v>
      </c>
      <c r="F125" s="16">
        <v>4.0160642570281118</v>
      </c>
      <c r="G125" s="16">
        <v>4.2598509052183173</v>
      </c>
      <c r="H125" s="16">
        <v>4.287245444801715</v>
      </c>
      <c r="I125" s="16">
        <v>17.10376282782212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6">
        <v>6.557377049180328</v>
      </c>
      <c r="F126" s="16">
        <v>0</v>
      </c>
      <c r="G126" s="16">
        <v>0</v>
      </c>
      <c r="H126" s="16">
        <v>3.4129692832764507</v>
      </c>
      <c r="I126" s="16">
        <v>18.315018315018317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6">
        <v>5.5248618784530388</v>
      </c>
      <c r="F127" s="16">
        <v>13.953488372093023</v>
      </c>
      <c r="G127" s="16">
        <v>8.8105726872246706</v>
      </c>
      <c r="H127" s="16">
        <v>20</v>
      </c>
      <c r="I127" s="16">
        <v>14.018691588785046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6">
        <v>5.0125313283208017</v>
      </c>
      <c r="F128" s="16">
        <v>4.395604395604396</v>
      </c>
      <c r="G128" s="16">
        <v>4.9382716049382713</v>
      </c>
      <c r="H128" s="16">
        <v>13.888888888888888</v>
      </c>
      <c r="I128" s="16">
        <v>13.123359580052494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6">
        <v>3.3057851239669422</v>
      </c>
      <c r="F129" s="16">
        <v>3.3222591362126246</v>
      </c>
      <c r="G129" s="16">
        <v>17.182130584192443</v>
      </c>
      <c r="H129" s="16">
        <v>10.355029585798817</v>
      </c>
      <c r="I129" s="16">
        <v>16.528925619834713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6">
        <v>30.881694763538711</v>
      </c>
      <c r="F130" s="16">
        <v>28.983330830455021</v>
      </c>
      <c r="G130" s="16">
        <v>25.57427258805513</v>
      </c>
      <c r="H130" s="16">
        <v>23.208290760472924</v>
      </c>
      <c r="I130" s="16">
        <v>18.592501536570374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6">
        <v>0</v>
      </c>
      <c r="F131" s="16">
        <v>10.526315789473683</v>
      </c>
      <c r="G131" s="16">
        <v>0</v>
      </c>
      <c r="H131" s="16">
        <v>0</v>
      </c>
      <c r="I131" s="16">
        <v>12.345679012345679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6">
        <v>1.996007984031936</v>
      </c>
      <c r="F132" s="16">
        <v>0</v>
      </c>
      <c r="G132" s="16">
        <v>6.3157894736842106</v>
      </c>
      <c r="H132" s="16">
        <v>7.009345794392523</v>
      </c>
      <c r="I132" s="16">
        <v>21.791767554479417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6">
        <v>0</v>
      </c>
      <c r="F133" s="16">
        <v>0</v>
      </c>
      <c r="G133" s="16">
        <v>4.2553191489361701</v>
      </c>
      <c r="H133" s="16">
        <v>9.7087378640776691</v>
      </c>
      <c r="I133" s="16">
        <v>9.7560975609756095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6">
        <v>7.1090047393364921</v>
      </c>
      <c r="F134" s="16">
        <v>2.8409090909090908</v>
      </c>
      <c r="G134" s="16">
        <v>3.125</v>
      </c>
      <c r="H134" s="16">
        <v>0</v>
      </c>
      <c r="I134" s="16">
        <v>8.5470085470085486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6">
        <v>8.5106382978723403</v>
      </c>
      <c r="F135" s="16">
        <v>2.150537634408602</v>
      </c>
      <c r="G135" s="16">
        <v>6.1475409836065573</v>
      </c>
      <c r="H135" s="16">
        <v>10.416666666666666</v>
      </c>
      <c r="I135" s="16">
        <v>14.85148514851485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6">
        <v>18.119068162208801</v>
      </c>
      <c r="F136" s="16">
        <v>14.88372093023256</v>
      </c>
      <c r="G136" s="16">
        <v>15.784586815227483</v>
      </c>
      <c r="H136" s="16">
        <v>8.9365504915102765</v>
      </c>
      <c r="I136" s="16">
        <v>17.374517374517374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6">
        <v>0</v>
      </c>
      <c r="F137" s="16">
        <v>0</v>
      </c>
      <c r="G137" s="16">
        <v>0</v>
      </c>
      <c r="H137" s="16">
        <v>4.032258064516129</v>
      </c>
      <c r="I137" s="16">
        <v>15.151515151515152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6">
        <v>3.7313432835820897</v>
      </c>
      <c r="F138" s="16">
        <v>4.5871559633027523</v>
      </c>
      <c r="G138" s="16">
        <v>2.6385224274406331</v>
      </c>
      <c r="H138" s="16">
        <v>6.4655172413793105</v>
      </c>
      <c r="I138" s="16">
        <v>14.957264957264957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6">
        <v>0</v>
      </c>
      <c r="F139" s="16">
        <v>0</v>
      </c>
      <c r="G139" s="16">
        <v>0</v>
      </c>
      <c r="H139" s="16">
        <v>0</v>
      </c>
      <c r="I139" s="16" t="s">
        <v>212</v>
      </c>
      <c r="J139" s="5" t="str">
        <f t="shared" si="1"/>
        <v>Outliers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6">
        <v>13.071895424836601</v>
      </c>
      <c r="F140" s="16">
        <v>6.5146579804560263</v>
      </c>
      <c r="G140" s="16">
        <v>0</v>
      </c>
      <c r="H140" s="16">
        <v>3.3783783783783785</v>
      </c>
      <c r="I140" s="16">
        <v>31.746031746031743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6">
        <v>4.166666666666667</v>
      </c>
      <c r="F141" s="16">
        <v>5.4054054054054053</v>
      </c>
      <c r="G141" s="16">
        <v>0</v>
      </c>
      <c r="H141" s="16">
        <v>9.0090090090090094</v>
      </c>
      <c r="I141" s="16">
        <v>17.045454545454543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6">
        <v>7.4309978768577496</v>
      </c>
      <c r="F142" s="16">
        <v>7.5593952483801301</v>
      </c>
      <c r="G142" s="16">
        <v>3.3519553072625698</v>
      </c>
      <c r="H142" s="16">
        <v>5.6753688989784337</v>
      </c>
      <c r="I142" s="16">
        <v>11.173184357541899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6">
        <v>3.8684719535783367</v>
      </c>
      <c r="F143" s="16">
        <v>7.6045627376425857</v>
      </c>
      <c r="G143" s="16">
        <v>3.4722222222222219</v>
      </c>
      <c r="H143" s="16">
        <v>1.7574692442882249</v>
      </c>
      <c r="I143" s="16">
        <v>15.56420233463035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6">
        <v>0</v>
      </c>
      <c r="F144" s="16">
        <v>10.752688172043012</v>
      </c>
      <c r="G144" s="16">
        <v>23.52941176470588</v>
      </c>
      <c r="H144" s="16">
        <v>0</v>
      </c>
      <c r="I144" s="16">
        <v>24.096385542168676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6">
        <v>0</v>
      </c>
      <c r="F145" s="16">
        <v>16.393442622950822</v>
      </c>
      <c r="G145" s="16">
        <v>3.484320557491289</v>
      </c>
      <c r="H145" s="16">
        <v>6.7796610169491522</v>
      </c>
      <c r="I145" s="16">
        <v>42.904290429042902</v>
      </c>
      <c r="J145" s="5" t="str">
        <f t="shared" si="1"/>
        <v>Outliers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6">
        <v>12.658227848101266</v>
      </c>
      <c r="F146" s="16">
        <v>7.7720207253886011</v>
      </c>
      <c r="G146" s="16">
        <v>9.9255583126550864</v>
      </c>
      <c r="H146" s="16">
        <v>17.031630170316301</v>
      </c>
      <c r="I146" s="16">
        <v>12.787723785166239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6">
        <v>12.995896032831737</v>
      </c>
      <c r="F147" s="16">
        <v>13.764624913971094</v>
      </c>
      <c r="G147" s="16">
        <v>16.174402250351619</v>
      </c>
      <c r="H147" s="16">
        <v>14.483212639894667</v>
      </c>
      <c r="I147" s="16">
        <v>20.497803806734993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6">
        <v>0</v>
      </c>
      <c r="F148" s="16">
        <v>0</v>
      </c>
      <c r="G148" s="16">
        <v>0</v>
      </c>
      <c r="H148" s="16">
        <v>11.235955056179774</v>
      </c>
      <c r="I148" s="16">
        <v>14.084507042253522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6">
        <v>2.8901734104046239</v>
      </c>
      <c r="F149" s="16">
        <v>3.215434083601286</v>
      </c>
      <c r="G149" s="16">
        <v>0</v>
      </c>
      <c r="H149" s="16">
        <v>6.6445182724252492</v>
      </c>
      <c r="I149" s="16">
        <v>37.31343283582089</v>
      </c>
      <c r="J149" s="5" t="str">
        <f t="shared" si="2"/>
        <v>Outliers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6">
        <v>4.704301075268817</v>
      </c>
      <c r="F150" s="16">
        <v>4.6204620462046204</v>
      </c>
      <c r="G150" s="16">
        <v>10.211027910142954</v>
      </c>
      <c r="H150" s="16">
        <v>6.6489361702127656</v>
      </c>
      <c r="I150" s="16">
        <v>12.265512265512266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6">
        <v>1.9880715705765406</v>
      </c>
      <c r="F151" s="16">
        <v>0</v>
      </c>
      <c r="G151" s="16">
        <v>0</v>
      </c>
      <c r="H151" s="16">
        <v>0</v>
      </c>
      <c r="I151" s="16">
        <v>19.464720194647203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6">
        <v>0</v>
      </c>
      <c r="F152" s="16">
        <v>3.6363636363636362</v>
      </c>
      <c r="G152" s="16">
        <v>16</v>
      </c>
      <c r="H152" s="16">
        <v>7.6923076923076925</v>
      </c>
      <c r="I152" s="16">
        <v>20.618556701030929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6">
        <v>13.123359580052494</v>
      </c>
      <c r="F153" s="16">
        <v>17.735334242837656</v>
      </c>
      <c r="G153" s="16">
        <v>14.084507042253522</v>
      </c>
      <c r="H153" s="16">
        <v>16.172506738544474</v>
      </c>
      <c r="I153" s="16">
        <v>26.912181303116146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6">
        <v>26.842105263157897</v>
      </c>
      <c r="F154" s="16">
        <v>39.66480446927374</v>
      </c>
      <c r="G154" s="16">
        <v>31.194820482636846</v>
      </c>
      <c r="H154" s="16">
        <v>32.471437161755865</v>
      </c>
      <c r="I154" s="16">
        <v>16.494845360824744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6">
        <v>4.2105263157894735</v>
      </c>
      <c r="F155" s="16">
        <v>9.0090090090090094</v>
      </c>
      <c r="G155" s="16">
        <v>0</v>
      </c>
      <c r="H155" s="16">
        <v>10.335917312661499</v>
      </c>
      <c r="I155" s="16">
        <v>9.9009900990099009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6">
        <v>7.5662042875157631</v>
      </c>
      <c r="F156" s="16">
        <v>7.6628352490421454</v>
      </c>
      <c r="G156" s="16">
        <v>10.376134889753567</v>
      </c>
      <c r="H156" s="16">
        <v>5.025125628140704</v>
      </c>
      <c r="I156" s="16">
        <v>21.628498727735369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6">
        <v>4.0106951871657754</v>
      </c>
      <c r="F157" s="16">
        <v>4.2075736325385691</v>
      </c>
      <c r="G157" s="16">
        <v>1.5267175572519083</v>
      </c>
      <c r="H157" s="16">
        <v>3.2948929159802307</v>
      </c>
      <c r="I157" s="16">
        <v>20.90032154340836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6">
        <v>3.4873583260680037</v>
      </c>
      <c r="F158" s="16">
        <v>14.367816091954023</v>
      </c>
      <c r="G158" s="16">
        <v>8.4745762711864412</v>
      </c>
      <c r="H158" s="16">
        <v>6.4397424103035883</v>
      </c>
      <c r="I158" s="16">
        <v>16.949152542372882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6">
        <v>15.463917525773196</v>
      </c>
      <c r="F159" s="16">
        <v>2.7397260273972601</v>
      </c>
      <c r="G159" s="16">
        <v>5.6338028169014089</v>
      </c>
      <c r="H159" s="16">
        <v>14.88095238095238</v>
      </c>
      <c r="I159" s="16">
        <v>12.903225806451612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6">
        <v>8.4210526315789469</v>
      </c>
      <c r="F160" s="16">
        <v>10.582010582010582</v>
      </c>
      <c r="G160" s="16">
        <v>10.600706713780919</v>
      </c>
      <c r="H160" s="16">
        <v>8.290155440414507</v>
      </c>
      <c r="I160" s="16">
        <v>13.142174432497013</v>
      </c>
      <c r="J160" s="5" t="str">
        <f t="shared" si="2"/>
        <v>Normal</v>
      </c>
    </row>
  </sheetData>
  <autoFilter ref="A3:J160" xr:uid="{00000000-0009-0000-0000-000002000000}"/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0"/>
  <sheetViews>
    <sheetView workbookViewId="0">
      <selection activeCell="E4" sqref="E4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9" t="s">
        <v>180</v>
      </c>
      <c r="M1" s="1" t="s">
        <v>174</v>
      </c>
    </row>
    <row r="2" spans="1:13" x14ac:dyDescent="0.2">
      <c r="M2" s="1" t="s">
        <v>179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15">
        <v>2022</v>
      </c>
      <c r="J3" s="3" t="s">
        <v>203</v>
      </c>
    </row>
    <row r="4" spans="1:13" x14ac:dyDescent="0.2">
      <c r="A4" s="2"/>
      <c r="B4" s="2"/>
      <c r="C4" s="2"/>
      <c r="D4" s="4" t="s">
        <v>4</v>
      </c>
      <c r="E4" s="17">
        <v>14.645531596835381</v>
      </c>
      <c r="F4" s="17">
        <v>14.84046321328919</v>
      </c>
      <c r="G4" s="17">
        <v>14.51063285616495</v>
      </c>
      <c r="H4" s="16">
        <v>14.319948565082706</v>
      </c>
      <c r="I4" s="16">
        <v>14.656479007484492</v>
      </c>
      <c r="L4" s="5" t="s">
        <v>204</v>
      </c>
      <c r="M4" s="14">
        <v>0</v>
      </c>
    </row>
    <row r="5" spans="1:13" x14ac:dyDescent="0.2">
      <c r="A5" s="2"/>
      <c r="B5" s="2"/>
      <c r="C5" s="2"/>
      <c r="D5" s="4" t="s">
        <v>5</v>
      </c>
      <c r="E5" s="17">
        <v>15.280952953916497</v>
      </c>
      <c r="F5" s="17">
        <v>15.087281795511222</v>
      </c>
      <c r="G5" s="17">
        <v>16.168671581942828</v>
      </c>
      <c r="H5" s="16">
        <v>13.206615650456678</v>
      </c>
      <c r="I5" s="16">
        <v>15.567282321899736</v>
      </c>
    </row>
    <row r="6" spans="1:13" x14ac:dyDescent="0.2">
      <c r="A6" s="2"/>
      <c r="B6" s="2"/>
      <c r="C6" s="2"/>
      <c r="D6" s="4" t="s">
        <v>6</v>
      </c>
      <c r="E6" s="17">
        <v>19.055671175858482</v>
      </c>
      <c r="F6" s="17">
        <v>19.062339000515202</v>
      </c>
      <c r="G6" s="17">
        <v>17.810026385224276</v>
      </c>
      <c r="H6" s="16">
        <v>15.811035718858019</v>
      </c>
      <c r="I6" s="16">
        <v>16.021541568495454</v>
      </c>
    </row>
    <row r="7" spans="1:13" x14ac:dyDescent="0.2">
      <c r="A7" s="2"/>
      <c r="B7" s="2"/>
      <c r="C7" s="2"/>
      <c r="D7" s="4" t="s">
        <v>7</v>
      </c>
      <c r="E7" s="17">
        <v>11.626206493126645</v>
      </c>
      <c r="F7" s="17">
        <v>11.458894101361224</v>
      </c>
      <c r="G7" s="17">
        <v>10.003877471888329</v>
      </c>
      <c r="H7" s="16">
        <v>9.9225030781487646</v>
      </c>
      <c r="I7" s="16">
        <v>12.292891501870658</v>
      </c>
    </row>
    <row r="8" spans="1:13" x14ac:dyDescent="0.2">
      <c r="A8" s="2"/>
      <c r="B8" s="2"/>
      <c r="C8" s="2"/>
      <c r="D8" s="4" t="s">
        <v>8</v>
      </c>
      <c r="E8" s="17">
        <v>27.618637613007913</v>
      </c>
      <c r="F8" s="17">
        <v>27.387857363489722</v>
      </c>
      <c r="G8" s="17">
        <v>27.77258625200912</v>
      </c>
      <c r="H8" s="16">
        <v>29.323421190958925</v>
      </c>
      <c r="I8" s="16">
        <v>14.388489208633095</v>
      </c>
    </row>
    <row r="9" spans="1:13" x14ac:dyDescent="0.2">
      <c r="A9" s="2"/>
      <c r="B9" s="2"/>
      <c r="C9" s="2"/>
      <c r="D9" s="4" t="s">
        <v>9</v>
      </c>
      <c r="E9" s="17">
        <v>6.4447864563293571</v>
      </c>
      <c r="F9" s="17">
        <v>5.7087566521528785</v>
      </c>
      <c r="G9" s="17">
        <v>7.1457737852184566</v>
      </c>
      <c r="H9" s="16">
        <v>6.0944641950228542</v>
      </c>
      <c r="I9" s="16">
        <v>14.713896457765667</v>
      </c>
    </row>
    <row r="10" spans="1:13" x14ac:dyDescent="0.2">
      <c r="A10" s="2"/>
      <c r="B10" s="2"/>
      <c r="C10" s="2"/>
      <c r="D10" s="4" t="s">
        <v>10</v>
      </c>
      <c r="E10" s="17">
        <v>8.8565554325478413</v>
      </c>
      <c r="F10" s="17">
        <v>13.28740157480315</v>
      </c>
      <c r="G10" s="17">
        <v>10.798042854732579</v>
      </c>
      <c r="H10" s="16">
        <v>10.830935860551701</v>
      </c>
      <c r="I10" s="16">
        <v>11.299435028248588</v>
      </c>
    </row>
    <row r="11" spans="1:13" x14ac:dyDescent="0.2">
      <c r="A11" s="2"/>
      <c r="B11" s="2"/>
      <c r="C11" s="2"/>
      <c r="D11" s="4" t="s">
        <v>11</v>
      </c>
      <c r="E11" s="17">
        <v>10.058805323429279</v>
      </c>
      <c r="F11" s="17">
        <v>10.515414641918266</v>
      </c>
      <c r="G11" s="17">
        <v>9.9193548387096779</v>
      </c>
      <c r="H11" s="16">
        <v>11.436128831492143</v>
      </c>
      <c r="I11" s="16">
        <v>16.37321046569031</v>
      </c>
    </row>
    <row r="12" spans="1:13" x14ac:dyDescent="0.2">
      <c r="A12" s="2"/>
      <c r="B12" s="2"/>
      <c r="C12" s="2"/>
      <c r="D12" s="4" t="s">
        <v>12</v>
      </c>
      <c r="E12" s="17">
        <v>11.736237144585603</v>
      </c>
      <c r="F12" s="17">
        <v>9.2453773113443276</v>
      </c>
      <c r="G12" s="17">
        <v>10.132102090547646</v>
      </c>
      <c r="H12" s="16">
        <v>6.4943021688518563</v>
      </c>
      <c r="I12" s="16">
        <v>13.278008298755186</v>
      </c>
    </row>
    <row r="13" spans="1:13" x14ac:dyDescent="0.2">
      <c r="A13" s="2"/>
      <c r="B13" s="2"/>
      <c r="C13" s="2"/>
      <c r="D13" s="4" t="s">
        <v>13</v>
      </c>
      <c r="E13" s="17">
        <v>5.1392263128387219</v>
      </c>
      <c r="F13" s="17">
        <v>4.1081494219929304</v>
      </c>
      <c r="G13" s="17">
        <v>5.4059567523459817</v>
      </c>
      <c r="H13" s="16">
        <v>4.2730795985292662</v>
      </c>
      <c r="I13" s="16">
        <v>11.374611009764996</v>
      </c>
    </row>
    <row r="14" spans="1:13" x14ac:dyDescent="0.2">
      <c r="A14" s="2"/>
      <c r="B14" s="2"/>
      <c r="C14" s="2"/>
      <c r="D14" s="4" t="s">
        <v>14</v>
      </c>
      <c r="E14" s="17">
        <v>15.978087194704404</v>
      </c>
      <c r="F14" s="17">
        <v>13.761467889908257</v>
      </c>
      <c r="G14" s="17">
        <v>15.14139389890893</v>
      </c>
      <c r="H14" s="16">
        <v>17.747858017135865</v>
      </c>
      <c r="I14" s="16">
        <v>18.379281537176272</v>
      </c>
    </row>
    <row r="15" spans="1:13" x14ac:dyDescent="0.2">
      <c r="A15" s="2"/>
      <c r="B15" s="2"/>
      <c r="C15" s="2"/>
      <c r="D15" s="4" t="s">
        <v>15</v>
      </c>
      <c r="E15" s="17">
        <v>7.3697767601602751</v>
      </c>
      <c r="F15" s="17">
        <v>10.206313333819349</v>
      </c>
      <c r="G15" s="17">
        <v>10.06610576923077</v>
      </c>
      <c r="H15" s="16">
        <v>10.235269031203353</v>
      </c>
      <c r="I15" s="16">
        <v>16.371715911748655</v>
      </c>
      <c r="L15" s="7" t="s">
        <v>205</v>
      </c>
    </row>
    <row r="16" spans="1:13" x14ac:dyDescent="0.2">
      <c r="A16" s="2"/>
      <c r="B16" s="2"/>
      <c r="C16" s="2"/>
      <c r="D16" s="4" t="s">
        <v>16</v>
      </c>
      <c r="E16" s="17">
        <v>11.795364147579207</v>
      </c>
      <c r="F16" s="17">
        <v>14.048890137679123</v>
      </c>
      <c r="G16" s="17">
        <v>10.33328482025906</v>
      </c>
      <c r="H16" s="16">
        <v>13.035921205098495</v>
      </c>
      <c r="I16" s="16">
        <v>15.777056915364199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6">
        <v>6.7390490453013854</v>
      </c>
      <c r="F17" s="16">
        <v>4.5749142203583677</v>
      </c>
      <c r="G17" s="16">
        <v>5.8777429467084641</v>
      </c>
      <c r="H17" s="16">
        <v>6.5123010130246017</v>
      </c>
      <c r="I17" s="16">
        <v>20.391517128874387</v>
      </c>
      <c r="J17" s="5" t="str">
        <f>IF(AND(I17&lt;$M$21,I17&gt;$M$22),"Normal","Outliers")</f>
        <v>Normal</v>
      </c>
      <c r="L17" s="1" t="s">
        <v>206</v>
      </c>
      <c r="M17" s="8">
        <f>AVERAGE(I17:I160)</f>
        <v>14.778687632976903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6">
        <v>23.076923076923077</v>
      </c>
      <c r="F18" s="16">
        <v>0</v>
      </c>
      <c r="G18" s="16">
        <v>0</v>
      </c>
      <c r="H18" s="16">
        <v>7.5757575757575761</v>
      </c>
      <c r="I18" s="16" t="s">
        <v>212</v>
      </c>
      <c r="J18" s="5" t="str">
        <f t="shared" ref="J18:J81" si="0">IF(AND(I18&lt;$M$21,I18&gt;$M$22),"Normal","Outliers")</f>
        <v>Outliers</v>
      </c>
      <c r="L18" s="1" t="s">
        <v>207</v>
      </c>
      <c r="M18" s="8">
        <f>_xlfn.QUARTILE.EXC(I17:I160,1)</f>
        <v>10.231487904671905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6">
        <v>3.9486673247778872</v>
      </c>
      <c r="F19" s="16">
        <v>1.0204081632653061</v>
      </c>
      <c r="G19" s="16">
        <v>2.1119324181626187</v>
      </c>
      <c r="H19" s="16">
        <v>5.2301255230125516</v>
      </c>
      <c r="I19" s="16">
        <v>13.800424628450106</v>
      </c>
      <c r="J19" s="5" t="str">
        <f t="shared" si="0"/>
        <v>Normal</v>
      </c>
      <c r="L19" s="1" t="s">
        <v>208</v>
      </c>
      <c r="M19" s="8">
        <f>_xlfn.QUARTILE.EXC(I17:I160,3)</f>
        <v>18.579288705078099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6">
        <v>3.9138943248532287</v>
      </c>
      <c r="F20" s="16">
        <v>0.98619329388560162</v>
      </c>
      <c r="G20" s="16">
        <v>3.1120331950207465</v>
      </c>
      <c r="H20" s="16">
        <v>2.8490028490028489</v>
      </c>
      <c r="I20" s="16">
        <v>18.199233716475096</v>
      </c>
      <c r="J20" s="5" t="str">
        <f t="shared" si="0"/>
        <v>Normal</v>
      </c>
      <c r="L20" s="1" t="s">
        <v>209</v>
      </c>
      <c r="M20" s="8">
        <f>M19-M18</f>
        <v>8.3478008004061941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6">
        <v>4.4843049327354256</v>
      </c>
      <c r="F21" s="16">
        <v>8.8888888888888893</v>
      </c>
      <c r="G21" s="16">
        <v>0</v>
      </c>
      <c r="H21" s="16">
        <v>9.5693779904306222</v>
      </c>
      <c r="I21" s="16">
        <v>13.698630136986301</v>
      </c>
      <c r="J21" s="5" t="str">
        <f t="shared" si="0"/>
        <v>Normal</v>
      </c>
      <c r="L21" s="1" t="s">
        <v>210</v>
      </c>
      <c r="M21" s="8">
        <f>M17+1.5*M20</f>
        <v>27.300388833586194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6">
        <v>17.647058823529413</v>
      </c>
      <c r="F22" s="16">
        <v>23.450586264656614</v>
      </c>
      <c r="G22" s="16">
        <v>33.644859813084111</v>
      </c>
      <c r="H22" s="16">
        <v>21.276595744680851</v>
      </c>
      <c r="I22" s="16">
        <v>15.151515151515152</v>
      </c>
      <c r="J22" s="5" t="str">
        <f t="shared" si="0"/>
        <v>Normal</v>
      </c>
      <c r="L22" s="1" t="s">
        <v>211</v>
      </c>
      <c r="M22" s="8">
        <f>M17-1.5*M20</f>
        <v>2.2569864323676114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6">
        <v>6.4102564102564097</v>
      </c>
      <c r="F23" s="16">
        <v>17.971758664955072</v>
      </c>
      <c r="G23" s="16">
        <v>12.836970474967908</v>
      </c>
      <c r="H23" s="16">
        <v>6.3291139240506329</v>
      </c>
      <c r="I23" s="16">
        <v>19.202363367799116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6">
        <v>23.753894080996883</v>
      </c>
      <c r="F24" s="16">
        <v>26.992830029523407</v>
      </c>
      <c r="G24" s="16">
        <v>17.581475128644939</v>
      </c>
      <c r="H24" s="16">
        <v>21.305530371713509</v>
      </c>
      <c r="I24" s="16">
        <v>13.57862461673237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6">
        <v>4.5924225028702645</v>
      </c>
      <c r="F25" s="16">
        <v>4.7789725209080043</v>
      </c>
      <c r="G25" s="16">
        <v>2.4360535931790497</v>
      </c>
      <c r="H25" s="16">
        <v>8.1967213114754109</v>
      </c>
      <c r="I25" s="16">
        <v>10.165184243964422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6">
        <v>6.0473494595985597</v>
      </c>
      <c r="F26" s="16">
        <v>4.4546436285097197</v>
      </c>
      <c r="G26" s="16">
        <v>5.3214439810153893</v>
      </c>
      <c r="H26" s="16">
        <v>7.8786110300554411</v>
      </c>
      <c r="I26" s="16">
        <v>14.488138831396274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6">
        <v>3.0487804878048781</v>
      </c>
      <c r="F27" s="16">
        <v>4.6012269938650308</v>
      </c>
      <c r="G27" s="16">
        <v>7.9239302694136295</v>
      </c>
      <c r="H27" s="16">
        <v>13.888888888888888</v>
      </c>
      <c r="I27" s="16">
        <v>17.152658662092627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6">
        <v>3.3296337402885681</v>
      </c>
      <c r="F28" s="16">
        <v>3.7082818294190361</v>
      </c>
      <c r="G28" s="16">
        <v>2.3255813953488373</v>
      </c>
      <c r="H28" s="16">
        <v>4.4543429844097995</v>
      </c>
      <c r="I28" s="16">
        <v>18.624641833810887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6">
        <v>5.4347826086956523</v>
      </c>
      <c r="F29" s="16">
        <v>0</v>
      </c>
      <c r="G29" s="16">
        <v>8.2417582417582427</v>
      </c>
      <c r="H29" s="16">
        <v>2.4213075060532687</v>
      </c>
      <c r="I29" s="16">
        <v>11.396011396011396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6">
        <v>5.4945054945054945</v>
      </c>
      <c r="F30" s="16">
        <v>13.698630136986301</v>
      </c>
      <c r="G30" s="16">
        <v>0</v>
      </c>
      <c r="H30" s="16">
        <v>0</v>
      </c>
      <c r="I30" s="16">
        <v>28.735632183908045</v>
      </c>
      <c r="J30" s="5" t="str">
        <f t="shared" si="0"/>
        <v>Outliers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6">
        <v>3.4364261168384878</v>
      </c>
      <c r="F31" s="16">
        <v>9.1074681238615671</v>
      </c>
      <c r="G31" s="16">
        <v>5.6818181818181817</v>
      </c>
      <c r="H31" s="16">
        <v>8.7108013937282234</v>
      </c>
      <c r="I31" s="16">
        <v>21.621621621621621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6">
        <v>6.8965517241379306</v>
      </c>
      <c r="F32" s="16">
        <v>9.9800399201596814</v>
      </c>
      <c r="G32" s="16">
        <v>5.8708414872798436</v>
      </c>
      <c r="H32" s="16">
        <v>1.7006802721088434</v>
      </c>
      <c r="I32" s="16">
        <v>22.304832713754646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6">
        <v>0</v>
      </c>
      <c r="F33" s="16">
        <v>0</v>
      </c>
      <c r="G33" s="16">
        <v>0</v>
      </c>
      <c r="H33" s="16">
        <v>18.867924528301884</v>
      </c>
      <c r="I33" s="16" t="s">
        <v>212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6">
        <v>5.7167985927880389</v>
      </c>
      <c r="F34" s="16">
        <v>19.18047079337402</v>
      </c>
      <c r="G34" s="16">
        <v>18.93439013650374</v>
      </c>
      <c r="H34" s="16">
        <v>25.991189427312776</v>
      </c>
      <c r="I34" s="16">
        <v>13.122171945701357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6">
        <v>40.469299152367171</v>
      </c>
      <c r="F35" s="16">
        <v>40.727390111368159</v>
      </c>
      <c r="G35" s="16">
        <v>40.905340091948602</v>
      </c>
      <c r="H35" s="16">
        <v>42.288705168619522</v>
      </c>
      <c r="I35" s="16">
        <v>14.812480302552789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6">
        <v>3.3783783783783785</v>
      </c>
      <c r="F36" s="16">
        <v>6.369426751592357</v>
      </c>
      <c r="G36" s="16">
        <v>0</v>
      </c>
      <c r="H36" s="16">
        <v>3.4482758620689653</v>
      </c>
      <c r="I36" s="16">
        <v>11.396011396011396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6">
        <v>0</v>
      </c>
      <c r="F37" s="16">
        <v>1.0010010010010011</v>
      </c>
      <c r="G37" s="16">
        <v>1.1312217194570138</v>
      </c>
      <c r="H37" s="16">
        <v>2.1231422505307855</v>
      </c>
      <c r="I37" s="16">
        <v>11.627906976744185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6">
        <v>0</v>
      </c>
      <c r="F38" s="16">
        <v>3.4246575342465753</v>
      </c>
      <c r="G38" s="16">
        <v>0</v>
      </c>
      <c r="H38" s="16">
        <v>3.5211267605633805</v>
      </c>
      <c r="I38" s="16">
        <v>8.4033613445378155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6">
        <v>0</v>
      </c>
      <c r="F39" s="16">
        <v>0</v>
      </c>
      <c r="G39" s="16">
        <v>0</v>
      </c>
      <c r="H39" s="16">
        <v>0</v>
      </c>
      <c r="I39" s="16">
        <v>10.050251256281408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6">
        <v>30.866999546073536</v>
      </c>
      <c r="F40" s="16">
        <v>18.335684062059237</v>
      </c>
      <c r="G40" s="16">
        <v>23.346303501945524</v>
      </c>
      <c r="H40" s="16">
        <v>15.82131223825035</v>
      </c>
      <c r="I40" s="16">
        <v>11.586901763224182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6">
        <v>5.6980056980056979</v>
      </c>
      <c r="F41" s="16">
        <v>3.0769230769230771</v>
      </c>
      <c r="G41" s="16">
        <v>3.4246575342465753</v>
      </c>
      <c r="H41" s="16">
        <v>0</v>
      </c>
      <c r="I41" s="16">
        <v>3.2894736842105261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6">
        <v>0</v>
      </c>
      <c r="F42" s="16">
        <v>0</v>
      </c>
      <c r="G42" s="16">
        <v>0</v>
      </c>
      <c r="H42" s="16">
        <v>0</v>
      </c>
      <c r="I42" s="16">
        <v>9.2592592592592595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6">
        <v>1.2658227848101267</v>
      </c>
      <c r="F43" s="16">
        <v>1.3071895424836601</v>
      </c>
      <c r="G43" s="16">
        <v>4.2313117066290555</v>
      </c>
      <c r="H43" s="16">
        <v>2.7285129604365621</v>
      </c>
      <c r="I43" s="16">
        <v>1.5625</v>
      </c>
      <c r="J43" s="5" t="str">
        <f t="shared" si="0"/>
        <v>Outliers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6">
        <v>20.007020007020007</v>
      </c>
      <c r="F44" s="16">
        <v>21.284271284271284</v>
      </c>
      <c r="G44" s="16">
        <v>18.109380659181458</v>
      </c>
      <c r="H44" s="16">
        <v>19.237749546279492</v>
      </c>
      <c r="I44" s="16">
        <v>15.771686068343973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6">
        <v>6.3291139240506329</v>
      </c>
      <c r="F45" s="16">
        <v>6.4794816414686824</v>
      </c>
      <c r="G45" s="16">
        <v>2.4449877750611249</v>
      </c>
      <c r="H45" s="16">
        <v>4.8661800486618008</v>
      </c>
      <c r="I45" s="16">
        <v>17.766497461928935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6">
        <v>17.142857142857142</v>
      </c>
      <c r="F46" s="16">
        <v>20.408163265306122</v>
      </c>
      <c r="G46" s="16">
        <v>3.1847133757961785</v>
      </c>
      <c r="H46" s="16">
        <v>9.8039215686274517</v>
      </c>
      <c r="I46" s="16">
        <v>18.691588785046729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6">
        <v>0</v>
      </c>
      <c r="F47" s="16">
        <v>0</v>
      </c>
      <c r="G47" s="16">
        <v>0</v>
      </c>
      <c r="H47" s="16">
        <v>0</v>
      </c>
      <c r="I47" s="16">
        <v>3.1847133757961785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6">
        <v>13.44286781179985</v>
      </c>
      <c r="F48" s="16">
        <v>16.881028938906752</v>
      </c>
      <c r="G48" s="16">
        <v>15.764806135492117</v>
      </c>
      <c r="H48" s="16">
        <v>11.567610690067811</v>
      </c>
      <c r="I48" s="16">
        <v>17.171260732037958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6">
        <v>8.1168831168831161</v>
      </c>
      <c r="F49" s="16">
        <v>5.9625212947189103</v>
      </c>
      <c r="G49" s="16">
        <v>5.3846153846153841</v>
      </c>
      <c r="H49" s="16">
        <v>6.2326869806094187</v>
      </c>
      <c r="I49" s="16">
        <v>10.16260162601626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6">
        <v>7.6481835564053533</v>
      </c>
      <c r="F50" s="16">
        <v>10.387157695939566</v>
      </c>
      <c r="G50" s="16">
        <v>13.197969543147208</v>
      </c>
      <c r="H50" s="16">
        <v>1.890359168241966</v>
      </c>
      <c r="I50" s="16">
        <v>10.235414534288639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6">
        <v>2.1253985122210413</v>
      </c>
      <c r="F51" s="16">
        <v>3.1712473572938689</v>
      </c>
      <c r="G51" s="16">
        <v>3.2930845225027441</v>
      </c>
      <c r="H51" s="16">
        <v>8.1206496519721583</v>
      </c>
      <c r="I51" s="16">
        <v>16.587677725118485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6">
        <v>15.128593040847202</v>
      </c>
      <c r="F52" s="16">
        <v>11.951000896325068</v>
      </c>
      <c r="G52" s="16">
        <v>16.916070266753415</v>
      </c>
      <c r="H52" s="16">
        <v>10.690287110568113</v>
      </c>
      <c r="I52" s="16">
        <v>13.843111404087013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6">
        <v>2.3866348448687353</v>
      </c>
      <c r="F53" s="16">
        <v>2.9239766081871341</v>
      </c>
      <c r="G53" s="16">
        <v>2.3364485981308412</v>
      </c>
      <c r="H53" s="16">
        <v>4.9261083743842367</v>
      </c>
      <c r="I53" s="16">
        <v>16.62049861495845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6">
        <v>5.4347826086956523</v>
      </c>
      <c r="F54" s="16">
        <v>0</v>
      </c>
      <c r="G54" s="16">
        <v>0</v>
      </c>
      <c r="H54" s="16">
        <v>0</v>
      </c>
      <c r="I54" s="16" t="s">
        <v>212</v>
      </c>
      <c r="J54" s="5" t="str">
        <f t="shared" si="0"/>
        <v>Outliers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6">
        <v>34.13400758533502</v>
      </c>
      <c r="F55" s="16">
        <v>21.216407355021218</v>
      </c>
      <c r="G55" s="16">
        <v>21.037868162692845</v>
      </c>
      <c r="H55" s="16">
        <v>12.080536912751677</v>
      </c>
      <c r="I55" s="16">
        <v>15.44943820224719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6">
        <v>1.779359430604982</v>
      </c>
      <c r="F56" s="16">
        <v>1.8315018315018314</v>
      </c>
      <c r="G56" s="16">
        <v>0</v>
      </c>
      <c r="H56" s="16">
        <v>0</v>
      </c>
      <c r="I56" s="16">
        <v>11.952191235059761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6">
        <v>0</v>
      </c>
      <c r="F57" s="16">
        <v>5</v>
      </c>
      <c r="G57" s="16">
        <v>22.624434389140269</v>
      </c>
      <c r="H57" s="16">
        <v>9.4339622641509422</v>
      </c>
      <c r="I57" s="16">
        <v>42.553191489361701</v>
      </c>
      <c r="J57" s="5" t="str">
        <f t="shared" si="0"/>
        <v>Outliers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6">
        <v>0</v>
      </c>
      <c r="F58" s="16">
        <v>0</v>
      </c>
      <c r="G58" s="16">
        <v>9.6463022508038598</v>
      </c>
      <c r="H58" s="16">
        <v>10.582010582010582</v>
      </c>
      <c r="I58" s="16">
        <v>13.586956521739131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6">
        <v>5.3475935828877006</v>
      </c>
      <c r="F59" s="16">
        <v>12.875536480686696</v>
      </c>
      <c r="G59" s="16">
        <v>17.167381974248926</v>
      </c>
      <c r="H59" s="16">
        <v>6.9252077562326866</v>
      </c>
      <c r="I59" s="16">
        <v>22.026431718061676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6">
        <v>8.4033613445378155</v>
      </c>
      <c r="F60" s="16">
        <v>4.1841004184100417</v>
      </c>
      <c r="G60" s="16">
        <v>4.2372881355932206</v>
      </c>
      <c r="H60" s="16">
        <v>0</v>
      </c>
      <c r="I60" s="16">
        <v>14.285714285714285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6">
        <v>3.6036036036036037</v>
      </c>
      <c r="F61" s="16">
        <v>1.8248175182481752</v>
      </c>
      <c r="G61" s="16">
        <v>2.109704641350211</v>
      </c>
      <c r="H61" s="16">
        <v>3.8684719535783367</v>
      </c>
      <c r="I61" s="16">
        <v>14.462809917355372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6">
        <v>0</v>
      </c>
      <c r="F62" s="16">
        <v>3.3557046979865772</v>
      </c>
      <c r="G62" s="16">
        <v>4.7846889952153111</v>
      </c>
      <c r="H62" s="16">
        <v>1.4705882352941175</v>
      </c>
      <c r="I62" s="16">
        <v>4.7169811320754711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6">
        <v>5.6603773584905657</v>
      </c>
      <c r="F63" s="16">
        <v>10.351966873706004</v>
      </c>
      <c r="G63" s="16">
        <v>2.1834061135371177</v>
      </c>
      <c r="H63" s="16">
        <v>2.0964360587002098</v>
      </c>
      <c r="I63" s="16">
        <v>11.389521640091116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6">
        <v>7.042253521126761</v>
      </c>
      <c r="F64" s="16">
        <v>8.064516129032258</v>
      </c>
      <c r="G64" s="16">
        <v>13.422818791946309</v>
      </c>
      <c r="H64" s="16">
        <v>7.5757575757575761</v>
      </c>
      <c r="I64" s="16">
        <v>7.8125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6">
        <v>5.3191489361702127</v>
      </c>
      <c r="F65" s="16">
        <v>2.8901734104046239</v>
      </c>
      <c r="G65" s="16">
        <v>3.3557046979865772</v>
      </c>
      <c r="H65" s="16">
        <v>3.0864197530864197</v>
      </c>
      <c r="I65" s="16">
        <v>10.273972602739725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6">
        <v>4.7281323877068555</v>
      </c>
      <c r="F66" s="16">
        <v>2.0533880903490762</v>
      </c>
      <c r="G66" s="16">
        <v>4.4444444444444446</v>
      </c>
      <c r="H66" s="16">
        <v>0</v>
      </c>
      <c r="I66" s="16">
        <v>10.840108401084011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6">
        <v>1.7391304347826089</v>
      </c>
      <c r="F67" s="16">
        <v>5.3763440860215059</v>
      </c>
      <c r="G67" s="16">
        <v>3.4246575342465753</v>
      </c>
      <c r="H67" s="16">
        <v>1.7391304347826089</v>
      </c>
      <c r="I67" s="16">
        <v>7.6481835564053533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6">
        <v>6.5445026178010473</v>
      </c>
      <c r="F68" s="16">
        <v>7.7519379844961236</v>
      </c>
      <c r="G68" s="16">
        <v>8.3217753120665741</v>
      </c>
      <c r="H68" s="16">
        <v>3.9164490861618795</v>
      </c>
      <c r="I68" s="16">
        <v>6.934812760055479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6">
        <v>0</v>
      </c>
      <c r="F69" s="16">
        <v>3.5906642728904847</v>
      </c>
      <c r="G69" s="16">
        <v>9.1074681238615671</v>
      </c>
      <c r="H69" s="16">
        <v>3.7807183364839321</v>
      </c>
      <c r="I69" s="16">
        <v>28.169014084507044</v>
      </c>
      <c r="J69" s="5" t="str">
        <f t="shared" si="0"/>
        <v>Outliers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6">
        <v>2.7803521779425395</v>
      </c>
      <c r="F70" s="16">
        <v>4.3706293706293708</v>
      </c>
      <c r="G70" s="16">
        <v>6.9101678183613036</v>
      </c>
      <c r="H70" s="16">
        <v>5.272407732864675</v>
      </c>
      <c r="I70" s="16">
        <v>12.380952380952381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6">
        <v>0</v>
      </c>
      <c r="F71" s="16">
        <v>0</v>
      </c>
      <c r="G71" s="16">
        <v>0</v>
      </c>
      <c r="H71" s="16">
        <v>0</v>
      </c>
      <c r="I71" s="16">
        <v>6.9444444444444438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6">
        <v>4.7923322683706067</v>
      </c>
      <c r="F72" s="16">
        <v>6.2305295950155761</v>
      </c>
      <c r="G72" s="16">
        <v>3.4662045060658575</v>
      </c>
      <c r="H72" s="16">
        <v>0</v>
      </c>
      <c r="I72" s="16">
        <v>14.010507880910684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6">
        <v>2.3041474654377878</v>
      </c>
      <c r="F73" s="16">
        <v>0</v>
      </c>
      <c r="G73" s="16">
        <v>4.7732696897374707</v>
      </c>
      <c r="H73" s="16">
        <v>2.2222222222222223</v>
      </c>
      <c r="I73" s="16">
        <v>10.230179028132993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6">
        <v>18.332605848974246</v>
      </c>
      <c r="F74" s="16">
        <v>15.260703688003391</v>
      </c>
      <c r="G74" s="16">
        <v>15.228426395939087</v>
      </c>
      <c r="H74" s="16">
        <v>21.965317919075144</v>
      </c>
      <c r="I74" s="16">
        <v>18.555073035925776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6">
        <v>3.5545023696682461</v>
      </c>
      <c r="F75" s="16">
        <v>8.2742316784869967</v>
      </c>
      <c r="G75" s="16">
        <v>7.1258907363420434</v>
      </c>
      <c r="H75" s="16">
        <v>3.8412291933418694</v>
      </c>
      <c r="I75" s="16">
        <v>12.453300124533001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6">
        <v>14.950166112956811</v>
      </c>
      <c r="F76" s="16">
        <v>17.006802721088437</v>
      </c>
      <c r="G76" s="16">
        <v>15.037593984962406</v>
      </c>
      <c r="H76" s="16">
        <v>23.738872403560833</v>
      </c>
      <c r="I76" s="16">
        <v>20.8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6">
        <v>1.3315579227696406</v>
      </c>
      <c r="F77" s="16">
        <v>5.5944055944055942</v>
      </c>
      <c r="G77" s="16">
        <v>1.4836795252225521</v>
      </c>
      <c r="H77" s="16">
        <v>0</v>
      </c>
      <c r="I77" s="16">
        <v>15.437392795883362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6">
        <v>16.498625114573784</v>
      </c>
      <c r="F78" s="16">
        <v>23.090586145648313</v>
      </c>
      <c r="G78" s="16">
        <v>13.953488372093023</v>
      </c>
      <c r="H78" s="16">
        <v>11.524822695035461</v>
      </c>
      <c r="I78" s="16">
        <v>7.1237756010685658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6">
        <v>2.2573363431151239</v>
      </c>
      <c r="F79" s="16">
        <v>0</v>
      </c>
      <c r="G79" s="16">
        <v>4.3383947939262475</v>
      </c>
      <c r="H79" s="16">
        <v>4.2643923240938166</v>
      </c>
      <c r="I79" s="16">
        <v>23.980815347721823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6">
        <v>4.6296296296296298</v>
      </c>
      <c r="F80" s="16">
        <v>7.0921985815602833</v>
      </c>
      <c r="G80" s="16">
        <v>5.5762081784386615</v>
      </c>
      <c r="H80" s="16">
        <v>1.8281535648994516</v>
      </c>
      <c r="I80" s="16">
        <v>10.526315789473683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6">
        <v>0</v>
      </c>
      <c r="F81" s="16">
        <v>0</v>
      </c>
      <c r="G81" s="16">
        <v>0</v>
      </c>
      <c r="H81" s="16">
        <v>0</v>
      </c>
      <c r="I81" s="16" t="s">
        <v>212</v>
      </c>
      <c r="J81" s="5" t="str">
        <f t="shared" si="0"/>
        <v>Outliers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6">
        <v>21.646773214646974</v>
      </c>
      <c r="F82" s="16">
        <v>19.493985897967647</v>
      </c>
      <c r="G82" s="16">
        <v>16.978667827601221</v>
      </c>
      <c r="H82" s="16">
        <v>14.564146498179483</v>
      </c>
      <c r="I82" s="16">
        <v>14.751368070425887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6">
        <v>5.208333333333333</v>
      </c>
      <c r="F83" s="16">
        <v>5.7142857142857144</v>
      </c>
      <c r="G83" s="16">
        <v>0</v>
      </c>
      <c r="H83" s="16">
        <v>0</v>
      </c>
      <c r="I83" s="16">
        <v>24.539877300613497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6">
        <v>6.8493150684931505</v>
      </c>
      <c r="F84" s="16">
        <v>6.5789473684210522</v>
      </c>
      <c r="G84" s="16">
        <v>0</v>
      </c>
      <c r="H84" s="16">
        <v>3.2051282051282048</v>
      </c>
      <c r="I84" s="16">
        <v>18.587360594795541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6">
        <v>2.3337222870478409</v>
      </c>
      <c r="F85" s="16">
        <v>3.8610038610038613</v>
      </c>
      <c r="G85" s="16">
        <v>6.602641056422569</v>
      </c>
      <c r="H85" s="16">
        <v>8.2498526812021211</v>
      </c>
      <c r="I85" s="16">
        <v>11.538461538461538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6">
        <v>0</v>
      </c>
      <c r="F86" s="16">
        <v>6.1099796334012222</v>
      </c>
      <c r="G86" s="16">
        <v>4.2016806722689077</v>
      </c>
      <c r="H86" s="16">
        <v>6.5075921908893708</v>
      </c>
      <c r="I86" s="16">
        <v>8.4033613445378155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6">
        <v>6.3391442155309035</v>
      </c>
      <c r="F87" s="16">
        <v>1.557632398753894</v>
      </c>
      <c r="G87" s="16">
        <v>8.4175084175084169</v>
      </c>
      <c r="H87" s="16">
        <v>12.882447665056361</v>
      </c>
      <c r="I87" s="16">
        <v>22.684310018903592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6">
        <v>15.086206896551724</v>
      </c>
      <c r="F88" s="16">
        <v>8.695652173913043</v>
      </c>
      <c r="G88" s="16">
        <v>4.1580041580041582</v>
      </c>
      <c r="H88" s="16">
        <v>7.6190476190476186</v>
      </c>
      <c r="I88" s="16">
        <v>19.960079840319363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6">
        <v>0.76219512195121952</v>
      </c>
      <c r="F89" s="16">
        <v>6.8965517241379306</v>
      </c>
      <c r="G89" s="16">
        <v>3.8255547054322876</v>
      </c>
      <c r="H89" s="16">
        <v>2.2505626406601649</v>
      </c>
      <c r="I89" s="16">
        <v>9.6660808435852363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6">
        <v>3.4602076124567476</v>
      </c>
      <c r="F90" s="16">
        <v>0</v>
      </c>
      <c r="G90" s="16">
        <v>0</v>
      </c>
      <c r="H90" s="16">
        <v>3.4965034965034967</v>
      </c>
      <c r="I90" s="16">
        <v>10.666666666666666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6">
        <v>10.65891472868217</v>
      </c>
      <c r="F91" s="16">
        <v>13.333333333333334</v>
      </c>
      <c r="G91" s="16">
        <v>14.005602240896359</v>
      </c>
      <c r="H91" s="16">
        <v>12.411347517730498</v>
      </c>
      <c r="I91" s="16">
        <v>14.625228519195613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6">
        <v>17.301038062283737</v>
      </c>
      <c r="F92" s="16">
        <v>12.987012987012989</v>
      </c>
      <c r="G92" s="16">
        <v>25.041736227045075</v>
      </c>
      <c r="H92" s="16">
        <v>10.218978102189782</v>
      </c>
      <c r="I92" s="16">
        <v>9.7560975609756095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6">
        <v>4.9261083743842367</v>
      </c>
      <c r="F93" s="16">
        <v>2.8818443804034581</v>
      </c>
      <c r="G93" s="16">
        <v>5.54016620498615</v>
      </c>
      <c r="H93" s="16">
        <v>2.9585798816568047</v>
      </c>
      <c r="I93" s="16">
        <v>3.3670033670033668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6">
        <v>0</v>
      </c>
      <c r="F94" s="16">
        <v>0</v>
      </c>
      <c r="G94" s="16">
        <v>4.4444444444444446</v>
      </c>
      <c r="H94" s="16">
        <v>5.208333333333333</v>
      </c>
      <c r="I94" s="16">
        <v>5.2910052910052912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6">
        <v>0</v>
      </c>
      <c r="F95" s="16">
        <v>0</v>
      </c>
      <c r="G95" s="16">
        <v>7.2992700729927007</v>
      </c>
      <c r="H95" s="16">
        <v>0</v>
      </c>
      <c r="I95" s="16">
        <v>20.97902097902098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6">
        <v>26.941362916006341</v>
      </c>
      <c r="F96" s="16">
        <v>11.965811965811966</v>
      </c>
      <c r="G96" s="16">
        <v>21.069692058346838</v>
      </c>
      <c r="H96" s="16">
        <v>15.341701534170154</v>
      </c>
      <c r="I96" s="16">
        <v>15.44943820224719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6">
        <v>5.6451612903225801</v>
      </c>
      <c r="F97" s="16">
        <v>1.6764459346186085</v>
      </c>
      <c r="G97" s="16">
        <v>5.8626465661641536</v>
      </c>
      <c r="H97" s="16">
        <v>6.2548866301798283</v>
      </c>
      <c r="I97" s="16">
        <v>15.219337511190689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6">
        <v>18.645731108930324</v>
      </c>
      <c r="F98" s="16">
        <v>12.820512820512819</v>
      </c>
      <c r="G98" s="16">
        <v>14.111006585136407</v>
      </c>
      <c r="H98" s="16">
        <v>14.40922190201729</v>
      </c>
      <c r="I98" s="16">
        <v>23.279352226720651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6">
        <v>12.396694214876034</v>
      </c>
      <c r="F99" s="16">
        <v>11.88707280832095</v>
      </c>
      <c r="G99" s="16">
        <v>10.574018126888218</v>
      </c>
      <c r="H99" s="16">
        <v>15.810276679841897</v>
      </c>
      <c r="I99" s="16">
        <v>24.077046548956663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6">
        <v>10.989010989010989</v>
      </c>
      <c r="F100" s="16">
        <v>14.838709677419356</v>
      </c>
      <c r="G100" s="16">
        <v>11.243386243386242</v>
      </c>
      <c r="H100" s="16">
        <v>12.763241863433313</v>
      </c>
      <c r="I100" s="16">
        <v>21.770682148040638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6">
        <v>0</v>
      </c>
      <c r="F101" s="16">
        <v>3.225806451612903</v>
      </c>
      <c r="G101" s="16">
        <v>3.3783783783783785</v>
      </c>
      <c r="H101" s="16">
        <v>3.3898305084745761</v>
      </c>
      <c r="I101" s="16">
        <v>4.0983606557377055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6">
        <v>9.6551724137931032</v>
      </c>
      <c r="F102" s="16">
        <v>11.315417256011315</v>
      </c>
      <c r="G102" s="16">
        <v>17.647058823529413</v>
      </c>
      <c r="H102" s="16">
        <v>13.910355486862443</v>
      </c>
      <c r="I102" s="16">
        <v>15.923566878980891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6">
        <v>4.032258064516129</v>
      </c>
      <c r="F103" s="16">
        <v>7.731958762886598</v>
      </c>
      <c r="G103" s="16">
        <v>7.1530758226037197</v>
      </c>
      <c r="H103" s="16">
        <v>9.2838196286472154</v>
      </c>
      <c r="I103" s="16">
        <v>18.970189701897016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6">
        <v>9.0909090909090899</v>
      </c>
      <c r="F104" s="16">
        <v>0</v>
      </c>
      <c r="G104" s="16">
        <v>0</v>
      </c>
      <c r="H104" s="16">
        <v>0</v>
      </c>
      <c r="I104" s="16">
        <v>9.4339622641509422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6">
        <v>9.3109869646182499</v>
      </c>
      <c r="F105" s="16">
        <v>6.2953995157384988</v>
      </c>
      <c r="G105" s="16">
        <v>6.914893617021276</v>
      </c>
      <c r="H105" s="16">
        <v>4.2283298097251585</v>
      </c>
      <c r="I105" s="16">
        <v>16.183035714285715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6">
        <v>7.2765072765072771</v>
      </c>
      <c r="F106" s="16">
        <v>8.5208651955429318</v>
      </c>
      <c r="G106" s="16">
        <v>7.4994643239768592</v>
      </c>
      <c r="H106" s="16">
        <v>9.8328416912487704</v>
      </c>
      <c r="I106" s="16">
        <v>11.556086869894401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6">
        <v>0</v>
      </c>
      <c r="F107" s="16">
        <v>0</v>
      </c>
      <c r="G107" s="16">
        <v>23.255813953488371</v>
      </c>
      <c r="H107" s="16">
        <v>0</v>
      </c>
      <c r="I107" s="16">
        <v>9.0909090909090899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6">
        <v>19.417475728155338</v>
      </c>
      <c r="F108" s="16">
        <v>0</v>
      </c>
      <c r="G108" s="16">
        <v>0</v>
      </c>
      <c r="H108" s="16">
        <v>0</v>
      </c>
      <c r="I108" s="16" t="s">
        <v>212</v>
      </c>
      <c r="J108" s="5" t="str">
        <f t="shared" si="1"/>
        <v>Outliers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6">
        <v>0</v>
      </c>
      <c r="F109" s="16">
        <v>6.0606060606060606</v>
      </c>
      <c r="G109" s="16">
        <v>17.964071856287426</v>
      </c>
      <c r="H109" s="16">
        <v>5.4347826086956523</v>
      </c>
      <c r="I109" s="16">
        <v>6.8965517241379306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6">
        <v>3.1152647975077881</v>
      </c>
      <c r="F110" s="16">
        <v>0</v>
      </c>
      <c r="G110" s="16">
        <v>3.3783783783783785</v>
      </c>
      <c r="H110" s="16">
        <v>3.2051282051282048</v>
      </c>
      <c r="I110" s="16">
        <v>21.148036253776436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6">
        <v>2.8490028490028489</v>
      </c>
      <c r="F111" s="16">
        <v>0</v>
      </c>
      <c r="G111" s="16">
        <v>3.1948881789137378</v>
      </c>
      <c r="H111" s="16">
        <v>0</v>
      </c>
      <c r="I111" s="16">
        <v>19.337016574585636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6">
        <v>8.9392133492252679</v>
      </c>
      <c r="F112" s="16">
        <v>8.9228808158062467</v>
      </c>
      <c r="G112" s="16">
        <v>6.2932662051604789</v>
      </c>
      <c r="H112" s="16">
        <v>15.89242053789731</v>
      </c>
      <c r="I112" s="16">
        <v>17.034700315457414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6">
        <v>7.9470198675496686</v>
      </c>
      <c r="F113" s="16">
        <v>18.229166666666668</v>
      </c>
      <c r="G113" s="16">
        <v>6.8306010928961749</v>
      </c>
      <c r="H113" s="16">
        <v>17.127799736495387</v>
      </c>
      <c r="I113" s="16">
        <v>10.479041916167663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6">
        <v>14.22475106685633</v>
      </c>
      <c r="F114" s="16">
        <v>3.9735099337748343</v>
      </c>
      <c r="G114" s="16">
        <v>14.157014157014158</v>
      </c>
      <c r="H114" s="16">
        <v>11.76470588235294</v>
      </c>
      <c r="I114" s="16">
        <v>8.5836909871244629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6">
        <v>5</v>
      </c>
      <c r="F115" s="16">
        <v>5.2356020942408383</v>
      </c>
      <c r="G115" s="16">
        <v>0</v>
      </c>
      <c r="H115" s="16">
        <v>0</v>
      </c>
      <c r="I115" s="16" t="s">
        <v>212</v>
      </c>
      <c r="J115" s="5" t="str">
        <f t="shared" si="1"/>
        <v>Outliers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6">
        <v>0</v>
      </c>
      <c r="F116" s="16">
        <v>0</v>
      </c>
      <c r="G116" s="16">
        <v>6.666666666666667</v>
      </c>
      <c r="H116" s="16">
        <v>6.8493150684931505</v>
      </c>
      <c r="I116" s="16">
        <v>16.806722689075631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6">
        <v>30.182232346241459</v>
      </c>
      <c r="F117" s="16">
        <v>34.202898550724633</v>
      </c>
      <c r="G117" s="16">
        <v>28.571428571428569</v>
      </c>
      <c r="H117" s="16">
        <v>29.56830277942046</v>
      </c>
      <c r="I117" s="16">
        <v>17.272185824895772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6">
        <v>3.2467532467532472</v>
      </c>
      <c r="F118" s="16">
        <v>3.5587188612099641</v>
      </c>
      <c r="G118" s="16">
        <v>3.4602076124567476</v>
      </c>
      <c r="H118" s="16">
        <v>0</v>
      </c>
      <c r="I118" s="16">
        <v>25.925925925925924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6">
        <v>11.475409836065573</v>
      </c>
      <c r="F119" s="16">
        <v>1.890359168241966</v>
      </c>
      <c r="G119" s="16">
        <v>11.173184357541899</v>
      </c>
      <c r="H119" s="16">
        <v>10.067114093959731</v>
      </c>
      <c r="I119" s="16">
        <v>8.9285714285714288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6">
        <v>2.4213075060532687</v>
      </c>
      <c r="F120" s="16">
        <v>9.8280098280098276</v>
      </c>
      <c r="G120" s="16">
        <v>15.590200445434299</v>
      </c>
      <c r="H120" s="16">
        <v>6.3559322033898313</v>
      </c>
      <c r="I120" s="16">
        <v>13.245033112582782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6">
        <v>8.8757396449704142</v>
      </c>
      <c r="F121" s="16">
        <v>7.3529411764705879</v>
      </c>
      <c r="G121" s="16">
        <v>9.9715099715099722</v>
      </c>
      <c r="H121" s="16">
        <v>6.7658998646820026</v>
      </c>
      <c r="I121" s="16">
        <v>16.759776536312849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6">
        <v>8.2872928176795568</v>
      </c>
      <c r="F122" s="16">
        <v>8.9020771513353125</v>
      </c>
      <c r="G122" s="16">
        <v>5.7471264367816088</v>
      </c>
      <c r="H122" s="16">
        <v>14.970059880239521</v>
      </c>
      <c r="I122" s="16">
        <v>21.472392638036812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6">
        <v>0</v>
      </c>
      <c r="F123" s="16">
        <v>0</v>
      </c>
      <c r="G123" s="16">
        <v>0</v>
      </c>
      <c r="H123" s="16">
        <v>0</v>
      </c>
      <c r="I123" s="16">
        <v>12.698412698412698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6">
        <v>0</v>
      </c>
      <c r="F124" s="16">
        <v>0</v>
      </c>
      <c r="G124" s="16">
        <v>12.5</v>
      </c>
      <c r="H124" s="16">
        <v>0</v>
      </c>
      <c r="I124" s="16" t="s">
        <v>212</v>
      </c>
      <c r="J124" s="5" t="str">
        <f t="shared" si="1"/>
        <v>Outliers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6">
        <v>0</v>
      </c>
      <c r="F125" s="16">
        <v>2.0080321285140559</v>
      </c>
      <c r="G125" s="16">
        <v>3.1948881789137378</v>
      </c>
      <c r="H125" s="16">
        <v>2.1436227224008575</v>
      </c>
      <c r="I125" s="16">
        <v>15.963511972633979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6">
        <v>3.278688524590164</v>
      </c>
      <c r="F126" s="16">
        <v>0</v>
      </c>
      <c r="G126" s="16">
        <v>0</v>
      </c>
      <c r="H126" s="16">
        <v>0</v>
      </c>
      <c r="I126" s="16">
        <v>18.315018315018317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6">
        <v>5.5248618784530388</v>
      </c>
      <c r="F127" s="16">
        <v>4.6511627906976747</v>
      </c>
      <c r="G127" s="16">
        <v>8.8105726872246706</v>
      </c>
      <c r="H127" s="16">
        <v>10</v>
      </c>
      <c r="I127" s="16">
        <v>14.018691588785046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6">
        <v>2.5062656641604009</v>
      </c>
      <c r="F128" s="16">
        <v>2.197802197802198</v>
      </c>
      <c r="G128" s="16">
        <v>4.9382716049382713</v>
      </c>
      <c r="H128" s="16">
        <v>11.111111111111111</v>
      </c>
      <c r="I128" s="16">
        <v>7.8740157480314963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6">
        <v>3.3057851239669422</v>
      </c>
      <c r="F129" s="16">
        <v>3.3222591362126246</v>
      </c>
      <c r="G129" s="16">
        <v>17.182130584192443</v>
      </c>
      <c r="H129" s="16">
        <v>8.8757396449704142</v>
      </c>
      <c r="I129" s="16">
        <v>11.570247933884296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6">
        <v>27.748769207817396</v>
      </c>
      <c r="F130" s="16">
        <v>25.37918606397357</v>
      </c>
      <c r="G130" s="16">
        <v>22.664624808575805</v>
      </c>
      <c r="H130" s="16">
        <v>20.726901182309152</v>
      </c>
      <c r="I130" s="16">
        <v>16.287645974185619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6">
        <v>0</v>
      </c>
      <c r="F131" s="16">
        <v>10.526315789473683</v>
      </c>
      <c r="G131" s="16">
        <v>0</v>
      </c>
      <c r="H131" s="16">
        <v>0</v>
      </c>
      <c r="I131" s="16">
        <v>12.345679012345679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6">
        <v>1.996007984031936</v>
      </c>
      <c r="F132" s="16">
        <v>0</v>
      </c>
      <c r="G132" s="16">
        <v>4.2105263157894735</v>
      </c>
      <c r="H132" s="16">
        <v>4.6728971962616823</v>
      </c>
      <c r="I132" s="16">
        <v>21.791767554479417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6">
        <v>0</v>
      </c>
      <c r="F133" s="16">
        <v>0</v>
      </c>
      <c r="G133" s="16">
        <v>4.2553191489361701</v>
      </c>
      <c r="H133" s="16">
        <v>4.8543689320388346</v>
      </c>
      <c r="I133" s="16">
        <v>9.7560975609756095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6">
        <v>2.3696682464454977</v>
      </c>
      <c r="F134" s="16">
        <v>0</v>
      </c>
      <c r="G134" s="16">
        <v>3.125</v>
      </c>
      <c r="H134" s="16">
        <v>0</v>
      </c>
      <c r="I134" s="16">
        <v>2.8490028490028489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6">
        <v>6.3829787234042552</v>
      </c>
      <c r="F135" s="16">
        <v>2.150537634408602</v>
      </c>
      <c r="G135" s="16">
        <v>4.0983606557377055</v>
      </c>
      <c r="H135" s="16">
        <v>8.3333333333333339</v>
      </c>
      <c r="I135" s="16">
        <v>9.9009900990099009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6">
        <v>15.530629853321829</v>
      </c>
      <c r="F136" s="16">
        <v>11.162790697674419</v>
      </c>
      <c r="G136" s="16">
        <v>12.99907149489322</v>
      </c>
      <c r="H136" s="16">
        <v>7.1492403932082214</v>
      </c>
      <c r="I136" s="16">
        <v>12.548262548262548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6">
        <v>0</v>
      </c>
      <c r="F137" s="16">
        <v>0</v>
      </c>
      <c r="G137" s="16">
        <v>0</v>
      </c>
      <c r="H137" s="16">
        <v>4.032258064516129</v>
      </c>
      <c r="I137" s="16">
        <v>15.151515151515152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6">
        <v>1.8656716417910448</v>
      </c>
      <c r="F138" s="16">
        <v>4.5871559633027523</v>
      </c>
      <c r="G138" s="16">
        <v>2.6385224274406331</v>
      </c>
      <c r="H138" s="16">
        <v>6.4655172413793105</v>
      </c>
      <c r="I138" s="16">
        <v>14.957264957264957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6">
        <v>0</v>
      </c>
      <c r="F139" s="16">
        <v>0</v>
      </c>
      <c r="G139" s="16">
        <v>0</v>
      </c>
      <c r="H139" s="16">
        <v>0</v>
      </c>
      <c r="I139" s="16" t="s">
        <v>212</v>
      </c>
      <c r="J139" s="5" t="str">
        <f t="shared" si="1"/>
        <v>Outliers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6">
        <v>9.8039215686274517</v>
      </c>
      <c r="F140" s="16">
        <v>3.2573289902280131</v>
      </c>
      <c r="G140" s="16">
        <v>0</v>
      </c>
      <c r="H140" s="16">
        <v>3.3783783783783785</v>
      </c>
      <c r="I140" s="16">
        <v>19.841269841269842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6">
        <v>4.166666666666667</v>
      </c>
      <c r="F141" s="16">
        <v>0</v>
      </c>
      <c r="G141" s="16">
        <v>0</v>
      </c>
      <c r="H141" s="16">
        <v>0</v>
      </c>
      <c r="I141" s="16">
        <v>17.045454545454543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6">
        <v>4.2462845010615711</v>
      </c>
      <c r="F142" s="16">
        <v>6.4794816414686824</v>
      </c>
      <c r="G142" s="16">
        <v>2.2346368715083798</v>
      </c>
      <c r="H142" s="16">
        <v>4.5402951191827468</v>
      </c>
      <c r="I142" s="16">
        <v>10.05586592178771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6">
        <v>3.8684719535783367</v>
      </c>
      <c r="F143" s="16">
        <v>7.6045627376425857</v>
      </c>
      <c r="G143" s="16">
        <v>1.7361111111111109</v>
      </c>
      <c r="H143" s="16">
        <v>1.7574692442882249</v>
      </c>
      <c r="I143" s="16">
        <v>13.618677042801556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6">
        <v>0</v>
      </c>
      <c r="F144" s="16">
        <v>10.752688172043012</v>
      </c>
      <c r="G144" s="16">
        <v>0</v>
      </c>
      <c r="H144" s="16">
        <v>0</v>
      </c>
      <c r="I144" s="16">
        <v>24.096385542168676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6">
        <v>0</v>
      </c>
      <c r="F145" s="16">
        <v>13.114754098360656</v>
      </c>
      <c r="G145" s="16">
        <v>3.484320557491289</v>
      </c>
      <c r="H145" s="16">
        <v>6.7796610169491522</v>
      </c>
      <c r="I145" s="16">
        <v>42.904290429042902</v>
      </c>
      <c r="J145" s="5" t="str">
        <f t="shared" si="1"/>
        <v>Outliers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6">
        <v>7.5949367088607591</v>
      </c>
      <c r="F146" s="16">
        <v>5.1813471502590671</v>
      </c>
      <c r="G146" s="16">
        <v>7.4441687344913152</v>
      </c>
      <c r="H146" s="16">
        <v>17.031630170316301</v>
      </c>
      <c r="I146" s="16">
        <v>12.787723785166239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6">
        <v>10.943912448700409</v>
      </c>
      <c r="F147" s="16">
        <v>12.388162422573986</v>
      </c>
      <c r="G147" s="16">
        <v>12.658227848101266</v>
      </c>
      <c r="H147" s="16">
        <v>11.191573403554971</v>
      </c>
      <c r="I147" s="16">
        <v>17.569546120058565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6">
        <v>0</v>
      </c>
      <c r="F148" s="16">
        <v>0</v>
      </c>
      <c r="G148" s="16">
        <v>0</v>
      </c>
      <c r="H148" s="16">
        <v>0</v>
      </c>
      <c r="I148" s="16">
        <v>14.084507042253522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6">
        <v>2.8901734104046239</v>
      </c>
      <c r="F149" s="16">
        <v>3.215434083601286</v>
      </c>
      <c r="G149" s="16">
        <v>0</v>
      </c>
      <c r="H149" s="16">
        <v>6.6445182724252492</v>
      </c>
      <c r="I149" s="16">
        <v>29.850746268656717</v>
      </c>
      <c r="J149" s="5" t="str">
        <f t="shared" si="2"/>
        <v>Outliers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6">
        <v>3.360215053763441</v>
      </c>
      <c r="F150" s="16">
        <v>3.3003300330033003</v>
      </c>
      <c r="G150" s="16">
        <v>8.1688223281143628</v>
      </c>
      <c r="H150" s="16">
        <v>5.9840425531914896</v>
      </c>
      <c r="I150" s="16">
        <v>9.3795093795093791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6">
        <v>1.9880715705765406</v>
      </c>
      <c r="F151" s="16">
        <v>0</v>
      </c>
      <c r="G151" s="16">
        <v>0</v>
      </c>
      <c r="H151" s="16">
        <v>0</v>
      </c>
      <c r="I151" s="16">
        <v>17.031630170316301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6">
        <v>0</v>
      </c>
      <c r="F152" s="16">
        <v>3.6363636363636362</v>
      </c>
      <c r="G152" s="16">
        <v>8</v>
      </c>
      <c r="H152" s="16">
        <v>0</v>
      </c>
      <c r="I152" s="16">
        <v>20.618556701030929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6">
        <v>11.811023622047244</v>
      </c>
      <c r="F153" s="16">
        <v>16.371077762619372</v>
      </c>
      <c r="G153" s="16">
        <v>11.267605633802818</v>
      </c>
      <c r="H153" s="16">
        <v>13.477088948787063</v>
      </c>
      <c r="I153" s="16">
        <v>19.830028328611899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6">
        <v>22.631578947368421</v>
      </c>
      <c r="F154" s="16">
        <v>35.754189944134076</v>
      </c>
      <c r="G154" s="16">
        <v>25.897586815773984</v>
      </c>
      <c r="H154" s="16">
        <v>29.464822609741432</v>
      </c>
      <c r="I154" s="16">
        <v>12.371134020618555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6">
        <v>2.1052631578947367</v>
      </c>
      <c r="F155" s="16">
        <v>9.0090090090090094</v>
      </c>
      <c r="G155" s="16">
        <v>0</v>
      </c>
      <c r="H155" s="16">
        <v>10.335917312661499</v>
      </c>
      <c r="I155" s="16">
        <v>4.9504950495049505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6">
        <v>7.5662042875157631</v>
      </c>
      <c r="F156" s="16">
        <v>6.3856960408684547</v>
      </c>
      <c r="G156" s="16">
        <v>10.376134889753567</v>
      </c>
      <c r="H156" s="16">
        <v>3.7688442211055273</v>
      </c>
      <c r="I156" s="16">
        <v>21.628498727735369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6">
        <v>1.3368983957219251</v>
      </c>
      <c r="F157" s="16">
        <v>2.8050490883590462</v>
      </c>
      <c r="G157" s="16">
        <v>0</v>
      </c>
      <c r="H157" s="16">
        <v>3.2948929159802307</v>
      </c>
      <c r="I157" s="16">
        <v>19.29260450160772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6">
        <v>3.4873583260680037</v>
      </c>
      <c r="F158" s="16">
        <v>12.452107279693486</v>
      </c>
      <c r="G158" s="16">
        <v>6.5913370998116765</v>
      </c>
      <c r="H158" s="16">
        <v>5.5197792088316469</v>
      </c>
      <c r="I158" s="16">
        <v>14.527845036319613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6">
        <v>12.886597938144329</v>
      </c>
      <c r="F159" s="16">
        <v>0</v>
      </c>
      <c r="G159" s="16">
        <v>5.6338028169014089</v>
      </c>
      <c r="H159" s="16">
        <v>14.88095238095238</v>
      </c>
      <c r="I159" s="16">
        <v>9.67741935483871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6">
        <v>6.3157894736842106</v>
      </c>
      <c r="F160" s="16">
        <v>6.3492063492063489</v>
      </c>
      <c r="G160" s="16">
        <v>8.2449941107184923</v>
      </c>
      <c r="H160" s="16">
        <v>7.2538860103626943</v>
      </c>
      <c r="I160" s="16">
        <v>10.752688172043012</v>
      </c>
      <c r="J160" s="5" t="str">
        <f t="shared" si="2"/>
        <v>Normal</v>
      </c>
    </row>
  </sheetData>
  <autoFilter ref="A3:J160" xr:uid="{00000000-0009-0000-0000-000003000000}"/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0"/>
  <sheetViews>
    <sheetView workbookViewId="0">
      <selection activeCell="I3" sqref="I3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4" x14ac:dyDescent="0.2">
      <c r="A1" s="9" t="s">
        <v>181</v>
      </c>
      <c r="N1" s="1" t="s">
        <v>182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15">
        <v>2022</v>
      </c>
      <c r="J3" s="3" t="s">
        <v>203</v>
      </c>
    </row>
    <row r="4" spans="1:14" x14ac:dyDescent="0.2">
      <c r="A4" s="2"/>
      <c r="B4" s="2"/>
      <c r="C4" s="2"/>
      <c r="D4" s="4" t="s">
        <v>4</v>
      </c>
      <c r="E4" s="22">
        <v>9.6418418492210183</v>
      </c>
      <c r="F4" s="22">
        <v>8.9971032106689659</v>
      </c>
      <c r="G4" s="22">
        <v>7.5074713667334434</v>
      </c>
      <c r="H4" s="23">
        <v>7.9553691308299603</v>
      </c>
      <c r="I4" s="23">
        <v>0.7371796559477235</v>
      </c>
      <c r="L4" s="5" t="s">
        <v>204</v>
      </c>
      <c r="M4" s="14">
        <v>0</v>
      </c>
    </row>
    <row r="5" spans="1:14" x14ac:dyDescent="0.2">
      <c r="A5" s="2"/>
      <c r="B5" s="2"/>
      <c r="C5" s="2"/>
      <c r="D5" s="4" t="s">
        <v>5</v>
      </c>
      <c r="E5" s="22">
        <v>1.9716335701086012</v>
      </c>
      <c r="F5" s="22">
        <v>3.7057820788378666</v>
      </c>
      <c r="G5" s="22">
        <v>2.9549748740224682</v>
      </c>
      <c r="H5" s="23">
        <v>1.3703862947666661</v>
      </c>
      <c r="I5" s="23">
        <v>0.17923941546441829</v>
      </c>
    </row>
    <row r="6" spans="1:14" x14ac:dyDescent="0.2">
      <c r="A6" s="2"/>
      <c r="B6" s="2"/>
      <c r="C6" s="2"/>
      <c r="D6" s="4" t="s">
        <v>6</v>
      </c>
      <c r="E6" s="22">
        <v>15.492329937704527</v>
      </c>
      <c r="F6" s="22">
        <v>15.255159416415902</v>
      </c>
      <c r="G6" s="22">
        <v>10.194021742775323</v>
      </c>
      <c r="H6" s="23">
        <v>9.5966987356349414</v>
      </c>
      <c r="I6" s="23">
        <v>0.13589763103249583</v>
      </c>
    </row>
    <row r="7" spans="1:14" x14ac:dyDescent="0.2">
      <c r="A7" s="2"/>
      <c r="B7" s="2"/>
      <c r="C7" s="2"/>
      <c r="D7" s="4" t="s">
        <v>7</v>
      </c>
      <c r="E7" s="22">
        <v>5.3348587077490306</v>
      </c>
      <c r="F7" s="22">
        <v>5.1037147752542742</v>
      </c>
      <c r="G7" s="22">
        <v>4.3068609730921681</v>
      </c>
      <c r="H7" s="23">
        <v>3.6766525492636086</v>
      </c>
      <c r="I7" s="23">
        <v>0.4445715589790859</v>
      </c>
    </row>
    <row r="8" spans="1:14" x14ac:dyDescent="0.2">
      <c r="A8" s="2"/>
      <c r="B8" s="2"/>
      <c r="C8" s="2"/>
      <c r="D8" s="4" t="s">
        <v>8</v>
      </c>
      <c r="E8" s="22">
        <v>20.647661820988819</v>
      </c>
      <c r="F8" s="22">
        <v>17.242303500276947</v>
      </c>
      <c r="G8" s="22">
        <v>16.015332129595535</v>
      </c>
      <c r="H8" s="23">
        <v>18.728795147964092</v>
      </c>
      <c r="I8" s="23">
        <v>2.2042166214127499</v>
      </c>
    </row>
    <row r="9" spans="1:14" x14ac:dyDescent="0.2">
      <c r="A9" s="2"/>
      <c r="B9" s="2"/>
      <c r="C9" s="2"/>
      <c r="D9" s="4" t="s">
        <v>9</v>
      </c>
      <c r="E9" s="22">
        <v>5.5352354150188416</v>
      </c>
      <c r="F9" s="22">
        <v>5.4801237354253951</v>
      </c>
      <c r="G9" s="22">
        <v>4.9985361429866968</v>
      </c>
      <c r="H9" s="23">
        <v>5.9416025350837485</v>
      </c>
      <c r="I9" s="23">
        <v>0.14566408986891691</v>
      </c>
    </row>
    <row r="10" spans="1:14" x14ac:dyDescent="0.2">
      <c r="A10" s="2"/>
      <c r="B10" s="2"/>
      <c r="C10" s="2"/>
      <c r="D10" s="4" t="s">
        <v>10</v>
      </c>
      <c r="E10" s="22">
        <v>5.2445510306734722</v>
      </c>
      <c r="F10" s="22">
        <v>4.9388406894621601</v>
      </c>
      <c r="G10" s="22">
        <v>1.8569153850081936</v>
      </c>
      <c r="H10" s="23">
        <v>1.6042131220049916</v>
      </c>
      <c r="I10" s="23">
        <v>0.23838868321243054</v>
      </c>
    </row>
    <row r="11" spans="1:14" x14ac:dyDescent="0.2">
      <c r="A11" s="2"/>
      <c r="B11" s="2"/>
      <c r="C11" s="2"/>
      <c r="D11" s="4" t="s">
        <v>11</v>
      </c>
      <c r="E11" s="22">
        <v>5.938252355365381</v>
      </c>
      <c r="F11" s="22">
        <v>6.5358272262452015</v>
      </c>
      <c r="G11" s="22">
        <v>3.8085397396283529</v>
      </c>
      <c r="H11" s="23">
        <v>4.0918405426107904</v>
      </c>
      <c r="I11" s="23">
        <v>0.33932870602087889</v>
      </c>
    </row>
    <row r="12" spans="1:14" x14ac:dyDescent="0.2">
      <c r="A12" s="2"/>
      <c r="B12" s="2"/>
      <c r="C12" s="2"/>
      <c r="D12" s="4" t="s">
        <v>12</v>
      </c>
      <c r="E12" s="22">
        <v>2.5054638384476919</v>
      </c>
      <c r="F12" s="22">
        <v>4.5853242875074747</v>
      </c>
      <c r="G12" s="22">
        <v>4.3571251309505543</v>
      </c>
      <c r="H12" s="23">
        <v>3.7575832727423033</v>
      </c>
      <c r="I12" s="23">
        <v>0.19272798757289936</v>
      </c>
    </row>
    <row r="13" spans="1:14" x14ac:dyDescent="0.2">
      <c r="A13" s="2"/>
      <c r="B13" s="2"/>
      <c r="C13" s="2"/>
      <c r="D13" s="4" t="s">
        <v>13</v>
      </c>
      <c r="E13" s="22">
        <v>5.2390079065360986</v>
      </c>
      <c r="F13" s="22">
        <v>6.183856108858877</v>
      </c>
      <c r="G13" s="22">
        <v>5.2599480544589436</v>
      </c>
      <c r="H13" s="23">
        <v>3.0926632188157632</v>
      </c>
      <c r="I13" s="23">
        <v>0.14552799740378053</v>
      </c>
    </row>
    <row r="14" spans="1:14" x14ac:dyDescent="0.2">
      <c r="A14" s="2"/>
      <c r="B14" s="2"/>
      <c r="C14" s="2"/>
      <c r="D14" s="4" t="s">
        <v>14</v>
      </c>
      <c r="E14" s="22">
        <v>9.0900827197527505</v>
      </c>
      <c r="F14" s="22">
        <v>6.6828365103013958</v>
      </c>
      <c r="G14" s="22">
        <v>6.6478961363991864</v>
      </c>
      <c r="H14" s="23">
        <v>8.1700935670239456</v>
      </c>
      <c r="I14" s="23">
        <v>0</v>
      </c>
    </row>
    <row r="15" spans="1:14" x14ac:dyDescent="0.2">
      <c r="A15" s="2"/>
      <c r="B15" s="2"/>
      <c r="C15" s="2"/>
      <c r="D15" s="4" t="s">
        <v>15</v>
      </c>
      <c r="E15" s="22">
        <v>4.1300679882074416</v>
      </c>
      <c r="F15" s="22">
        <v>4.0742618096672647</v>
      </c>
      <c r="G15" s="22">
        <v>2.9564875981258232</v>
      </c>
      <c r="H15" s="23">
        <v>3.8529076609814878</v>
      </c>
      <c r="I15" s="23">
        <v>0.36441776366536244</v>
      </c>
      <c r="L15" s="7" t="s">
        <v>205</v>
      </c>
    </row>
    <row r="16" spans="1:14" x14ac:dyDescent="0.2">
      <c r="A16" s="2"/>
      <c r="B16" s="2"/>
      <c r="C16" s="2"/>
      <c r="D16" s="4" t="s">
        <v>16</v>
      </c>
      <c r="E16" s="22">
        <v>0.79609594548334961</v>
      </c>
      <c r="F16" s="22">
        <v>1.573737469115402</v>
      </c>
      <c r="G16" s="22">
        <v>0.77800426346336382</v>
      </c>
      <c r="H16" s="23">
        <v>0</v>
      </c>
      <c r="I16" s="23">
        <v>0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21">
        <v>2.5593120569190999</v>
      </c>
      <c r="F17" s="21">
        <v>3.1706172557673531</v>
      </c>
      <c r="G17" s="21">
        <v>5.0289162685441289</v>
      </c>
      <c r="H17" s="21">
        <v>2.493159393912951</v>
      </c>
      <c r="I17" s="21">
        <v>1.2643184059473538</v>
      </c>
      <c r="J17" s="5" t="str">
        <f>IF(AND(I17&lt;$M$21,I17&gt;$M$22),"Normal","Outliers")</f>
        <v>Normal</v>
      </c>
      <c r="L17" s="1" t="s">
        <v>206</v>
      </c>
      <c r="M17" s="8">
        <f>AVERAGE(I17:I160)</f>
        <v>3.1218092758143614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21">
        <v>0</v>
      </c>
      <c r="F18" s="21">
        <v>13.451708366962604</v>
      </c>
      <c r="G18" s="21">
        <v>0</v>
      </c>
      <c r="H18" s="21">
        <v>0</v>
      </c>
      <c r="I18" s="21" t="s">
        <v>212</v>
      </c>
      <c r="J18" s="5" t="str">
        <f t="shared" ref="J18:J81" si="0">IF(AND(I18&lt;$M$21,I18&gt;$M$22),"Normal","Outliers")</f>
        <v>Outliers</v>
      </c>
      <c r="L18" s="1" t="s">
        <v>207</v>
      </c>
      <c r="M18" s="8">
        <f>_xlfn.QUARTILE.EXC(I17:I160,1)</f>
        <v>1.2296298517229556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21">
        <v>3.6027597139408787</v>
      </c>
      <c r="F19" s="21">
        <v>8.9942616610602428</v>
      </c>
      <c r="G19" s="21">
        <v>1.7963318902800482</v>
      </c>
      <c r="H19" s="21">
        <v>3.5878300803673939</v>
      </c>
      <c r="I19" s="21" t="s">
        <v>212</v>
      </c>
      <c r="J19" s="5" t="str">
        <f t="shared" si="0"/>
        <v>Outliers</v>
      </c>
      <c r="L19" s="1" t="s">
        <v>208</v>
      </c>
      <c r="M19" s="8">
        <f>_xlfn.QUARTILE.EXC(I17:I160,3)</f>
        <v>4.747944018085656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21">
        <v>0</v>
      </c>
      <c r="F20" s="21">
        <v>5.0996991177520528</v>
      </c>
      <c r="G20" s="21">
        <v>5.0547173149341624</v>
      </c>
      <c r="H20" s="21">
        <v>7.5169130543723375</v>
      </c>
      <c r="I20" s="21" t="s">
        <v>212</v>
      </c>
      <c r="J20" s="5" t="str">
        <f t="shared" si="0"/>
        <v>Outliers</v>
      </c>
      <c r="L20" s="1" t="s">
        <v>209</v>
      </c>
      <c r="M20" s="8">
        <f>M19-M18</f>
        <v>3.5183141663627007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21">
        <v>0</v>
      </c>
      <c r="F21" s="21">
        <v>0</v>
      </c>
      <c r="G21" s="21">
        <v>0</v>
      </c>
      <c r="H21" s="21">
        <v>0</v>
      </c>
      <c r="I21" s="21" t="s">
        <v>212</v>
      </c>
      <c r="J21" s="5" t="str">
        <f t="shared" si="0"/>
        <v>Outliers</v>
      </c>
      <c r="L21" s="1" t="s">
        <v>210</v>
      </c>
      <c r="M21" s="8">
        <f>M17+1.5*M20</f>
        <v>8.3992805253584137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21">
        <v>3.5410764872521243</v>
      </c>
      <c r="F22" s="21">
        <v>1.7609044005000969</v>
      </c>
      <c r="G22" s="21">
        <v>0</v>
      </c>
      <c r="H22" s="21">
        <v>0</v>
      </c>
      <c r="I22" s="21" t="s">
        <v>212</v>
      </c>
      <c r="J22" s="5" t="str">
        <f t="shared" si="0"/>
        <v>Outliers</v>
      </c>
      <c r="L22" s="1" t="s">
        <v>211</v>
      </c>
      <c r="M22" s="8">
        <f>M17-1.5*M20</f>
        <v>-2.15566197372969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21">
        <v>8.7868314685724336</v>
      </c>
      <c r="F23" s="21">
        <v>8.795332610161541</v>
      </c>
      <c r="G23" s="21">
        <v>2.9346167390538795</v>
      </c>
      <c r="H23" s="21">
        <v>0</v>
      </c>
      <c r="I23" s="21" t="s">
        <v>212</v>
      </c>
      <c r="J23" s="5" t="str">
        <f t="shared" si="0"/>
        <v>Outliers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21">
        <v>0.88343124696320519</v>
      </c>
      <c r="F24" s="21">
        <v>0</v>
      </c>
      <c r="G24" s="21">
        <v>0</v>
      </c>
      <c r="H24" s="21">
        <v>0</v>
      </c>
      <c r="I24" s="21" t="s">
        <v>212</v>
      </c>
      <c r="J24" s="5" t="str">
        <f t="shared" si="0"/>
        <v>Outliers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21">
        <v>0</v>
      </c>
      <c r="F25" s="21">
        <v>0</v>
      </c>
      <c r="G25" s="21">
        <v>0</v>
      </c>
      <c r="H25" s="21">
        <v>3.3232527998404842</v>
      </c>
      <c r="I25" s="21" t="s">
        <v>212</v>
      </c>
      <c r="J25" s="5" t="str">
        <f t="shared" si="0"/>
        <v>Outliers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21">
        <v>11.606534669289871</v>
      </c>
      <c r="F26" s="21">
        <v>11.307995883889499</v>
      </c>
      <c r="G26" s="21">
        <v>9.1495237579521511</v>
      </c>
      <c r="H26" s="21">
        <v>8.512055661442238</v>
      </c>
      <c r="I26" s="21">
        <v>2.0886506898813226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21">
        <v>0</v>
      </c>
      <c r="F27" s="21">
        <v>3.5855145213338115</v>
      </c>
      <c r="G27" s="21">
        <v>0</v>
      </c>
      <c r="H27" s="21">
        <v>0</v>
      </c>
      <c r="I27" s="21" t="s">
        <v>212</v>
      </c>
      <c r="J27" s="5" t="str">
        <f t="shared" si="0"/>
        <v>Outliers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21">
        <v>0</v>
      </c>
      <c r="F28" s="21">
        <v>2.174007565546328</v>
      </c>
      <c r="G28" s="21">
        <v>2.1518796668890277</v>
      </c>
      <c r="H28" s="21">
        <v>4.2610307433368133</v>
      </c>
      <c r="I28" s="21" t="s">
        <v>212</v>
      </c>
      <c r="J28" s="5" t="str">
        <f t="shared" si="0"/>
        <v>Outliers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21">
        <v>0</v>
      </c>
      <c r="F29" s="21">
        <v>12.764056417129362</v>
      </c>
      <c r="G29" s="21">
        <v>0</v>
      </c>
      <c r="H29" s="21">
        <v>6.2111801242236027</v>
      </c>
      <c r="I29" s="21" t="s">
        <v>212</v>
      </c>
      <c r="J29" s="5" t="str">
        <f t="shared" si="0"/>
        <v>Outliers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21">
        <v>0</v>
      </c>
      <c r="F30" s="21">
        <v>6.1020258725896994</v>
      </c>
      <c r="G30" s="21">
        <v>0</v>
      </c>
      <c r="H30" s="21">
        <v>0</v>
      </c>
      <c r="I30" s="21" t="s">
        <v>212</v>
      </c>
      <c r="J30" s="5" t="str">
        <f t="shared" si="0"/>
        <v>Outliers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21">
        <v>3.3323336332433602</v>
      </c>
      <c r="F31" s="21">
        <v>0</v>
      </c>
      <c r="G31" s="21">
        <v>0</v>
      </c>
      <c r="H31" s="21">
        <v>3.1282259830450156</v>
      </c>
      <c r="I31" s="21" t="s">
        <v>212</v>
      </c>
      <c r="J31" s="5" t="str">
        <f t="shared" si="0"/>
        <v>Outliers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21">
        <v>2.1544295070665287</v>
      </c>
      <c r="F32" s="21">
        <v>4.2153184673102055</v>
      </c>
      <c r="G32" s="21">
        <v>4.127200313667224</v>
      </c>
      <c r="H32" s="21">
        <v>2.0220811258947706</v>
      </c>
      <c r="I32" s="21" t="s">
        <v>212</v>
      </c>
      <c r="J32" s="5" t="str">
        <f t="shared" si="0"/>
        <v>Outliers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21">
        <v>0</v>
      </c>
      <c r="F33" s="21">
        <v>0</v>
      </c>
      <c r="G33" s="21">
        <v>0</v>
      </c>
      <c r="H33" s="21">
        <v>0</v>
      </c>
      <c r="I33" s="21" t="s">
        <v>212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21">
        <v>8.1770160433054766</v>
      </c>
      <c r="F34" s="21">
        <v>7.2184793070259863</v>
      </c>
      <c r="G34" s="21">
        <v>3.1489368401993274</v>
      </c>
      <c r="H34" s="21">
        <v>7.7319786906667289</v>
      </c>
      <c r="I34" s="21">
        <v>0.78957757599684175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21">
        <v>24.43240099829579</v>
      </c>
      <c r="F35" s="21">
        <v>20.70011957836067</v>
      </c>
      <c r="G35" s="21">
        <v>19.337961552131478</v>
      </c>
      <c r="H35" s="21">
        <v>21.773476188579547</v>
      </c>
      <c r="I35" s="21">
        <v>2.762000701241289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21">
        <v>0</v>
      </c>
      <c r="F36" s="21">
        <v>0</v>
      </c>
      <c r="G36" s="21">
        <v>11.211390773025393</v>
      </c>
      <c r="H36" s="21">
        <v>5.5728934462773072</v>
      </c>
      <c r="I36" s="21" t="s">
        <v>212</v>
      </c>
      <c r="J36" s="5" t="str">
        <f t="shared" si="0"/>
        <v>Outliers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21">
        <v>16.210345442461382</v>
      </c>
      <c r="F37" s="21">
        <v>4.7818671597303029</v>
      </c>
      <c r="G37" s="21">
        <v>7.8409233471333586</v>
      </c>
      <c r="H37" s="21">
        <v>40.135844396418648</v>
      </c>
      <c r="I37" s="21">
        <v>4.7194298928689413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21">
        <v>0</v>
      </c>
      <c r="F38" s="21">
        <v>0</v>
      </c>
      <c r="G38" s="21">
        <v>0</v>
      </c>
      <c r="H38" s="21">
        <v>5.7957575055059696</v>
      </c>
      <c r="I38" s="21" t="s">
        <v>212</v>
      </c>
      <c r="J38" s="5" t="str">
        <f t="shared" si="0"/>
        <v>Outliers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21">
        <v>6.2351914203766059</v>
      </c>
      <c r="F39" s="21">
        <v>0</v>
      </c>
      <c r="G39" s="21">
        <v>0</v>
      </c>
      <c r="H39" s="21">
        <v>0</v>
      </c>
      <c r="I39" s="21" t="s">
        <v>212</v>
      </c>
      <c r="J39" s="5" t="str">
        <f t="shared" si="0"/>
        <v>Outliers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21">
        <v>0</v>
      </c>
      <c r="F40" s="21">
        <v>4.6990273013486208</v>
      </c>
      <c r="G40" s="21">
        <v>6.2056875126053024</v>
      </c>
      <c r="H40" s="21">
        <v>6.1480764205899083</v>
      </c>
      <c r="I40" s="21" t="s">
        <v>212</v>
      </c>
      <c r="J40" s="5" t="str">
        <f t="shared" si="0"/>
        <v>Outliers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21">
        <v>0</v>
      </c>
      <c r="F41" s="21">
        <v>0</v>
      </c>
      <c r="G41" s="21">
        <v>0</v>
      </c>
      <c r="H41" s="21">
        <v>0</v>
      </c>
      <c r="I41" s="21" t="s">
        <v>212</v>
      </c>
      <c r="J41" s="5" t="str">
        <f t="shared" si="0"/>
        <v>Outliers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21">
        <v>13.528138528138529</v>
      </c>
      <c r="F42" s="21">
        <v>0</v>
      </c>
      <c r="G42" s="21">
        <v>0</v>
      </c>
      <c r="H42" s="21">
        <v>0</v>
      </c>
      <c r="I42" s="21" t="s">
        <v>212</v>
      </c>
      <c r="J42" s="5" t="str">
        <f t="shared" si="0"/>
        <v>Outliers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21">
        <v>6.1787512743674498</v>
      </c>
      <c r="F43" s="21">
        <v>7.570481179783787</v>
      </c>
      <c r="G43" s="21">
        <v>1.4851779243153329</v>
      </c>
      <c r="H43" s="21">
        <v>2.9155793985159701</v>
      </c>
      <c r="I43" s="21" t="s">
        <v>212</v>
      </c>
      <c r="J43" s="5" t="str">
        <f t="shared" si="0"/>
        <v>Outliers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21">
        <v>10.795850467656614</v>
      </c>
      <c r="F44" s="21">
        <v>23.36880848287748</v>
      </c>
      <c r="G44" s="21">
        <v>1.93242316202402</v>
      </c>
      <c r="H44" s="21">
        <v>0</v>
      </c>
      <c r="I44" s="21" t="s">
        <v>212</v>
      </c>
      <c r="J44" s="5" t="str">
        <f t="shared" si="0"/>
        <v>Outliers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21">
        <v>6.9367369589345174</v>
      </c>
      <c r="F45" s="21">
        <v>10.297954139777564</v>
      </c>
      <c r="G45" s="21">
        <v>13.592958847317091</v>
      </c>
      <c r="H45" s="21">
        <v>10.095231685567184</v>
      </c>
      <c r="I45" s="21" t="s">
        <v>212</v>
      </c>
      <c r="J45" s="5" t="str">
        <f t="shared" si="0"/>
        <v>Outliers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21">
        <v>8.5229694025398448</v>
      </c>
      <c r="F46" s="21">
        <v>4.2075146211133081</v>
      </c>
      <c r="G46" s="21">
        <v>0</v>
      </c>
      <c r="H46" s="21">
        <v>0</v>
      </c>
      <c r="I46" s="21" t="s">
        <v>212</v>
      </c>
      <c r="J46" s="5" t="str">
        <f t="shared" si="0"/>
        <v>Outliers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21">
        <v>0</v>
      </c>
      <c r="F47" s="21">
        <v>2.9498525073746316</v>
      </c>
      <c r="G47" s="21">
        <v>0</v>
      </c>
      <c r="H47" s="21">
        <v>0</v>
      </c>
      <c r="I47" s="21" t="s">
        <v>212</v>
      </c>
      <c r="J47" s="5" t="str">
        <f t="shared" si="0"/>
        <v>Outliers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21">
        <v>2.1995747488818829</v>
      </c>
      <c r="F48" s="21">
        <v>2.1756472550583799</v>
      </c>
      <c r="G48" s="21">
        <v>0.71754542062512561</v>
      </c>
      <c r="H48" s="21">
        <v>2.1304699816779582</v>
      </c>
      <c r="I48" s="21" t="s">
        <v>212</v>
      </c>
      <c r="J48" s="5" t="str">
        <f t="shared" si="0"/>
        <v>Outliers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21">
        <v>2.7739251040221915</v>
      </c>
      <c r="F49" s="21">
        <v>5.3930160442227315</v>
      </c>
      <c r="G49" s="21">
        <v>0</v>
      </c>
      <c r="H49" s="21">
        <v>7.6720456230979721</v>
      </c>
      <c r="I49" s="21" t="s">
        <v>212</v>
      </c>
      <c r="J49" s="5" t="str">
        <f t="shared" si="0"/>
        <v>Outliers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21">
        <v>4.3721580972367962</v>
      </c>
      <c r="F50" s="21">
        <v>4.3461254291798861</v>
      </c>
      <c r="G50" s="21">
        <v>4.320836513949101</v>
      </c>
      <c r="H50" s="21">
        <v>2.8641805579423729</v>
      </c>
      <c r="I50" s="21" t="s">
        <v>212</v>
      </c>
      <c r="J50" s="5" t="str">
        <f t="shared" si="0"/>
        <v>Outliers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21">
        <v>7.3829343472563176</v>
      </c>
      <c r="F51" s="21">
        <v>3.6830377695523264</v>
      </c>
      <c r="G51" s="21">
        <v>1.8373909049150206</v>
      </c>
      <c r="H51" s="21">
        <v>1.833348611238427</v>
      </c>
      <c r="I51" s="21" t="s">
        <v>212</v>
      </c>
      <c r="J51" s="5" t="str">
        <f t="shared" si="0"/>
        <v>Outliers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21">
        <v>2.0172067737803463</v>
      </c>
      <c r="F52" s="21">
        <v>5.9763039548191417</v>
      </c>
      <c r="G52" s="21">
        <v>5.4120274930996644</v>
      </c>
      <c r="H52" s="21">
        <v>6.3208973729378073</v>
      </c>
      <c r="I52" s="21">
        <v>0.52013981358189088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21">
        <v>0</v>
      </c>
      <c r="F53" s="21">
        <v>0</v>
      </c>
      <c r="G53" s="21">
        <v>0</v>
      </c>
      <c r="H53" s="21">
        <v>8.2730093071354709</v>
      </c>
      <c r="I53" s="21" t="s">
        <v>212</v>
      </c>
      <c r="J53" s="5" t="str">
        <f t="shared" si="0"/>
        <v>Outliers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21">
        <v>16.611295681063122</v>
      </c>
      <c r="F54" s="21">
        <v>16.549441456350849</v>
      </c>
      <c r="G54" s="21">
        <v>8.2433435001236504</v>
      </c>
      <c r="H54" s="21">
        <v>57.494866529774129</v>
      </c>
      <c r="I54" s="21" t="s">
        <v>212</v>
      </c>
      <c r="J54" s="5" t="str">
        <f t="shared" si="0"/>
        <v>Outliers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21">
        <v>2.0949428080613397</v>
      </c>
      <c r="F55" s="21">
        <v>0</v>
      </c>
      <c r="G55" s="21">
        <v>2.0837240315892562</v>
      </c>
      <c r="H55" s="21">
        <v>2.0783539436766079</v>
      </c>
      <c r="I55" s="21" t="s">
        <v>212</v>
      </c>
      <c r="J55" s="5" t="str">
        <f t="shared" si="0"/>
        <v>Outliers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21">
        <v>9.1332541784637868</v>
      </c>
      <c r="F56" s="21">
        <v>3.0013806350921421</v>
      </c>
      <c r="G56" s="21">
        <v>0</v>
      </c>
      <c r="H56" s="21">
        <v>8.7627059235892055</v>
      </c>
      <c r="I56" s="21" t="s">
        <v>212</v>
      </c>
      <c r="J56" s="5" t="str">
        <f t="shared" si="0"/>
        <v>Outliers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21">
        <v>0</v>
      </c>
      <c r="F57" s="21">
        <v>0</v>
      </c>
      <c r="G57" s="21">
        <v>0</v>
      </c>
      <c r="H57" s="21">
        <v>0</v>
      </c>
      <c r="I57" s="21" t="s">
        <v>212</v>
      </c>
      <c r="J57" s="5" t="str">
        <f t="shared" si="0"/>
        <v>Outliers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21">
        <v>22.204951704230044</v>
      </c>
      <c r="F58" s="21">
        <v>5.5775559149980483</v>
      </c>
      <c r="G58" s="21">
        <v>0</v>
      </c>
      <c r="H58" s="21">
        <v>16.888088268408019</v>
      </c>
      <c r="I58" s="21" t="s">
        <v>212</v>
      </c>
      <c r="J58" s="5" t="str">
        <f t="shared" si="0"/>
        <v>Outliers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21">
        <v>5.9009234945268929</v>
      </c>
      <c r="F59" s="21">
        <v>0</v>
      </c>
      <c r="G59" s="21">
        <v>2.8576327370406358</v>
      </c>
      <c r="H59" s="21">
        <v>2.8145229383619474</v>
      </c>
      <c r="I59" s="21" t="s">
        <v>212</v>
      </c>
      <c r="J59" s="5" t="str">
        <f t="shared" si="0"/>
        <v>Outliers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21">
        <v>0</v>
      </c>
      <c r="F60" s="21">
        <v>6.9478218578475648</v>
      </c>
      <c r="G60" s="21">
        <v>6.8554192088846237</v>
      </c>
      <c r="H60" s="21">
        <v>0</v>
      </c>
      <c r="I60" s="21" t="s">
        <v>212</v>
      </c>
      <c r="J60" s="5" t="str">
        <f t="shared" si="0"/>
        <v>Outliers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21">
        <v>15.174506828528072</v>
      </c>
      <c r="F61" s="21">
        <v>0</v>
      </c>
      <c r="G61" s="21">
        <v>0</v>
      </c>
      <c r="H61" s="21">
        <v>4.8670089796315672</v>
      </c>
      <c r="I61" s="21" t="s">
        <v>212</v>
      </c>
      <c r="J61" s="5" t="str">
        <f t="shared" si="0"/>
        <v>Outliers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21">
        <v>1.6961802021846801</v>
      </c>
      <c r="F62" s="21">
        <v>3.3490179005006779</v>
      </c>
      <c r="G62" s="21">
        <v>11.576179530007112</v>
      </c>
      <c r="H62" s="21">
        <v>3.26765349802307</v>
      </c>
      <c r="I62" s="21" t="s">
        <v>212</v>
      </c>
      <c r="J62" s="5" t="str">
        <f t="shared" si="0"/>
        <v>Outliers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21">
        <v>11.878600700837442</v>
      </c>
      <c r="F63" s="21">
        <v>0</v>
      </c>
      <c r="G63" s="21">
        <v>2.9463759575721862</v>
      </c>
      <c r="H63" s="21">
        <v>0</v>
      </c>
      <c r="I63" s="21" t="s">
        <v>212</v>
      </c>
      <c r="J63" s="5" t="str">
        <f t="shared" si="0"/>
        <v>Outliers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21">
        <v>0</v>
      </c>
      <c r="F64" s="21">
        <v>0</v>
      </c>
      <c r="G64" s="21">
        <v>14.144271570014144</v>
      </c>
      <c r="H64" s="21">
        <v>28.781119585551878</v>
      </c>
      <c r="I64" s="21" t="s">
        <v>212</v>
      </c>
      <c r="J64" s="5" t="str">
        <f t="shared" si="0"/>
        <v>Outliers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21">
        <v>0</v>
      </c>
      <c r="F65" s="21">
        <v>19.700551615445235</v>
      </c>
      <c r="G65" s="21">
        <v>0</v>
      </c>
      <c r="H65" s="21">
        <v>0</v>
      </c>
      <c r="I65" s="21" t="s">
        <v>212</v>
      </c>
      <c r="J65" s="5" t="str">
        <f t="shared" si="0"/>
        <v>Outliers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21">
        <v>7.6863950807071486</v>
      </c>
      <c r="F66" s="21">
        <v>7.6728305071740968</v>
      </c>
      <c r="G66" s="21">
        <v>0</v>
      </c>
      <c r="H66" s="21">
        <v>0</v>
      </c>
      <c r="I66" s="21" t="s">
        <v>212</v>
      </c>
      <c r="J66" s="5" t="str">
        <f t="shared" si="0"/>
        <v>Outliers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21">
        <v>2.5089695661991622</v>
      </c>
      <c r="F67" s="21">
        <v>4.9413218035824578</v>
      </c>
      <c r="G67" s="21">
        <v>0</v>
      </c>
      <c r="H67" s="21">
        <v>0</v>
      </c>
      <c r="I67" s="21">
        <v>3.793338896897049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21">
        <v>6.0622594040799003</v>
      </c>
      <c r="F68" s="21">
        <v>2.9961649089165867</v>
      </c>
      <c r="G68" s="21">
        <v>8.8875722115242191</v>
      </c>
      <c r="H68" s="21">
        <v>2.9302311952413045</v>
      </c>
      <c r="I68" s="21" t="s">
        <v>212</v>
      </c>
      <c r="J68" s="5" t="str">
        <f t="shared" si="0"/>
        <v>Outliers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21">
        <v>0</v>
      </c>
      <c r="F69" s="21">
        <v>2.5768546911639651</v>
      </c>
      <c r="G69" s="21">
        <v>0</v>
      </c>
      <c r="H69" s="21">
        <v>7.6464291176020796</v>
      </c>
      <c r="I69" s="21" t="s">
        <v>212</v>
      </c>
      <c r="J69" s="5" t="str">
        <f t="shared" si="0"/>
        <v>Outliers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21">
        <v>4.8111618955977873</v>
      </c>
      <c r="F70" s="21">
        <v>1.5949472072474402</v>
      </c>
      <c r="G70" s="21">
        <v>1.5863950758296848</v>
      </c>
      <c r="H70" s="21">
        <v>4.7343254375305754</v>
      </c>
      <c r="I70" s="21" t="s">
        <v>212</v>
      </c>
      <c r="J70" s="5" t="str">
        <f t="shared" si="0"/>
        <v>Outliers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21">
        <v>8.6512674106756631</v>
      </c>
      <c r="F71" s="21">
        <v>8.5389804457347793</v>
      </c>
      <c r="G71" s="21">
        <v>0</v>
      </c>
      <c r="H71" s="21">
        <v>0</v>
      </c>
      <c r="I71" s="21" t="s">
        <v>212</v>
      </c>
      <c r="J71" s="5" t="str">
        <f t="shared" si="0"/>
        <v>Outliers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21">
        <v>4.803458490112881</v>
      </c>
      <c r="F72" s="21">
        <v>6.2448285013972802</v>
      </c>
      <c r="G72" s="21">
        <v>1.5238095238095237</v>
      </c>
      <c r="H72" s="21">
        <v>2.9775197260681852</v>
      </c>
      <c r="I72" s="21" t="s">
        <v>212</v>
      </c>
      <c r="J72" s="5" t="str">
        <f t="shared" si="0"/>
        <v>Outliers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21">
        <v>0</v>
      </c>
      <c r="F73" s="21">
        <v>0</v>
      </c>
      <c r="G73" s="21">
        <v>3.0679552078539651</v>
      </c>
      <c r="H73" s="21">
        <v>0</v>
      </c>
      <c r="I73" s="21" t="s">
        <v>212</v>
      </c>
      <c r="J73" s="5" t="str">
        <f t="shared" si="0"/>
        <v>Outliers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21">
        <v>7.9131922806809305</v>
      </c>
      <c r="F74" s="21">
        <v>9.8768358568648953</v>
      </c>
      <c r="G74" s="21">
        <v>6.9036934760096642</v>
      </c>
      <c r="H74" s="21">
        <v>12.802710235274422</v>
      </c>
      <c r="I74" s="21" t="s">
        <v>212</v>
      </c>
      <c r="J74" s="5" t="str">
        <f t="shared" si="0"/>
        <v>Outliers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21">
        <v>1.8803354518446089</v>
      </c>
      <c r="F75" s="21">
        <v>0</v>
      </c>
      <c r="G75" s="21">
        <v>1.87423859057258</v>
      </c>
      <c r="H75" s="21">
        <v>1.8712925017309456</v>
      </c>
      <c r="I75" s="21" t="s">
        <v>212</v>
      </c>
      <c r="J75" s="5" t="str">
        <f t="shared" si="0"/>
        <v>Outliers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21">
        <v>4.8207872345554028</v>
      </c>
      <c r="F76" s="21">
        <v>4.8207872345554028</v>
      </c>
      <c r="G76" s="21">
        <v>7.2311808518331038</v>
      </c>
      <c r="H76" s="21">
        <v>4.8207872345554028</v>
      </c>
      <c r="I76" s="21" t="s">
        <v>212</v>
      </c>
      <c r="J76" s="5" t="str">
        <f t="shared" si="0"/>
        <v>Outliers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21">
        <v>1.7106591169577638</v>
      </c>
      <c r="F77" s="21">
        <v>3.380948356013862</v>
      </c>
      <c r="G77" s="21">
        <v>3.3421342869556501</v>
      </c>
      <c r="H77" s="21">
        <v>0</v>
      </c>
      <c r="I77" s="21" t="s">
        <v>212</v>
      </c>
      <c r="J77" s="5" t="str">
        <f t="shared" si="0"/>
        <v>Outliers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21">
        <v>15.814999648555565</v>
      </c>
      <c r="F78" s="21">
        <v>8.6291700464249352</v>
      </c>
      <c r="G78" s="21">
        <v>3.3921302578018997</v>
      </c>
      <c r="H78" s="21">
        <v>3.3355014092493458</v>
      </c>
      <c r="I78" s="21" t="s">
        <v>212</v>
      </c>
      <c r="J78" s="5" t="str">
        <f t="shared" si="0"/>
        <v>Outliers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21">
        <v>0</v>
      </c>
      <c r="F79" s="21">
        <v>0</v>
      </c>
      <c r="G79" s="21">
        <v>0</v>
      </c>
      <c r="H79" s="21">
        <v>0</v>
      </c>
      <c r="I79" s="21" t="s">
        <v>212</v>
      </c>
      <c r="J79" s="5" t="str">
        <f t="shared" si="0"/>
        <v>Outliers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21">
        <v>13.370324564628804</v>
      </c>
      <c r="F80" s="21">
        <v>13.299198723276922</v>
      </c>
      <c r="G80" s="21">
        <v>29.766826525549863</v>
      </c>
      <c r="H80" s="21">
        <v>3.2906643851393595</v>
      </c>
      <c r="I80" s="21">
        <v>2.9109539195994527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21">
        <v>11.732957878681216</v>
      </c>
      <c r="F81" s="21">
        <v>0</v>
      </c>
      <c r="G81" s="21">
        <v>0</v>
      </c>
      <c r="H81" s="21">
        <v>0</v>
      </c>
      <c r="I81" s="21" t="s">
        <v>212</v>
      </c>
      <c r="J81" s="5" t="str">
        <f t="shared" si="0"/>
        <v>Outliers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21">
        <v>3.6352268018001648</v>
      </c>
      <c r="F82" s="21">
        <v>6.8015278379374911</v>
      </c>
      <c r="G82" s="21">
        <v>5.6429029914439477</v>
      </c>
      <c r="H82" s="21">
        <v>2.7810223037988764</v>
      </c>
      <c r="I82" s="21">
        <v>1.1255641890497612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21">
        <v>3.3980087668626187</v>
      </c>
      <c r="F83" s="21">
        <v>3.3929359074407084</v>
      </c>
      <c r="G83" s="21">
        <v>0</v>
      </c>
      <c r="H83" s="21">
        <v>0</v>
      </c>
      <c r="I83" s="21" t="s">
        <v>212</v>
      </c>
      <c r="J83" s="5" t="str">
        <f t="shared" si="1"/>
        <v>Outliers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21">
        <v>0</v>
      </c>
      <c r="F84" s="21">
        <v>7.058159232072275</v>
      </c>
      <c r="G84" s="21">
        <v>7.0298769771528997</v>
      </c>
      <c r="H84" s="21">
        <v>7.0020656093547595</v>
      </c>
      <c r="I84" s="21" t="s">
        <v>212</v>
      </c>
      <c r="J84" s="5" t="str">
        <f t="shared" si="1"/>
        <v>Outliers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21">
        <v>15.465392318339635</v>
      </c>
      <c r="F85" s="21">
        <v>9.1240182176230409</v>
      </c>
      <c r="G85" s="21">
        <v>10.472379100123424</v>
      </c>
      <c r="H85" s="21">
        <v>16.198863134332754</v>
      </c>
      <c r="I85" s="21" t="s">
        <v>212</v>
      </c>
      <c r="J85" s="5" t="str">
        <f t="shared" si="1"/>
        <v>Outliers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21">
        <v>0</v>
      </c>
      <c r="F86" s="21">
        <v>3.1648574231730864</v>
      </c>
      <c r="G86" s="21">
        <v>0</v>
      </c>
      <c r="H86" s="21">
        <v>0</v>
      </c>
      <c r="I86" s="21" t="s">
        <v>212</v>
      </c>
      <c r="J86" s="5" t="str">
        <f t="shared" si="1"/>
        <v>Outliers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21">
        <v>0</v>
      </c>
      <c r="F87" s="21">
        <v>7.23222680263253</v>
      </c>
      <c r="G87" s="21">
        <v>3.5855145213338115</v>
      </c>
      <c r="H87" s="21">
        <v>3.556061306496924</v>
      </c>
      <c r="I87" s="21" t="s">
        <v>212</v>
      </c>
      <c r="J87" s="5" t="str">
        <f t="shared" si="1"/>
        <v>Outliers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21">
        <v>0</v>
      </c>
      <c r="F88" s="21">
        <v>0</v>
      </c>
      <c r="G88" s="21">
        <v>0</v>
      </c>
      <c r="H88" s="21">
        <v>3.1331265469812326</v>
      </c>
      <c r="I88" s="21" t="s">
        <v>212</v>
      </c>
      <c r="J88" s="5" t="str">
        <f t="shared" si="1"/>
        <v>Outliers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21">
        <v>6.1737541364152717</v>
      </c>
      <c r="F89" s="21">
        <v>3.6543474553560551</v>
      </c>
      <c r="G89" s="21">
        <v>7.2130989877617759</v>
      </c>
      <c r="H89" s="21">
        <v>8.3085067239557997</v>
      </c>
      <c r="I89" s="21" t="s">
        <v>212</v>
      </c>
      <c r="J89" s="5" t="str">
        <f t="shared" si="1"/>
        <v>Outliers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21">
        <v>6.2570391690651981</v>
      </c>
      <c r="F90" s="21">
        <v>0</v>
      </c>
      <c r="G90" s="21">
        <v>6.1789421651013337</v>
      </c>
      <c r="H90" s="21">
        <v>0</v>
      </c>
      <c r="I90" s="21" t="s">
        <v>212</v>
      </c>
      <c r="J90" s="5" t="str">
        <f t="shared" si="1"/>
        <v>Outliers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21">
        <v>10.362694300518134</v>
      </c>
      <c r="F91" s="21">
        <v>12.062310449407224</v>
      </c>
      <c r="G91" s="21">
        <v>3.4386712974106803</v>
      </c>
      <c r="H91" s="21">
        <v>1.7155895623531028</v>
      </c>
      <c r="I91" s="21" t="s">
        <v>212</v>
      </c>
      <c r="J91" s="5" t="str">
        <f t="shared" si="1"/>
        <v>Outliers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21">
        <v>5.0272729557851346</v>
      </c>
      <c r="F92" s="21">
        <v>4.9567523358695382</v>
      </c>
      <c r="G92" s="21">
        <v>0</v>
      </c>
      <c r="H92" s="21">
        <v>4.824624885415159</v>
      </c>
      <c r="I92" s="21" t="s">
        <v>212</v>
      </c>
      <c r="J92" s="5" t="str">
        <f t="shared" si="1"/>
        <v>Outliers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21">
        <v>4.69682025268893</v>
      </c>
      <c r="F93" s="21">
        <v>0</v>
      </c>
      <c r="G93" s="21">
        <v>0</v>
      </c>
      <c r="H93" s="21">
        <v>0</v>
      </c>
      <c r="I93" s="21" t="s">
        <v>212</v>
      </c>
      <c r="J93" s="5" t="str">
        <f t="shared" si="1"/>
        <v>Outliers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21">
        <v>0</v>
      </c>
      <c r="F94" s="21">
        <v>0</v>
      </c>
      <c r="G94" s="21">
        <v>0</v>
      </c>
      <c r="H94" s="21">
        <v>0</v>
      </c>
      <c r="I94" s="21" t="s">
        <v>212</v>
      </c>
      <c r="J94" s="5" t="str">
        <f t="shared" si="1"/>
        <v>Outliers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21">
        <v>0</v>
      </c>
      <c r="F95" s="21">
        <v>6.5091453492156486</v>
      </c>
      <c r="G95" s="21">
        <v>12.898232942086933</v>
      </c>
      <c r="H95" s="21">
        <v>0</v>
      </c>
      <c r="I95" s="21" t="s">
        <v>212</v>
      </c>
      <c r="J95" s="5" t="str">
        <f t="shared" si="1"/>
        <v>Outliers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21">
        <v>11.646866992778943</v>
      </c>
      <c r="F96" s="21">
        <v>0</v>
      </c>
      <c r="G96" s="21">
        <v>11.643250795622139</v>
      </c>
      <c r="H96" s="21">
        <v>7.7612635337032865</v>
      </c>
      <c r="I96" s="21" t="s">
        <v>212</v>
      </c>
      <c r="J96" s="5" t="str">
        <f t="shared" si="1"/>
        <v>Outliers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21">
        <v>6.7022331840969409</v>
      </c>
      <c r="F97" s="21">
        <v>9.2203532712496212</v>
      </c>
      <c r="G97" s="21">
        <v>2.5902038490429198</v>
      </c>
      <c r="H97" s="21">
        <v>1.2740801141575782</v>
      </c>
      <c r="I97" s="21" t="s">
        <v>212</v>
      </c>
      <c r="J97" s="5" t="str">
        <f t="shared" si="1"/>
        <v>Outliers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21">
        <v>13.470864444615504</v>
      </c>
      <c r="F98" s="21">
        <v>7.6720946736482736</v>
      </c>
      <c r="G98" s="21">
        <v>5.7354796772836769</v>
      </c>
      <c r="H98" s="21">
        <v>0</v>
      </c>
      <c r="I98" s="21" t="s">
        <v>212</v>
      </c>
      <c r="J98" s="5" t="str">
        <f t="shared" si="1"/>
        <v>Outliers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21">
        <v>6.2173588659537433</v>
      </c>
      <c r="F99" s="21">
        <v>3.0757874015748032</v>
      </c>
      <c r="G99" s="21">
        <v>6.0882800608828003</v>
      </c>
      <c r="H99" s="21">
        <v>3.0136821168103189</v>
      </c>
      <c r="I99" s="21" t="s">
        <v>212</v>
      </c>
      <c r="J99" s="5" t="str">
        <f t="shared" si="1"/>
        <v>Outliers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21">
        <v>0</v>
      </c>
      <c r="F100" s="21">
        <v>6.8403195797307648</v>
      </c>
      <c r="G100" s="21">
        <v>2.7021184608733244</v>
      </c>
      <c r="H100" s="21">
        <v>2.6694785173716311</v>
      </c>
      <c r="I100" s="21" t="s">
        <v>212</v>
      </c>
      <c r="J100" s="5" t="str">
        <f t="shared" si="1"/>
        <v>Outliers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21">
        <v>0</v>
      </c>
      <c r="F101" s="21">
        <v>5.6047528304001792</v>
      </c>
      <c r="G101" s="21">
        <v>0</v>
      </c>
      <c r="H101" s="21">
        <v>0</v>
      </c>
      <c r="I101" s="21" t="s">
        <v>212</v>
      </c>
      <c r="J101" s="5" t="str">
        <f t="shared" si="1"/>
        <v>Outliers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21">
        <v>3.0941551409387666</v>
      </c>
      <c r="F102" s="21">
        <v>3.0458089668615984</v>
      </c>
      <c r="G102" s="21">
        <v>5.9997000149992505</v>
      </c>
      <c r="H102" s="21">
        <v>2.9558688776565871</v>
      </c>
      <c r="I102" s="21" t="s">
        <v>212</v>
      </c>
      <c r="J102" s="5" t="str">
        <f t="shared" si="1"/>
        <v>Outliers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21">
        <v>4.2565870684884857</v>
      </c>
      <c r="F103" s="21">
        <v>2.0961723892172892</v>
      </c>
      <c r="G103" s="21">
        <v>6.196554715578138</v>
      </c>
      <c r="H103" s="21">
        <v>0</v>
      </c>
      <c r="I103" s="21" t="s">
        <v>212</v>
      </c>
      <c r="J103" s="5" t="str">
        <f t="shared" si="1"/>
        <v>Outliers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21">
        <v>0</v>
      </c>
      <c r="F104" s="21">
        <v>0</v>
      </c>
      <c r="G104" s="21">
        <v>0</v>
      </c>
      <c r="H104" s="21">
        <v>0</v>
      </c>
      <c r="I104" s="21" t="s">
        <v>212</v>
      </c>
      <c r="J104" s="5" t="str">
        <f t="shared" si="1"/>
        <v>Outliers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21">
        <v>5.3684549586628973</v>
      </c>
      <c r="F105" s="21">
        <v>12.373503027089132</v>
      </c>
      <c r="G105" s="21">
        <v>4.3666978157777523</v>
      </c>
      <c r="H105" s="21">
        <v>0</v>
      </c>
      <c r="I105" s="21" t="s">
        <v>212</v>
      </c>
      <c r="J105" s="5" t="str">
        <f t="shared" si="1"/>
        <v>Outliers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21">
        <v>5.9147681903766722</v>
      </c>
      <c r="F106" s="21">
        <v>4.3212514344154069</v>
      </c>
      <c r="G106" s="21">
        <v>4.2139566243398132</v>
      </c>
      <c r="H106" s="21">
        <v>3.656524382161646</v>
      </c>
      <c r="I106" s="21" t="s">
        <v>212</v>
      </c>
      <c r="J106" s="5" t="str">
        <f t="shared" si="1"/>
        <v>Outliers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21">
        <v>0</v>
      </c>
      <c r="F107" s="21">
        <v>0</v>
      </c>
      <c r="G107" s="21">
        <v>0</v>
      </c>
      <c r="H107" s="21">
        <v>0</v>
      </c>
      <c r="I107" s="21" t="s">
        <v>212</v>
      </c>
      <c r="J107" s="5" t="str">
        <f t="shared" si="1"/>
        <v>Outliers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21">
        <v>0</v>
      </c>
      <c r="F108" s="21">
        <v>0</v>
      </c>
      <c r="G108" s="21">
        <v>0</v>
      </c>
      <c r="H108" s="21">
        <v>0</v>
      </c>
      <c r="I108" s="21" t="s">
        <v>212</v>
      </c>
      <c r="J108" s="5" t="str">
        <f t="shared" si="1"/>
        <v>Outliers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21">
        <v>0</v>
      </c>
      <c r="F109" s="21">
        <v>0</v>
      </c>
      <c r="G109" s="21">
        <v>7.7047538331150323</v>
      </c>
      <c r="H109" s="21">
        <v>7.7065351418002468</v>
      </c>
      <c r="I109" s="21" t="s">
        <v>212</v>
      </c>
      <c r="J109" s="5" t="str">
        <f t="shared" si="1"/>
        <v>Outliers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21">
        <v>0</v>
      </c>
      <c r="F110" s="21">
        <v>0</v>
      </c>
      <c r="G110" s="21">
        <v>0</v>
      </c>
      <c r="H110" s="21">
        <v>0</v>
      </c>
      <c r="I110" s="21" t="s">
        <v>212</v>
      </c>
      <c r="J110" s="5" t="str">
        <f t="shared" si="1"/>
        <v>Outliers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21">
        <v>6.5342394145321485</v>
      </c>
      <c r="F111" s="21">
        <v>3.2172961842867251</v>
      </c>
      <c r="G111" s="21">
        <v>12.678690291292909</v>
      </c>
      <c r="H111" s="21">
        <v>12.497266223013716</v>
      </c>
      <c r="I111" s="21">
        <v>4.0025616394492474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21">
        <v>1.6359650557864083</v>
      </c>
      <c r="F112" s="21">
        <v>0</v>
      </c>
      <c r="G112" s="21">
        <v>1.5886885376122011</v>
      </c>
      <c r="H112" s="21">
        <v>1.5666369005655558</v>
      </c>
      <c r="I112" s="21" t="s">
        <v>212</v>
      </c>
      <c r="J112" s="5" t="str">
        <f t="shared" si="1"/>
        <v>Outliers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21">
        <v>0</v>
      </c>
      <c r="F113" s="21">
        <v>2.4310198128114746</v>
      </c>
      <c r="G113" s="21">
        <v>0</v>
      </c>
      <c r="H113" s="21">
        <v>0</v>
      </c>
      <c r="I113" s="21" t="s">
        <v>212</v>
      </c>
      <c r="J113" s="5" t="str">
        <f t="shared" si="1"/>
        <v>Outliers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21">
        <v>6.6920966338753933</v>
      </c>
      <c r="F114" s="21">
        <v>0</v>
      </c>
      <c r="G114" s="21">
        <v>0</v>
      </c>
      <c r="H114" s="21">
        <v>3.3526670466355988</v>
      </c>
      <c r="I114" s="21" t="s">
        <v>212</v>
      </c>
      <c r="J114" s="5" t="str">
        <f t="shared" si="1"/>
        <v>Outliers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21">
        <v>9.2661230541141588</v>
      </c>
      <c r="F115" s="21">
        <v>9.237875288683604</v>
      </c>
      <c r="G115" s="21">
        <v>0</v>
      </c>
      <c r="H115" s="21">
        <v>0</v>
      </c>
      <c r="I115" s="21" t="s">
        <v>212</v>
      </c>
      <c r="J115" s="5" t="str">
        <f t="shared" si="1"/>
        <v>Outliers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21">
        <v>7.4008288928359969</v>
      </c>
      <c r="F116" s="21">
        <v>7.348618459729571</v>
      </c>
      <c r="G116" s="21">
        <v>7.2982046416581516</v>
      </c>
      <c r="H116" s="21">
        <v>7.2495287806292596</v>
      </c>
      <c r="I116" s="21" t="s">
        <v>212</v>
      </c>
      <c r="J116" s="5" t="str">
        <f t="shared" si="1"/>
        <v>Outliers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21">
        <v>8.3336309630105827</v>
      </c>
      <c r="F117" s="21">
        <v>9.4354087301119289</v>
      </c>
      <c r="G117" s="21">
        <v>8.1811063193202678</v>
      </c>
      <c r="H117" s="21">
        <v>1.1583995551745707</v>
      </c>
      <c r="I117" s="21" t="s">
        <v>212</v>
      </c>
      <c r="J117" s="5" t="str">
        <f t="shared" si="1"/>
        <v>Outliers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21">
        <v>0</v>
      </c>
      <c r="F118" s="21">
        <v>0</v>
      </c>
      <c r="G118" s="21">
        <v>5.4942036151859792</v>
      </c>
      <c r="H118" s="21">
        <v>5.492091388400703</v>
      </c>
      <c r="I118" s="21">
        <v>5.4395126196692773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21">
        <v>5.7800127160279748</v>
      </c>
      <c r="F119" s="21">
        <v>0</v>
      </c>
      <c r="G119" s="21">
        <v>1.8938317898604244</v>
      </c>
      <c r="H119" s="21">
        <v>3.7564328913263965</v>
      </c>
      <c r="I119" s="21" t="s">
        <v>212</v>
      </c>
      <c r="J119" s="5" t="str">
        <f t="shared" si="1"/>
        <v>Outliers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21">
        <v>16.160636729087127</v>
      </c>
      <c r="F120" s="21">
        <v>0</v>
      </c>
      <c r="G120" s="21">
        <v>3.883495145631068</v>
      </c>
      <c r="H120" s="21">
        <v>7.6229680025918096</v>
      </c>
      <c r="I120" s="21" t="s">
        <v>212</v>
      </c>
      <c r="J120" s="5" t="str">
        <f t="shared" si="1"/>
        <v>Outliers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21">
        <v>9.8951118147635064</v>
      </c>
      <c r="F121" s="21">
        <v>4.9170251997541481</v>
      </c>
      <c r="G121" s="21">
        <v>4.887346659498558</v>
      </c>
      <c r="H121" s="21">
        <v>12.146535807987563</v>
      </c>
      <c r="I121" s="21" t="s">
        <v>212</v>
      </c>
      <c r="J121" s="5" t="str">
        <f t="shared" si="1"/>
        <v>Outliers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21">
        <v>17.076502732240439</v>
      </c>
      <c r="F122" s="21">
        <v>4.21017177500842</v>
      </c>
      <c r="G122" s="21">
        <v>16.614745586708203</v>
      </c>
      <c r="H122" s="21">
        <v>16.398819285011477</v>
      </c>
      <c r="I122" s="21" t="s">
        <v>212</v>
      </c>
      <c r="J122" s="5" t="str">
        <f t="shared" si="1"/>
        <v>Outliers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21">
        <v>24.149922720247297</v>
      </c>
      <c r="F123" s="21">
        <v>9.4881161345414871</v>
      </c>
      <c r="G123" s="21">
        <v>13.986666045037065</v>
      </c>
      <c r="H123" s="21">
        <v>13.754527531979278</v>
      </c>
      <c r="I123" s="21" t="s">
        <v>212</v>
      </c>
      <c r="J123" s="5" t="str">
        <f t="shared" si="1"/>
        <v>Outliers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21">
        <v>20.122748767481639</v>
      </c>
      <c r="F124" s="21">
        <v>0</v>
      </c>
      <c r="G124" s="21">
        <v>0</v>
      </c>
      <c r="H124" s="21">
        <v>0</v>
      </c>
      <c r="I124" s="21" t="s">
        <v>212</v>
      </c>
      <c r="J124" s="5" t="str">
        <f t="shared" si="1"/>
        <v>Outliers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21">
        <v>5.735095919479253</v>
      </c>
      <c r="F125" s="21">
        <v>7.0620471462267487</v>
      </c>
      <c r="G125" s="21">
        <v>4.176120940462436</v>
      </c>
      <c r="H125" s="21">
        <v>4.1177116503788298</v>
      </c>
      <c r="I125" s="21" t="s">
        <v>212</v>
      </c>
      <c r="J125" s="5" t="str">
        <f t="shared" si="1"/>
        <v>Outliers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21">
        <v>5.0372758412250658</v>
      </c>
      <c r="F126" s="21">
        <v>5.0382910116888358</v>
      </c>
      <c r="G126" s="21">
        <v>5.0395605503200116</v>
      </c>
      <c r="H126" s="21">
        <v>5.0405766419678413</v>
      </c>
      <c r="I126" s="21" t="s">
        <v>212</v>
      </c>
      <c r="J126" s="5" t="str">
        <f t="shared" si="1"/>
        <v>Outliers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21">
        <v>0</v>
      </c>
      <c r="F127" s="21">
        <v>4.6622220150123548</v>
      </c>
      <c r="G127" s="21">
        <v>0</v>
      </c>
      <c r="H127" s="21">
        <v>0</v>
      </c>
      <c r="I127" s="21" t="s">
        <v>212</v>
      </c>
      <c r="J127" s="5" t="str">
        <f t="shared" si="1"/>
        <v>Outliers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21">
        <v>4.0444893832153692</v>
      </c>
      <c r="F128" s="21">
        <v>12.067093037287318</v>
      </c>
      <c r="G128" s="21">
        <v>8.0016003200640125</v>
      </c>
      <c r="H128" s="21">
        <v>3.9797827038643692</v>
      </c>
      <c r="I128" s="21" t="s">
        <v>212</v>
      </c>
      <c r="J128" s="5" t="str">
        <f t="shared" si="1"/>
        <v>Outliers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21">
        <v>0</v>
      </c>
      <c r="F129" s="21">
        <v>2.7466113682244528</v>
      </c>
      <c r="G129" s="21">
        <v>2.6874857227320983</v>
      </c>
      <c r="H129" s="21">
        <v>1.3158760444766104</v>
      </c>
      <c r="I129" s="21" t="s">
        <v>212</v>
      </c>
      <c r="J129" s="5" t="str">
        <f t="shared" si="1"/>
        <v>Outliers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21">
        <v>27.422877287580079</v>
      </c>
      <c r="F130" s="21">
        <v>27.906457554278063</v>
      </c>
      <c r="G130" s="21">
        <v>19.577133907595929</v>
      </c>
      <c r="H130" s="21">
        <v>18.810465104965637</v>
      </c>
      <c r="I130" s="21" t="s">
        <v>212</v>
      </c>
      <c r="J130" s="5" t="str">
        <f t="shared" si="1"/>
        <v>Outliers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21">
        <v>0</v>
      </c>
      <c r="F131" s="21">
        <v>0</v>
      </c>
      <c r="G131" s="21">
        <v>0</v>
      </c>
      <c r="H131" s="21">
        <v>0</v>
      </c>
      <c r="I131" s="21" t="s">
        <v>212</v>
      </c>
      <c r="J131" s="5" t="str">
        <f t="shared" si="1"/>
        <v>Outliers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21">
        <v>3.2218570784200011</v>
      </c>
      <c r="F132" s="21">
        <v>0</v>
      </c>
      <c r="G132" s="21">
        <v>0</v>
      </c>
      <c r="H132" s="21">
        <v>3.0915723737092686</v>
      </c>
      <c r="I132" s="21" t="s">
        <v>212</v>
      </c>
      <c r="J132" s="5" t="str">
        <f t="shared" si="1"/>
        <v>Outliers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21">
        <v>11.129660545353365</v>
      </c>
      <c r="F133" s="21">
        <v>11.080332409972298</v>
      </c>
      <c r="G133" s="21">
        <v>0</v>
      </c>
      <c r="H133" s="21">
        <v>5.4923930356456303</v>
      </c>
      <c r="I133" s="21" t="s">
        <v>212</v>
      </c>
      <c r="J133" s="5" t="str">
        <f t="shared" si="1"/>
        <v>Outliers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21">
        <v>0</v>
      </c>
      <c r="F134" s="21">
        <v>3.9128223187385061</v>
      </c>
      <c r="G134" s="21">
        <v>0</v>
      </c>
      <c r="H134" s="21">
        <v>3.8543071882829061</v>
      </c>
      <c r="I134" s="21" t="s">
        <v>212</v>
      </c>
      <c r="J134" s="5" t="str">
        <f t="shared" si="1"/>
        <v>Outliers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21">
        <v>3.1409994660300904</v>
      </c>
      <c r="F135" s="21">
        <v>3.126074588139673</v>
      </c>
      <c r="G135" s="21">
        <v>0</v>
      </c>
      <c r="H135" s="21">
        <v>6.1948273191884775</v>
      </c>
      <c r="I135" s="21" t="s">
        <v>212</v>
      </c>
      <c r="J135" s="5" t="str">
        <f t="shared" si="1"/>
        <v>Outliers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21">
        <v>1.6030393626315493</v>
      </c>
      <c r="F136" s="21">
        <v>0.77832519983499504</v>
      </c>
      <c r="G136" s="21">
        <v>1.5135691474064992</v>
      </c>
      <c r="H136" s="21">
        <v>1.4734918810597353</v>
      </c>
      <c r="I136" s="21" t="s">
        <v>212</v>
      </c>
      <c r="J136" s="5" t="str">
        <f t="shared" si="1"/>
        <v>Outliers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21">
        <v>6.3159224404724306</v>
      </c>
      <c r="F137" s="21">
        <v>0</v>
      </c>
      <c r="G137" s="21">
        <v>0</v>
      </c>
      <c r="H137" s="21">
        <v>6.2586055826761795</v>
      </c>
      <c r="I137" s="21" t="s">
        <v>212</v>
      </c>
      <c r="J137" s="5" t="str">
        <f t="shared" si="1"/>
        <v>Outliers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21">
        <v>16.005762074346766</v>
      </c>
      <c r="F138" s="21">
        <v>12.07389222038878</v>
      </c>
      <c r="G138" s="21">
        <v>12.143290831815422</v>
      </c>
      <c r="H138" s="21">
        <v>4.0706667752177808</v>
      </c>
      <c r="I138" s="21" t="s">
        <v>212</v>
      </c>
      <c r="J138" s="5" t="str">
        <f t="shared" si="1"/>
        <v>Outliers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21">
        <v>0</v>
      </c>
      <c r="F139" s="21">
        <v>0</v>
      </c>
      <c r="G139" s="21">
        <v>0</v>
      </c>
      <c r="H139" s="21">
        <v>0</v>
      </c>
      <c r="I139" s="21" t="s">
        <v>212</v>
      </c>
      <c r="J139" s="5" t="str">
        <f t="shared" si="1"/>
        <v>Outliers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21">
        <v>4.3779003589878291</v>
      </c>
      <c r="F140" s="21">
        <v>8.6786721631590371</v>
      </c>
      <c r="G140" s="21">
        <v>12.906556530717605</v>
      </c>
      <c r="H140" s="21">
        <v>0</v>
      </c>
      <c r="I140" s="21">
        <v>4.8334863937358019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21">
        <v>0</v>
      </c>
      <c r="F141" s="21">
        <v>0</v>
      </c>
      <c r="G141" s="21">
        <v>0</v>
      </c>
      <c r="H141" s="21">
        <v>0</v>
      </c>
      <c r="I141" s="21" t="s">
        <v>212</v>
      </c>
      <c r="J141" s="5" t="str">
        <f t="shared" si="1"/>
        <v>Outliers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21">
        <v>10.286654779865588</v>
      </c>
      <c r="F142" s="21">
        <v>10.171905197843556</v>
      </c>
      <c r="G142" s="21">
        <v>15.092567748859672</v>
      </c>
      <c r="H142" s="21">
        <v>6.6370213048383881</v>
      </c>
      <c r="I142" s="21" t="s">
        <v>212</v>
      </c>
      <c r="J142" s="5" t="str">
        <f t="shared" si="1"/>
        <v>Outliers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21">
        <v>0</v>
      </c>
      <c r="F143" s="21">
        <v>3.7537537537537538</v>
      </c>
      <c r="G143" s="21">
        <v>0</v>
      </c>
      <c r="H143" s="21">
        <v>0</v>
      </c>
      <c r="I143" s="21" t="s">
        <v>212</v>
      </c>
      <c r="J143" s="5" t="str">
        <f t="shared" si="1"/>
        <v>Outliers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21">
        <v>0</v>
      </c>
      <c r="F144" s="21">
        <v>0</v>
      </c>
      <c r="G144" s="21">
        <v>0</v>
      </c>
      <c r="H144" s="21">
        <v>0</v>
      </c>
      <c r="I144" s="21" t="s">
        <v>212</v>
      </c>
      <c r="J144" s="5" t="str">
        <f t="shared" si="1"/>
        <v>Outliers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21">
        <v>0</v>
      </c>
      <c r="F145" s="21">
        <v>0</v>
      </c>
      <c r="G145" s="21">
        <v>0</v>
      </c>
      <c r="H145" s="21">
        <v>0</v>
      </c>
      <c r="I145" s="21" t="s">
        <v>212</v>
      </c>
      <c r="J145" s="5" t="str">
        <f t="shared" si="1"/>
        <v>Outliers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21">
        <v>15.884992653190897</v>
      </c>
      <c r="F146" s="21">
        <v>11.823126034523527</v>
      </c>
      <c r="G146" s="21">
        <v>11.734793663211422</v>
      </c>
      <c r="H146" s="21">
        <v>11.649580615097856</v>
      </c>
      <c r="I146" s="21">
        <v>4.1315485043794418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21">
        <v>5.7879302361475533</v>
      </c>
      <c r="F147" s="21">
        <v>5.6423325402721485</v>
      </c>
      <c r="G147" s="21">
        <v>1.8353843753728125</v>
      </c>
      <c r="H147" s="21">
        <v>1.7928536852107499</v>
      </c>
      <c r="I147" s="21" t="s">
        <v>212</v>
      </c>
      <c r="J147" s="5" t="str">
        <f t="shared" si="2"/>
        <v>Outliers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21">
        <v>0</v>
      </c>
      <c r="F148" s="21">
        <v>0</v>
      </c>
      <c r="G148" s="21">
        <v>0</v>
      </c>
      <c r="H148" s="21">
        <v>0</v>
      </c>
      <c r="I148" s="21" t="s">
        <v>212</v>
      </c>
      <c r="J148" s="5" t="str">
        <f t="shared" si="2"/>
        <v>Outliers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21">
        <v>5.3708577259788388</v>
      </c>
      <c r="F149" s="21">
        <v>10.655868719697374</v>
      </c>
      <c r="G149" s="21">
        <v>5.2862504625469153</v>
      </c>
      <c r="H149" s="21">
        <v>26.228820227666159</v>
      </c>
      <c r="I149" s="21">
        <v>5.3242466191033966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21">
        <v>9.545931842046647</v>
      </c>
      <c r="F150" s="21">
        <v>6.3044746008479517</v>
      </c>
      <c r="G150" s="21">
        <v>12.494143370295175</v>
      </c>
      <c r="H150" s="21">
        <v>9.2873506284440595</v>
      </c>
      <c r="I150" s="21" t="s">
        <v>212</v>
      </c>
      <c r="J150" s="5" t="str">
        <f t="shared" si="2"/>
        <v>Outliers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21">
        <v>3.2620041753653441</v>
      </c>
      <c r="F151" s="21">
        <v>3.2300784909073288</v>
      </c>
      <c r="G151" s="21">
        <v>0</v>
      </c>
      <c r="H151" s="21">
        <v>0</v>
      </c>
      <c r="I151" s="21" t="s">
        <v>212</v>
      </c>
      <c r="J151" s="5" t="str">
        <f t="shared" si="2"/>
        <v>Outliers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21">
        <v>10.634338278300632</v>
      </c>
      <c r="F152" s="21">
        <v>21.064827005108221</v>
      </c>
      <c r="G152" s="21">
        <v>10.434056761268781</v>
      </c>
      <c r="H152" s="21">
        <v>0</v>
      </c>
      <c r="I152" s="21" t="s">
        <v>212</v>
      </c>
      <c r="J152" s="5" t="str">
        <f t="shared" si="2"/>
        <v>Outliers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21">
        <v>0</v>
      </c>
      <c r="F153" s="21">
        <v>5.0502499873743751</v>
      </c>
      <c r="G153" s="21">
        <v>0</v>
      </c>
      <c r="H153" s="21">
        <v>0</v>
      </c>
      <c r="I153" s="21" t="s">
        <v>212</v>
      </c>
      <c r="J153" s="5" t="str">
        <f t="shared" si="2"/>
        <v>Outliers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21">
        <v>8.9167885294432363</v>
      </c>
      <c r="F154" s="21">
        <v>4.3991236945600436</v>
      </c>
      <c r="G154" s="21">
        <v>1.7369554644618912</v>
      </c>
      <c r="H154" s="21">
        <v>2.5727884739076368</v>
      </c>
      <c r="I154" s="21" t="s">
        <v>212</v>
      </c>
      <c r="J154" s="5" t="str">
        <f t="shared" si="2"/>
        <v>Outliers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21">
        <v>1.7351471404775127</v>
      </c>
      <c r="F155" s="21">
        <v>1.6889039013680121</v>
      </c>
      <c r="G155" s="21">
        <v>0</v>
      </c>
      <c r="H155" s="21">
        <v>0</v>
      </c>
      <c r="I155" s="21" t="s">
        <v>212</v>
      </c>
      <c r="J155" s="5" t="str">
        <f t="shared" si="2"/>
        <v>Outliers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21">
        <v>0</v>
      </c>
      <c r="F156" s="21">
        <v>4.3979241797871405</v>
      </c>
      <c r="G156" s="21">
        <v>0</v>
      </c>
      <c r="H156" s="21">
        <v>0</v>
      </c>
      <c r="I156" s="21" t="s">
        <v>212</v>
      </c>
      <c r="J156" s="5" t="str">
        <f t="shared" si="2"/>
        <v>Outliers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21">
        <v>13.160121073113872</v>
      </c>
      <c r="F157" s="21">
        <v>3.7253660172111909</v>
      </c>
      <c r="G157" s="21">
        <v>12.921804622314109</v>
      </c>
      <c r="H157" s="21">
        <v>3.6596523330283621</v>
      </c>
      <c r="I157" s="21" t="s">
        <v>212</v>
      </c>
      <c r="J157" s="5" t="str">
        <f t="shared" si="2"/>
        <v>Outliers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21">
        <v>0</v>
      </c>
      <c r="F158" s="21">
        <v>6.5143396902431476</v>
      </c>
      <c r="G158" s="21">
        <v>3.2388139463328529</v>
      </c>
      <c r="H158" s="21">
        <v>1.6104874945646046</v>
      </c>
      <c r="I158" s="21" t="s">
        <v>212</v>
      </c>
      <c r="J158" s="5" t="str">
        <f t="shared" si="2"/>
        <v>Outliers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21">
        <v>0</v>
      </c>
      <c r="F159" s="21">
        <v>0</v>
      </c>
      <c r="G159" s="21">
        <v>0</v>
      </c>
      <c r="H159" s="21">
        <v>0</v>
      </c>
      <c r="I159" s="21" t="s">
        <v>212</v>
      </c>
      <c r="J159" s="5" t="str">
        <f t="shared" si="2"/>
        <v>Outliers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21">
        <v>0</v>
      </c>
      <c r="F160" s="21">
        <v>4.4691738732095372</v>
      </c>
      <c r="G160" s="21">
        <v>4.4359668189681942</v>
      </c>
      <c r="H160" s="21">
        <v>2.2018671833714989</v>
      </c>
      <c r="I160" s="21" t="s">
        <v>212</v>
      </c>
      <c r="J160" s="5" t="str">
        <f t="shared" si="2"/>
        <v>Outliers</v>
      </c>
    </row>
  </sheetData>
  <autoFilter ref="A3:J160" xr:uid="{00000000-0009-0000-0000-000004000000}"/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60"/>
  <sheetViews>
    <sheetView workbookViewId="0">
      <selection activeCell="I3" sqref="I3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4" x14ac:dyDescent="0.2">
      <c r="A1" s="9" t="s">
        <v>183</v>
      </c>
      <c r="N1" s="1" t="s">
        <v>182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15">
        <v>2022</v>
      </c>
      <c r="J3" s="3" t="s">
        <v>203</v>
      </c>
    </row>
    <row r="4" spans="1:14" x14ac:dyDescent="0.2">
      <c r="A4" s="2"/>
      <c r="B4" s="2"/>
      <c r="C4" s="2"/>
      <c r="D4" s="4" t="s">
        <v>4</v>
      </c>
      <c r="E4" s="20">
        <v>3.4167691989957976</v>
      </c>
      <c r="F4" s="20">
        <v>3.566419290715626</v>
      </c>
      <c r="G4" s="20">
        <v>2.5559788011932181</v>
      </c>
      <c r="H4" s="19">
        <v>3.0414250029421246</v>
      </c>
      <c r="I4" s="19">
        <v>4.2482322120668261</v>
      </c>
      <c r="L4" s="5" t="s">
        <v>204</v>
      </c>
      <c r="M4" s="14">
        <v>0</v>
      </c>
    </row>
    <row r="5" spans="1:14" x14ac:dyDescent="0.2">
      <c r="A5" s="2"/>
      <c r="B5" s="2"/>
      <c r="C5" s="2"/>
      <c r="D5" s="4" t="s">
        <v>5</v>
      </c>
      <c r="E5" s="20">
        <v>2.3301124010374377</v>
      </c>
      <c r="F5" s="20">
        <v>2.2940555726139178</v>
      </c>
      <c r="G5" s="20">
        <v>2.0858646169570365</v>
      </c>
      <c r="H5" s="19">
        <v>1.3703862947666661</v>
      </c>
      <c r="I5" s="19">
        <v>1.7593631105539795</v>
      </c>
    </row>
    <row r="6" spans="1:14" x14ac:dyDescent="0.2">
      <c r="A6" s="2"/>
      <c r="B6" s="2"/>
      <c r="C6" s="2"/>
      <c r="D6" s="4" t="s">
        <v>6</v>
      </c>
      <c r="E6" s="20">
        <v>4.484621824072363</v>
      </c>
      <c r="F6" s="20">
        <v>6.2100648951781547</v>
      </c>
      <c r="G6" s="20">
        <v>2.5485054356938308</v>
      </c>
      <c r="H6" s="19">
        <v>2.3991746839087353</v>
      </c>
      <c r="I6" s="19">
        <v>1.3998134430447724</v>
      </c>
    </row>
    <row r="7" spans="1:14" x14ac:dyDescent="0.2">
      <c r="A7" s="2"/>
      <c r="B7" s="2"/>
      <c r="C7" s="2"/>
      <c r="D7" s="4" t="s">
        <v>7</v>
      </c>
      <c r="E7" s="20">
        <v>2.3710483145551247</v>
      </c>
      <c r="F7" s="20">
        <v>3.9371513980532975</v>
      </c>
      <c r="G7" s="20">
        <v>2.153430486546084</v>
      </c>
      <c r="H7" s="19">
        <v>3.3938331223971772</v>
      </c>
      <c r="I7" s="19">
        <v>2.8829546616066444</v>
      </c>
    </row>
    <row r="8" spans="1:14" x14ac:dyDescent="0.2">
      <c r="A8" s="2"/>
      <c r="B8" s="2"/>
      <c r="C8" s="2"/>
      <c r="D8" s="4" t="s">
        <v>8</v>
      </c>
      <c r="E8" s="20">
        <v>5.0382094203719996</v>
      </c>
      <c r="F8" s="20">
        <v>5.6283166866189003</v>
      </c>
      <c r="G8" s="20">
        <v>4.5694714940397239</v>
      </c>
      <c r="H8" s="19">
        <v>5.6406724210338908</v>
      </c>
      <c r="I8" s="19">
        <v>8.5413065672034048</v>
      </c>
    </row>
    <row r="9" spans="1:14" x14ac:dyDescent="0.2">
      <c r="A9" s="2"/>
      <c r="B9" s="2"/>
      <c r="C9" s="2"/>
      <c r="D9" s="4" t="s">
        <v>9</v>
      </c>
      <c r="E9" s="20">
        <v>2.6219536176405041</v>
      </c>
      <c r="F9" s="20">
        <v>3.6053445627798646</v>
      </c>
      <c r="G9" s="20">
        <v>2.4278604123078242</v>
      </c>
      <c r="H9" s="19">
        <v>2.6878678134902674</v>
      </c>
      <c r="I9" s="19">
        <v>6.6769248512108001</v>
      </c>
    </row>
    <row r="10" spans="1:14" x14ac:dyDescent="0.2">
      <c r="A10" s="2"/>
      <c r="B10" s="2"/>
      <c r="C10" s="2"/>
      <c r="D10" s="4" t="s">
        <v>10</v>
      </c>
      <c r="E10" s="20">
        <v>0.95355473284972214</v>
      </c>
      <c r="F10" s="20">
        <v>0.94073155989755441</v>
      </c>
      <c r="G10" s="20">
        <v>1.6248009618821695</v>
      </c>
      <c r="H10" s="19">
        <v>1.1458665157178509</v>
      </c>
      <c r="I10" s="19">
        <v>1.5359661841684895</v>
      </c>
    </row>
    <row r="11" spans="1:14" x14ac:dyDescent="0.2">
      <c r="A11" s="2"/>
      <c r="B11" s="2"/>
      <c r="C11" s="2"/>
      <c r="D11" s="4" t="s">
        <v>11</v>
      </c>
      <c r="E11" s="20">
        <v>1.5269791770939549</v>
      </c>
      <c r="F11" s="20">
        <v>1.3406825079477336</v>
      </c>
      <c r="G11" s="20">
        <v>1.3247094746533401</v>
      </c>
      <c r="H11" s="19">
        <v>2.782451568975338</v>
      </c>
      <c r="I11" s="19">
        <v>1.691864163610032</v>
      </c>
    </row>
    <row r="12" spans="1:14" x14ac:dyDescent="0.2">
      <c r="A12" s="2"/>
      <c r="B12" s="2"/>
      <c r="C12" s="2"/>
      <c r="D12" s="4" t="s">
        <v>12</v>
      </c>
      <c r="E12" s="20">
        <v>2.5054638384476919</v>
      </c>
      <c r="F12" s="20">
        <v>0.76422071458457919</v>
      </c>
      <c r="G12" s="20">
        <v>0.94720111542403362</v>
      </c>
      <c r="H12" s="19">
        <v>0.56363749091134541</v>
      </c>
      <c r="I12" s="19">
        <v>1.4198754160742066</v>
      </c>
    </row>
    <row r="13" spans="1:14" x14ac:dyDescent="0.2">
      <c r="A13" s="2"/>
      <c r="B13" s="2"/>
      <c r="C13" s="2"/>
      <c r="D13" s="4" t="s">
        <v>13</v>
      </c>
      <c r="E13" s="20">
        <v>3.3471439402869523</v>
      </c>
      <c r="F13" s="20">
        <v>2.7324015364725271</v>
      </c>
      <c r="G13" s="20">
        <v>0.71080379114310044</v>
      </c>
      <c r="H13" s="19">
        <v>1.8274828111184056</v>
      </c>
      <c r="I13" s="19">
        <v>4.3549721685019378</v>
      </c>
    </row>
    <row r="14" spans="1:14" x14ac:dyDescent="0.2">
      <c r="A14" s="2"/>
      <c r="B14" s="2"/>
      <c r="C14" s="2"/>
      <c r="D14" s="4" t="s">
        <v>14</v>
      </c>
      <c r="E14" s="20">
        <v>5.1378728415993802</v>
      </c>
      <c r="F14" s="20">
        <v>0</v>
      </c>
      <c r="G14" s="20">
        <v>0.78210542781166892</v>
      </c>
      <c r="H14" s="19">
        <v>1.1671562238605637</v>
      </c>
      <c r="I14" s="19">
        <v>5.1938712319463036</v>
      </c>
    </row>
    <row r="15" spans="1:14" x14ac:dyDescent="0.2">
      <c r="A15" s="2"/>
      <c r="B15" s="2"/>
      <c r="C15" s="2"/>
      <c r="D15" s="4" t="s">
        <v>15</v>
      </c>
      <c r="E15" s="20">
        <v>3.4012324608767166</v>
      </c>
      <c r="F15" s="20">
        <v>2.8759495127063044</v>
      </c>
      <c r="G15" s="20">
        <v>2.7199685902757578</v>
      </c>
      <c r="H15" s="19">
        <v>3.0356242177429902</v>
      </c>
      <c r="I15" s="19">
        <v>2.7232070466695797</v>
      </c>
      <c r="L15" s="7" t="s">
        <v>205</v>
      </c>
    </row>
    <row r="16" spans="1:14" x14ac:dyDescent="0.2">
      <c r="A16" s="2"/>
      <c r="B16" s="2"/>
      <c r="C16" s="2"/>
      <c r="D16" s="4" t="s">
        <v>16</v>
      </c>
      <c r="E16" s="20">
        <v>2.6536531516111657</v>
      </c>
      <c r="F16" s="20">
        <v>3.147474938230804</v>
      </c>
      <c r="G16" s="20">
        <v>1.8153432814145154</v>
      </c>
      <c r="H16" s="19">
        <v>1.0259724936774446</v>
      </c>
      <c r="I16" s="19">
        <v>1.7855138708920428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25">
        <v>3.8389680853786503</v>
      </c>
      <c r="F17" s="25">
        <v>4.4388641580742938</v>
      </c>
      <c r="G17" s="25">
        <v>1.8858436007040484</v>
      </c>
      <c r="H17" s="25">
        <v>4.9863187878259021</v>
      </c>
      <c r="I17" s="25">
        <v>1.8964776089210305</v>
      </c>
      <c r="J17" s="5" t="str">
        <f>IF(AND(I17&lt;$M$21,I17&gt;$M$22),"Normal","Outliers")</f>
        <v>Normal</v>
      </c>
      <c r="L17" s="1" t="s">
        <v>206</v>
      </c>
      <c r="M17" s="8">
        <f>AVERAGE(I17:I160)</f>
        <v>2.6794871065702446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25">
        <v>0</v>
      </c>
      <c r="F18" s="25">
        <v>0</v>
      </c>
      <c r="G18" s="25">
        <v>26.716537536735242</v>
      </c>
      <c r="H18" s="25">
        <v>0</v>
      </c>
      <c r="I18" s="25">
        <v>0</v>
      </c>
      <c r="J18" s="5" t="str">
        <f t="shared" ref="J18:J81" si="0">IF(AND(I18&lt;$M$21,I18&gt;$M$22),"Normal","Outliers")</f>
        <v>Normal</v>
      </c>
      <c r="L18" s="1" t="s">
        <v>207</v>
      </c>
      <c r="M18" s="8">
        <f>_xlfn.QUARTILE.EXC(I17:I160,1)</f>
        <v>0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25">
        <v>10.808279141822636</v>
      </c>
      <c r="F19" s="25">
        <v>12.591966325484341</v>
      </c>
      <c r="G19" s="25">
        <v>16.166987012520433</v>
      </c>
      <c r="H19" s="25">
        <v>8.9695752009184844</v>
      </c>
      <c r="I19" s="25">
        <v>11.859783474238856</v>
      </c>
      <c r="J19" s="5" t="str">
        <f t="shared" si="0"/>
        <v>Outliers</v>
      </c>
      <c r="L19" s="1" t="s">
        <v>208</v>
      </c>
      <c r="M19" s="8">
        <f>_xlfn.QUARTILE.EXC(I17:I160,3)</f>
        <v>3.8286410090178964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25">
        <v>2.5731415485165838</v>
      </c>
      <c r="F20" s="25">
        <v>0</v>
      </c>
      <c r="G20" s="25">
        <v>0</v>
      </c>
      <c r="H20" s="25">
        <v>0</v>
      </c>
      <c r="I20" s="25">
        <v>0</v>
      </c>
      <c r="J20" s="5" t="str">
        <f t="shared" si="0"/>
        <v>Normal</v>
      </c>
      <c r="L20" s="1" t="s">
        <v>209</v>
      </c>
      <c r="M20" s="8">
        <f>M19-M18</f>
        <v>3.8286410090178964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5" t="str">
        <f t="shared" si="0"/>
        <v>Normal</v>
      </c>
      <c r="L21" s="1" t="s">
        <v>210</v>
      </c>
      <c r="M21" s="8">
        <f>M17+1.5*M20</f>
        <v>8.4224486200970894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25">
        <v>1.7705382436260622</v>
      </c>
      <c r="F22" s="25">
        <v>1.7609044005000969</v>
      </c>
      <c r="G22" s="25">
        <v>0</v>
      </c>
      <c r="H22" s="25">
        <v>1.7424638438752398</v>
      </c>
      <c r="I22" s="25">
        <v>0</v>
      </c>
      <c r="J22" s="5" t="str">
        <f t="shared" si="0"/>
        <v>Normal</v>
      </c>
      <c r="L22" s="1" t="s">
        <v>211</v>
      </c>
      <c r="M22" s="8">
        <f>M17-1.5*M20</f>
        <v>-3.0634744069565998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25">
        <v>0</v>
      </c>
      <c r="F23" s="25">
        <v>2.9317775367205137</v>
      </c>
      <c r="G23" s="25">
        <v>0</v>
      </c>
      <c r="H23" s="25">
        <v>0</v>
      </c>
      <c r="I23" s="25">
        <v>0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25">
        <v>2.6502937408896154</v>
      </c>
      <c r="F24" s="25">
        <v>2.6179381119430336</v>
      </c>
      <c r="G24" s="25">
        <v>0.86229940760030688</v>
      </c>
      <c r="H24" s="25">
        <v>0.85236958745311964</v>
      </c>
      <c r="I24" s="25">
        <v>2.375691920271779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25">
        <v>3.4651235316539033</v>
      </c>
      <c r="F25" s="25">
        <v>3.4156505106397512</v>
      </c>
      <c r="G25" s="25">
        <v>3.3683643222850983</v>
      </c>
      <c r="H25" s="25">
        <v>0</v>
      </c>
      <c r="I25" s="25">
        <v>0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25">
        <v>3.0443369624366872</v>
      </c>
      <c r="F26" s="25">
        <v>2.6385323729075498</v>
      </c>
      <c r="G26" s="25">
        <v>2.8008746197812706</v>
      </c>
      <c r="H26" s="25">
        <v>1.8504468829222258</v>
      </c>
      <c r="I26" s="25">
        <v>2.5063808278575874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25">
        <v>2.1970296159592229</v>
      </c>
      <c r="F28" s="25">
        <v>0</v>
      </c>
      <c r="G28" s="25">
        <v>0</v>
      </c>
      <c r="H28" s="25">
        <v>0</v>
      </c>
      <c r="I28" s="25">
        <v>0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25">
        <v>0</v>
      </c>
      <c r="F32" s="25">
        <v>2.1076592336551028</v>
      </c>
      <c r="G32" s="25">
        <v>0</v>
      </c>
      <c r="H32" s="25">
        <v>4.0441622517895413</v>
      </c>
      <c r="I32" s="25">
        <v>0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25">
        <v>4.9062096259832861</v>
      </c>
      <c r="F34" s="25">
        <v>0</v>
      </c>
      <c r="G34" s="25">
        <v>0</v>
      </c>
      <c r="H34" s="25">
        <v>2.3195936072000185</v>
      </c>
      <c r="I34" s="25">
        <v>3.158310303987367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25">
        <v>5.7883925230122255</v>
      </c>
      <c r="F35" s="25">
        <v>6.9670305377006789</v>
      </c>
      <c r="G35" s="25">
        <v>5.46797533543028</v>
      </c>
      <c r="H35" s="25">
        <v>7.1029327810305229</v>
      </c>
      <c r="I35" s="25">
        <v>11.124725046666304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25">
        <v>4.8631036327384134</v>
      </c>
      <c r="F37" s="25">
        <v>7.9697785995505042</v>
      </c>
      <c r="G37" s="25">
        <v>1.5681846694266719</v>
      </c>
      <c r="H37" s="25">
        <v>0</v>
      </c>
      <c r="I37" s="25">
        <v>1.5731432976229807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25">
        <v>0</v>
      </c>
      <c r="F38" s="25">
        <v>0</v>
      </c>
      <c r="G38" s="25">
        <v>0</v>
      </c>
      <c r="H38" s="25">
        <v>17.387272516517911</v>
      </c>
      <c r="I38" s="25">
        <v>0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25">
        <v>0</v>
      </c>
      <c r="F39" s="25">
        <v>6.1402431536288828</v>
      </c>
      <c r="G39" s="25">
        <v>0</v>
      </c>
      <c r="H39" s="25">
        <v>0</v>
      </c>
      <c r="I39" s="25">
        <v>7.9226746949770241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25">
        <v>5.5363978613685978</v>
      </c>
      <c r="F40" s="25">
        <v>0</v>
      </c>
      <c r="G40" s="25">
        <v>0.7757109390756628</v>
      </c>
      <c r="H40" s="25">
        <v>0</v>
      </c>
      <c r="I40" s="25">
        <v>2.4373994572723876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25">
        <v>6.5832784726793934</v>
      </c>
      <c r="F41" s="25">
        <v>0</v>
      </c>
      <c r="G41" s="25">
        <v>0</v>
      </c>
      <c r="H41" s="25">
        <v>0</v>
      </c>
      <c r="I41" s="25">
        <v>4.0456347600938587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25">
        <v>1.5446878185918624</v>
      </c>
      <c r="F43" s="25">
        <v>1.5140962359567574</v>
      </c>
      <c r="G43" s="25">
        <v>1.4851779243153329</v>
      </c>
      <c r="H43" s="25">
        <v>0</v>
      </c>
      <c r="I43" s="25">
        <v>0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25">
        <v>0.98144095160514677</v>
      </c>
      <c r="F44" s="25">
        <v>0.97370035345322825</v>
      </c>
      <c r="G44" s="25">
        <v>0.96621158101200999</v>
      </c>
      <c r="H44" s="25">
        <v>0</v>
      </c>
      <c r="I44" s="25">
        <v>0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25">
        <v>0</v>
      </c>
      <c r="F45" s="25">
        <v>0</v>
      </c>
      <c r="G45" s="25">
        <v>0</v>
      </c>
      <c r="H45" s="25">
        <v>3.3650772285223947</v>
      </c>
      <c r="I45" s="25">
        <v>8.2024361235286882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25">
        <v>0</v>
      </c>
      <c r="F46" s="25">
        <v>8.4150292422266162</v>
      </c>
      <c r="G46" s="25">
        <v>0</v>
      </c>
      <c r="H46" s="25">
        <v>0</v>
      </c>
      <c r="I46" s="25">
        <v>4.1699678912472375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25">
        <v>4.3991494977637657</v>
      </c>
      <c r="F48" s="25">
        <v>0.72521575168612662</v>
      </c>
      <c r="G48" s="25">
        <v>2.1526362618753767</v>
      </c>
      <c r="H48" s="25">
        <v>0</v>
      </c>
      <c r="I48" s="25">
        <v>0.7452453347642044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25">
        <v>5.547850208044383</v>
      </c>
      <c r="F49" s="25">
        <v>16.179048132668193</v>
      </c>
      <c r="G49" s="25">
        <v>0</v>
      </c>
      <c r="H49" s="25">
        <v>12.786742705163286</v>
      </c>
      <c r="I49" s="25">
        <v>3.8921106916280701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25">
        <v>1.4573860324122654</v>
      </c>
      <c r="F50" s="25">
        <v>0</v>
      </c>
      <c r="G50" s="25">
        <v>0</v>
      </c>
      <c r="H50" s="25">
        <v>0</v>
      </c>
      <c r="I50" s="25">
        <v>1.4205756172401058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25">
        <v>0</v>
      </c>
      <c r="F51" s="25">
        <v>0</v>
      </c>
      <c r="G51" s="25">
        <v>0</v>
      </c>
      <c r="H51" s="25">
        <v>0</v>
      </c>
      <c r="I51" s="25">
        <v>1.7697235691784943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25">
        <v>1.5129050803352597</v>
      </c>
      <c r="F52" s="25">
        <v>1.4940759887047854</v>
      </c>
      <c r="G52" s="25">
        <v>2.460012496863484</v>
      </c>
      <c r="H52" s="25">
        <v>0.48622287484136978</v>
      </c>
      <c r="I52" s="25">
        <v>5.7215379494007985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25">
        <v>0</v>
      </c>
      <c r="F54" s="25">
        <v>8.2747207281754243</v>
      </c>
      <c r="G54" s="25">
        <v>0</v>
      </c>
      <c r="H54" s="25">
        <v>0</v>
      </c>
      <c r="I54" s="25">
        <v>0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25">
        <v>0</v>
      </c>
      <c r="F56" s="25">
        <v>0</v>
      </c>
      <c r="G56" s="25">
        <v>0</v>
      </c>
      <c r="H56" s="25">
        <v>0</v>
      </c>
      <c r="I56" s="25">
        <v>3.7200996986719246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25">
        <v>0</v>
      </c>
      <c r="F57" s="25">
        <v>7.4222519112298677</v>
      </c>
      <c r="G57" s="25">
        <v>0</v>
      </c>
      <c r="H57" s="25">
        <v>7.1204784961549423</v>
      </c>
      <c r="I57" s="25">
        <v>7.1245369051011691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25">
        <v>5.5512379260575111</v>
      </c>
      <c r="F58" s="25">
        <v>5.5775559149980483</v>
      </c>
      <c r="G58" s="25">
        <v>0</v>
      </c>
      <c r="H58" s="25">
        <v>0</v>
      </c>
      <c r="I58" s="25">
        <v>0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25">
        <v>0</v>
      </c>
      <c r="F59" s="25">
        <v>0</v>
      </c>
      <c r="G59" s="25">
        <v>0</v>
      </c>
      <c r="H59" s="25">
        <v>2.8145229383619474</v>
      </c>
      <c r="I59" s="25">
        <v>0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25">
        <v>2.5290844714213452</v>
      </c>
      <c r="F61" s="25">
        <v>12.479408975190934</v>
      </c>
      <c r="G61" s="25">
        <v>2.4640252316183719</v>
      </c>
      <c r="H61" s="25">
        <v>4.8670089796315672</v>
      </c>
      <c r="I61" s="25">
        <v>0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25">
        <v>0</v>
      </c>
      <c r="F62" s="25">
        <v>3.3490179005006779</v>
      </c>
      <c r="G62" s="25">
        <v>0</v>
      </c>
      <c r="H62" s="25">
        <v>0</v>
      </c>
      <c r="I62" s="25">
        <v>1.7098693659804391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25">
        <v>0</v>
      </c>
      <c r="F63" s="25">
        <v>5.9157595835305248</v>
      </c>
      <c r="G63" s="25">
        <v>0</v>
      </c>
      <c r="H63" s="25">
        <v>0</v>
      </c>
      <c r="I63" s="25">
        <v>0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25">
        <v>0</v>
      </c>
      <c r="F65" s="25">
        <v>0</v>
      </c>
      <c r="G65" s="25">
        <v>0</v>
      </c>
      <c r="H65" s="25">
        <v>0</v>
      </c>
      <c r="I65" s="25">
        <v>5.5872164487652256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25">
        <v>0</v>
      </c>
      <c r="F66" s="25">
        <v>3.8364152535870484</v>
      </c>
      <c r="G66" s="25">
        <v>0</v>
      </c>
      <c r="H66" s="25">
        <v>3.8233607340852611</v>
      </c>
      <c r="I66" s="25">
        <v>0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25">
        <v>3.0311297020399501</v>
      </c>
      <c r="F68" s="25">
        <v>0</v>
      </c>
      <c r="G68" s="25">
        <v>5.9250481410161457</v>
      </c>
      <c r="H68" s="25">
        <v>8.790693585723913</v>
      </c>
      <c r="I68" s="25">
        <v>6.2920782734537219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25">
        <v>7.7744376490100553</v>
      </c>
      <c r="F69" s="25">
        <v>10.307418764655861</v>
      </c>
      <c r="G69" s="25">
        <v>2.5625912923147887</v>
      </c>
      <c r="H69" s="25">
        <v>2.54880970586736</v>
      </c>
      <c r="I69" s="25">
        <v>0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25">
        <v>1.6037206318659289</v>
      </c>
      <c r="F70" s="25">
        <v>4.7848416217423209</v>
      </c>
      <c r="G70" s="25">
        <v>6.345580303318739</v>
      </c>
      <c r="H70" s="25">
        <v>7.8905423958842933</v>
      </c>
      <c r="I70" s="25">
        <v>1.5424719655720256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25">
        <v>6.4046113201505088</v>
      </c>
      <c r="F72" s="25">
        <v>0</v>
      </c>
      <c r="G72" s="25">
        <v>0</v>
      </c>
      <c r="H72" s="25">
        <v>0</v>
      </c>
      <c r="I72" s="25">
        <v>0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25">
        <v>6.1530888506030026</v>
      </c>
      <c r="F73" s="25">
        <v>3.0721966205837172</v>
      </c>
      <c r="G73" s="25">
        <v>0</v>
      </c>
      <c r="H73" s="25">
        <v>3.0638193572106984</v>
      </c>
      <c r="I73" s="25">
        <v>9.6914876433532555</v>
      </c>
      <c r="J73" s="5" t="str">
        <f t="shared" si="0"/>
        <v>Outliers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25">
        <v>3.9565961403404653</v>
      </c>
      <c r="F74" s="25">
        <v>0</v>
      </c>
      <c r="G74" s="25">
        <v>1.9724838502884756</v>
      </c>
      <c r="H74" s="25">
        <v>0.98482386425187862</v>
      </c>
      <c r="I74" s="25">
        <v>0.8109379308107757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25">
        <v>1.8803354518446089</v>
      </c>
      <c r="F75" s="25">
        <v>3.7545289004862115</v>
      </c>
      <c r="G75" s="25">
        <v>9.3711929528628986</v>
      </c>
      <c r="H75" s="25">
        <v>5.6138775051928365</v>
      </c>
      <c r="I75" s="25">
        <v>4.0197773043373397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25">
        <v>12.051968086388507</v>
      </c>
      <c r="F76" s="25">
        <v>0</v>
      </c>
      <c r="G76" s="25">
        <v>0</v>
      </c>
      <c r="H76" s="25">
        <v>2.4103936172777014</v>
      </c>
      <c r="I76" s="25">
        <v>33.275101904999588</v>
      </c>
      <c r="J76" s="5" t="str">
        <f t="shared" si="0"/>
        <v>Outliers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25">
        <v>1.7106591169577638</v>
      </c>
      <c r="F77" s="25">
        <v>0</v>
      </c>
      <c r="G77" s="25">
        <v>0</v>
      </c>
      <c r="H77" s="25">
        <v>0</v>
      </c>
      <c r="I77" s="25">
        <v>2.6520274750046409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25">
        <v>0</v>
      </c>
      <c r="F78" s="25">
        <v>3.4516680185699742</v>
      </c>
      <c r="G78" s="25">
        <v>0</v>
      </c>
      <c r="H78" s="25">
        <v>0</v>
      </c>
      <c r="I78" s="25">
        <v>0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25">
        <v>0</v>
      </c>
      <c r="F79" s="25">
        <v>0</v>
      </c>
      <c r="G79" s="25">
        <v>0</v>
      </c>
      <c r="H79" s="25">
        <v>0</v>
      </c>
      <c r="I79" s="25">
        <v>0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25">
        <v>16.712905705786007</v>
      </c>
      <c r="F80" s="25">
        <v>3.3247996808192304</v>
      </c>
      <c r="G80" s="25">
        <v>6.6148503390110793</v>
      </c>
      <c r="H80" s="25">
        <v>0</v>
      </c>
      <c r="I80" s="25">
        <v>2.9109539195994527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25">
        <v>2.1811360810800986</v>
      </c>
      <c r="F82" s="25">
        <v>3.9377266430164415</v>
      </c>
      <c r="G82" s="25">
        <v>3.174132932687221</v>
      </c>
      <c r="H82" s="25">
        <v>2.7810223037988764</v>
      </c>
      <c r="I82" s="25">
        <v>2.2511283780995224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25">
        <v>0</v>
      </c>
      <c r="F83" s="25">
        <v>0</v>
      </c>
      <c r="G83" s="25">
        <v>0</v>
      </c>
      <c r="H83" s="25">
        <v>3.3830643797151461</v>
      </c>
      <c r="I83" s="25">
        <v>3.8504485772592512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25">
        <v>3.5435861091424519</v>
      </c>
      <c r="F84" s="25">
        <v>3.5290796160361375</v>
      </c>
      <c r="G84" s="25">
        <v>14.059753954305799</v>
      </c>
      <c r="H84" s="25">
        <v>3.5010328046773798</v>
      </c>
      <c r="I84" s="25">
        <v>3.7632183042938316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25">
        <v>4.6396176955018902</v>
      </c>
      <c r="F85" s="25">
        <v>1.5206697029371734</v>
      </c>
      <c r="G85" s="25">
        <v>3.7401353929012227</v>
      </c>
      <c r="H85" s="25">
        <v>7.3631196065148883</v>
      </c>
      <c r="I85" s="25">
        <v>9.8403184684886167</v>
      </c>
      <c r="J85" s="5" t="str">
        <f t="shared" si="1"/>
        <v>Outliers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25">
        <v>6.4075865825136971</v>
      </c>
      <c r="F86" s="25">
        <v>3.1648574231730864</v>
      </c>
      <c r="G86" s="25">
        <v>0</v>
      </c>
      <c r="H86" s="25">
        <v>0</v>
      </c>
      <c r="I86" s="25">
        <v>0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25">
        <v>0</v>
      </c>
      <c r="F87" s="25">
        <v>3.616113401316265</v>
      </c>
      <c r="G87" s="25">
        <v>0</v>
      </c>
      <c r="H87" s="25">
        <v>10.668183919490771</v>
      </c>
      <c r="I87" s="25">
        <v>3.5866719271188261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25">
        <v>1.2347508272830543</v>
      </c>
      <c r="F89" s="25">
        <v>1.2181158184520184</v>
      </c>
      <c r="G89" s="25">
        <v>2.404366329253925</v>
      </c>
      <c r="H89" s="25">
        <v>2.3738590639873709</v>
      </c>
      <c r="I89" s="25">
        <v>4.7565819202321205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25">
        <v>0</v>
      </c>
      <c r="F90" s="25">
        <v>0</v>
      </c>
      <c r="G90" s="25">
        <v>6.1789421651013337</v>
      </c>
      <c r="H90" s="25">
        <v>0</v>
      </c>
      <c r="I90" s="25">
        <v>0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25">
        <v>1.7271157167530227</v>
      </c>
      <c r="F91" s="25">
        <v>13.785497656465399</v>
      </c>
      <c r="G91" s="25">
        <v>0</v>
      </c>
      <c r="H91" s="25">
        <v>1.7155895623531028</v>
      </c>
      <c r="I91" s="25">
        <v>3.3326667999733388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25">
        <v>0</v>
      </c>
      <c r="F92" s="25">
        <v>0</v>
      </c>
      <c r="G92" s="25">
        <v>0</v>
      </c>
      <c r="H92" s="25">
        <v>0</v>
      </c>
      <c r="I92" s="25">
        <v>2.2041967906894726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25">
        <v>4.69682025268893</v>
      </c>
      <c r="F93" s="25">
        <v>4.6798951703481846</v>
      </c>
      <c r="G93" s="25">
        <v>0</v>
      </c>
      <c r="H93" s="25">
        <v>4.6470560899670064</v>
      </c>
      <c r="I93" s="25">
        <v>9.7665787674577604</v>
      </c>
      <c r="J93" s="5" t="str">
        <f t="shared" si="1"/>
        <v>Outliers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25">
        <v>0</v>
      </c>
      <c r="F94" s="25">
        <v>0</v>
      </c>
      <c r="G94" s="25">
        <v>0</v>
      </c>
      <c r="H94" s="25">
        <v>0</v>
      </c>
      <c r="I94" s="25">
        <v>7.1658903618774641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25">
        <v>0</v>
      </c>
      <c r="F95" s="25">
        <v>0</v>
      </c>
      <c r="G95" s="25">
        <v>0</v>
      </c>
      <c r="H95" s="25">
        <v>0</v>
      </c>
      <c r="I95" s="25">
        <v>0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25">
        <v>3.8822889975929806</v>
      </c>
      <c r="F96" s="25">
        <v>0</v>
      </c>
      <c r="G96" s="25">
        <v>0</v>
      </c>
      <c r="H96" s="25">
        <v>3.8806317668516432</v>
      </c>
      <c r="I96" s="25">
        <v>5.9456566977822698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25">
        <v>1.3404466368193884</v>
      </c>
      <c r="F97" s="25">
        <v>0</v>
      </c>
      <c r="G97" s="25">
        <v>1.2951019245214599</v>
      </c>
      <c r="H97" s="25">
        <v>2.5481602283151563</v>
      </c>
      <c r="I97" s="25">
        <v>1.6465784100638872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25">
        <v>0</v>
      </c>
      <c r="F98" s="25">
        <v>1.9180236684120684</v>
      </c>
      <c r="G98" s="25">
        <v>0</v>
      </c>
      <c r="H98" s="25">
        <v>1.9057420006479524</v>
      </c>
      <c r="I98" s="25">
        <v>1.9146451205269104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25">
        <v>6.2173588659537433</v>
      </c>
      <c r="F99" s="25">
        <v>3.0757874015748032</v>
      </c>
      <c r="G99" s="25">
        <v>3.0441400304414001</v>
      </c>
      <c r="H99" s="25">
        <v>9.0410463504309568</v>
      </c>
      <c r="I99" s="25">
        <v>11.81893393215932</v>
      </c>
      <c r="J99" s="5" t="str">
        <f t="shared" si="1"/>
        <v>Outliers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25">
        <v>1.3858093126385809</v>
      </c>
      <c r="F100" s="25">
        <v>4.1041917478384589</v>
      </c>
      <c r="G100" s="25">
        <v>0</v>
      </c>
      <c r="H100" s="25">
        <v>0</v>
      </c>
      <c r="I100" s="25">
        <v>0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25">
        <v>5.6430224027989393</v>
      </c>
      <c r="F101" s="25">
        <v>0</v>
      </c>
      <c r="G101" s="25">
        <v>0</v>
      </c>
      <c r="H101" s="25">
        <v>0</v>
      </c>
      <c r="I101" s="25">
        <v>11.201344161299355</v>
      </c>
      <c r="J101" s="5" t="str">
        <f t="shared" si="1"/>
        <v>Outliers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25">
        <v>6.1883102818775333</v>
      </c>
      <c r="F102" s="25">
        <v>12.183235867446394</v>
      </c>
      <c r="G102" s="25">
        <v>2.9998500074996253</v>
      </c>
      <c r="H102" s="25">
        <v>5.9117377553131742</v>
      </c>
      <c r="I102" s="25">
        <v>0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25">
        <v>0</v>
      </c>
      <c r="F103" s="25">
        <v>2.0961723892172892</v>
      </c>
      <c r="G103" s="25">
        <v>0</v>
      </c>
      <c r="H103" s="25">
        <v>2.0362451639177355</v>
      </c>
      <c r="I103" s="25">
        <v>4.8665352702143707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25">
        <v>0</v>
      </c>
      <c r="F104" s="25">
        <v>0</v>
      </c>
      <c r="G104" s="25">
        <v>0</v>
      </c>
      <c r="H104" s="25">
        <v>0</v>
      </c>
      <c r="I104" s="25">
        <v>0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25">
        <v>4.4737124655524143</v>
      </c>
      <c r="F105" s="25">
        <v>3.5352865791683237</v>
      </c>
      <c r="G105" s="25">
        <v>0.8733395631555505</v>
      </c>
      <c r="H105" s="25">
        <v>1.7265491462214473</v>
      </c>
      <c r="I105" s="25">
        <v>5.684509711037423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25">
        <v>3.4502814443863921</v>
      </c>
      <c r="F106" s="25">
        <v>2.8808342896102714</v>
      </c>
      <c r="G106" s="25">
        <v>2.8093044162265426</v>
      </c>
      <c r="H106" s="25">
        <v>2.7423932866212342</v>
      </c>
      <c r="I106" s="25">
        <v>4.8537164533520514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25">
        <v>17.995321216483713</v>
      </c>
      <c r="F107" s="25">
        <v>0</v>
      </c>
      <c r="G107" s="25">
        <v>0</v>
      </c>
      <c r="H107" s="25">
        <v>0</v>
      </c>
      <c r="I107" s="25">
        <v>0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25">
        <v>0</v>
      </c>
      <c r="F110" s="25">
        <v>0</v>
      </c>
      <c r="G110" s="25">
        <v>3.1586594649230868</v>
      </c>
      <c r="H110" s="25">
        <v>0</v>
      </c>
      <c r="I110" s="25">
        <v>0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25">
        <v>3.2671197072660743</v>
      </c>
      <c r="F111" s="25">
        <v>0</v>
      </c>
      <c r="G111" s="25">
        <v>3.1696725728232273</v>
      </c>
      <c r="H111" s="25">
        <v>6.2486331115068579</v>
      </c>
      <c r="I111" s="25">
        <v>0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25">
        <v>0</v>
      </c>
      <c r="F112" s="25">
        <v>1.6117853746595103</v>
      </c>
      <c r="G112" s="25">
        <v>3.1773770752244022</v>
      </c>
      <c r="H112" s="25">
        <v>0</v>
      </c>
      <c r="I112" s="25">
        <v>1.5999232036862232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25">
        <v>0</v>
      </c>
      <c r="F113" s="25">
        <v>7.2930594384344225</v>
      </c>
      <c r="G113" s="25">
        <v>0</v>
      </c>
      <c r="H113" s="25">
        <v>2.3553796872055774</v>
      </c>
      <c r="I113" s="25">
        <v>2.4632361997191912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25">
        <v>0</v>
      </c>
      <c r="F115" s="25">
        <v>0</v>
      </c>
      <c r="G115" s="25">
        <v>9.21064750851985</v>
      </c>
      <c r="H115" s="25">
        <v>0</v>
      </c>
      <c r="I115" s="25">
        <v>0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25">
        <v>8.3336309630105827</v>
      </c>
      <c r="F117" s="25">
        <v>2.3588521825279822</v>
      </c>
      <c r="G117" s="25">
        <v>3.5061884225658284</v>
      </c>
      <c r="H117" s="25">
        <v>2.3167991103491414</v>
      </c>
      <c r="I117" s="25">
        <v>0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25">
        <v>0</v>
      </c>
      <c r="F119" s="25">
        <v>1.9099642836678954</v>
      </c>
      <c r="G119" s="25">
        <v>0</v>
      </c>
      <c r="H119" s="25">
        <v>0</v>
      </c>
      <c r="I119" s="25">
        <v>0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25">
        <v>6.0602387734076721</v>
      </c>
      <c r="F120" s="25">
        <v>0</v>
      </c>
      <c r="G120" s="25">
        <v>0</v>
      </c>
      <c r="H120" s="25">
        <v>0</v>
      </c>
      <c r="I120" s="25">
        <v>2.7957169616148061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25">
        <v>4.9475559073817532</v>
      </c>
      <c r="F121" s="25">
        <v>0</v>
      </c>
      <c r="G121" s="25">
        <v>0</v>
      </c>
      <c r="H121" s="25">
        <v>4.8586143231950247</v>
      </c>
      <c r="I121" s="25">
        <v>2.2335388189046728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25">
        <v>0</v>
      </c>
      <c r="F122" s="25">
        <v>0</v>
      </c>
      <c r="G122" s="25">
        <v>0</v>
      </c>
      <c r="H122" s="25">
        <v>4.0997048212528693</v>
      </c>
      <c r="I122" s="25">
        <v>0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25">
        <v>4.8299845440494593</v>
      </c>
      <c r="F123" s="25">
        <v>4.7440580672707435</v>
      </c>
      <c r="G123" s="25">
        <v>0</v>
      </c>
      <c r="H123" s="25">
        <v>4.584842510659759</v>
      </c>
      <c r="I123" s="25">
        <v>0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25">
        <v>20.122748767481639</v>
      </c>
      <c r="F124" s="25">
        <v>0</v>
      </c>
      <c r="G124" s="25">
        <v>0</v>
      </c>
      <c r="H124" s="25">
        <v>0</v>
      </c>
      <c r="I124" s="25">
        <v>0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25">
        <v>7.1688698993490663</v>
      </c>
      <c r="F125" s="25">
        <v>1.4124094292453497</v>
      </c>
      <c r="G125" s="25">
        <v>1.3920403134874786</v>
      </c>
      <c r="H125" s="25">
        <v>6.8628527506313821</v>
      </c>
      <c r="I125" s="25">
        <v>4.1085197003519633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25">
        <v>0</v>
      </c>
      <c r="F126" s="25">
        <v>0</v>
      </c>
      <c r="G126" s="25">
        <v>5.0395605503200116</v>
      </c>
      <c r="H126" s="25">
        <v>0</v>
      </c>
      <c r="I126" s="25">
        <v>0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25">
        <v>4.7523999619808004</v>
      </c>
      <c r="F127" s="25">
        <v>0</v>
      </c>
      <c r="G127" s="25">
        <v>0</v>
      </c>
      <c r="H127" s="25">
        <v>4.4955943175687825</v>
      </c>
      <c r="I127" s="25">
        <v>0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25">
        <v>0</v>
      </c>
      <c r="F128" s="25">
        <v>0</v>
      </c>
      <c r="G128" s="25">
        <v>0</v>
      </c>
      <c r="H128" s="25">
        <v>0</v>
      </c>
      <c r="I128" s="25">
        <v>4.0610786224821309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25">
        <v>0</v>
      </c>
      <c r="F129" s="25">
        <v>0</v>
      </c>
      <c r="G129" s="25">
        <v>4.0312285840981472</v>
      </c>
      <c r="H129" s="25">
        <v>0</v>
      </c>
      <c r="I129" s="25">
        <v>0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25">
        <v>8.5902989093624349</v>
      </c>
      <c r="F130" s="25">
        <v>9.1927154296445366</v>
      </c>
      <c r="G130" s="25">
        <v>5.2205690420255806</v>
      </c>
      <c r="H130" s="25">
        <v>4.5404570943020506</v>
      </c>
      <c r="I130" s="25">
        <v>1.8075446915424984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25">
        <v>0</v>
      </c>
      <c r="F131" s="25">
        <v>14.905351021016545</v>
      </c>
      <c r="G131" s="25">
        <v>0</v>
      </c>
      <c r="H131" s="25">
        <v>0</v>
      </c>
      <c r="I131" s="25">
        <v>0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25">
        <v>6.4437141568400023</v>
      </c>
      <c r="F132" s="25">
        <v>3.1764182707578934</v>
      </c>
      <c r="G132" s="25">
        <v>0</v>
      </c>
      <c r="H132" s="25">
        <v>0</v>
      </c>
      <c r="I132" s="25">
        <v>0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25">
        <v>0</v>
      </c>
      <c r="F133" s="25">
        <v>0</v>
      </c>
      <c r="G133" s="25">
        <v>0</v>
      </c>
      <c r="H133" s="25">
        <v>0</v>
      </c>
      <c r="I133" s="25">
        <v>6.0002400096003843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25">
        <v>0</v>
      </c>
      <c r="F134" s="25">
        <v>0</v>
      </c>
      <c r="G134" s="25">
        <v>0</v>
      </c>
      <c r="H134" s="25">
        <v>0</v>
      </c>
      <c r="I134" s="25">
        <v>0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25">
        <v>0</v>
      </c>
      <c r="F135" s="25">
        <v>3.126074588139673</v>
      </c>
      <c r="G135" s="25">
        <v>0</v>
      </c>
      <c r="H135" s="25">
        <v>0</v>
      </c>
      <c r="I135" s="25">
        <v>3.2680806562305955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25">
        <v>1.6030393626315493</v>
      </c>
      <c r="F136" s="25">
        <v>3.8916259991749751</v>
      </c>
      <c r="G136" s="25">
        <v>3.0271382948129983</v>
      </c>
      <c r="H136" s="25">
        <v>1.4734918810597353</v>
      </c>
      <c r="I136" s="25">
        <v>9.1717875813996148</v>
      </c>
      <c r="J136" s="5" t="str">
        <f t="shared" si="1"/>
        <v>Outliers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25">
        <v>0</v>
      </c>
      <c r="F137" s="25">
        <v>0</v>
      </c>
      <c r="G137" s="25">
        <v>6.2774639045825484</v>
      </c>
      <c r="H137" s="25">
        <v>0</v>
      </c>
      <c r="I137" s="25">
        <v>6.7141130656640255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25">
        <v>0</v>
      </c>
      <c r="F138" s="25">
        <v>4.0246307401295933</v>
      </c>
      <c r="G138" s="25">
        <v>0</v>
      </c>
      <c r="H138" s="25">
        <v>4.0706667752177808</v>
      </c>
      <c r="I138" s="25">
        <v>0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25">
        <v>0</v>
      </c>
      <c r="F139" s="25">
        <v>0</v>
      </c>
      <c r="G139" s="25">
        <v>0</v>
      </c>
      <c r="H139" s="25">
        <v>0</v>
      </c>
      <c r="I139" s="25">
        <v>0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25">
        <v>4.3779003589878291</v>
      </c>
      <c r="F140" s="25">
        <v>8.6786721631590371</v>
      </c>
      <c r="G140" s="25">
        <v>8.6043710204784034</v>
      </c>
      <c r="H140" s="25">
        <v>0</v>
      </c>
      <c r="I140" s="25">
        <v>0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25">
        <v>0</v>
      </c>
      <c r="F141" s="25">
        <v>0</v>
      </c>
      <c r="G141" s="25">
        <v>0</v>
      </c>
      <c r="H141" s="25">
        <v>7.0896845090393477</v>
      </c>
      <c r="I141" s="25">
        <v>0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25">
        <v>5.1433273899327938</v>
      </c>
      <c r="F142" s="25">
        <v>3.3906350659478521</v>
      </c>
      <c r="G142" s="25">
        <v>1.6769519720955191</v>
      </c>
      <c r="H142" s="25">
        <v>3.3185106524191941</v>
      </c>
      <c r="I142" s="25">
        <v>28.358604000453738</v>
      </c>
      <c r="J142" s="5" t="str">
        <f t="shared" si="1"/>
        <v>Outliers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25">
        <v>0</v>
      </c>
      <c r="F143" s="25">
        <v>0</v>
      </c>
      <c r="G143" s="25">
        <v>0</v>
      </c>
      <c r="H143" s="25">
        <v>3.6627353307449999</v>
      </c>
      <c r="I143" s="25">
        <v>0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25">
        <v>0</v>
      </c>
      <c r="F144" s="25">
        <v>0</v>
      </c>
      <c r="G144" s="25">
        <v>0</v>
      </c>
      <c r="H144" s="25">
        <v>0</v>
      </c>
      <c r="I144" s="25">
        <v>0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25">
        <v>0</v>
      </c>
      <c r="F145" s="25">
        <v>0</v>
      </c>
      <c r="G145" s="25">
        <v>0</v>
      </c>
      <c r="H145" s="25">
        <v>0</v>
      </c>
      <c r="I145" s="25">
        <v>0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25">
        <v>0</v>
      </c>
      <c r="F146" s="25">
        <v>3.9410420115078426</v>
      </c>
      <c r="G146" s="25">
        <v>0</v>
      </c>
      <c r="H146" s="25">
        <v>11.649580615097856</v>
      </c>
      <c r="I146" s="25">
        <v>0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25">
        <v>1.9293100787158513</v>
      </c>
      <c r="F147" s="25">
        <v>3.7615550268480988</v>
      </c>
      <c r="G147" s="25">
        <v>1.8353843753728125</v>
      </c>
      <c r="H147" s="25">
        <v>0.89642684260537497</v>
      </c>
      <c r="I147" s="25">
        <v>2.758887064957996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25">
        <v>0</v>
      </c>
      <c r="F148" s="25">
        <v>0</v>
      </c>
      <c r="G148" s="25">
        <v>0</v>
      </c>
      <c r="H148" s="25">
        <v>0</v>
      </c>
      <c r="I148" s="25">
        <v>9.615384615384615</v>
      </c>
      <c r="J148" s="5" t="str">
        <f t="shared" si="2"/>
        <v>Outliers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25">
        <v>21.483430903915355</v>
      </c>
      <c r="F149" s="25">
        <v>10.655868719697374</v>
      </c>
      <c r="G149" s="25">
        <v>10.572500925093831</v>
      </c>
      <c r="H149" s="25">
        <v>5.2457640455332317</v>
      </c>
      <c r="I149" s="25">
        <v>10.648493238206793</v>
      </c>
      <c r="J149" s="5" t="str">
        <f t="shared" si="2"/>
        <v>Outliers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25">
        <v>7.9549432017055395</v>
      </c>
      <c r="F150" s="25">
        <v>12.608949201695903</v>
      </c>
      <c r="G150" s="25">
        <v>0</v>
      </c>
      <c r="H150" s="25">
        <v>4.6436753142220297</v>
      </c>
      <c r="I150" s="25">
        <v>11.836946067914479</v>
      </c>
      <c r="J150" s="5" t="str">
        <f t="shared" si="2"/>
        <v>Outliers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25">
        <v>3.2620041753653441</v>
      </c>
      <c r="F151" s="25">
        <v>0</v>
      </c>
      <c r="G151" s="25">
        <v>0</v>
      </c>
      <c r="H151" s="25">
        <v>3.1696725728232273</v>
      </c>
      <c r="I151" s="25">
        <v>3.497114880223815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25">
        <v>0</v>
      </c>
      <c r="F152" s="25">
        <v>0</v>
      </c>
      <c r="G152" s="25">
        <v>0</v>
      </c>
      <c r="H152" s="25">
        <v>0</v>
      </c>
      <c r="I152" s="25">
        <v>6.5608187901850155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25">
        <v>0</v>
      </c>
      <c r="F153" s="25">
        <v>0</v>
      </c>
      <c r="G153" s="25">
        <v>0</v>
      </c>
      <c r="H153" s="25">
        <v>0</v>
      </c>
      <c r="I153" s="25">
        <v>0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25">
        <v>0</v>
      </c>
      <c r="F154" s="25">
        <v>0.87982473891200874</v>
      </c>
      <c r="G154" s="25">
        <v>0</v>
      </c>
      <c r="H154" s="25">
        <v>0</v>
      </c>
      <c r="I154" s="25">
        <v>0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25">
        <v>0</v>
      </c>
      <c r="F155" s="25">
        <v>0</v>
      </c>
      <c r="G155" s="25">
        <v>0</v>
      </c>
      <c r="H155" s="25">
        <v>6.4219888899592199</v>
      </c>
      <c r="I155" s="25">
        <v>0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25">
        <v>2.1969813476283586</v>
      </c>
      <c r="F156" s="25">
        <v>4.3979241797871405</v>
      </c>
      <c r="G156" s="25">
        <v>11.004732034774953</v>
      </c>
      <c r="H156" s="25">
        <v>2.2028857803722874</v>
      </c>
      <c r="I156" s="25">
        <v>0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25">
        <v>0</v>
      </c>
      <c r="F157" s="25">
        <v>11.176098051633574</v>
      </c>
      <c r="G157" s="25">
        <v>5.5379162667060475</v>
      </c>
      <c r="H157" s="25">
        <v>10.978956999085087</v>
      </c>
      <c r="I157" s="25">
        <v>15.738117721120554</v>
      </c>
      <c r="J157" s="5" t="str">
        <f t="shared" si="2"/>
        <v>Outliers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25">
        <v>0</v>
      </c>
      <c r="F158" s="25">
        <v>0</v>
      </c>
      <c r="G158" s="25">
        <v>0</v>
      </c>
      <c r="H158" s="25">
        <v>0</v>
      </c>
      <c r="I158" s="25">
        <v>0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25">
        <v>20.017348368586109</v>
      </c>
      <c r="F159" s="25">
        <v>13.215276860050219</v>
      </c>
      <c r="G159" s="25">
        <v>0</v>
      </c>
      <c r="H159" s="25">
        <v>0</v>
      </c>
      <c r="I159" s="25">
        <v>0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25">
        <v>0</v>
      </c>
      <c r="F160" s="25">
        <v>2.2345869366047686</v>
      </c>
      <c r="G160" s="25">
        <v>2.2179834094840971</v>
      </c>
      <c r="H160" s="25">
        <v>0</v>
      </c>
      <c r="I160" s="25">
        <v>0</v>
      </c>
      <c r="J160" s="5" t="str">
        <f t="shared" si="2"/>
        <v>Normal</v>
      </c>
    </row>
  </sheetData>
  <autoFilter ref="A3:J160" xr:uid="{00000000-0009-0000-0000-000005000000}"/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0"/>
  <sheetViews>
    <sheetView workbookViewId="0">
      <selection activeCell="I3" sqref="I3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4" x14ac:dyDescent="0.2">
      <c r="A1" s="9" t="s">
        <v>185</v>
      </c>
      <c r="N1" s="1" t="s">
        <v>182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15">
        <v>2022</v>
      </c>
      <c r="J3" s="3" t="s">
        <v>203</v>
      </c>
    </row>
    <row r="4" spans="1:14" x14ac:dyDescent="0.2">
      <c r="A4" s="2"/>
      <c r="B4" s="2"/>
      <c r="C4" s="2"/>
      <c r="D4" s="4" t="s">
        <v>4</v>
      </c>
      <c r="E4" s="20">
        <v>5.8038271325408068</v>
      </c>
      <c r="F4" s="20">
        <v>3.9832734935265437</v>
      </c>
      <c r="G4" s="20">
        <v>1.3410292365004777</v>
      </c>
      <c r="H4" s="19">
        <v>1.0440712696666996</v>
      </c>
      <c r="I4" s="19">
        <v>3.5709778014474773</v>
      </c>
      <c r="L4" s="5" t="s">
        <v>204</v>
      </c>
      <c r="M4" s="14">
        <v>0</v>
      </c>
    </row>
    <row r="5" spans="1:14" x14ac:dyDescent="0.2">
      <c r="A5" s="2"/>
      <c r="B5" s="2"/>
      <c r="C5" s="2"/>
      <c r="D5" s="4" t="s">
        <v>5</v>
      </c>
      <c r="E5" s="20">
        <v>11.112843758793934</v>
      </c>
      <c r="F5" s="20">
        <v>13.764333435683506</v>
      </c>
      <c r="G5" s="20">
        <v>4.3455512853271596</v>
      </c>
      <c r="H5" s="19">
        <v>3.0833691632249987</v>
      </c>
      <c r="I5" s="19">
        <v>11.435860218600867</v>
      </c>
    </row>
    <row r="6" spans="1:14" x14ac:dyDescent="0.2">
      <c r="A6" s="2"/>
      <c r="B6" s="2"/>
      <c r="C6" s="2"/>
      <c r="D6" s="4" t="s">
        <v>6</v>
      </c>
      <c r="E6" s="20">
        <v>5.1641099792348415</v>
      </c>
      <c r="F6" s="20">
        <v>3.915040912177532</v>
      </c>
      <c r="G6" s="20">
        <v>2.8167691657668654</v>
      </c>
      <c r="H6" s="19">
        <v>1.1995873419543677</v>
      </c>
      <c r="I6" s="19">
        <v>3.0541384211885942</v>
      </c>
    </row>
    <row r="7" spans="1:14" x14ac:dyDescent="0.2">
      <c r="A7" s="2"/>
      <c r="B7" s="2"/>
      <c r="C7" s="2"/>
      <c r="D7" s="4" t="s">
        <v>7</v>
      </c>
      <c r="E7" s="20">
        <v>0.8891431179581718</v>
      </c>
      <c r="F7" s="20">
        <v>0.7291021107506106</v>
      </c>
      <c r="G7" s="20">
        <v>0.43068609730921681</v>
      </c>
      <c r="H7" s="19">
        <v>0.42422914029964714</v>
      </c>
      <c r="I7" s="19">
        <v>0.78626036225635765</v>
      </c>
    </row>
    <row r="8" spans="1:14" x14ac:dyDescent="0.2">
      <c r="A8" s="2"/>
      <c r="B8" s="2"/>
      <c r="C8" s="2"/>
      <c r="D8" s="4" t="s">
        <v>8</v>
      </c>
      <c r="E8" s="20">
        <v>0.53980815218271427</v>
      </c>
      <c r="F8" s="20">
        <v>0.22334590026265477</v>
      </c>
      <c r="G8" s="20">
        <v>4.4363800913007019E-2</v>
      </c>
      <c r="H8" s="19">
        <v>0.22033876644663639</v>
      </c>
      <c r="I8" s="19">
        <v>0.40432220436465821</v>
      </c>
    </row>
    <row r="9" spans="1:14" x14ac:dyDescent="0.2">
      <c r="A9" s="2"/>
      <c r="B9" s="2"/>
      <c r="C9" s="2"/>
      <c r="D9" s="4" t="s">
        <v>9</v>
      </c>
      <c r="E9" s="20">
        <v>0.58265635947566763</v>
      </c>
      <c r="F9" s="20">
        <v>0.1442137825111946</v>
      </c>
      <c r="G9" s="20">
        <v>0.14281531837104847</v>
      </c>
      <c r="H9" s="19">
        <v>0.28293345405160708</v>
      </c>
      <c r="I9" s="19">
        <v>0</v>
      </c>
    </row>
    <row r="10" spans="1:14" x14ac:dyDescent="0.2">
      <c r="A10" s="2"/>
      <c r="B10" s="2"/>
      <c r="C10" s="2"/>
      <c r="D10" s="4" t="s">
        <v>10</v>
      </c>
      <c r="E10" s="20">
        <v>2.3838868321243054</v>
      </c>
      <c r="F10" s="20">
        <v>1.6462802298207202</v>
      </c>
      <c r="G10" s="20">
        <v>0.69634326937807267</v>
      </c>
      <c r="H10" s="19">
        <v>0.45834660628714041</v>
      </c>
      <c r="I10" s="19">
        <v>1.2287729473347915</v>
      </c>
    </row>
    <row r="11" spans="1:14" x14ac:dyDescent="0.2">
      <c r="A11" s="2"/>
      <c r="B11" s="2"/>
      <c r="C11" s="2"/>
      <c r="D11" s="4" t="s">
        <v>11</v>
      </c>
      <c r="E11" s="20">
        <v>23.074352009419766</v>
      </c>
      <c r="F11" s="20">
        <v>13.071654452490403</v>
      </c>
      <c r="G11" s="20">
        <v>2.3182415806433454</v>
      </c>
      <c r="H11" s="19">
        <v>2.291430703862043</v>
      </c>
      <c r="I11" s="19">
        <v>8.9668800671331699</v>
      </c>
    </row>
    <row r="12" spans="1:14" x14ac:dyDescent="0.2">
      <c r="A12" s="2"/>
      <c r="B12" s="2"/>
      <c r="C12" s="2"/>
      <c r="D12" s="4" t="s">
        <v>12</v>
      </c>
      <c r="E12" s="20">
        <v>0.19272798757289936</v>
      </c>
      <c r="F12" s="20">
        <v>0</v>
      </c>
      <c r="G12" s="20">
        <v>0</v>
      </c>
      <c r="H12" s="19">
        <v>0</v>
      </c>
      <c r="I12" s="19">
        <v>0.40567869030691622</v>
      </c>
    </row>
    <row r="13" spans="1:14" x14ac:dyDescent="0.2">
      <c r="A13" s="2"/>
      <c r="B13" s="2"/>
      <c r="C13" s="2"/>
      <c r="D13" s="4" t="s">
        <v>13</v>
      </c>
      <c r="E13" s="20">
        <v>0.14552799740378053</v>
      </c>
      <c r="F13" s="20">
        <v>0.43143182154829374</v>
      </c>
      <c r="G13" s="20">
        <v>0.42648227468586031</v>
      </c>
      <c r="H13" s="19">
        <v>0.28115120171052393</v>
      </c>
      <c r="I13" s="19">
        <v>1.2903621240005743</v>
      </c>
    </row>
    <row r="14" spans="1:14" x14ac:dyDescent="0.2">
      <c r="A14" s="2"/>
      <c r="B14" s="2"/>
      <c r="C14" s="2"/>
      <c r="D14" s="4" t="s">
        <v>14</v>
      </c>
      <c r="E14" s="20">
        <v>5.9283148172300537</v>
      </c>
      <c r="F14" s="20">
        <v>7.0759445403191252</v>
      </c>
      <c r="G14" s="20">
        <v>5.8657907085875172</v>
      </c>
      <c r="H14" s="19">
        <v>5.0576769700624427</v>
      </c>
      <c r="I14" s="19">
        <v>40.352384186659741</v>
      </c>
    </row>
    <row r="15" spans="1:14" x14ac:dyDescent="0.2">
      <c r="A15" s="2"/>
      <c r="B15" s="2"/>
      <c r="C15" s="2"/>
      <c r="D15" s="4" t="s">
        <v>15</v>
      </c>
      <c r="E15" s="20">
        <v>22.229483583587111</v>
      </c>
      <c r="F15" s="20">
        <v>11.983122969609601</v>
      </c>
      <c r="G15" s="20">
        <v>2.6017090863507244</v>
      </c>
      <c r="H15" s="19">
        <v>1.0507929984494966</v>
      </c>
      <c r="I15" s="19">
        <v>0.61891069242490448</v>
      </c>
      <c r="L15" s="7" t="s">
        <v>205</v>
      </c>
    </row>
    <row r="16" spans="1:14" x14ac:dyDescent="0.2">
      <c r="A16" s="2"/>
      <c r="B16" s="2"/>
      <c r="C16" s="2"/>
      <c r="D16" s="4" t="s">
        <v>16</v>
      </c>
      <c r="E16" s="20">
        <v>7.4302288245112624</v>
      </c>
      <c r="F16" s="20">
        <v>5.245791563718007</v>
      </c>
      <c r="G16" s="20">
        <v>2.3340127903900916</v>
      </c>
      <c r="H16" s="19">
        <v>3.8473968512904171</v>
      </c>
      <c r="I16" s="19">
        <v>6.8869820734407368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25">
        <v>0</v>
      </c>
      <c r="F17" s="25">
        <v>1.2682469023069411</v>
      </c>
      <c r="G17" s="25">
        <v>0</v>
      </c>
      <c r="H17" s="25">
        <v>0.62328984847823776</v>
      </c>
      <c r="I17" s="25">
        <v>0.63215920297367689</v>
      </c>
      <c r="J17" s="5" t="str">
        <f>IF(AND(I17&lt;$M$21,I17&gt;$M$22),"Normal","Outliers")</f>
        <v>Normal</v>
      </c>
      <c r="L17" s="1" t="s">
        <v>206</v>
      </c>
      <c r="M17" s="8">
        <f>AVERAGE(I17:I160)</f>
        <v>19.154469594170841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25">
        <v>0</v>
      </c>
      <c r="F18" s="25">
        <v>0</v>
      </c>
      <c r="G18" s="25">
        <v>13.358268768367621</v>
      </c>
      <c r="H18" s="25">
        <v>13.26963906581741</v>
      </c>
      <c r="I18" s="25" t="s">
        <v>212</v>
      </c>
      <c r="J18" s="5" t="str">
        <f t="shared" ref="J18:J81" si="0">IF(AND(I18&lt;$M$21,I18&gt;$M$22),"Normal","Outliers")</f>
        <v>Outliers</v>
      </c>
      <c r="L18" s="1" t="s">
        <v>207</v>
      </c>
      <c r="M18" s="8">
        <f>_xlfn.QUARTILE.EXC(I17:I160,1)</f>
        <v>2.633519435373433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25">
        <v>1.8013798569704393</v>
      </c>
      <c r="F19" s="25">
        <v>0</v>
      </c>
      <c r="G19" s="25">
        <v>0</v>
      </c>
      <c r="H19" s="25">
        <v>0</v>
      </c>
      <c r="I19" s="25" t="s">
        <v>212</v>
      </c>
      <c r="J19" s="5" t="str">
        <f t="shared" si="0"/>
        <v>Outliers</v>
      </c>
      <c r="L19" s="1" t="s">
        <v>208</v>
      </c>
      <c r="M19" s="8">
        <f>_xlfn.QUARTILE.EXC(I17:I160,3)</f>
        <v>16.825103053756205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25">
        <v>23.158273936649255</v>
      </c>
      <c r="F20" s="25">
        <v>25.49849558876026</v>
      </c>
      <c r="G20" s="25">
        <v>12.636793287335406</v>
      </c>
      <c r="H20" s="25">
        <v>2.5056376847907793</v>
      </c>
      <c r="I20" s="25">
        <v>7.9438633655501123</v>
      </c>
      <c r="J20" s="5" t="str">
        <f t="shared" si="0"/>
        <v>Normal</v>
      </c>
      <c r="L20" s="1" t="s">
        <v>209</v>
      </c>
      <c r="M20" s="8">
        <f>M19-M18</f>
        <v>14.191583618382772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25">
        <v>0</v>
      </c>
      <c r="F21" s="25">
        <v>0</v>
      </c>
      <c r="G21" s="25">
        <v>0</v>
      </c>
      <c r="H21" s="25">
        <v>0</v>
      </c>
      <c r="I21" s="25">
        <v>44.247787610619469</v>
      </c>
      <c r="J21" s="5" t="str">
        <f t="shared" si="0"/>
        <v>Outliers</v>
      </c>
      <c r="L21" s="1" t="s">
        <v>210</v>
      </c>
      <c r="M21" s="8">
        <f>M17+1.5*M20</f>
        <v>40.441845021744996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25">
        <v>3.5410764872521243</v>
      </c>
      <c r="F22" s="25">
        <v>10.565426403000581</v>
      </c>
      <c r="G22" s="25">
        <v>0</v>
      </c>
      <c r="H22" s="25">
        <v>3.4849276877504796</v>
      </c>
      <c r="I22" s="25">
        <v>7.2069994378540434</v>
      </c>
      <c r="J22" s="5" t="str">
        <f t="shared" si="0"/>
        <v>Normal</v>
      </c>
      <c r="L22" s="1" t="s">
        <v>211</v>
      </c>
      <c r="M22" s="8">
        <f>M17-1.5*M20</f>
        <v>-2.1329058334033171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25">
        <v>0</v>
      </c>
      <c r="F23" s="25">
        <v>2.9317775367205137</v>
      </c>
      <c r="G23" s="25">
        <v>5.8692334781077591</v>
      </c>
      <c r="H23" s="25">
        <v>0</v>
      </c>
      <c r="I23" s="25">
        <v>5.8343057176196034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25">
        <v>4.4171562348160256</v>
      </c>
      <c r="F24" s="25">
        <v>3.4905841492573781</v>
      </c>
      <c r="G24" s="25">
        <v>3.4491976304012275</v>
      </c>
      <c r="H24" s="25">
        <v>2.5571087623593591</v>
      </c>
      <c r="I24" s="25">
        <v>12.670356908116155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25">
        <v>51.976852974808558</v>
      </c>
      <c r="F25" s="25">
        <v>34.156505106397518</v>
      </c>
      <c r="G25" s="25">
        <v>0</v>
      </c>
      <c r="H25" s="25">
        <v>6.6465055996809683</v>
      </c>
      <c r="I25" s="25">
        <v>89.250651529756169</v>
      </c>
      <c r="J25" s="5" t="str">
        <f t="shared" si="0"/>
        <v>Outliers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25">
        <v>0.3805421203045859</v>
      </c>
      <c r="F26" s="25">
        <v>0</v>
      </c>
      <c r="G26" s="25">
        <v>0</v>
      </c>
      <c r="H26" s="25">
        <v>0</v>
      </c>
      <c r="I26" s="25" t="s">
        <v>212</v>
      </c>
      <c r="J26" s="5" t="str">
        <f t="shared" si="0"/>
        <v>Outliers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25">
        <v>0</v>
      </c>
      <c r="F27" s="25">
        <v>0</v>
      </c>
      <c r="G27" s="25">
        <v>0</v>
      </c>
      <c r="H27" s="25">
        <v>0</v>
      </c>
      <c r="I27" s="25">
        <v>3.1397174254317108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25">
        <v>0</v>
      </c>
      <c r="F28" s="25">
        <v>0</v>
      </c>
      <c r="G28" s="25">
        <v>0</v>
      </c>
      <c r="H28" s="25">
        <v>0</v>
      </c>
      <c r="I28" s="25" t="s">
        <v>212</v>
      </c>
      <c r="J28" s="5" t="str">
        <f t="shared" si="0"/>
        <v>Outliers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25">
        <v>0</v>
      </c>
      <c r="F29" s="25">
        <v>0</v>
      </c>
      <c r="G29" s="25">
        <v>0</v>
      </c>
      <c r="H29" s="25">
        <v>0</v>
      </c>
      <c r="I29" s="25">
        <v>16.825103053756205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25">
        <v>0</v>
      </c>
      <c r="F30" s="25">
        <v>0</v>
      </c>
      <c r="G30" s="25">
        <v>0</v>
      </c>
      <c r="H30" s="25">
        <v>0</v>
      </c>
      <c r="I30" s="25" t="s">
        <v>212</v>
      </c>
      <c r="J30" s="5" t="str">
        <f t="shared" si="0"/>
        <v>Outliers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25">
        <v>3.3323336332433602</v>
      </c>
      <c r="F31" s="25">
        <v>16.300981319075408</v>
      </c>
      <c r="G31" s="25">
        <v>0</v>
      </c>
      <c r="H31" s="25">
        <v>0</v>
      </c>
      <c r="I31" s="25" t="s">
        <v>212</v>
      </c>
      <c r="J31" s="5" t="str">
        <f t="shared" si="0"/>
        <v>Outliers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25">
        <v>174.50879007238882</v>
      </c>
      <c r="F32" s="25">
        <v>111.70593938372045</v>
      </c>
      <c r="G32" s="25">
        <v>12.381600941001672</v>
      </c>
      <c r="H32" s="25">
        <v>0</v>
      </c>
      <c r="I32" s="25" t="s">
        <v>212</v>
      </c>
      <c r="J32" s="5" t="str">
        <f t="shared" si="0"/>
        <v>Outliers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25">
        <v>0</v>
      </c>
      <c r="F33" s="25">
        <v>0</v>
      </c>
      <c r="G33" s="25">
        <v>0</v>
      </c>
      <c r="H33" s="25">
        <v>0</v>
      </c>
      <c r="I33" s="25">
        <v>24.807740014884644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25">
        <v>1.6354032086610952</v>
      </c>
      <c r="F34" s="25">
        <v>0.80205325633622071</v>
      </c>
      <c r="G34" s="25">
        <v>0</v>
      </c>
      <c r="H34" s="25">
        <v>0</v>
      </c>
      <c r="I34" s="25">
        <v>0.78957757599684175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25">
        <v>0.6057620082222096</v>
      </c>
      <c r="F35" s="25">
        <v>0.26796271298848767</v>
      </c>
      <c r="G35" s="25">
        <v>6.6682626041832685E-2</v>
      </c>
      <c r="H35" s="25">
        <v>0.33191274677712723</v>
      </c>
      <c r="I35" s="25">
        <v>0.61377793360917532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25">
        <v>0</v>
      </c>
      <c r="F36" s="25">
        <v>0</v>
      </c>
      <c r="G36" s="25">
        <v>0</v>
      </c>
      <c r="H36" s="25">
        <v>0</v>
      </c>
      <c r="I36" s="25">
        <v>5.525167136305873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25">
        <v>0</v>
      </c>
      <c r="F37" s="25">
        <v>0</v>
      </c>
      <c r="G37" s="25">
        <v>0</v>
      </c>
      <c r="H37" s="25">
        <v>0</v>
      </c>
      <c r="I37" s="25" t="s">
        <v>212</v>
      </c>
      <c r="J37" s="5" t="str">
        <f t="shared" si="0"/>
        <v>Outliers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25">
        <v>0</v>
      </c>
      <c r="F38" s="25">
        <v>0</v>
      </c>
      <c r="G38" s="25">
        <v>0</v>
      </c>
      <c r="H38" s="25">
        <v>17.387272516517911</v>
      </c>
      <c r="I38" s="25" t="s">
        <v>212</v>
      </c>
      <c r="J38" s="5" t="str">
        <f t="shared" si="0"/>
        <v>Outliers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25">
        <v>0</v>
      </c>
      <c r="F39" s="25">
        <v>0</v>
      </c>
      <c r="G39" s="25">
        <v>0</v>
      </c>
      <c r="H39" s="25">
        <v>0</v>
      </c>
      <c r="I39" s="25" t="s">
        <v>212</v>
      </c>
      <c r="J39" s="5" t="str">
        <f t="shared" si="0"/>
        <v>Outliers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25">
        <v>0</v>
      </c>
      <c r="F40" s="25">
        <v>0</v>
      </c>
      <c r="G40" s="25">
        <v>0</v>
      </c>
      <c r="H40" s="25">
        <v>0</v>
      </c>
      <c r="I40" s="25" t="s">
        <v>212</v>
      </c>
      <c r="J40" s="5" t="str">
        <f t="shared" si="0"/>
        <v>Outliers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25">
        <v>0</v>
      </c>
      <c r="F41" s="25">
        <v>0</v>
      </c>
      <c r="G41" s="25">
        <v>0</v>
      </c>
      <c r="H41" s="25">
        <v>0</v>
      </c>
      <c r="I41" s="25" t="s">
        <v>212</v>
      </c>
      <c r="J41" s="5" t="str">
        <f t="shared" si="0"/>
        <v>Outliers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25">
        <v>0</v>
      </c>
      <c r="F42" s="25">
        <v>0</v>
      </c>
      <c r="G42" s="25">
        <v>0</v>
      </c>
      <c r="H42" s="25">
        <v>0</v>
      </c>
      <c r="I42" s="25" t="s">
        <v>212</v>
      </c>
      <c r="J42" s="5" t="str">
        <f t="shared" si="0"/>
        <v>Outliers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25">
        <v>3.0893756371837249</v>
      </c>
      <c r="F43" s="25">
        <v>1.5140962359567574</v>
      </c>
      <c r="G43" s="25">
        <v>0</v>
      </c>
      <c r="H43" s="25">
        <v>1.4577896992579851</v>
      </c>
      <c r="I43" s="25" t="s">
        <v>212</v>
      </c>
      <c r="J43" s="5" t="str">
        <f t="shared" si="0"/>
        <v>Outliers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25">
        <v>9.8144095160514677</v>
      </c>
      <c r="F44" s="25">
        <v>9.737003534532283</v>
      </c>
      <c r="G44" s="25">
        <v>1.93242316202402</v>
      </c>
      <c r="H44" s="25">
        <v>4.7947832757959334</v>
      </c>
      <c r="I44" s="25">
        <v>18.697180465185852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25">
        <v>0</v>
      </c>
      <c r="F45" s="25">
        <v>0</v>
      </c>
      <c r="G45" s="25">
        <v>0</v>
      </c>
      <c r="H45" s="25">
        <v>0</v>
      </c>
      <c r="I45" s="25" t="s">
        <v>212</v>
      </c>
      <c r="J45" s="5" t="str">
        <f t="shared" si="0"/>
        <v>Outliers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25">
        <v>0</v>
      </c>
      <c r="F46" s="25">
        <v>0</v>
      </c>
      <c r="G46" s="25">
        <v>0</v>
      </c>
      <c r="H46" s="25">
        <v>0</v>
      </c>
      <c r="I46" s="25">
        <v>8.3399357824944751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25">
        <v>0</v>
      </c>
      <c r="F47" s="25">
        <v>0</v>
      </c>
      <c r="G47" s="25">
        <v>0</v>
      </c>
      <c r="H47" s="25">
        <v>0</v>
      </c>
      <c r="I47" s="25">
        <v>5.0942435048395316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25">
        <v>29.327663318425106</v>
      </c>
      <c r="F48" s="25">
        <v>15.954746537094787</v>
      </c>
      <c r="G48" s="25">
        <v>9.3280904681266339</v>
      </c>
      <c r="H48" s="25">
        <v>2.1304699816779582</v>
      </c>
      <c r="I48" s="25" t="s">
        <v>212</v>
      </c>
      <c r="J48" s="5" t="str">
        <f t="shared" si="0"/>
        <v>Outliers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25">
        <v>0</v>
      </c>
      <c r="F49" s="25">
        <v>0</v>
      </c>
      <c r="G49" s="25">
        <v>0</v>
      </c>
      <c r="H49" s="25">
        <v>0</v>
      </c>
      <c r="I49" s="25">
        <v>1.29737023054269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25">
        <v>0</v>
      </c>
      <c r="F50" s="25">
        <v>0</v>
      </c>
      <c r="G50" s="25">
        <v>0</v>
      </c>
      <c r="H50" s="25">
        <v>0</v>
      </c>
      <c r="I50" s="25" t="s">
        <v>212</v>
      </c>
      <c r="J50" s="5" t="str">
        <f t="shared" si="0"/>
        <v>Outliers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25">
        <v>0</v>
      </c>
      <c r="F51" s="25">
        <v>0</v>
      </c>
      <c r="G51" s="25">
        <v>0</v>
      </c>
      <c r="H51" s="25">
        <v>0</v>
      </c>
      <c r="I51" s="25" t="s">
        <v>212</v>
      </c>
      <c r="J51" s="5" t="str">
        <f t="shared" si="0"/>
        <v>Outliers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25">
        <v>0</v>
      </c>
      <c r="F52" s="25">
        <v>0</v>
      </c>
      <c r="G52" s="25">
        <v>0.49200249937269686</v>
      </c>
      <c r="H52" s="25">
        <v>0</v>
      </c>
      <c r="I52" s="25" t="s">
        <v>212</v>
      </c>
      <c r="J52" s="5" t="str">
        <f t="shared" si="0"/>
        <v>Outliers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25">
        <v>0</v>
      </c>
      <c r="F53" s="25">
        <v>4.2163848716110808</v>
      </c>
      <c r="G53" s="25">
        <v>4.1757140471020548</v>
      </c>
      <c r="H53" s="25">
        <v>0</v>
      </c>
      <c r="I53" s="25" t="s">
        <v>212</v>
      </c>
      <c r="J53" s="5" t="str">
        <f t="shared" si="0"/>
        <v>Outliers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25">
        <v>0</v>
      </c>
      <c r="F54" s="25">
        <v>0</v>
      </c>
      <c r="G54" s="25">
        <v>0</v>
      </c>
      <c r="H54" s="25">
        <v>0</v>
      </c>
      <c r="I54" s="25" t="s">
        <v>212</v>
      </c>
      <c r="J54" s="5" t="str">
        <f t="shared" si="0"/>
        <v>Outliers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25">
        <v>0</v>
      </c>
      <c r="F55" s="25">
        <v>0</v>
      </c>
      <c r="G55" s="25">
        <v>0</v>
      </c>
      <c r="H55" s="25">
        <v>0</v>
      </c>
      <c r="I55" s="25" t="s">
        <v>212</v>
      </c>
      <c r="J55" s="5" t="str">
        <f t="shared" si="0"/>
        <v>Outliers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25">
        <v>3.0444180594879291</v>
      </c>
      <c r="F56" s="25">
        <v>0</v>
      </c>
      <c r="G56" s="25">
        <v>0</v>
      </c>
      <c r="H56" s="25">
        <v>0</v>
      </c>
      <c r="I56" s="25" t="s">
        <v>212</v>
      </c>
      <c r="J56" s="5" t="str">
        <f t="shared" si="0"/>
        <v>Outliers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25">
        <v>0</v>
      </c>
      <c r="F57" s="25">
        <v>0</v>
      </c>
      <c r="G57" s="25">
        <v>0</v>
      </c>
      <c r="H57" s="25">
        <v>7.1204784961549423</v>
      </c>
      <c r="I57" s="25">
        <v>14.249073810202338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25">
        <v>0</v>
      </c>
      <c r="F58" s="25">
        <v>0</v>
      </c>
      <c r="G58" s="25">
        <v>0</v>
      </c>
      <c r="H58" s="25">
        <v>0</v>
      </c>
      <c r="I58" s="25" t="s">
        <v>212</v>
      </c>
      <c r="J58" s="5" t="str">
        <f t="shared" si="0"/>
        <v>Outliers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25">
        <v>59.009234945268929</v>
      </c>
      <c r="F59" s="25">
        <v>11.61170459823502</v>
      </c>
      <c r="G59" s="25">
        <v>0</v>
      </c>
      <c r="H59" s="25">
        <v>0</v>
      </c>
      <c r="I59" s="25" t="s">
        <v>212</v>
      </c>
      <c r="J59" s="5" t="str">
        <f t="shared" si="0"/>
        <v>Outliers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25">
        <v>0</v>
      </c>
      <c r="F60" s="25">
        <v>0</v>
      </c>
      <c r="G60" s="25">
        <v>0</v>
      </c>
      <c r="H60" s="25">
        <v>6.7677314564158095</v>
      </c>
      <c r="I60" s="25" t="s">
        <v>212</v>
      </c>
      <c r="J60" s="5" t="str">
        <f t="shared" si="0"/>
        <v>Outliers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25">
        <v>0</v>
      </c>
      <c r="F61" s="25">
        <v>0</v>
      </c>
      <c r="G61" s="25">
        <v>0</v>
      </c>
      <c r="H61" s="25">
        <v>0</v>
      </c>
      <c r="I61" s="25" t="s">
        <v>212</v>
      </c>
      <c r="J61" s="5" t="str">
        <f t="shared" si="0"/>
        <v>Outliers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25">
        <v>0</v>
      </c>
      <c r="F62" s="25">
        <v>0</v>
      </c>
      <c r="G62" s="25">
        <v>0</v>
      </c>
      <c r="H62" s="25">
        <v>0</v>
      </c>
      <c r="I62" s="25" t="s">
        <v>212</v>
      </c>
      <c r="J62" s="5" t="str">
        <f t="shared" si="0"/>
        <v>Outliers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25">
        <v>0</v>
      </c>
      <c r="F63" s="25">
        <v>0</v>
      </c>
      <c r="G63" s="25">
        <v>0</v>
      </c>
      <c r="H63" s="25">
        <v>0</v>
      </c>
      <c r="I63" s="25" t="s">
        <v>212</v>
      </c>
      <c r="J63" s="5" t="str">
        <f t="shared" si="0"/>
        <v>Outliers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25">
        <v>81.978412351414121</v>
      </c>
      <c r="F64" s="25">
        <v>0</v>
      </c>
      <c r="G64" s="25">
        <v>0</v>
      </c>
      <c r="H64" s="25">
        <v>0</v>
      </c>
      <c r="I64" s="25">
        <v>22.914757103574704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25">
        <v>4.9800796812749004</v>
      </c>
      <c r="F65" s="25">
        <v>0</v>
      </c>
      <c r="G65" s="25">
        <v>0</v>
      </c>
      <c r="H65" s="25">
        <v>4.8211358596085239</v>
      </c>
      <c r="I65" s="25" t="s">
        <v>212</v>
      </c>
      <c r="J65" s="5" t="str">
        <f t="shared" si="0"/>
        <v>Outliers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25">
        <v>0</v>
      </c>
      <c r="F66" s="25">
        <v>0</v>
      </c>
      <c r="G66" s="25">
        <v>0</v>
      </c>
      <c r="H66" s="25">
        <v>0</v>
      </c>
      <c r="I66" s="25" t="s">
        <v>212</v>
      </c>
      <c r="J66" s="5" t="str">
        <f t="shared" si="0"/>
        <v>Outliers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25">
        <v>0</v>
      </c>
      <c r="F67" s="25">
        <v>0</v>
      </c>
      <c r="G67" s="25">
        <v>0</v>
      </c>
      <c r="H67" s="25">
        <v>0</v>
      </c>
      <c r="I67" s="25" t="s">
        <v>212</v>
      </c>
      <c r="J67" s="5" t="str">
        <f t="shared" si="0"/>
        <v>Outliers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25">
        <v>0</v>
      </c>
      <c r="F68" s="25">
        <v>5.9923298178331734</v>
      </c>
      <c r="G68" s="25">
        <v>0</v>
      </c>
      <c r="H68" s="25">
        <v>2.9302311952413045</v>
      </c>
      <c r="I68" s="25" t="s">
        <v>212</v>
      </c>
      <c r="J68" s="5" t="str">
        <f t="shared" si="0"/>
        <v>Outliers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25">
        <v>0</v>
      </c>
      <c r="F69" s="25">
        <v>0</v>
      </c>
      <c r="G69" s="25">
        <v>0</v>
      </c>
      <c r="H69" s="25">
        <v>0</v>
      </c>
      <c r="I69" s="25" t="s">
        <v>212</v>
      </c>
      <c r="J69" s="5" t="str">
        <f t="shared" si="0"/>
        <v>Outliers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25">
        <v>0</v>
      </c>
      <c r="F70" s="25">
        <v>1.5949472072474402</v>
      </c>
      <c r="G70" s="25">
        <v>0</v>
      </c>
      <c r="H70" s="25">
        <v>1.5781084791768587</v>
      </c>
      <c r="I70" s="25" t="s">
        <v>212</v>
      </c>
      <c r="J70" s="5" t="str">
        <f t="shared" si="0"/>
        <v>Outliers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25">
        <v>0</v>
      </c>
      <c r="F71" s="25">
        <v>0</v>
      </c>
      <c r="G71" s="25">
        <v>0</v>
      </c>
      <c r="H71" s="25">
        <v>0</v>
      </c>
      <c r="I71" s="25" t="s">
        <v>212</v>
      </c>
      <c r="J71" s="5" t="str">
        <f t="shared" si="0"/>
        <v>Outliers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25">
        <v>0</v>
      </c>
      <c r="F72" s="25">
        <v>1.56120712534932</v>
      </c>
      <c r="G72" s="25">
        <v>0</v>
      </c>
      <c r="H72" s="25">
        <v>0</v>
      </c>
      <c r="I72" s="25" t="s">
        <v>212</v>
      </c>
      <c r="J72" s="5" t="str">
        <f t="shared" si="0"/>
        <v>Outliers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25">
        <v>0</v>
      </c>
      <c r="F73" s="25">
        <v>3.0721966205837172</v>
      </c>
      <c r="G73" s="25">
        <v>0</v>
      </c>
      <c r="H73" s="25">
        <v>0</v>
      </c>
      <c r="I73" s="25">
        <v>3.2304958811177515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25">
        <v>6.9240432455958141</v>
      </c>
      <c r="F74" s="25">
        <v>3.950734342745958</v>
      </c>
      <c r="G74" s="25">
        <v>4.9312096257211895</v>
      </c>
      <c r="H74" s="25">
        <v>0.98482386425187862</v>
      </c>
      <c r="I74" s="25">
        <v>4.8656275848646544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25">
        <v>1.8803354518446089</v>
      </c>
      <c r="F75" s="25">
        <v>0</v>
      </c>
      <c r="G75" s="25">
        <v>0</v>
      </c>
      <c r="H75" s="25">
        <v>1.8712925017309456</v>
      </c>
      <c r="I75" s="25">
        <v>2.0098886521686699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25">
        <v>16.872755320943913</v>
      </c>
      <c r="F76" s="25">
        <v>21.693542555499313</v>
      </c>
      <c r="G76" s="25">
        <v>9.6415744691108056</v>
      </c>
      <c r="H76" s="25">
        <v>9.6415744691108056</v>
      </c>
      <c r="I76" s="25">
        <v>332.75101904999582</v>
      </c>
      <c r="J76" s="5" t="str">
        <f t="shared" si="0"/>
        <v>Outliers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25">
        <v>0</v>
      </c>
      <c r="F77" s="25">
        <v>6.761896712027724</v>
      </c>
      <c r="G77" s="25">
        <v>3.3421342869556501</v>
      </c>
      <c r="H77" s="25">
        <v>0</v>
      </c>
      <c r="I77" s="25" t="s">
        <v>212</v>
      </c>
      <c r="J77" s="5" t="str">
        <f t="shared" si="0"/>
        <v>Outliers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25">
        <v>0</v>
      </c>
      <c r="F78" s="25">
        <v>0</v>
      </c>
      <c r="G78" s="25">
        <v>0</v>
      </c>
      <c r="H78" s="25">
        <v>0</v>
      </c>
      <c r="I78" s="25" t="s">
        <v>212</v>
      </c>
      <c r="J78" s="5" t="str">
        <f t="shared" si="0"/>
        <v>Outliers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25">
        <v>150.43907217576881</v>
      </c>
      <c r="F79" s="25">
        <v>58.752376015206494</v>
      </c>
      <c r="G79" s="25">
        <v>6.8301345536507059</v>
      </c>
      <c r="H79" s="25">
        <v>10.127265975762077</v>
      </c>
      <c r="I79" s="25">
        <v>6.7638405086408069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25">
        <v>0</v>
      </c>
      <c r="F80" s="25">
        <v>0</v>
      </c>
      <c r="G80" s="25">
        <v>0</v>
      </c>
      <c r="H80" s="25">
        <v>0</v>
      </c>
      <c r="I80" s="25" t="s">
        <v>212</v>
      </c>
      <c r="J80" s="5" t="str">
        <f t="shared" si="0"/>
        <v>Outliers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25">
        <v>0</v>
      </c>
      <c r="F81" s="25">
        <v>0</v>
      </c>
      <c r="G81" s="25">
        <v>0</v>
      </c>
      <c r="H81" s="25">
        <v>0</v>
      </c>
      <c r="I81" s="25" t="s">
        <v>212</v>
      </c>
      <c r="J81" s="5" t="str">
        <f t="shared" si="0"/>
        <v>Outliers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25">
        <v>0</v>
      </c>
      <c r="F82" s="25">
        <v>0</v>
      </c>
      <c r="G82" s="25">
        <v>0</v>
      </c>
      <c r="H82" s="25">
        <v>0</v>
      </c>
      <c r="I82" s="25" t="s">
        <v>212</v>
      </c>
      <c r="J82" s="5" t="str">
        <f t="shared" ref="J82:J145" si="1">IF(AND(I82&lt;$M$21,I82&gt;$M$22),"Normal","Outliers")</f>
        <v>Outliers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25">
        <v>0</v>
      </c>
      <c r="F83" s="25">
        <v>0</v>
      </c>
      <c r="G83" s="25">
        <v>0</v>
      </c>
      <c r="H83" s="25">
        <v>0</v>
      </c>
      <c r="I83" s="25" t="s">
        <v>212</v>
      </c>
      <c r="J83" s="5" t="str">
        <f t="shared" si="1"/>
        <v>Outliers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25">
        <v>0</v>
      </c>
      <c r="F84" s="25">
        <v>0</v>
      </c>
      <c r="G84" s="25">
        <v>0</v>
      </c>
      <c r="H84" s="25">
        <v>0</v>
      </c>
      <c r="I84" s="25" t="s">
        <v>212</v>
      </c>
      <c r="J84" s="5" t="str">
        <f t="shared" si="1"/>
        <v>Outliers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25">
        <v>0.77326961591698173</v>
      </c>
      <c r="F85" s="25">
        <v>0.7603348514685867</v>
      </c>
      <c r="G85" s="25">
        <v>0</v>
      </c>
      <c r="H85" s="25">
        <v>0</v>
      </c>
      <c r="I85" s="25" t="s">
        <v>212</v>
      </c>
      <c r="J85" s="5" t="str">
        <f t="shared" si="1"/>
        <v>Outliers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25">
        <v>0</v>
      </c>
      <c r="F86" s="25">
        <v>0</v>
      </c>
      <c r="G86" s="25">
        <v>0</v>
      </c>
      <c r="H86" s="25">
        <v>0</v>
      </c>
      <c r="I86" s="25" t="s">
        <v>212</v>
      </c>
      <c r="J86" s="5" t="str">
        <f t="shared" si="1"/>
        <v>Outliers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25">
        <v>0</v>
      </c>
      <c r="F87" s="25">
        <v>14.46445360526506</v>
      </c>
      <c r="G87" s="25">
        <v>0</v>
      </c>
      <c r="H87" s="25">
        <v>14.224245225987696</v>
      </c>
      <c r="I87" s="25" t="s">
        <v>212</v>
      </c>
      <c r="J87" s="5" t="str">
        <f t="shared" si="1"/>
        <v>Outliers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25">
        <v>32.535137948984904</v>
      </c>
      <c r="F88" s="25">
        <v>0</v>
      </c>
      <c r="G88" s="25">
        <v>0</v>
      </c>
      <c r="H88" s="25">
        <v>0</v>
      </c>
      <c r="I88" s="25" t="s">
        <v>212</v>
      </c>
      <c r="J88" s="5" t="str">
        <f t="shared" si="1"/>
        <v>Outliers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25">
        <v>2.4695016545661086</v>
      </c>
      <c r="F89" s="25">
        <v>2.4362316369040369</v>
      </c>
      <c r="G89" s="25">
        <v>1.2021831646269625</v>
      </c>
      <c r="H89" s="25">
        <v>1.1869295319936854</v>
      </c>
      <c r="I89" s="25" t="s">
        <v>212</v>
      </c>
      <c r="J89" s="5" t="str">
        <f t="shared" si="1"/>
        <v>Outliers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25">
        <v>0</v>
      </c>
      <c r="F90" s="25">
        <v>0</v>
      </c>
      <c r="G90" s="25">
        <v>0</v>
      </c>
      <c r="H90" s="25">
        <v>0</v>
      </c>
      <c r="I90" s="25" t="s">
        <v>212</v>
      </c>
      <c r="J90" s="5" t="str">
        <f t="shared" si="1"/>
        <v>Outliers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25">
        <v>0</v>
      </c>
      <c r="F91" s="25">
        <v>1.7231872070581749</v>
      </c>
      <c r="G91" s="25">
        <v>0</v>
      </c>
      <c r="H91" s="25">
        <v>0</v>
      </c>
      <c r="I91" s="25">
        <v>11.664333799906684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25">
        <v>115.62727798305808</v>
      </c>
      <c r="F92" s="25">
        <v>4.9567523358695382</v>
      </c>
      <c r="G92" s="25">
        <v>7.333887449273945</v>
      </c>
      <c r="H92" s="25">
        <v>0</v>
      </c>
      <c r="I92" s="25">
        <v>4.4083935813789452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25">
        <v>0</v>
      </c>
      <c r="F93" s="25">
        <v>4.6798951703481846</v>
      </c>
      <c r="G93" s="25">
        <v>0</v>
      </c>
      <c r="H93" s="25">
        <v>0</v>
      </c>
      <c r="I93" s="25" t="s">
        <v>212</v>
      </c>
      <c r="J93" s="5" t="str">
        <f t="shared" si="1"/>
        <v>Outliers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25">
        <v>0</v>
      </c>
      <c r="F94" s="25">
        <v>0</v>
      </c>
      <c r="G94" s="25">
        <v>0</v>
      </c>
      <c r="H94" s="25">
        <v>0</v>
      </c>
      <c r="I94" s="25" t="s">
        <v>212</v>
      </c>
      <c r="J94" s="5" t="str">
        <f t="shared" si="1"/>
        <v>Outliers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25">
        <v>0</v>
      </c>
      <c r="F95" s="25">
        <v>0</v>
      </c>
      <c r="G95" s="25">
        <v>0</v>
      </c>
      <c r="H95" s="25">
        <v>0</v>
      </c>
      <c r="I95" s="25" t="s">
        <v>212</v>
      </c>
      <c r="J95" s="5" t="str">
        <f t="shared" si="1"/>
        <v>Outliers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25">
        <v>3.8822889975929806</v>
      </c>
      <c r="F96" s="25">
        <v>3.8816862044872296</v>
      </c>
      <c r="G96" s="25">
        <v>7.7621671970814248</v>
      </c>
      <c r="H96" s="25">
        <v>11.64189530055493</v>
      </c>
      <c r="I96" s="25">
        <v>14.864141744455676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25">
        <v>5.3617865472775534</v>
      </c>
      <c r="F97" s="25">
        <v>2.6343866489284631</v>
      </c>
      <c r="G97" s="25">
        <v>1.2951019245214599</v>
      </c>
      <c r="H97" s="25">
        <v>0</v>
      </c>
      <c r="I97" s="25" t="s">
        <v>212</v>
      </c>
      <c r="J97" s="5" t="str">
        <f t="shared" si="1"/>
        <v>Outliers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25">
        <v>3.8488184127472866</v>
      </c>
      <c r="F98" s="25">
        <v>9.5901183420603413</v>
      </c>
      <c r="G98" s="25">
        <v>0</v>
      </c>
      <c r="H98" s="25">
        <v>0</v>
      </c>
      <c r="I98" s="25">
        <v>1.9146451205269104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25">
        <v>71.499626958468042</v>
      </c>
      <c r="F99" s="25">
        <v>67.667322834645674</v>
      </c>
      <c r="G99" s="25">
        <v>6.0882800608828003</v>
      </c>
      <c r="H99" s="25">
        <v>0</v>
      </c>
      <c r="I99" s="25" t="s">
        <v>212</v>
      </c>
      <c r="J99" s="5" t="str">
        <f t="shared" si="1"/>
        <v>Outliers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25">
        <v>16.62971175166297</v>
      </c>
      <c r="F100" s="25">
        <v>12.312575243515376</v>
      </c>
      <c r="G100" s="25">
        <v>9.4574146130566366</v>
      </c>
      <c r="H100" s="25">
        <v>0</v>
      </c>
      <c r="I100" s="25">
        <v>5.8570299001376407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25">
        <v>0</v>
      </c>
      <c r="F101" s="25">
        <v>0</v>
      </c>
      <c r="G101" s="25">
        <v>0</v>
      </c>
      <c r="H101" s="25">
        <v>0</v>
      </c>
      <c r="I101" s="25" t="s">
        <v>212</v>
      </c>
      <c r="J101" s="5" t="str">
        <f t="shared" si="1"/>
        <v>Outliers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25">
        <v>176.3668430335097</v>
      </c>
      <c r="F102" s="25">
        <v>170.5653021442495</v>
      </c>
      <c r="G102" s="25">
        <v>47.997600119994004</v>
      </c>
      <c r="H102" s="25">
        <v>20.691082143596109</v>
      </c>
      <c r="I102" s="25">
        <v>52.360858718082973</v>
      </c>
      <c r="J102" s="5" t="str">
        <f t="shared" si="1"/>
        <v>Outliers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25">
        <v>29.7961094794194</v>
      </c>
      <c r="F103" s="25">
        <v>14.673206724521025</v>
      </c>
      <c r="G103" s="25">
        <v>4.1310364770520929</v>
      </c>
      <c r="H103" s="25">
        <v>8.1449806556709419</v>
      </c>
      <c r="I103" s="25" t="s">
        <v>212</v>
      </c>
      <c r="J103" s="5" t="str">
        <f t="shared" si="1"/>
        <v>Outliers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25">
        <v>0</v>
      </c>
      <c r="F104" s="25">
        <v>0</v>
      </c>
      <c r="G104" s="25">
        <v>0</v>
      </c>
      <c r="H104" s="25">
        <v>0</v>
      </c>
      <c r="I104" s="25" t="s">
        <v>212</v>
      </c>
      <c r="J104" s="5" t="str">
        <f t="shared" si="1"/>
        <v>Outliers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25">
        <v>0</v>
      </c>
      <c r="F105" s="25">
        <v>0</v>
      </c>
      <c r="G105" s="25">
        <v>0</v>
      </c>
      <c r="H105" s="25">
        <v>0</v>
      </c>
      <c r="I105" s="25" t="s">
        <v>212</v>
      </c>
      <c r="J105" s="5" t="str">
        <f t="shared" si="1"/>
        <v>Outliers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25">
        <v>1.4786920475941681</v>
      </c>
      <c r="F106" s="25">
        <v>2.4006952413418929</v>
      </c>
      <c r="G106" s="25">
        <v>1.4046522081132713</v>
      </c>
      <c r="H106" s="25">
        <v>0</v>
      </c>
      <c r="I106" s="25">
        <v>1.8668140205200197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25">
        <v>0</v>
      </c>
      <c r="F107" s="25">
        <v>0</v>
      </c>
      <c r="G107" s="25">
        <v>0</v>
      </c>
      <c r="H107" s="25">
        <v>0</v>
      </c>
      <c r="I107" s="25">
        <v>14.427932477276007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25">
        <v>0</v>
      </c>
      <c r="F108" s="25">
        <v>0</v>
      </c>
      <c r="G108" s="25">
        <v>0</v>
      </c>
      <c r="H108" s="25">
        <v>0</v>
      </c>
      <c r="I108" s="25" t="s">
        <v>212</v>
      </c>
      <c r="J108" s="5" t="str">
        <f t="shared" si="1"/>
        <v>Outliers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25">
        <v>0</v>
      </c>
      <c r="F109" s="25">
        <v>0</v>
      </c>
      <c r="G109" s="25">
        <v>0</v>
      </c>
      <c r="H109" s="25">
        <v>0</v>
      </c>
      <c r="I109" s="25" t="s">
        <v>212</v>
      </c>
      <c r="J109" s="5" t="str">
        <f t="shared" si="1"/>
        <v>Outliers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25">
        <v>0</v>
      </c>
      <c r="F110" s="25">
        <v>0</v>
      </c>
      <c r="G110" s="25">
        <v>0</v>
      </c>
      <c r="H110" s="25">
        <v>3.0935808197989174</v>
      </c>
      <c r="I110" s="25">
        <v>5.3567602314120419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25">
        <v>9.8013591217982228</v>
      </c>
      <c r="F111" s="25">
        <v>16.08648092143363</v>
      </c>
      <c r="G111" s="25">
        <v>0</v>
      </c>
      <c r="H111" s="25">
        <v>0</v>
      </c>
      <c r="I111" s="25" t="s">
        <v>212</v>
      </c>
      <c r="J111" s="5" t="str">
        <f t="shared" si="1"/>
        <v>Outliers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25">
        <v>3.2719301115728165</v>
      </c>
      <c r="F112" s="25">
        <v>0</v>
      </c>
      <c r="G112" s="25">
        <v>1.5886885376122011</v>
      </c>
      <c r="H112" s="25">
        <v>1.5666369005655558</v>
      </c>
      <c r="I112" s="25">
        <v>1.5999232036862232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25">
        <v>0</v>
      </c>
      <c r="F113" s="25">
        <v>4.8620396256229492</v>
      </c>
      <c r="G113" s="25">
        <v>0</v>
      </c>
      <c r="H113" s="25">
        <v>0</v>
      </c>
      <c r="I113" s="25">
        <v>2.4632361997191912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25">
        <v>0</v>
      </c>
      <c r="F114" s="25">
        <v>0</v>
      </c>
      <c r="G114" s="25">
        <v>6.7010654694096363</v>
      </c>
      <c r="H114" s="25">
        <v>0</v>
      </c>
      <c r="I114" s="25" t="s">
        <v>212</v>
      </c>
      <c r="J114" s="5" t="str">
        <f t="shared" si="1"/>
        <v>Outliers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25">
        <v>0</v>
      </c>
      <c r="F115" s="25">
        <v>0</v>
      </c>
      <c r="G115" s="25">
        <v>0</v>
      </c>
      <c r="H115" s="25">
        <v>0</v>
      </c>
      <c r="I115" s="25" t="s">
        <v>212</v>
      </c>
      <c r="J115" s="5" t="str">
        <f t="shared" si="1"/>
        <v>Outliers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25">
        <v>0</v>
      </c>
      <c r="F116" s="25">
        <v>0</v>
      </c>
      <c r="G116" s="25">
        <v>0</v>
      </c>
      <c r="H116" s="25">
        <v>0</v>
      </c>
      <c r="I116" s="25" t="s">
        <v>212</v>
      </c>
      <c r="J116" s="5" t="str">
        <f t="shared" si="1"/>
        <v>Outliers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25">
        <v>0</v>
      </c>
      <c r="F117" s="25">
        <v>2.3588521825279822</v>
      </c>
      <c r="G117" s="25">
        <v>0</v>
      </c>
      <c r="H117" s="25">
        <v>2.3167991103491414</v>
      </c>
      <c r="I117" s="25" t="s">
        <v>212</v>
      </c>
      <c r="J117" s="5" t="str">
        <f t="shared" si="1"/>
        <v>Outliers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25">
        <v>5.4987352908830971</v>
      </c>
      <c r="F118" s="25">
        <v>5.4966195789589403</v>
      </c>
      <c r="G118" s="25">
        <v>5.4942036151859792</v>
      </c>
      <c r="H118" s="25">
        <v>5.492091388400703</v>
      </c>
      <c r="I118" s="25">
        <v>5.4395126196692773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25">
        <v>0</v>
      </c>
      <c r="F119" s="25">
        <v>0</v>
      </c>
      <c r="G119" s="25">
        <v>0</v>
      </c>
      <c r="H119" s="25">
        <v>0</v>
      </c>
      <c r="I119" s="25">
        <v>3.7634307434657437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25">
        <v>0</v>
      </c>
      <c r="F120" s="25">
        <v>0</v>
      </c>
      <c r="G120" s="25">
        <v>1.941747572815534</v>
      </c>
      <c r="H120" s="25">
        <v>5.7172260019438568</v>
      </c>
      <c r="I120" s="25">
        <v>2.7957169616148061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25">
        <v>0</v>
      </c>
      <c r="F121" s="25">
        <v>0</v>
      </c>
      <c r="G121" s="25">
        <v>0</v>
      </c>
      <c r="H121" s="25">
        <v>0</v>
      </c>
      <c r="I121" s="25" t="s">
        <v>212</v>
      </c>
      <c r="J121" s="5" t="str">
        <f t="shared" si="1"/>
        <v>Outliers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25">
        <v>0</v>
      </c>
      <c r="F122" s="25">
        <v>0</v>
      </c>
      <c r="G122" s="25">
        <v>0</v>
      </c>
      <c r="H122" s="25">
        <v>0</v>
      </c>
      <c r="I122" s="25" t="s">
        <v>212</v>
      </c>
      <c r="J122" s="5" t="str">
        <f t="shared" si="1"/>
        <v>Outliers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25">
        <v>0</v>
      </c>
      <c r="F123" s="25">
        <v>0</v>
      </c>
      <c r="G123" s="25">
        <v>0</v>
      </c>
      <c r="H123" s="25">
        <v>0</v>
      </c>
      <c r="I123" s="25" t="s">
        <v>212</v>
      </c>
      <c r="J123" s="5" t="str">
        <f t="shared" si="1"/>
        <v>Outliers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25">
        <v>30.184123151222455</v>
      </c>
      <c r="F124" s="25">
        <v>29.620853080568722</v>
      </c>
      <c r="G124" s="25">
        <v>0</v>
      </c>
      <c r="H124" s="25">
        <v>0</v>
      </c>
      <c r="I124" s="25" t="s">
        <v>212</v>
      </c>
      <c r="J124" s="5" t="str">
        <f t="shared" si="1"/>
        <v>Outliers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25">
        <v>1.4337739798698133</v>
      </c>
      <c r="F125" s="25">
        <v>0</v>
      </c>
      <c r="G125" s="25">
        <v>0</v>
      </c>
      <c r="H125" s="25">
        <v>0</v>
      </c>
      <c r="I125" s="25" t="s">
        <v>212</v>
      </c>
      <c r="J125" s="5" t="str">
        <f t="shared" si="1"/>
        <v>Outliers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25">
        <v>0</v>
      </c>
      <c r="F126" s="25">
        <v>0</v>
      </c>
      <c r="G126" s="25">
        <v>0</v>
      </c>
      <c r="H126" s="25">
        <v>0</v>
      </c>
      <c r="I126" s="25" t="s">
        <v>212</v>
      </c>
      <c r="J126" s="5" t="str">
        <f t="shared" si="1"/>
        <v>Outliers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25">
        <v>0</v>
      </c>
      <c r="F127" s="25">
        <v>0</v>
      </c>
      <c r="G127" s="25">
        <v>0</v>
      </c>
      <c r="H127" s="25">
        <v>0</v>
      </c>
      <c r="I127" s="25" t="s">
        <v>212</v>
      </c>
      <c r="J127" s="5" t="str">
        <f t="shared" si="1"/>
        <v>Outliers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25">
        <v>0</v>
      </c>
      <c r="F128" s="25">
        <v>0</v>
      </c>
      <c r="G128" s="25">
        <v>0</v>
      </c>
      <c r="H128" s="25">
        <v>0</v>
      </c>
      <c r="I128" s="25" t="s">
        <v>212</v>
      </c>
      <c r="J128" s="5" t="str">
        <f t="shared" si="1"/>
        <v>Outliers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25">
        <v>0</v>
      </c>
      <c r="F129" s="25">
        <v>0</v>
      </c>
      <c r="G129" s="25">
        <v>0</v>
      </c>
      <c r="H129" s="25">
        <v>0</v>
      </c>
      <c r="I129" s="25" t="s">
        <v>212</v>
      </c>
      <c r="J129" s="5" t="str">
        <f t="shared" si="1"/>
        <v>Outliers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25">
        <v>4.2951494546812174</v>
      </c>
      <c r="F130" s="25">
        <v>2.2981788574111341</v>
      </c>
      <c r="G130" s="25">
        <v>2.2839989558861915</v>
      </c>
      <c r="H130" s="25">
        <v>1.9459101832723076</v>
      </c>
      <c r="I130" s="25">
        <v>0.60251489718083273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25">
        <v>0</v>
      </c>
      <c r="F131" s="25">
        <v>0</v>
      </c>
      <c r="G131" s="25">
        <v>0</v>
      </c>
      <c r="H131" s="25">
        <v>0</v>
      </c>
      <c r="I131" s="25" t="s">
        <v>212</v>
      </c>
      <c r="J131" s="5" t="str">
        <f t="shared" si="1"/>
        <v>Outliers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25">
        <v>0</v>
      </c>
      <c r="F132" s="25">
        <v>0</v>
      </c>
      <c r="G132" s="25">
        <v>0</v>
      </c>
      <c r="H132" s="25">
        <v>0</v>
      </c>
      <c r="I132" s="25" t="s">
        <v>212</v>
      </c>
      <c r="J132" s="5" t="str">
        <f t="shared" si="1"/>
        <v>Outliers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25">
        <v>0</v>
      </c>
      <c r="F133" s="25">
        <v>0</v>
      </c>
      <c r="G133" s="25">
        <v>0</v>
      </c>
      <c r="H133" s="25">
        <v>0</v>
      </c>
      <c r="I133" s="25" t="s">
        <v>212</v>
      </c>
      <c r="J133" s="5" t="str">
        <f t="shared" si="1"/>
        <v>Outliers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25">
        <v>3.9435286694534266</v>
      </c>
      <c r="F134" s="25">
        <v>0</v>
      </c>
      <c r="G134" s="25">
        <v>0</v>
      </c>
      <c r="H134" s="25">
        <v>0</v>
      </c>
      <c r="I134" s="25" t="s">
        <v>212</v>
      </c>
      <c r="J134" s="5" t="str">
        <f t="shared" si="1"/>
        <v>Outliers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25">
        <v>9.4229983980902716</v>
      </c>
      <c r="F135" s="25">
        <v>3.126074588139673</v>
      </c>
      <c r="G135" s="25">
        <v>0</v>
      </c>
      <c r="H135" s="25">
        <v>0</v>
      </c>
      <c r="I135" s="25" t="s">
        <v>212</v>
      </c>
      <c r="J135" s="5" t="str">
        <f t="shared" si="1"/>
        <v>Outliers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25">
        <v>0</v>
      </c>
      <c r="F136" s="25">
        <v>2.3349755995049852</v>
      </c>
      <c r="G136" s="25">
        <v>1.5135691474064992</v>
      </c>
      <c r="H136" s="25">
        <v>0.73674594052986764</v>
      </c>
      <c r="I136" s="25">
        <v>21.400837689932434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25">
        <v>0</v>
      </c>
      <c r="F137" s="25">
        <v>0</v>
      </c>
      <c r="G137" s="25">
        <v>0</v>
      </c>
      <c r="H137" s="25">
        <v>0</v>
      </c>
      <c r="I137" s="25" t="s">
        <v>212</v>
      </c>
      <c r="J137" s="5" t="str">
        <f t="shared" si="1"/>
        <v>Outliers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25">
        <v>8.0028810371733829</v>
      </c>
      <c r="F138" s="25">
        <v>0</v>
      </c>
      <c r="G138" s="25">
        <v>0</v>
      </c>
      <c r="H138" s="25">
        <v>0</v>
      </c>
      <c r="I138" s="25" t="s">
        <v>212</v>
      </c>
      <c r="J138" s="5" t="str">
        <f t="shared" si="1"/>
        <v>Outliers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25">
        <v>0</v>
      </c>
      <c r="F139" s="25">
        <v>0</v>
      </c>
      <c r="G139" s="25">
        <v>0</v>
      </c>
      <c r="H139" s="25">
        <v>0</v>
      </c>
      <c r="I139" s="25" t="s">
        <v>212</v>
      </c>
      <c r="J139" s="5" t="str">
        <f t="shared" si="1"/>
        <v>Outliers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25">
        <v>4.3779003589878291</v>
      </c>
      <c r="F140" s="25">
        <v>0</v>
      </c>
      <c r="G140" s="25">
        <v>0</v>
      </c>
      <c r="H140" s="25">
        <v>0</v>
      </c>
      <c r="I140" s="25">
        <v>4.8334863937358019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25">
        <v>0</v>
      </c>
      <c r="F141" s="25">
        <v>0</v>
      </c>
      <c r="G141" s="25">
        <v>0</v>
      </c>
      <c r="H141" s="25">
        <v>0</v>
      </c>
      <c r="I141" s="25" t="s">
        <v>212</v>
      </c>
      <c r="J141" s="5" t="str">
        <f t="shared" si="1"/>
        <v>Outliers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25">
        <v>0</v>
      </c>
      <c r="F142" s="25">
        <v>0</v>
      </c>
      <c r="G142" s="25">
        <v>0</v>
      </c>
      <c r="H142" s="25">
        <v>0</v>
      </c>
      <c r="I142" s="25" t="s">
        <v>212</v>
      </c>
      <c r="J142" s="5" t="str">
        <f t="shared" si="1"/>
        <v>Outliers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25">
        <v>15.208547203528381</v>
      </c>
      <c r="F143" s="25">
        <v>0</v>
      </c>
      <c r="G143" s="25">
        <v>0</v>
      </c>
      <c r="H143" s="25">
        <v>0</v>
      </c>
      <c r="I143" s="25" t="s">
        <v>212</v>
      </c>
      <c r="J143" s="5" t="str">
        <f t="shared" si="1"/>
        <v>Outliers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25">
        <v>0</v>
      </c>
      <c r="F144" s="25">
        <v>0</v>
      </c>
      <c r="G144" s="25">
        <v>0</v>
      </c>
      <c r="H144" s="25">
        <v>0</v>
      </c>
      <c r="I144" s="25" t="s">
        <v>212</v>
      </c>
      <c r="J144" s="5" t="str">
        <f t="shared" si="1"/>
        <v>Outliers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25">
        <v>8.4466593462285662</v>
      </c>
      <c r="F145" s="25">
        <v>0</v>
      </c>
      <c r="G145" s="25">
        <v>0</v>
      </c>
      <c r="H145" s="25">
        <v>0</v>
      </c>
      <c r="I145" s="25" t="s">
        <v>212</v>
      </c>
      <c r="J145" s="5" t="str">
        <f t="shared" si="1"/>
        <v>Outliers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25">
        <v>0</v>
      </c>
      <c r="F146" s="25">
        <v>0</v>
      </c>
      <c r="G146" s="25">
        <v>0</v>
      </c>
      <c r="H146" s="25">
        <v>0</v>
      </c>
      <c r="I146" s="25" t="s">
        <v>212</v>
      </c>
      <c r="J146" s="5" t="str">
        <f t="shared" ref="J146:J160" si="2">IF(AND(I146&lt;$M$21,I146&gt;$M$22),"Normal","Outliers")</f>
        <v>Outliers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25">
        <v>3.8586201574317025</v>
      </c>
      <c r="F147" s="25">
        <v>1.8807775134240494</v>
      </c>
      <c r="G147" s="25">
        <v>0</v>
      </c>
      <c r="H147" s="25">
        <v>0</v>
      </c>
      <c r="I147" s="25">
        <v>1.379443532478998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25">
        <v>0</v>
      </c>
      <c r="F148" s="25">
        <v>0</v>
      </c>
      <c r="G148" s="25">
        <v>0</v>
      </c>
      <c r="H148" s="25">
        <v>0</v>
      </c>
      <c r="I148" s="25" t="s">
        <v>212</v>
      </c>
      <c r="J148" s="5" t="str">
        <f t="shared" si="2"/>
        <v>Outliers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25">
        <v>16.112573177936515</v>
      </c>
      <c r="F149" s="25">
        <v>0</v>
      </c>
      <c r="G149" s="25">
        <v>15.858751387640746</v>
      </c>
      <c r="H149" s="25">
        <v>0</v>
      </c>
      <c r="I149" s="25" t="s">
        <v>212</v>
      </c>
      <c r="J149" s="5" t="str">
        <f t="shared" si="2"/>
        <v>Outliers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25">
        <v>0</v>
      </c>
      <c r="F150" s="25">
        <v>0</v>
      </c>
      <c r="G150" s="25">
        <v>3.1235358425737938</v>
      </c>
      <c r="H150" s="25">
        <v>1.5478917714073432</v>
      </c>
      <c r="I150" s="25" t="s">
        <v>212</v>
      </c>
      <c r="J150" s="5" t="str">
        <f t="shared" si="2"/>
        <v>Outliers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25">
        <v>0</v>
      </c>
      <c r="F151" s="25">
        <v>0</v>
      </c>
      <c r="G151" s="25">
        <v>0</v>
      </c>
      <c r="H151" s="25">
        <v>0</v>
      </c>
      <c r="I151" s="25" t="s">
        <v>212</v>
      </c>
      <c r="J151" s="5" t="str">
        <f t="shared" si="2"/>
        <v>Outliers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25">
        <v>0</v>
      </c>
      <c r="F152" s="25">
        <v>21.064827005108221</v>
      </c>
      <c r="G152" s="25">
        <v>15.651085141903172</v>
      </c>
      <c r="H152" s="25">
        <v>10.339123242349048</v>
      </c>
      <c r="I152" s="25">
        <v>59.047369111665134</v>
      </c>
      <c r="J152" s="5" t="str">
        <f t="shared" si="2"/>
        <v>Outliers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25">
        <v>7.6806881896617929</v>
      </c>
      <c r="F153" s="25">
        <v>37.876874905307808</v>
      </c>
      <c r="G153" s="25">
        <v>9.966115208291809</v>
      </c>
      <c r="H153" s="25">
        <v>7.3780772730626394</v>
      </c>
      <c r="I153" s="25">
        <v>20.227560050568901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25">
        <v>2.6750365588329705</v>
      </c>
      <c r="F154" s="25">
        <v>0</v>
      </c>
      <c r="G154" s="25">
        <v>0</v>
      </c>
      <c r="H154" s="25">
        <v>0</v>
      </c>
      <c r="I154" s="25">
        <v>3.28565483100782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25">
        <v>0</v>
      </c>
      <c r="F155" s="25">
        <v>0</v>
      </c>
      <c r="G155" s="25">
        <v>0</v>
      </c>
      <c r="H155" s="25">
        <v>0</v>
      </c>
      <c r="I155" s="25">
        <v>2.633519435373433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25">
        <v>10.984906738141794</v>
      </c>
      <c r="F156" s="25">
        <v>8.7958483595742809</v>
      </c>
      <c r="G156" s="25">
        <v>4.4018928139099813</v>
      </c>
      <c r="H156" s="25">
        <v>13.217314682233727</v>
      </c>
      <c r="I156" s="25">
        <v>18.366316176132973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25">
        <v>0</v>
      </c>
      <c r="F157" s="25">
        <v>0</v>
      </c>
      <c r="G157" s="25">
        <v>0</v>
      </c>
      <c r="H157" s="25">
        <v>3.6596523330283621</v>
      </c>
      <c r="I157" s="25" t="s">
        <v>212</v>
      </c>
      <c r="J157" s="5" t="str">
        <f t="shared" si="2"/>
        <v>Outliers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25">
        <v>0</v>
      </c>
      <c r="F158" s="25">
        <v>0</v>
      </c>
      <c r="G158" s="25">
        <v>0</v>
      </c>
      <c r="H158" s="25">
        <v>0</v>
      </c>
      <c r="I158" s="25" t="s">
        <v>212</v>
      </c>
      <c r="J158" s="5" t="str">
        <f t="shared" si="2"/>
        <v>Outliers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25">
        <v>20.017348368586109</v>
      </c>
      <c r="F159" s="25">
        <v>19.822915290075326</v>
      </c>
      <c r="G159" s="25">
        <v>6.5449309509784666</v>
      </c>
      <c r="H159" s="25">
        <v>6.4846637701835155</v>
      </c>
      <c r="I159" s="25" t="s">
        <v>212</v>
      </c>
      <c r="J159" s="5" t="str">
        <f t="shared" si="2"/>
        <v>Outliers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25">
        <v>0</v>
      </c>
      <c r="F160" s="25">
        <v>2.2345869366047686</v>
      </c>
      <c r="G160" s="25">
        <v>4.4359668189681942</v>
      </c>
      <c r="H160" s="25">
        <v>4.4037343667429978</v>
      </c>
      <c r="I160" s="25" t="s">
        <v>212</v>
      </c>
      <c r="J160" s="5" t="str">
        <f t="shared" si="2"/>
        <v>Outliers</v>
      </c>
    </row>
  </sheetData>
  <autoFilter ref="A3:J160" xr:uid="{00000000-0009-0000-0000-000006000000}"/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60"/>
  <sheetViews>
    <sheetView workbookViewId="0">
      <selection activeCell="E4" sqref="E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5" x14ac:dyDescent="0.2">
      <c r="A1" s="9" t="s">
        <v>184</v>
      </c>
      <c r="O1" s="1" t="s">
        <v>182</v>
      </c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203</v>
      </c>
    </row>
    <row r="4" spans="1:15" x14ac:dyDescent="0.2">
      <c r="A4" s="2"/>
      <c r="B4" s="2"/>
      <c r="C4" s="2"/>
      <c r="D4" s="4" t="s">
        <v>4</v>
      </c>
      <c r="E4" s="27">
        <v>4.6805057520490377E-2</v>
      </c>
      <c r="F4" s="27">
        <v>0.17368925117121559</v>
      </c>
      <c r="G4" s="27">
        <v>0.14900324850005306</v>
      </c>
      <c r="H4" s="28">
        <v>0.11348600757246734</v>
      </c>
      <c r="I4" s="28">
        <v>0.19701946490744704</v>
      </c>
      <c r="L4" s="5" t="s">
        <v>204</v>
      </c>
      <c r="M4" s="14">
        <v>0</v>
      </c>
    </row>
    <row r="5" spans="1:15" x14ac:dyDescent="0.2">
      <c r="A5" s="2"/>
      <c r="B5" s="2"/>
      <c r="C5" s="2"/>
      <c r="D5" s="4" t="s">
        <v>5</v>
      </c>
      <c r="E5" s="27">
        <v>0.17923941546441829</v>
      </c>
      <c r="F5" s="27">
        <v>0.17646581327799366</v>
      </c>
      <c r="G5" s="27">
        <v>0.17382205141308638</v>
      </c>
      <c r="H5" s="28">
        <v>0.17129828684583326</v>
      </c>
      <c r="I5" s="28">
        <v>0.43984077763849488</v>
      </c>
    </row>
    <row r="6" spans="1:15" x14ac:dyDescent="0.2">
      <c r="A6" s="2"/>
      <c r="B6" s="2"/>
      <c r="C6" s="2"/>
      <c r="D6" s="4" t="s">
        <v>6</v>
      </c>
      <c r="E6" s="27">
        <v>0</v>
      </c>
      <c r="F6" s="27">
        <v>1.0800112861179401</v>
      </c>
      <c r="G6" s="27">
        <v>0.53652746014606956</v>
      </c>
      <c r="H6" s="28">
        <v>0.39986244731812254</v>
      </c>
      <c r="I6" s="28">
        <v>0.12725576754952478</v>
      </c>
    </row>
    <row r="7" spans="1:15" x14ac:dyDescent="0.2">
      <c r="A7" s="2"/>
      <c r="B7" s="2"/>
      <c r="C7" s="2"/>
      <c r="D7" s="4" t="s">
        <v>7</v>
      </c>
      <c r="E7" s="27">
        <v>0</v>
      </c>
      <c r="F7" s="27">
        <v>0</v>
      </c>
      <c r="G7" s="27">
        <v>0.28712406487281122</v>
      </c>
      <c r="H7" s="28">
        <v>0</v>
      </c>
      <c r="I7" s="28">
        <v>0</v>
      </c>
    </row>
    <row r="8" spans="1:15" x14ac:dyDescent="0.2">
      <c r="A8" s="2"/>
      <c r="B8" s="2"/>
      <c r="C8" s="2"/>
      <c r="D8" s="4" t="s">
        <v>8</v>
      </c>
      <c r="E8" s="27">
        <v>0</v>
      </c>
      <c r="F8" s="27">
        <v>4.4669180052530955E-2</v>
      </c>
      <c r="G8" s="27">
        <v>0.13309140273902106</v>
      </c>
      <c r="H8" s="28">
        <v>4.4067753289327272E-2</v>
      </c>
      <c r="I8" s="28">
        <v>0.20216110218232911</v>
      </c>
    </row>
    <row r="9" spans="1:15" x14ac:dyDescent="0.2">
      <c r="A9" s="2"/>
      <c r="B9" s="2"/>
      <c r="C9" s="2"/>
      <c r="D9" s="4" t="s">
        <v>9</v>
      </c>
      <c r="E9" s="27">
        <v>0</v>
      </c>
      <c r="F9" s="27">
        <v>0</v>
      </c>
      <c r="G9" s="27">
        <v>0</v>
      </c>
      <c r="H9" s="28">
        <v>0</v>
      </c>
      <c r="I9" s="28">
        <v>0.45524487621891818</v>
      </c>
    </row>
    <row r="10" spans="1:15" x14ac:dyDescent="0.2">
      <c r="A10" s="2"/>
      <c r="B10" s="2"/>
      <c r="C10" s="2"/>
      <c r="D10" s="4" t="s">
        <v>10</v>
      </c>
      <c r="E10" s="27">
        <v>0</v>
      </c>
      <c r="F10" s="27">
        <v>0</v>
      </c>
      <c r="G10" s="27">
        <v>0</v>
      </c>
      <c r="H10" s="28">
        <v>0.22917330314357021</v>
      </c>
      <c r="I10" s="28">
        <v>0.61438647366739574</v>
      </c>
    </row>
    <row r="11" spans="1:15" x14ac:dyDescent="0.2">
      <c r="A11" s="2"/>
      <c r="B11" s="2"/>
      <c r="C11" s="2"/>
      <c r="D11" s="4" t="s">
        <v>11</v>
      </c>
      <c r="E11" s="27">
        <v>0</v>
      </c>
      <c r="F11" s="27">
        <v>0.3351706269869334</v>
      </c>
      <c r="G11" s="27">
        <v>0.49676605299500254</v>
      </c>
      <c r="H11" s="28">
        <v>0.16367362170443162</v>
      </c>
      <c r="I11" s="28">
        <v>0.16918641636100321</v>
      </c>
    </row>
    <row r="12" spans="1:15" x14ac:dyDescent="0.2">
      <c r="A12" s="2"/>
      <c r="B12" s="2"/>
      <c r="C12" s="2"/>
      <c r="D12" s="4" t="s">
        <v>12</v>
      </c>
      <c r="E12" s="27">
        <v>0</v>
      </c>
      <c r="F12" s="27">
        <v>0.38211035729228959</v>
      </c>
      <c r="G12" s="27">
        <v>0</v>
      </c>
      <c r="H12" s="28">
        <v>0.37575832727423031</v>
      </c>
      <c r="I12" s="28">
        <v>0</v>
      </c>
    </row>
    <row r="13" spans="1:15" x14ac:dyDescent="0.2">
      <c r="A13" s="2"/>
      <c r="B13" s="2"/>
      <c r="C13" s="2"/>
      <c r="D13" s="4" t="s">
        <v>13</v>
      </c>
      <c r="E13" s="27">
        <v>0.14552799740378053</v>
      </c>
      <c r="F13" s="27">
        <v>0</v>
      </c>
      <c r="G13" s="27">
        <v>0</v>
      </c>
      <c r="H13" s="28">
        <v>0.14057560085526197</v>
      </c>
      <c r="I13" s="28">
        <v>0</v>
      </c>
    </row>
    <row r="14" spans="1:15" x14ac:dyDescent="0.2">
      <c r="A14" s="2"/>
      <c r="B14" s="2"/>
      <c r="C14" s="2"/>
      <c r="D14" s="4" t="s">
        <v>14</v>
      </c>
      <c r="E14" s="27">
        <v>0</v>
      </c>
      <c r="F14" s="27">
        <v>0.3931080300177292</v>
      </c>
      <c r="G14" s="27">
        <v>0</v>
      </c>
      <c r="H14" s="28">
        <v>0</v>
      </c>
      <c r="I14" s="28">
        <v>0</v>
      </c>
    </row>
    <row r="15" spans="1:15" x14ac:dyDescent="0.2">
      <c r="A15" s="2"/>
      <c r="B15" s="2"/>
      <c r="C15" s="2"/>
      <c r="D15" s="4" t="s">
        <v>15</v>
      </c>
      <c r="E15" s="27">
        <v>0.12147258788845415</v>
      </c>
      <c r="F15" s="27">
        <v>0</v>
      </c>
      <c r="G15" s="27">
        <v>0</v>
      </c>
      <c r="H15" s="28">
        <v>0</v>
      </c>
      <c r="I15" s="28">
        <v>0.1237821384849809</v>
      </c>
      <c r="L15" s="7" t="s">
        <v>205</v>
      </c>
    </row>
    <row r="16" spans="1:15" x14ac:dyDescent="0.2">
      <c r="A16" s="2"/>
      <c r="B16" s="2"/>
      <c r="C16" s="2"/>
      <c r="D16" s="4" t="s">
        <v>16</v>
      </c>
      <c r="E16" s="27">
        <v>0.26536531516111656</v>
      </c>
      <c r="F16" s="27">
        <v>0</v>
      </c>
      <c r="G16" s="27">
        <v>0</v>
      </c>
      <c r="H16" s="28">
        <v>0</v>
      </c>
      <c r="I16" s="28">
        <v>0.51014682025486935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26">
        <v>0</v>
      </c>
      <c r="F17" s="26">
        <v>0</v>
      </c>
      <c r="G17" s="26">
        <v>0</v>
      </c>
      <c r="H17" s="26">
        <v>0</v>
      </c>
      <c r="I17" s="26" t="s">
        <v>212</v>
      </c>
      <c r="J17" s="5" t="str">
        <f>IF(AND(I17&lt;$M$21,I17&gt;$M$22),"Normal","Outliers")</f>
        <v>Outliers</v>
      </c>
      <c r="L17" s="1" t="s">
        <v>206</v>
      </c>
      <c r="M17" s="8">
        <f>AVERAGE(I17:I160)</f>
        <v>2.0337731889459603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26">
        <v>0</v>
      </c>
      <c r="F18" s="26">
        <v>0</v>
      </c>
      <c r="G18" s="26">
        <v>0</v>
      </c>
      <c r="H18" s="26">
        <v>0</v>
      </c>
      <c r="I18" s="26" t="s">
        <v>212</v>
      </c>
      <c r="J18" s="5" t="str">
        <f t="shared" ref="J18:J81" si="0">IF(AND(I18&lt;$M$21,I18&gt;$M$22),"Normal","Outliers")</f>
        <v>Outliers</v>
      </c>
      <c r="L18" s="1" t="s">
        <v>207</v>
      </c>
      <c r="M18" s="8">
        <f>_xlfn.QUARTILE.EXC(I17:I160,1)</f>
        <v>1.1042724350522695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26">
        <v>0</v>
      </c>
      <c r="F19" s="26">
        <v>0</v>
      </c>
      <c r="G19" s="26">
        <v>0</v>
      </c>
      <c r="H19" s="26">
        <v>0</v>
      </c>
      <c r="I19" s="26" t="s">
        <v>212</v>
      </c>
      <c r="J19" s="5" t="str">
        <f t="shared" si="0"/>
        <v>Outliers</v>
      </c>
      <c r="L19" s="1" t="s">
        <v>208</v>
      </c>
      <c r="M19" s="8">
        <f>_xlfn.QUARTILE.EXC(I17:I160,3)</f>
        <v>2.3645285785619032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26">
        <v>0</v>
      </c>
      <c r="F20" s="26">
        <v>0</v>
      </c>
      <c r="G20" s="26">
        <v>2.5273586574670812</v>
      </c>
      <c r="H20" s="26">
        <v>0</v>
      </c>
      <c r="I20" s="26" t="s">
        <v>212</v>
      </c>
      <c r="J20" s="5" t="str">
        <f t="shared" si="0"/>
        <v>Outliers</v>
      </c>
      <c r="L20" s="1" t="s">
        <v>209</v>
      </c>
      <c r="M20" s="8">
        <f>M19-M18</f>
        <v>1.2602561435096338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26">
        <v>0</v>
      </c>
      <c r="F21" s="26">
        <v>0</v>
      </c>
      <c r="G21" s="26">
        <v>0</v>
      </c>
      <c r="H21" s="26">
        <v>0</v>
      </c>
      <c r="I21" s="26">
        <v>5.5309734513274336</v>
      </c>
      <c r="J21" s="5" t="str">
        <f t="shared" si="0"/>
        <v>Outliers</v>
      </c>
      <c r="L21" s="1" t="s">
        <v>210</v>
      </c>
      <c r="M21" s="8">
        <f>M17+1.5*M20</f>
        <v>3.924157404210411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26">
        <v>0</v>
      </c>
      <c r="F22" s="26">
        <v>0</v>
      </c>
      <c r="G22" s="26">
        <v>0</v>
      </c>
      <c r="H22" s="26">
        <v>0</v>
      </c>
      <c r="I22" s="26" t="s">
        <v>212</v>
      </c>
      <c r="J22" s="5" t="str">
        <f t="shared" si="0"/>
        <v>Outliers</v>
      </c>
      <c r="L22" s="1" t="s">
        <v>211</v>
      </c>
      <c r="M22" s="8">
        <f>M17-1.5*M20</f>
        <v>0.14338897368150949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26">
        <v>0</v>
      </c>
      <c r="F23" s="26">
        <v>0</v>
      </c>
      <c r="G23" s="26">
        <v>0</v>
      </c>
      <c r="H23" s="26">
        <v>0</v>
      </c>
      <c r="I23" s="26" t="s">
        <v>212</v>
      </c>
      <c r="J23" s="5" t="str">
        <f t="shared" si="0"/>
        <v>Outliers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26">
        <v>0.88343124696320519</v>
      </c>
      <c r="F24" s="26">
        <v>0</v>
      </c>
      <c r="G24" s="26">
        <v>0</v>
      </c>
      <c r="H24" s="26">
        <v>0</v>
      </c>
      <c r="I24" s="26" t="s">
        <v>212</v>
      </c>
      <c r="J24" s="5" t="str">
        <f t="shared" si="0"/>
        <v>Outliers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26">
        <v>0</v>
      </c>
      <c r="F25" s="26">
        <v>3.4156505106397512</v>
      </c>
      <c r="G25" s="26">
        <v>3.3683643222850983</v>
      </c>
      <c r="H25" s="26">
        <v>0</v>
      </c>
      <c r="I25" s="26" t="s">
        <v>212</v>
      </c>
      <c r="J25" s="5" t="str">
        <f t="shared" si="0"/>
        <v>Outliers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26">
        <v>0</v>
      </c>
      <c r="F26" s="26">
        <v>0</v>
      </c>
      <c r="G26" s="26">
        <v>0</v>
      </c>
      <c r="H26" s="26">
        <v>0.18504468829222256</v>
      </c>
      <c r="I26" s="26" t="s">
        <v>212</v>
      </c>
      <c r="J26" s="5" t="str">
        <f t="shared" si="0"/>
        <v>Outliers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26">
        <v>0</v>
      </c>
      <c r="F27" s="26">
        <v>0</v>
      </c>
      <c r="G27" s="26">
        <v>0</v>
      </c>
      <c r="H27" s="26">
        <v>0</v>
      </c>
      <c r="I27" s="26" t="s">
        <v>212</v>
      </c>
      <c r="J27" s="5" t="str">
        <f t="shared" si="0"/>
        <v>Outliers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26">
        <v>0</v>
      </c>
      <c r="F28" s="26">
        <v>0</v>
      </c>
      <c r="G28" s="26">
        <v>0</v>
      </c>
      <c r="H28" s="26">
        <v>0</v>
      </c>
      <c r="I28" s="26" t="s">
        <v>212</v>
      </c>
      <c r="J28" s="5" t="str">
        <f t="shared" si="0"/>
        <v>Outliers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26">
        <v>0</v>
      </c>
      <c r="F29" s="26">
        <v>0</v>
      </c>
      <c r="G29" s="26">
        <v>0</v>
      </c>
      <c r="H29" s="26">
        <v>0</v>
      </c>
      <c r="I29" s="26" t="s">
        <v>212</v>
      </c>
      <c r="J29" s="5" t="str">
        <f t="shared" si="0"/>
        <v>Outliers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26">
        <v>0</v>
      </c>
      <c r="F30" s="26">
        <v>0</v>
      </c>
      <c r="G30" s="26">
        <v>0</v>
      </c>
      <c r="H30" s="26">
        <v>0</v>
      </c>
      <c r="I30" s="26" t="s">
        <v>212</v>
      </c>
      <c r="J30" s="5" t="str">
        <f t="shared" si="0"/>
        <v>Outliers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26">
        <v>0</v>
      </c>
      <c r="F31" s="26">
        <v>0</v>
      </c>
      <c r="G31" s="26">
        <v>0</v>
      </c>
      <c r="H31" s="26">
        <v>0</v>
      </c>
      <c r="I31" s="26" t="s">
        <v>212</v>
      </c>
      <c r="J31" s="5" t="str">
        <f t="shared" si="0"/>
        <v>Outliers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26">
        <v>0</v>
      </c>
      <c r="F32" s="26">
        <v>0</v>
      </c>
      <c r="G32" s="26">
        <v>0</v>
      </c>
      <c r="H32" s="26">
        <v>0</v>
      </c>
      <c r="I32" s="26">
        <v>1.9364458472918806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26">
        <v>0</v>
      </c>
      <c r="F33" s="26">
        <v>0</v>
      </c>
      <c r="G33" s="26">
        <v>0</v>
      </c>
      <c r="H33" s="26">
        <v>30.873726458783576</v>
      </c>
      <c r="I33" s="26" t="s">
        <v>212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26">
        <v>0</v>
      </c>
      <c r="F34" s="26">
        <v>0</v>
      </c>
      <c r="G34" s="26">
        <v>0</v>
      </c>
      <c r="H34" s="26">
        <v>0</v>
      </c>
      <c r="I34" s="26" t="s">
        <v>212</v>
      </c>
      <c r="J34" s="5" t="str">
        <f t="shared" si="0"/>
        <v>Outliers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26">
        <v>0</v>
      </c>
      <c r="F35" s="26">
        <v>6.6990678247121918E-2</v>
      </c>
      <c r="G35" s="26">
        <v>0.13336525208366537</v>
      </c>
      <c r="H35" s="26">
        <v>0</v>
      </c>
      <c r="I35" s="26">
        <v>0.23016672510344074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26">
        <v>0</v>
      </c>
      <c r="F36" s="26">
        <v>0</v>
      </c>
      <c r="G36" s="26">
        <v>0</v>
      </c>
      <c r="H36" s="26">
        <v>5.5728934462773072</v>
      </c>
      <c r="I36" s="26" t="s">
        <v>212</v>
      </c>
      <c r="J36" s="5" t="str">
        <f t="shared" si="0"/>
        <v>Outliers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26">
        <v>0</v>
      </c>
      <c r="F37" s="26">
        <v>0</v>
      </c>
      <c r="G37" s="26">
        <v>0</v>
      </c>
      <c r="H37" s="26">
        <v>0</v>
      </c>
      <c r="I37" s="26">
        <v>1.5731432976229807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26">
        <v>0</v>
      </c>
      <c r="F38" s="26">
        <v>0</v>
      </c>
      <c r="G38" s="26">
        <v>0</v>
      </c>
      <c r="H38" s="26">
        <v>0</v>
      </c>
      <c r="I38" s="26" t="s">
        <v>212</v>
      </c>
      <c r="J38" s="5" t="str">
        <f t="shared" si="0"/>
        <v>Outliers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26">
        <v>0</v>
      </c>
      <c r="F39" s="26">
        <v>6.1402431536288828</v>
      </c>
      <c r="G39" s="26">
        <v>0</v>
      </c>
      <c r="H39" s="26">
        <v>0</v>
      </c>
      <c r="I39" s="26" t="s">
        <v>212</v>
      </c>
      <c r="J39" s="5" t="str">
        <f t="shared" si="0"/>
        <v>Outliers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26">
        <v>0</v>
      </c>
      <c r="F40" s="26">
        <v>0</v>
      </c>
      <c r="G40" s="26">
        <v>0</v>
      </c>
      <c r="H40" s="26">
        <v>1.5370191051474771</v>
      </c>
      <c r="I40" s="26" t="s">
        <v>212</v>
      </c>
      <c r="J40" s="5" t="str">
        <f t="shared" si="0"/>
        <v>Outliers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26">
        <v>0</v>
      </c>
      <c r="F41" s="26">
        <v>0</v>
      </c>
      <c r="G41" s="26">
        <v>0</v>
      </c>
      <c r="H41" s="26">
        <v>0</v>
      </c>
      <c r="I41" s="26" t="s">
        <v>212</v>
      </c>
      <c r="J41" s="5" t="str">
        <f t="shared" si="0"/>
        <v>Outliers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26">
        <v>0</v>
      </c>
      <c r="F42" s="26">
        <v>0</v>
      </c>
      <c r="G42" s="26">
        <v>0</v>
      </c>
      <c r="H42" s="26">
        <v>0</v>
      </c>
      <c r="I42" s="26" t="s">
        <v>212</v>
      </c>
      <c r="J42" s="5" t="str">
        <f t="shared" si="0"/>
        <v>Outliers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26">
        <v>0</v>
      </c>
      <c r="F43" s="26">
        <v>0</v>
      </c>
      <c r="G43" s="26">
        <v>0</v>
      </c>
      <c r="H43" s="26">
        <v>0</v>
      </c>
      <c r="I43" s="26" t="s">
        <v>212</v>
      </c>
      <c r="J43" s="5" t="str">
        <f t="shared" si="0"/>
        <v>Outliers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26">
        <v>0</v>
      </c>
      <c r="F44" s="26">
        <v>0</v>
      </c>
      <c r="G44" s="26">
        <v>0.96621158101200999</v>
      </c>
      <c r="H44" s="26">
        <v>0</v>
      </c>
      <c r="I44" s="26">
        <v>0.93485902325929249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26">
        <v>0</v>
      </c>
      <c r="F45" s="26">
        <v>0</v>
      </c>
      <c r="G45" s="26">
        <v>0</v>
      </c>
      <c r="H45" s="26">
        <v>0</v>
      </c>
      <c r="I45" s="26" t="s">
        <v>212</v>
      </c>
      <c r="J45" s="5" t="str">
        <f t="shared" si="0"/>
        <v>Outliers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26">
        <v>0</v>
      </c>
      <c r="F46" s="26">
        <v>0</v>
      </c>
      <c r="G46" s="26">
        <v>0</v>
      </c>
      <c r="H46" s="26">
        <v>0</v>
      </c>
      <c r="I46" s="26" t="s">
        <v>212</v>
      </c>
      <c r="J46" s="5" t="str">
        <f t="shared" si="0"/>
        <v>Outliers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26">
        <v>0</v>
      </c>
      <c r="F47" s="26">
        <v>0</v>
      </c>
      <c r="G47" s="26">
        <v>0</v>
      </c>
      <c r="H47" s="26">
        <v>0</v>
      </c>
      <c r="I47" s="26" t="s">
        <v>212</v>
      </c>
      <c r="J47" s="5" t="str">
        <f t="shared" si="0"/>
        <v>Outliers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26">
        <v>0</v>
      </c>
      <c r="F48" s="26">
        <v>0</v>
      </c>
      <c r="G48" s="26">
        <v>0</v>
      </c>
      <c r="H48" s="26">
        <v>0</v>
      </c>
      <c r="I48" s="26" t="s">
        <v>212</v>
      </c>
      <c r="J48" s="5" t="str">
        <f t="shared" si="0"/>
        <v>Outliers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26">
        <v>0</v>
      </c>
      <c r="F49" s="26">
        <v>0</v>
      </c>
      <c r="G49" s="26">
        <v>0</v>
      </c>
      <c r="H49" s="26">
        <v>0</v>
      </c>
      <c r="I49" s="26" t="s">
        <v>212</v>
      </c>
      <c r="J49" s="5" t="str">
        <f t="shared" si="0"/>
        <v>Outliers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26">
        <v>0</v>
      </c>
      <c r="F50" s="26">
        <v>0</v>
      </c>
      <c r="G50" s="26">
        <v>0</v>
      </c>
      <c r="H50" s="26">
        <v>0</v>
      </c>
      <c r="I50" s="26" t="s">
        <v>212</v>
      </c>
      <c r="J50" s="5" t="str">
        <f t="shared" si="0"/>
        <v>Outliers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26">
        <v>0</v>
      </c>
      <c r="F51" s="26">
        <v>0</v>
      </c>
      <c r="G51" s="26">
        <v>0</v>
      </c>
      <c r="H51" s="26">
        <v>0</v>
      </c>
      <c r="I51" s="26" t="s">
        <v>212</v>
      </c>
      <c r="J51" s="5" t="str">
        <f t="shared" si="0"/>
        <v>Outliers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26">
        <v>0</v>
      </c>
      <c r="F52" s="26">
        <v>0</v>
      </c>
      <c r="G52" s="26">
        <v>0</v>
      </c>
      <c r="H52" s="26">
        <v>0</v>
      </c>
      <c r="I52" s="26">
        <v>1.0402796271637818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26">
        <v>0</v>
      </c>
      <c r="F53" s="26">
        <v>4.2163848716110808</v>
      </c>
      <c r="G53" s="26">
        <v>0</v>
      </c>
      <c r="H53" s="26">
        <v>0</v>
      </c>
      <c r="I53" s="26" t="s">
        <v>212</v>
      </c>
      <c r="J53" s="5" t="str">
        <f t="shared" si="0"/>
        <v>Outliers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26">
        <v>0</v>
      </c>
      <c r="F54" s="26">
        <v>0</v>
      </c>
      <c r="G54" s="26">
        <v>0</v>
      </c>
      <c r="H54" s="26">
        <v>0</v>
      </c>
      <c r="I54" s="26" t="s">
        <v>212</v>
      </c>
      <c r="J54" s="5" t="str">
        <f t="shared" si="0"/>
        <v>Outliers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26">
        <v>0</v>
      </c>
      <c r="F55" s="26">
        <v>0</v>
      </c>
      <c r="G55" s="26">
        <v>0</v>
      </c>
      <c r="H55" s="26">
        <v>0</v>
      </c>
      <c r="I55" s="26" t="s">
        <v>212</v>
      </c>
      <c r="J55" s="5" t="str">
        <f t="shared" si="0"/>
        <v>Outliers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26">
        <v>0</v>
      </c>
      <c r="F56" s="26">
        <v>0</v>
      </c>
      <c r="G56" s="26">
        <v>0</v>
      </c>
      <c r="H56" s="26">
        <v>0</v>
      </c>
      <c r="I56" s="26" t="s">
        <v>212</v>
      </c>
      <c r="J56" s="5" t="str">
        <f t="shared" si="0"/>
        <v>Outliers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26">
        <v>0</v>
      </c>
      <c r="F57" s="26">
        <v>0</v>
      </c>
      <c r="G57" s="26">
        <v>0</v>
      </c>
      <c r="H57" s="26">
        <v>0</v>
      </c>
      <c r="I57" s="26" t="s">
        <v>212</v>
      </c>
      <c r="J57" s="5" t="str">
        <f t="shared" si="0"/>
        <v>Outliers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26">
        <v>0</v>
      </c>
      <c r="F58" s="26">
        <v>0</v>
      </c>
      <c r="G58" s="26">
        <v>0</v>
      </c>
      <c r="H58" s="26">
        <v>0</v>
      </c>
      <c r="I58" s="26" t="s">
        <v>212</v>
      </c>
      <c r="J58" s="5" t="str">
        <f t="shared" si="0"/>
        <v>Outliers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26">
        <v>0</v>
      </c>
      <c r="F59" s="26">
        <v>0</v>
      </c>
      <c r="G59" s="26">
        <v>0</v>
      </c>
      <c r="H59" s="26">
        <v>0</v>
      </c>
      <c r="I59" s="26" t="s">
        <v>212</v>
      </c>
      <c r="J59" s="5" t="str">
        <f t="shared" si="0"/>
        <v>Outliers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26">
        <v>0</v>
      </c>
      <c r="F60" s="26">
        <v>0</v>
      </c>
      <c r="G60" s="26">
        <v>0</v>
      </c>
      <c r="H60" s="26">
        <v>0</v>
      </c>
      <c r="I60" s="26" t="s">
        <v>212</v>
      </c>
      <c r="J60" s="5" t="str">
        <f t="shared" si="0"/>
        <v>Outliers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26">
        <v>0</v>
      </c>
      <c r="F61" s="26">
        <v>0</v>
      </c>
      <c r="G61" s="26">
        <v>0</v>
      </c>
      <c r="H61" s="26">
        <v>0</v>
      </c>
      <c r="I61" s="26" t="s">
        <v>212</v>
      </c>
      <c r="J61" s="5" t="str">
        <f t="shared" si="0"/>
        <v>Outliers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26">
        <v>0</v>
      </c>
      <c r="F62" s="26">
        <v>0</v>
      </c>
      <c r="G62" s="26">
        <v>0</v>
      </c>
      <c r="H62" s="26">
        <v>0</v>
      </c>
      <c r="I62" s="26" t="s">
        <v>212</v>
      </c>
      <c r="J62" s="5" t="str">
        <f t="shared" si="0"/>
        <v>Outliers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26">
        <v>0</v>
      </c>
      <c r="F63" s="26">
        <v>0</v>
      </c>
      <c r="G63" s="26">
        <v>0</v>
      </c>
      <c r="H63" s="26">
        <v>0</v>
      </c>
      <c r="I63" s="26" t="s">
        <v>212</v>
      </c>
      <c r="J63" s="5" t="str">
        <f t="shared" si="0"/>
        <v>Outliers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26">
        <v>0</v>
      </c>
      <c r="F64" s="26">
        <v>0</v>
      </c>
      <c r="G64" s="26">
        <v>0</v>
      </c>
      <c r="H64" s="26">
        <v>0</v>
      </c>
      <c r="I64" s="26" t="s">
        <v>212</v>
      </c>
      <c r="J64" s="5" t="str">
        <f t="shared" si="0"/>
        <v>Outliers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26">
        <v>0</v>
      </c>
      <c r="F65" s="26">
        <v>0</v>
      </c>
      <c r="G65" s="26">
        <v>0</v>
      </c>
      <c r="H65" s="26">
        <v>0</v>
      </c>
      <c r="I65" s="26" t="s">
        <v>212</v>
      </c>
      <c r="J65" s="5" t="str">
        <f t="shared" si="0"/>
        <v>Outliers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26">
        <v>0</v>
      </c>
      <c r="F66" s="26">
        <v>0</v>
      </c>
      <c r="G66" s="26">
        <v>0</v>
      </c>
      <c r="H66" s="26">
        <v>0</v>
      </c>
      <c r="I66" s="26" t="s">
        <v>212</v>
      </c>
      <c r="J66" s="5" t="str">
        <f t="shared" si="0"/>
        <v>Outliers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26">
        <v>0</v>
      </c>
      <c r="F67" s="26">
        <v>0</v>
      </c>
      <c r="G67" s="26">
        <v>0</v>
      </c>
      <c r="H67" s="26">
        <v>2.3993473775133163</v>
      </c>
      <c r="I67" s="26">
        <v>3.793338896897049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26">
        <v>0</v>
      </c>
      <c r="F68" s="26">
        <v>0</v>
      </c>
      <c r="G68" s="26">
        <v>0</v>
      </c>
      <c r="H68" s="26">
        <v>0</v>
      </c>
      <c r="I68" s="26" t="s">
        <v>212</v>
      </c>
      <c r="J68" s="5" t="str">
        <f t="shared" si="0"/>
        <v>Outliers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26">
        <v>0</v>
      </c>
      <c r="F69" s="26">
        <v>0</v>
      </c>
      <c r="G69" s="26">
        <v>0</v>
      </c>
      <c r="H69" s="26">
        <v>0</v>
      </c>
      <c r="I69" s="26" t="s">
        <v>212</v>
      </c>
      <c r="J69" s="5" t="str">
        <f t="shared" si="0"/>
        <v>Outliers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26">
        <v>1.6037206318659289</v>
      </c>
      <c r="F70" s="26">
        <v>0</v>
      </c>
      <c r="G70" s="26">
        <v>0</v>
      </c>
      <c r="H70" s="26">
        <v>0</v>
      </c>
      <c r="I70" s="26" t="s">
        <v>212</v>
      </c>
      <c r="J70" s="5" t="str">
        <f t="shared" si="0"/>
        <v>Outliers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26">
        <v>0</v>
      </c>
      <c r="F71" s="26">
        <v>0</v>
      </c>
      <c r="G71" s="26">
        <v>0</v>
      </c>
      <c r="H71" s="26">
        <v>0</v>
      </c>
      <c r="I71" s="26" t="s">
        <v>212</v>
      </c>
      <c r="J71" s="5" t="str">
        <f t="shared" si="0"/>
        <v>Outliers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26">
        <v>0</v>
      </c>
      <c r="F72" s="26">
        <v>0</v>
      </c>
      <c r="G72" s="26">
        <v>0</v>
      </c>
      <c r="H72" s="26">
        <v>0</v>
      </c>
      <c r="I72" s="26" t="s">
        <v>212</v>
      </c>
      <c r="J72" s="5" t="str">
        <f t="shared" si="0"/>
        <v>Outliers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26">
        <v>0</v>
      </c>
      <c r="F73" s="26">
        <v>0</v>
      </c>
      <c r="G73" s="26">
        <v>0</v>
      </c>
      <c r="H73" s="26">
        <v>0</v>
      </c>
      <c r="I73" s="26" t="s">
        <v>212</v>
      </c>
      <c r="J73" s="5" t="str">
        <f t="shared" si="0"/>
        <v>Outliers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26">
        <v>0</v>
      </c>
      <c r="F74" s="26">
        <v>0</v>
      </c>
      <c r="G74" s="26">
        <v>0</v>
      </c>
      <c r="H74" s="26">
        <v>0</v>
      </c>
      <c r="I74" s="26" t="s">
        <v>212</v>
      </c>
      <c r="J74" s="5" t="str">
        <f t="shared" si="0"/>
        <v>Outliers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26">
        <v>0</v>
      </c>
      <c r="F75" s="26">
        <v>0</v>
      </c>
      <c r="G75" s="26">
        <v>0</v>
      </c>
      <c r="H75" s="26">
        <v>0</v>
      </c>
      <c r="I75" s="26" t="s">
        <v>212</v>
      </c>
      <c r="J75" s="5" t="str">
        <f t="shared" si="0"/>
        <v>Outliers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26">
        <v>0</v>
      </c>
      <c r="F76" s="26">
        <v>0</v>
      </c>
      <c r="G76" s="26">
        <v>0</v>
      </c>
      <c r="H76" s="26">
        <v>0</v>
      </c>
      <c r="I76" s="26" t="s">
        <v>212</v>
      </c>
      <c r="J76" s="5" t="str">
        <f t="shared" si="0"/>
        <v>Outliers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26">
        <v>0</v>
      </c>
      <c r="F77" s="26">
        <v>0</v>
      </c>
      <c r="G77" s="26">
        <v>0</v>
      </c>
      <c r="H77" s="26">
        <v>0</v>
      </c>
      <c r="I77" s="26" t="s">
        <v>212</v>
      </c>
      <c r="J77" s="5" t="str">
        <f t="shared" si="0"/>
        <v>Outliers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26">
        <v>0</v>
      </c>
      <c r="F78" s="26">
        <v>1.7258340092849871</v>
      </c>
      <c r="G78" s="26">
        <v>0</v>
      </c>
      <c r="H78" s="26">
        <v>0</v>
      </c>
      <c r="I78" s="26">
        <v>1.9653701774729271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26">
        <v>0</v>
      </c>
      <c r="F79" s="26">
        <v>0</v>
      </c>
      <c r="G79" s="26">
        <v>0</v>
      </c>
      <c r="H79" s="26">
        <v>0</v>
      </c>
      <c r="I79" s="26" t="s">
        <v>212</v>
      </c>
      <c r="J79" s="5" t="str">
        <f t="shared" si="0"/>
        <v>Outliers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26">
        <v>0</v>
      </c>
      <c r="F80" s="26">
        <v>0</v>
      </c>
      <c r="G80" s="26">
        <v>0</v>
      </c>
      <c r="H80" s="26">
        <v>0</v>
      </c>
      <c r="I80" s="26" t="s">
        <v>212</v>
      </c>
      <c r="J80" s="5" t="str">
        <f t="shared" si="0"/>
        <v>Outliers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26">
        <v>0</v>
      </c>
      <c r="F81" s="26">
        <v>0</v>
      </c>
      <c r="G81" s="26">
        <v>0</v>
      </c>
      <c r="H81" s="26">
        <v>0</v>
      </c>
      <c r="I81" s="26" t="s">
        <v>212</v>
      </c>
      <c r="J81" s="5" t="str">
        <f t="shared" si="0"/>
        <v>Outliers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26">
        <v>0</v>
      </c>
      <c r="F82" s="26">
        <v>0</v>
      </c>
      <c r="G82" s="26">
        <v>0.35268143696524673</v>
      </c>
      <c r="H82" s="26">
        <v>0</v>
      </c>
      <c r="I82" s="26" t="s">
        <v>212</v>
      </c>
      <c r="J82" s="5" t="str">
        <f t="shared" ref="J82:J145" si="1">IF(AND(I82&lt;$M$21,I82&gt;$M$22),"Normal","Outliers")</f>
        <v>Outliers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26">
        <v>0</v>
      </c>
      <c r="F83" s="26">
        <v>0</v>
      </c>
      <c r="G83" s="26">
        <v>0</v>
      </c>
      <c r="H83" s="26">
        <v>0</v>
      </c>
      <c r="I83" s="26" t="s">
        <v>212</v>
      </c>
      <c r="J83" s="5" t="str">
        <f t="shared" si="1"/>
        <v>Outliers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26">
        <v>0</v>
      </c>
      <c r="F84" s="26">
        <v>0</v>
      </c>
      <c r="G84" s="26">
        <v>0</v>
      </c>
      <c r="H84" s="26">
        <v>0</v>
      </c>
      <c r="I84" s="26" t="s">
        <v>212</v>
      </c>
      <c r="J84" s="5" t="str">
        <f t="shared" si="1"/>
        <v>Outliers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26">
        <v>0</v>
      </c>
      <c r="F85" s="26">
        <v>0</v>
      </c>
      <c r="G85" s="26">
        <v>0.74802707858024464</v>
      </c>
      <c r="H85" s="26">
        <v>0</v>
      </c>
      <c r="I85" s="26" t="s">
        <v>212</v>
      </c>
      <c r="J85" s="5" t="str">
        <f t="shared" si="1"/>
        <v>Outliers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26">
        <v>0</v>
      </c>
      <c r="F86" s="26">
        <v>0</v>
      </c>
      <c r="G86" s="26">
        <v>0</v>
      </c>
      <c r="H86" s="26">
        <v>0</v>
      </c>
      <c r="I86" s="26" t="s">
        <v>212</v>
      </c>
      <c r="J86" s="5" t="str">
        <f t="shared" si="1"/>
        <v>Outliers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26">
        <v>0</v>
      </c>
      <c r="F87" s="26">
        <v>0</v>
      </c>
      <c r="G87" s="26">
        <v>0</v>
      </c>
      <c r="H87" s="26">
        <v>0</v>
      </c>
      <c r="I87" s="26" t="s">
        <v>212</v>
      </c>
      <c r="J87" s="5" t="str">
        <f t="shared" si="1"/>
        <v>Outliers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26">
        <v>0</v>
      </c>
      <c r="F88" s="26">
        <v>0</v>
      </c>
      <c r="G88" s="26">
        <v>0</v>
      </c>
      <c r="H88" s="26">
        <v>0</v>
      </c>
      <c r="I88" s="26" t="s">
        <v>212</v>
      </c>
      <c r="J88" s="5" t="str">
        <f t="shared" si="1"/>
        <v>Outliers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26">
        <v>0</v>
      </c>
      <c r="F89" s="26">
        <v>0</v>
      </c>
      <c r="G89" s="26">
        <v>0</v>
      </c>
      <c r="H89" s="26">
        <v>0</v>
      </c>
      <c r="I89" s="26" t="s">
        <v>212</v>
      </c>
      <c r="J89" s="5" t="str">
        <f t="shared" si="1"/>
        <v>Outliers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26">
        <v>0</v>
      </c>
      <c r="F90" s="26">
        <v>0</v>
      </c>
      <c r="G90" s="26">
        <v>0</v>
      </c>
      <c r="H90" s="26">
        <v>0</v>
      </c>
      <c r="I90" s="26" t="s">
        <v>212</v>
      </c>
      <c r="J90" s="5" t="str">
        <f t="shared" si="1"/>
        <v>Outliers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26">
        <v>0</v>
      </c>
      <c r="F91" s="26">
        <v>0</v>
      </c>
      <c r="G91" s="26">
        <v>1.7193356487053402</v>
      </c>
      <c r="H91" s="26">
        <v>0</v>
      </c>
      <c r="I91" s="26" t="s">
        <v>212</v>
      </c>
      <c r="J91" s="5" t="str">
        <f t="shared" si="1"/>
        <v>Outliers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26">
        <v>0</v>
      </c>
      <c r="F92" s="26">
        <v>0</v>
      </c>
      <c r="G92" s="26">
        <v>0</v>
      </c>
      <c r="H92" s="26">
        <v>0</v>
      </c>
      <c r="I92" s="26" t="s">
        <v>212</v>
      </c>
      <c r="J92" s="5" t="str">
        <f t="shared" si="1"/>
        <v>Outliers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26">
        <v>0</v>
      </c>
      <c r="F93" s="26">
        <v>0</v>
      </c>
      <c r="G93" s="26">
        <v>0</v>
      </c>
      <c r="H93" s="26">
        <v>0</v>
      </c>
      <c r="I93" s="26" t="s">
        <v>212</v>
      </c>
      <c r="J93" s="5" t="str">
        <f t="shared" si="1"/>
        <v>Outliers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26">
        <v>0</v>
      </c>
      <c r="F94" s="26">
        <v>0</v>
      </c>
      <c r="G94" s="26">
        <v>0</v>
      </c>
      <c r="H94" s="26">
        <v>0</v>
      </c>
      <c r="I94" s="26" t="s">
        <v>212</v>
      </c>
      <c r="J94" s="5" t="str">
        <f t="shared" si="1"/>
        <v>Outliers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26">
        <v>0</v>
      </c>
      <c r="F95" s="26">
        <v>0</v>
      </c>
      <c r="G95" s="26">
        <v>0</v>
      </c>
      <c r="H95" s="26">
        <v>0</v>
      </c>
      <c r="I95" s="26" t="s">
        <v>212</v>
      </c>
      <c r="J95" s="5" t="str">
        <f t="shared" si="1"/>
        <v>Outliers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26">
        <v>0</v>
      </c>
      <c r="F96" s="26">
        <v>0</v>
      </c>
      <c r="G96" s="26">
        <v>0</v>
      </c>
      <c r="H96" s="26">
        <v>0</v>
      </c>
      <c r="I96" s="26" t="s">
        <v>212</v>
      </c>
      <c r="J96" s="5" t="str">
        <f t="shared" si="1"/>
        <v>Outliers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26">
        <v>0</v>
      </c>
      <c r="F97" s="26">
        <v>0</v>
      </c>
      <c r="G97" s="26">
        <v>0</v>
      </c>
      <c r="H97" s="26">
        <v>0</v>
      </c>
      <c r="I97" s="26">
        <v>1.6465784100638872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26">
        <v>0</v>
      </c>
      <c r="F98" s="26">
        <v>1.9180236684120684</v>
      </c>
      <c r="G98" s="26">
        <v>0</v>
      </c>
      <c r="H98" s="26">
        <v>0</v>
      </c>
      <c r="I98" s="26" t="s">
        <v>212</v>
      </c>
      <c r="J98" s="5" t="str">
        <f t="shared" si="1"/>
        <v>Outliers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26">
        <v>0</v>
      </c>
      <c r="F99" s="26">
        <v>0</v>
      </c>
      <c r="G99" s="26">
        <v>0</v>
      </c>
      <c r="H99" s="26">
        <v>0</v>
      </c>
      <c r="I99" s="26" t="s">
        <v>212</v>
      </c>
      <c r="J99" s="5" t="str">
        <f t="shared" si="1"/>
        <v>Outliers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26">
        <v>0</v>
      </c>
      <c r="F100" s="26">
        <v>0</v>
      </c>
      <c r="G100" s="26">
        <v>1.3510592304366622</v>
      </c>
      <c r="H100" s="26">
        <v>0</v>
      </c>
      <c r="I100" s="26" t="s">
        <v>212</v>
      </c>
      <c r="J100" s="5" t="str">
        <f t="shared" si="1"/>
        <v>Outliers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26">
        <v>0</v>
      </c>
      <c r="F101" s="26">
        <v>0</v>
      </c>
      <c r="G101" s="26">
        <v>0</v>
      </c>
      <c r="H101" s="26">
        <v>0</v>
      </c>
      <c r="I101" s="26" t="s">
        <v>212</v>
      </c>
      <c r="J101" s="5" t="str">
        <f t="shared" si="1"/>
        <v>Outliers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26">
        <v>0</v>
      </c>
      <c r="F102" s="26">
        <v>0</v>
      </c>
      <c r="G102" s="26">
        <v>2.9998500074996253</v>
      </c>
      <c r="H102" s="26">
        <v>0</v>
      </c>
      <c r="I102" s="26" t="s">
        <v>212</v>
      </c>
      <c r="J102" s="5" t="str">
        <f t="shared" si="1"/>
        <v>Outliers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26">
        <v>0</v>
      </c>
      <c r="F103" s="26">
        <v>0</v>
      </c>
      <c r="G103" s="26">
        <v>0</v>
      </c>
      <c r="H103" s="26">
        <v>0</v>
      </c>
      <c r="I103" s="26">
        <v>2.4332676351071854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26">
        <v>0</v>
      </c>
      <c r="F104" s="26">
        <v>0</v>
      </c>
      <c r="G104" s="26">
        <v>0</v>
      </c>
      <c r="H104" s="26">
        <v>0</v>
      </c>
      <c r="I104" s="26" t="s">
        <v>212</v>
      </c>
      <c r="J104" s="5" t="str">
        <f t="shared" si="1"/>
        <v>Outliers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26">
        <v>0.89474249311048293</v>
      </c>
      <c r="F105" s="26">
        <v>0</v>
      </c>
      <c r="G105" s="26">
        <v>0</v>
      </c>
      <c r="H105" s="26">
        <v>0</v>
      </c>
      <c r="I105" s="26" t="s">
        <v>212</v>
      </c>
      <c r="J105" s="5" t="str">
        <f t="shared" si="1"/>
        <v>Outliers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26">
        <v>0</v>
      </c>
      <c r="F106" s="26">
        <v>0</v>
      </c>
      <c r="G106" s="26">
        <v>0.46821740270442369</v>
      </c>
      <c r="H106" s="26">
        <v>0</v>
      </c>
      <c r="I106" s="26" t="s">
        <v>212</v>
      </c>
      <c r="J106" s="5" t="str">
        <f t="shared" si="1"/>
        <v>Outliers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26">
        <v>0</v>
      </c>
      <c r="F107" s="26">
        <v>0</v>
      </c>
      <c r="G107" s="26">
        <v>0</v>
      </c>
      <c r="H107" s="26">
        <v>0</v>
      </c>
      <c r="I107" s="26" t="s">
        <v>212</v>
      </c>
      <c r="J107" s="5" t="str">
        <f t="shared" si="1"/>
        <v>Outliers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26">
        <v>0</v>
      </c>
      <c r="F108" s="26">
        <v>0</v>
      </c>
      <c r="G108" s="26">
        <v>0</v>
      </c>
      <c r="H108" s="26">
        <v>0</v>
      </c>
      <c r="I108" s="26" t="s">
        <v>212</v>
      </c>
      <c r="J108" s="5" t="str">
        <f t="shared" si="1"/>
        <v>Outliers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26">
        <v>0</v>
      </c>
      <c r="F109" s="26">
        <v>0</v>
      </c>
      <c r="G109" s="26">
        <v>0</v>
      </c>
      <c r="H109" s="26">
        <v>0</v>
      </c>
      <c r="I109" s="26" t="s">
        <v>212</v>
      </c>
      <c r="J109" s="5" t="str">
        <f t="shared" si="1"/>
        <v>Outliers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26">
        <v>0</v>
      </c>
      <c r="F110" s="26">
        <v>0</v>
      </c>
      <c r="G110" s="26">
        <v>0</v>
      </c>
      <c r="H110" s="26">
        <v>0</v>
      </c>
      <c r="I110" s="26" t="s">
        <v>212</v>
      </c>
      <c r="J110" s="5" t="str">
        <f t="shared" si="1"/>
        <v>Outliers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26">
        <v>0</v>
      </c>
      <c r="F111" s="26">
        <v>0</v>
      </c>
      <c r="G111" s="26">
        <v>0</v>
      </c>
      <c r="H111" s="26">
        <v>0</v>
      </c>
      <c r="I111" s="26" t="s">
        <v>212</v>
      </c>
      <c r="J111" s="5" t="str">
        <f t="shared" si="1"/>
        <v>Outliers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26">
        <v>0</v>
      </c>
      <c r="F112" s="26">
        <v>0</v>
      </c>
      <c r="G112" s="26">
        <v>0</v>
      </c>
      <c r="H112" s="26">
        <v>0</v>
      </c>
      <c r="I112" s="26" t="s">
        <v>212</v>
      </c>
      <c r="J112" s="5" t="str">
        <f t="shared" si="1"/>
        <v>Outliers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26">
        <v>0</v>
      </c>
      <c r="F113" s="26">
        <v>0</v>
      </c>
      <c r="G113" s="26">
        <v>0</v>
      </c>
      <c r="H113" s="26">
        <v>0</v>
      </c>
      <c r="I113" s="26" t="s">
        <v>212</v>
      </c>
      <c r="J113" s="5" t="str">
        <f t="shared" si="1"/>
        <v>Outliers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26">
        <v>0</v>
      </c>
      <c r="F114" s="26">
        <v>0</v>
      </c>
      <c r="G114" s="26">
        <v>0</v>
      </c>
      <c r="H114" s="26">
        <v>0</v>
      </c>
      <c r="I114" s="26" t="s">
        <v>212</v>
      </c>
      <c r="J114" s="5" t="str">
        <f t="shared" si="1"/>
        <v>Outliers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26">
        <v>0</v>
      </c>
      <c r="F115" s="26">
        <v>0</v>
      </c>
      <c r="G115" s="26">
        <v>0</v>
      </c>
      <c r="H115" s="26">
        <v>0</v>
      </c>
      <c r="I115" s="26" t="s">
        <v>212</v>
      </c>
      <c r="J115" s="5" t="str">
        <f t="shared" si="1"/>
        <v>Outliers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26">
        <v>0</v>
      </c>
      <c r="F116" s="26">
        <v>0</v>
      </c>
      <c r="G116" s="26">
        <v>0</v>
      </c>
      <c r="H116" s="26">
        <v>0</v>
      </c>
      <c r="I116" s="26" t="s">
        <v>212</v>
      </c>
      <c r="J116" s="5" t="str">
        <f t="shared" si="1"/>
        <v>Outliers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26">
        <v>1.1905187090015119</v>
      </c>
      <c r="F117" s="26">
        <v>0</v>
      </c>
      <c r="G117" s="26">
        <v>0</v>
      </c>
      <c r="H117" s="26">
        <v>0</v>
      </c>
      <c r="I117" s="26">
        <v>1.1682652429407572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26">
        <v>0</v>
      </c>
      <c r="F118" s="26">
        <v>0</v>
      </c>
      <c r="G118" s="26">
        <v>0</v>
      </c>
      <c r="H118" s="26">
        <v>0</v>
      </c>
      <c r="I118" s="26" t="s">
        <v>212</v>
      </c>
      <c r="J118" s="5" t="str">
        <f t="shared" si="1"/>
        <v>Outliers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26">
        <v>0</v>
      </c>
      <c r="F119" s="26">
        <v>0</v>
      </c>
      <c r="G119" s="26">
        <v>0</v>
      </c>
      <c r="H119" s="26">
        <v>0</v>
      </c>
      <c r="I119" s="26" t="s">
        <v>212</v>
      </c>
      <c r="J119" s="5" t="str">
        <f t="shared" si="1"/>
        <v>Outliers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26">
        <v>0</v>
      </c>
      <c r="F120" s="26">
        <v>1.9798059790140567</v>
      </c>
      <c r="G120" s="26">
        <v>0</v>
      </c>
      <c r="H120" s="26">
        <v>0</v>
      </c>
      <c r="I120" s="26" t="s">
        <v>212</v>
      </c>
      <c r="J120" s="5" t="str">
        <f t="shared" si="1"/>
        <v>Outliers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26">
        <v>0</v>
      </c>
      <c r="F121" s="26">
        <v>0</v>
      </c>
      <c r="G121" s="26">
        <v>0</v>
      </c>
      <c r="H121" s="26">
        <v>0</v>
      </c>
      <c r="I121" s="26" t="s">
        <v>212</v>
      </c>
      <c r="J121" s="5" t="str">
        <f t="shared" si="1"/>
        <v>Outliers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26">
        <v>0</v>
      </c>
      <c r="F122" s="26">
        <v>0</v>
      </c>
      <c r="G122" s="26">
        <v>0</v>
      </c>
      <c r="H122" s="26">
        <v>0</v>
      </c>
      <c r="I122" s="26" t="s">
        <v>212</v>
      </c>
      <c r="J122" s="5" t="str">
        <f t="shared" si="1"/>
        <v>Outliers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26">
        <v>0</v>
      </c>
      <c r="F123" s="26">
        <v>0</v>
      </c>
      <c r="G123" s="26">
        <v>0</v>
      </c>
      <c r="H123" s="26">
        <v>0</v>
      </c>
      <c r="I123" s="26" t="s">
        <v>212</v>
      </c>
      <c r="J123" s="5" t="str">
        <f t="shared" si="1"/>
        <v>Outliers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26">
        <v>0</v>
      </c>
      <c r="F124" s="26">
        <v>0</v>
      </c>
      <c r="G124" s="26">
        <v>0</v>
      </c>
      <c r="H124" s="26">
        <v>0</v>
      </c>
      <c r="I124" s="26" t="s">
        <v>212</v>
      </c>
      <c r="J124" s="5" t="str">
        <f t="shared" si="1"/>
        <v>Outliers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26">
        <v>0</v>
      </c>
      <c r="F125" s="26">
        <v>0</v>
      </c>
      <c r="G125" s="26">
        <v>0</v>
      </c>
      <c r="H125" s="26">
        <v>0</v>
      </c>
      <c r="I125" s="26" t="s">
        <v>212</v>
      </c>
      <c r="J125" s="5" t="str">
        <f t="shared" si="1"/>
        <v>Outliers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26">
        <v>0</v>
      </c>
      <c r="F126" s="26">
        <v>0</v>
      </c>
      <c r="G126" s="26">
        <v>0</v>
      </c>
      <c r="H126" s="26">
        <v>0</v>
      </c>
      <c r="I126" s="26" t="s">
        <v>212</v>
      </c>
      <c r="J126" s="5" t="str">
        <f t="shared" si="1"/>
        <v>Outliers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26">
        <v>0</v>
      </c>
      <c r="F127" s="26">
        <v>0</v>
      </c>
      <c r="G127" s="26">
        <v>0</v>
      </c>
      <c r="H127" s="26">
        <v>0</v>
      </c>
      <c r="I127" s="26" t="s">
        <v>212</v>
      </c>
      <c r="J127" s="5" t="str">
        <f t="shared" si="1"/>
        <v>Outliers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26">
        <v>0</v>
      </c>
      <c r="F128" s="26">
        <v>0</v>
      </c>
      <c r="G128" s="26">
        <v>0</v>
      </c>
      <c r="H128" s="26">
        <v>0</v>
      </c>
      <c r="I128" s="26" t="s">
        <v>212</v>
      </c>
      <c r="J128" s="5" t="str">
        <f t="shared" si="1"/>
        <v>Outliers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26">
        <v>0</v>
      </c>
      <c r="F129" s="26">
        <v>1.3733056841122264</v>
      </c>
      <c r="G129" s="26">
        <v>0</v>
      </c>
      <c r="H129" s="26">
        <v>0</v>
      </c>
      <c r="I129" s="26" t="s">
        <v>212</v>
      </c>
      <c r="J129" s="5" t="str">
        <f t="shared" si="1"/>
        <v>Outliers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26">
        <v>0</v>
      </c>
      <c r="F130" s="26">
        <v>1.9698675920666866</v>
      </c>
      <c r="G130" s="26">
        <v>0.65257113025319757</v>
      </c>
      <c r="H130" s="26">
        <v>0.64863672775743575</v>
      </c>
      <c r="I130" s="26" t="s">
        <v>212</v>
      </c>
      <c r="J130" s="5" t="str">
        <f t="shared" si="1"/>
        <v>Outliers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26">
        <v>0</v>
      </c>
      <c r="F131" s="26">
        <v>0</v>
      </c>
      <c r="G131" s="26">
        <v>0</v>
      </c>
      <c r="H131" s="26">
        <v>0</v>
      </c>
      <c r="I131" s="26" t="s">
        <v>212</v>
      </c>
      <c r="J131" s="5" t="str">
        <f t="shared" si="1"/>
        <v>Outliers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26">
        <v>0</v>
      </c>
      <c r="F132" s="26">
        <v>0</v>
      </c>
      <c r="G132" s="26">
        <v>0</v>
      </c>
      <c r="H132" s="26">
        <v>0</v>
      </c>
      <c r="I132" s="26" t="s">
        <v>212</v>
      </c>
      <c r="J132" s="5" t="str">
        <f t="shared" si="1"/>
        <v>Outliers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26">
        <v>0</v>
      </c>
      <c r="F133" s="26">
        <v>0</v>
      </c>
      <c r="G133" s="26">
        <v>0</v>
      </c>
      <c r="H133" s="26">
        <v>0</v>
      </c>
      <c r="I133" s="26" t="s">
        <v>212</v>
      </c>
      <c r="J133" s="5" t="str">
        <f t="shared" si="1"/>
        <v>Outliers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26">
        <v>0</v>
      </c>
      <c r="F134" s="26">
        <v>0</v>
      </c>
      <c r="G134" s="26">
        <v>0</v>
      </c>
      <c r="H134" s="26">
        <v>0</v>
      </c>
      <c r="I134" s="26" t="s">
        <v>212</v>
      </c>
      <c r="J134" s="5" t="str">
        <f t="shared" si="1"/>
        <v>Outliers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26">
        <v>0</v>
      </c>
      <c r="F135" s="26">
        <v>0</v>
      </c>
      <c r="G135" s="26">
        <v>0</v>
      </c>
      <c r="H135" s="26">
        <v>0</v>
      </c>
      <c r="I135" s="26" t="s">
        <v>212</v>
      </c>
      <c r="J135" s="5" t="str">
        <f t="shared" si="1"/>
        <v>Outliers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26">
        <v>0</v>
      </c>
      <c r="F136" s="26">
        <v>0</v>
      </c>
      <c r="G136" s="26">
        <v>0</v>
      </c>
      <c r="H136" s="26">
        <v>0</v>
      </c>
      <c r="I136" s="26" t="s">
        <v>212</v>
      </c>
      <c r="J136" s="5" t="str">
        <f t="shared" si="1"/>
        <v>Outliers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26">
        <v>0</v>
      </c>
      <c r="F137" s="26">
        <v>0</v>
      </c>
      <c r="G137" s="26">
        <v>0</v>
      </c>
      <c r="H137" s="26">
        <v>0</v>
      </c>
      <c r="I137" s="26" t="s">
        <v>212</v>
      </c>
      <c r="J137" s="5" t="str">
        <f t="shared" si="1"/>
        <v>Outliers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26">
        <v>0</v>
      </c>
      <c r="F138" s="26">
        <v>0</v>
      </c>
      <c r="G138" s="26">
        <v>0</v>
      </c>
      <c r="H138" s="26">
        <v>0</v>
      </c>
      <c r="I138" s="26" t="s">
        <v>212</v>
      </c>
      <c r="J138" s="5" t="str">
        <f t="shared" si="1"/>
        <v>Outliers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26">
        <v>0</v>
      </c>
      <c r="F139" s="26">
        <v>0</v>
      </c>
      <c r="G139" s="26">
        <v>0</v>
      </c>
      <c r="H139" s="26">
        <v>0</v>
      </c>
      <c r="I139" s="26" t="s">
        <v>212</v>
      </c>
      <c r="J139" s="5" t="str">
        <f t="shared" si="1"/>
        <v>Outliers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26">
        <v>0</v>
      </c>
      <c r="F140" s="26">
        <v>0</v>
      </c>
      <c r="G140" s="26">
        <v>0</v>
      </c>
      <c r="H140" s="26">
        <v>0</v>
      </c>
      <c r="I140" s="26" t="s">
        <v>212</v>
      </c>
      <c r="J140" s="5" t="str">
        <f t="shared" si="1"/>
        <v>Outliers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26">
        <v>0</v>
      </c>
      <c r="F141" s="26">
        <v>0</v>
      </c>
      <c r="G141" s="26">
        <v>0</v>
      </c>
      <c r="H141" s="26">
        <v>0</v>
      </c>
      <c r="I141" s="26" t="s">
        <v>212</v>
      </c>
      <c r="J141" s="5" t="str">
        <f t="shared" si="1"/>
        <v>Outliers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26">
        <v>0</v>
      </c>
      <c r="F142" s="26">
        <v>0</v>
      </c>
      <c r="G142" s="26">
        <v>0</v>
      </c>
      <c r="H142" s="26">
        <v>0</v>
      </c>
      <c r="I142" s="26">
        <v>1.8905736000302491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26">
        <v>0</v>
      </c>
      <c r="F143" s="26">
        <v>0</v>
      </c>
      <c r="G143" s="26">
        <v>0</v>
      </c>
      <c r="H143" s="26">
        <v>0</v>
      </c>
      <c r="I143" s="26" t="s">
        <v>212</v>
      </c>
      <c r="J143" s="5" t="str">
        <f t="shared" si="1"/>
        <v>Outliers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26">
        <v>0</v>
      </c>
      <c r="F144" s="26">
        <v>0</v>
      </c>
      <c r="G144" s="26">
        <v>0</v>
      </c>
      <c r="H144" s="26">
        <v>0</v>
      </c>
      <c r="I144" s="26" t="s">
        <v>212</v>
      </c>
      <c r="J144" s="5" t="str">
        <f t="shared" si="1"/>
        <v>Outliers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26">
        <v>0</v>
      </c>
      <c r="F145" s="26">
        <v>0</v>
      </c>
      <c r="G145" s="26">
        <v>0</v>
      </c>
      <c r="H145" s="26">
        <v>0</v>
      </c>
      <c r="I145" s="26" t="s">
        <v>212</v>
      </c>
      <c r="J145" s="5" t="str">
        <f t="shared" si="1"/>
        <v>Outliers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26">
        <v>0</v>
      </c>
      <c r="F146" s="26">
        <v>0</v>
      </c>
      <c r="G146" s="26">
        <v>0</v>
      </c>
      <c r="H146" s="26">
        <v>3.8831935383659522</v>
      </c>
      <c r="I146" s="26" t="s">
        <v>212</v>
      </c>
      <c r="J146" s="5" t="str">
        <f t="shared" ref="J146:J160" si="2">IF(AND(I146&lt;$M$21,I146&gt;$M$22),"Normal","Outliers")</f>
        <v>Outliers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26">
        <v>0</v>
      </c>
      <c r="F147" s="26">
        <v>0</v>
      </c>
      <c r="G147" s="26">
        <v>0</v>
      </c>
      <c r="H147" s="26">
        <v>0</v>
      </c>
      <c r="I147" s="26" t="s">
        <v>212</v>
      </c>
      <c r="J147" s="5" t="str">
        <f t="shared" si="2"/>
        <v>Outliers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26">
        <v>0</v>
      </c>
      <c r="F148" s="26">
        <v>0</v>
      </c>
      <c r="G148" s="26">
        <v>0</v>
      </c>
      <c r="H148" s="26">
        <v>0</v>
      </c>
      <c r="I148" s="26" t="s">
        <v>212</v>
      </c>
      <c r="J148" s="5" t="str">
        <f t="shared" si="2"/>
        <v>Outliers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26">
        <v>0</v>
      </c>
      <c r="F149" s="26">
        <v>0</v>
      </c>
      <c r="G149" s="26">
        <v>0</v>
      </c>
      <c r="H149" s="26">
        <v>0</v>
      </c>
      <c r="I149" s="26" t="s">
        <v>212</v>
      </c>
      <c r="J149" s="5" t="str">
        <f t="shared" si="2"/>
        <v>Outliers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26">
        <v>0</v>
      </c>
      <c r="F150" s="26">
        <v>0</v>
      </c>
      <c r="G150" s="26">
        <v>0</v>
      </c>
      <c r="H150" s="26">
        <v>1.5478917714073432</v>
      </c>
      <c r="I150" s="26" t="s">
        <v>212</v>
      </c>
      <c r="J150" s="5" t="str">
        <f t="shared" si="2"/>
        <v>Outliers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26">
        <v>0</v>
      </c>
      <c r="F151" s="26">
        <v>0</v>
      </c>
      <c r="G151" s="26">
        <v>0</v>
      </c>
      <c r="H151" s="26">
        <v>0</v>
      </c>
      <c r="I151" s="26" t="s">
        <v>212</v>
      </c>
      <c r="J151" s="5" t="str">
        <f t="shared" si="2"/>
        <v>Outliers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26">
        <v>0</v>
      </c>
      <c r="F152" s="26">
        <v>0</v>
      </c>
      <c r="G152" s="26">
        <v>0</v>
      </c>
      <c r="H152" s="26">
        <v>0</v>
      </c>
      <c r="I152" s="26" t="s">
        <v>212</v>
      </c>
      <c r="J152" s="5" t="str">
        <f t="shared" si="2"/>
        <v>Outliers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26">
        <v>0</v>
      </c>
      <c r="F153" s="26">
        <v>0</v>
      </c>
      <c r="G153" s="26">
        <v>0</v>
      </c>
      <c r="H153" s="26">
        <v>0</v>
      </c>
      <c r="I153" s="26" t="s">
        <v>212</v>
      </c>
      <c r="J153" s="5" t="str">
        <f t="shared" si="2"/>
        <v>Outliers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26">
        <v>0</v>
      </c>
      <c r="F154" s="26">
        <v>0</v>
      </c>
      <c r="G154" s="26">
        <v>0</v>
      </c>
      <c r="H154" s="26">
        <v>0</v>
      </c>
      <c r="I154" s="26" t="s">
        <v>212</v>
      </c>
      <c r="J154" s="5" t="str">
        <f t="shared" si="2"/>
        <v>Outliers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26">
        <v>0</v>
      </c>
      <c r="F155" s="26">
        <v>0</v>
      </c>
      <c r="G155" s="26">
        <v>0</v>
      </c>
      <c r="H155" s="26">
        <v>0</v>
      </c>
      <c r="I155" s="26" t="s">
        <v>212</v>
      </c>
      <c r="J155" s="5" t="str">
        <f t="shared" si="2"/>
        <v>Outliers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26">
        <v>0</v>
      </c>
      <c r="F156" s="26">
        <v>0</v>
      </c>
      <c r="G156" s="26">
        <v>0</v>
      </c>
      <c r="H156" s="26">
        <v>0</v>
      </c>
      <c r="I156" s="26">
        <v>2.2957895220166216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26">
        <v>0</v>
      </c>
      <c r="F157" s="26">
        <v>0</v>
      </c>
      <c r="G157" s="26">
        <v>0</v>
      </c>
      <c r="H157" s="26">
        <v>0</v>
      </c>
      <c r="I157" s="26" t="s">
        <v>212</v>
      </c>
      <c r="J157" s="5" t="str">
        <f t="shared" si="2"/>
        <v>Outliers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26">
        <v>0</v>
      </c>
      <c r="F158" s="26">
        <v>1.6285849225607869</v>
      </c>
      <c r="G158" s="26">
        <v>0</v>
      </c>
      <c r="H158" s="26">
        <v>0</v>
      </c>
      <c r="I158" s="26" t="s">
        <v>212</v>
      </c>
      <c r="J158" s="5" t="str">
        <f t="shared" si="2"/>
        <v>Outliers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26">
        <v>0</v>
      </c>
      <c r="F159" s="26">
        <v>0</v>
      </c>
      <c r="G159" s="26">
        <v>0</v>
      </c>
      <c r="H159" s="26">
        <v>0</v>
      </c>
      <c r="I159" s="26" t="s">
        <v>212</v>
      </c>
      <c r="J159" s="5" t="str">
        <f t="shared" si="2"/>
        <v>Outliers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26">
        <v>0</v>
      </c>
      <c r="F160" s="26">
        <v>0</v>
      </c>
      <c r="G160" s="26">
        <v>0</v>
      </c>
      <c r="H160" s="26">
        <v>0</v>
      </c>
      <c r="I160" s="26" t="s">
        <v>212</v>
      </c>
      <c r="J160" s="5" t="str">
        <f t="shared" si="2"/>
        <v>Outliers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60"/>
  <sheetViews>
    <sheetView workbookViewId="0">
      <selection activeCell="O10" sqref="O1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9" t="s">
        <v>213</v>
      </c>
    </row>
    <row r="2" spans="1:13" x14ac:dyDescent="0.2">
      <c r="L2" s="1" t="s">
        <v>182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203</v>
      </c>
    </row>
    <row r="4" spans="1:13" x14ac:dyDescent="0.2">
      <c r="A4" s="2"/>
      <c r="B4" s="2"/>
      <c r="C4" s="2"/>
      <c r="D4" s="4" t="s">
        <v>4</v>
      </c>
      <c r="E4" s="17">
        <v>16.861521971756659</v>
      </c>
      <c r="F4" s="17">
        <v>18.538432741674409</v>
      </c>
      <c r="G4" s="17">
        <v>10.602154220196084</v>
      </c>
      <c r="H4" s="16">
        <v>9.7257508489604518</v>
      </c>
      <c r="I4" s="16">
        <v>13.803676260078007</v>
      </c>
      <c r="L4" s="5" t="s">
        <v>204</v>
      </c>
      <c r="M4" s="14">
        <v>0</v>
      </c>
    </row>
    <row r="5" spans="1:13" x14ac:dyDescent="0.2">
      <c r="A5" s="2"/>
      <c r="B5" s="2"/>
      <c r="C5" s="2"/>
      <c r="D5" s="4" t="s">
        <v>5</v>
      </c>
      <c r="E5" s="17">
        <v>38.357234909385518</v>
      </c>
      <c r="F5" s="17">
        <v>73.233312510367369</v>
      </c>
      <c r="G5" s="17">
        <v>62.402116457298</v>
      </c>
      <c r="H5" s="16">
        <v>63.722962706649973</v>
      </c>
      <c r="I5" s="16">
        <v>102.48290118976929</v>
      </c>
    </row>
    <row r="6" spans="1:13" x14ac:dyDescent="0.2">
      <c r="A6" s="2"/>
      <c r="B6" s="2"/>
      <c r="C6" s="2"/>
      <c r="D6" s="4" t="s">
        <v>6</v>
      </c>
      <c r="E6" s="17">
        <v>5.3000076102673379</v>
      </c>
      <c r="F6" s="17">
        <v>6.2100648951781547</v>
      </c>
      <c r="G6" s="17">
        <v>2.6826373007303483</v>
      </c>
      <c r="H6" s="16">
        <v>7.4640990166049557</v>
      </c>
      <c r="I6" s="16">
        <v>5.3447422370800401</v>
      </c>
    </row>
    <row r="7" spans="1:13" x14ac:dyDescent="0.2">
      <c r="A7" s="2"/>
      <c r="B7" s="2"/>
      <c r="C7" s="2"/>
      <c r="D7" s="4" t="s">
        <v>7</v>
      </c>
      <c r="E7" s="17">
        <v>44.308965378248892</v>
      </c>
      <c r="F7" s="17">
        <v>47.974918887390174</v>
      </c>
      <c r="G7" s="17">
        <v>23.544173319570522</v>
      </c>
      <c r="H7" s="16">
        <v>14.989429623920866</v>
      </c>
      <c r="I7" s="16">
        <v>24.767201411075266</v>
      </c>
    </row>
    <row r="8" spans="1:13" x14ac:dyDescent="0.2">
      <c r="A8" s="2"/>
      <c r="B8" s="2"/>
      <c r="C8" s="2"/>
      <c r="D8" s="4" t="s">
        <v>8</v>
      </c>
      <c r="E8" s="17">
        <v>3.7786570652789995</v>
      </c>
      <c r="F8" s="17">
        <v>2.8141583433094501</v>
      </c>
      <c r="G8" s="17">
        <v>1.685824434694267</v>
      </c>
      <c r="H8" s="16">
        <v>1.586439118415782</v>
      </c>
      <c r="I8" s="16">
        <v>1.6172888174586328</v>
      </c>
    </row>
    <row r="9" spans="1:13" x14ac:dyDescent="0.2">
      <c r="A9" s="2"/>
      <c r="B9" s="2"/>
      <c r="C9" s="2"/>
      <c r="D9" s="4" t="s">
        <v>9</v>
      </c>
      <c r="E9" s="17">
        <v>10.196486290824183</v>
      </c>
      <c r="F9" s="17">
        <v>4.6148410403582272</v>
      </c>
      <c r="G9" s="17">
        <v>1.85659913882363</v>
      </c>
      <c r="H9" s="16">
        <v>1.8390674513354461</v>
      </c>
      <c r="I9" s="16">
        <v>3.4902107176783721</v>
      </c>
    </row>
    <row r="10" spans="1:13" x14ac:dyDescent="0.2">
      <c r="A10" s="2"/>
      <c r="B10" s="2"/>
      <c r="C10" s="2"/>
      <c r="D10" s="4" t="s">
        <v>10</v>
      </c>
      <c r="E10" s="17">
        <v>15.733653092020415</v>
      </c>
      <c r="F10" s="17">
        <v>22.812740327515694</v>
      </c>
      <c r="G10" s="17">
        <v>8.8203480787889195</v>
      </c>
      <c r="H10" s="16">
        <v>4.8126393660149738</v>
      </c>
      <c r="I10" s="16">
        <v>19.660367157356664</v>
      </c>
    </row>
    <row r="11" spans="1:13" x14ac:dyDescent="0.2">
      <c r="A11" s="2"/>
      <c r="B11" s="2"/>
      <c r="C11" s="2"/>
      <c r="D11" s="4" t="s">
        <v>11</v>
      </c>
      <c r="E11" s="17">
        <v>13.233819534814277</v>
      </c>
      <c r="F11" s="17">
        <v>12.233727885023066</v>
      </c>
      <c r="G11" s="17">
        <v>6.6235473732667005</v>
      </c>
      <c r="H11" s="16">
        <v>9.6567436805614655</v>
      </c>
      <c r="I11" s="16">
        <v>8.6285072344111633</v>
      </c>
    </row>
    <row r="12" spans="1:13" x14ac:dyDescent="0.2">
      <c r="A12" s="2"/>
      <c r="B12" s="2"/>
      <c r="C12" s="2"/>
      <c r="D12" s="4" t="s">
        <v>12</v>
      </c>
      <c r="E12" s="17">
        <v>42.978341228756555</v>
      </c>
      <c r="F12" s="17">
        <v>32.288325191198467</v>
      </c>
      <c r="G12" s="17">
        <v>11.745293831258016</v>
      </c>
      <c r="H12" s="16">
        <v>3.7575832727423033</v>
      </c>
      <c r="I12" s="16">
        <v>5.8823410094502853</v>
      </c>
    </row>
    <row r="13" spans="1:13" x14ac:dyDescent="0.2">
      <c r="A13" s="2"/>
      <c r="B13" s="2"/>
      <c r="C13" s="2"/>
      <c r="D13" s="4" t="s">
        <v>13</v>
      </c>
      <c r="E13" s="17">
        <v>25.467399545661593</v>
      </c>
      <c r="F13" s="17">
        <v>18.263947112211103</v>
      </c>
      <c r="G13" s="17">
        <v>6.2550733620592842</v>
      </c>
      <c r="H13" s="16">
        <v>5.2012972316446922</v>
      </c>
      <c r="I13" s="16">
        <v>8.8712396025039482</v>
      </c>
    </row>
    <row r="14" spans="1:13" x14ac:dyDescent="0.2">
      <c r="A14" s="2"/>
      <c r="B14" s="2"/>
      <c r="C14" s="2"/>
      <c r="D14" s="4" t="s">
        <v>14</v>
      </c>
      <c r="E14" s="17">
        <v>5.9283148172300537</v>
      </c>
      <c r="F14" s="17">
        <v>5.5035124202482084</v>
      </c>
      <c r="G14" s="17">
        <v>8.9942124198341933</v>
      </c>
      <c r="H14" s="16">
        <v>17.118291283288269</v>
      </c>
      <c r="I14" s="16">
        <v>10.387742463892607</v>
      </c>
    </row>
    <row r="15" spans="1:13" x14ac:dyDescent="0.2">
      <c r="A15" s="2"/>
      <c r="B15" s="2"/>
      <c r="C15" s="2"/>
      <c r="D15" s="4" t="s">
        <v>15</v>
      </c>
      <c r="E15" s="17">
        <v>14.698183134502951</v>
      </c>
      <c r="F15" s="17">
        <v>10.065823294472064</v>
      </c>
      <c r="G15" s="17">
        <v>3.6660446216760207</v>
      </c>
      <c r="H15" s="16">
        <v>3.7361528833759876</v>
      </c>
      <c r="I15" s="16">
        <v>7.1793640321288921</v>
      </c>
      <c r="L15" s="7" t="s">
        <v>205</v>
      </c>
    </row>
    <row r="16" spans="1:13" x14ac:dyDescent="0.2">
      <c r="A16" s="2"/>
      <c r="B16" s="2"/>
      <c r="C16" s="2"/>
      <c r="D16" s="4" t="s">
        <v>16</v>
      </c>
      <c r="E16" s="17">
        <v>15.125822964183643</v>
      </c>
      <c r="F16" s="17">
        <v>39.868015884256856</v>
      </c>
      <c r="G16" s="17">
        <v>24.118132167364276</v>
      </c>
      <c r="H16" s="16">
        <v>15.646080528581029</v>
      </c>
      <c r="I16" s="16">
        <v>21.936313270959381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24">
        <v>11.51690425613595</v>
      </c>
      <c r="F17" s="24">
        <v>10.780098669608998</v>
      </c>
      <c r="G17" s="24">
        <v>5.6575308021121442</v>
      </c>
      <c r="H17" s="24">
        <v>6.2328984847823783</v>
      </c>
      <c r="I17" s="24">
        <v>4.4251144208157385</v>
      </c>
      <c r="J17" s="5" t="str">
        <f>IF(AND(I17&lt;$M$21,I17&gt;$M$22),"Normal","Outliers")</f>
        <v>Normal</v>
      </c>
      <c r="L17" s="1" t="s">
        <v>206</v>
      </c>
      <c r="M17" s="8">
        <f>AVERAGE(I17:I160)</f>
        <v>31.00582344416479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24">
        <v>13.546464372798701</v>
      </c>
      <c r="F18" s="24">
        <v>94.161958568738228</v>
      </c>
      <c r="G18" s="24">
        <v>26.716537536735242</v>
      </c>
      <c r="H18" s="24" t="s">
        <v>212</v>
      </c>
      <c r="I18" s="24" t="s">
        <v>212</v>
      </c>
      <c r="J18" s="5" t="str">
        <f t="shared" ref="J18:J81" si="0">IF(AND(I18&lt;$M$21,I18&gt;$M$22),"Normal","Outliers")</f>
        <v>Outliers</v>
      </c>
      <c r="L18" s="1" t="s">
        <v>207</v>
      </c>
      <c r="M18" s="8">
        <f>_xlfn.QUARTILE.EXC(I17:I160,1)</f>
        <v>4.1790448592951908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24">
        <v>43.233116567290544</v>
      </c>
      <c r="F19" s="24">
        <v>23.385080318756632</v>
      </c>
      <c r="G19" s="24">
        <v>1.7963318902800482</v>
      </c>
      <c r="H19" s="24">
        <v>1.793915040183697</v>
      </c>
      <c r="I19" s="24">
        <v>6.7770191281364891</v>
      </c>
      <c r="J19" s="5" t="str">
        <f t="shared" si="0"/>
        <v>Normal</v>
      </c>
      <c r="L19" s="1" t="s">
        <v>208</v>
      </c>
      <c r="M19" s="8">
        <f>_xlfn.QUARTILE.EXC(I17:I160,3)</f>
        <v>31.792256106144546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24">
        <v>10.292566194066335</v>
      </c>
      <c r="F20" s="24">
        <v>7.6495486766280782</v>
      </c>
      <c r="G20" s="24">
        <v>2.5273586574670812</v>
      </c>
      <c r="H20" s="24">
        <v>5.0112753695815586</v>
      </c>
      <c r="I20" s="24">
        <v>10.591817820733484</v>
      </c>
      <c r="J20" s="5" t="str">
        <f t="shared" si="0"/>
        <v>Normal</v>
      </c>
      <c r="L20" s="1" t="s">
        <v>209</v>
      </c>
      <c r="M20" s="8">
        <f>M19-M18</f>
        <v>27.613211246849353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24">
        <v>11.012811570794023</v>
      </c>
      <c r="F21" s="24">
        <v>142.18009478672985</v>
      </c>
      <c r="G21" s="24">
        <v>50.697084917617232</v>
      </c>
      <c r="H21" s="24" t="s">
        <v>212</v>
      </c>
      <c r="I21" s="24">
        <v>71.902654867256629</v>
      </c>
      <c r="J21" s="5" t="str">
        <f t="shared" si="0"/>
        <v>Normal</v>
      </c>
      <c r="L21" s="1" t="s">
        <v>210</v>
      </c>
      <c r="M21" s="8">
        <f>M17+1.5*M20</f>
        <v>72.425640314438823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24">
        <v>10.623229461756374</v>
      </c>
      <c r="F22" s="24">
        <v>12.32633080350068</v>
      </c>
      <c r="G22" s="24">
        <v>5.2546766622293841</v>
      </c>
      <c r="H22" s="24">
        <v>59.243770691758144</v>
      </c>
      <c r="I22" s="24">
        <v>20.179598425991323</v>
      </c>
      <c r="J22" s="5" t="str">
        <f t="shared" si="0"/>
        <v>Normal</v>
      </c>
      <c r="L22" s="1" t="s">
        <v>211</v>
      </c>
      <c r="M22" s="8">
        <f>M17-1.5*M20</f>
        <v>-10.413993426109244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24">
        <v>2.9289438228574776</v>
      </c>
      <c r="F23" s="24">
        <v>2.9317775367205137</v>
      </c>
      <c r="G23" s="24">
        <v>5.8692334781077591</v>
      </c>
      <c r="H23" s="24">
        <v>2.9373751615556336</v>
      </c>
      <c r="I23" s="24">
        <v>8.7514585764294051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24">
        <v>13.251468704448076</v>
      </c>
      <c r="F24" s="24">
        <v>4.3632301865717231</v>
      </c>
      <c r="G24" s="24">
        <v>21.557485190007675</v>
      </c>
      <c r="H24" s="24">
        <v>4.261847937265598</v>
      </c>
      <c r="I24" s="24">
        <v>8.7108703743298577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24">
        <v>10.395370594961712</v>
      </c>
      <c r="F25" s="24">
        <v>17.078252553198759</v>
      </c>
      <c r="G25" s="24">
        <v>3.3683643222850983</v>
      </c>
      <c r="H25" s="24">
        <v>13.293011199361937</v>
      </c>
      <c r="I25" s="24">
        <v>24.990182428331728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24">
        <v>2.6637948421321016</v>
      </c>
      <c r="F26" s="24">
        <v>3.2039321671020247</v>
      </c>
      <c r="G26" s="24">
        <v>0.93362487326042343</v>
      </c>
      <c r="H26" s="24">
        <v>0.55513406487666772</v>
      </c>
      <c r="I26" s="24">
        <v>0.20886506898813226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24">
        <v>11.045248702183278</v>
      </c>
      <c r="F27" s="24">
        <v>161.34815346002151</v>
      </c>
      <c r="G27" s="24">
        <v>66.417310448491634</v>
      </c>
      <c r="H27" s="24">
        <v>10.23471615720524</v>
      </c>
      <c r="I27" s="24">
        <v>31.397174254317111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24">
        <v>202.12672466824853</v>
      </c>
      <c r="F28" s="24">
        <v>60.872211835297186</v>
      </c>
      <c r="G28" s="24">
        <v>15.063157668223191</v>
      </c>
      <c r="H28" s="24">
        <v>4.2610307433368133</v>
      </c>
      <c r="I28" s="24">
        <v>2.2435106454580129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24">
        <v>9.709994821336096</v>
      </c>
      <c r="F29" s="24">
        <v>6.3820282085646811</v>
      </c>
      <c r="G29" s="24">
        <v>3.1473263462688448</v>
      </c>
      <c r="H29" s="24" t="s">
        <v>212</v>
      </c>
      <c r="I29" s="24">
        <v>4.2062757634390513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24" t="s">
        <v>212</v>
      </c>
      <c r="F30" s="24" t="s">
        <v>212</v>
      </c>
      <c r="G30" s="24" t="s">
        <v>212</v>
      </c>
      <c r="H30" s="24" t="s">
        <v>212</v>
      </c>
      <c r="I30" s="24" t="s">
        <v>212</v>
      </c>
      <c r="J30" s="5" t="str">
        <f t="shared" si="0"/>
        <v>Outliers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24" t="s">
        <v>212</v>
      </c>
      <c r="F31" s="24">
        <v>3.2601962638150814</v>
      </c>
      <c r="G31" s="24" t="s">
        <v>212</v>
      </c>
      <c r="H31" s="24" t="s">
        <v>212</v>
      </c>
      <c r="I31" s="24">
        <v>6.2711651824909076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24">
        <v>19.389865563598757</v>
      </c>
      <c r="F32" s="24">
        <v>8.4306369346204111</v>
      </c>
      <c r="G32" s="24">
        <v>4.127200313667224</v>
      </c>
      <c r="H32" s="24">
        <v>8.0883245035790825</v>
      </c>
      <c r="I32" s="24">
        <v>5.8093375418756414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24" t="s">
        <v>212</v>
      </c>
      <c r="F33" s="24">
        <v>213.02495435179549</v>
      </c>
      <c r="G33" s="24">
        <v>91.968117719190673</v>
      </c>
      <c r="H33" s="24" t="s">
        <v>212</v>
      </c>
      <c r="I33" s="24">
        <v>49.615480029769287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24">
        <v>6.5416128346443809</v>
      </c>
      <c r="F34" s="24">
        <v>4.0102662816811039</v>
      </c>
      <c r="G34" s="24">
        <v>3.1489368401993274</v>
      </c>
      <c r="H34" s="24">
        <v>5.4123850834667104</v>
      </c>
      <c r="I34" s="24">
        <v>3.158310303987367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24">
        <v>2.557661812493774</v>
      </c>
      <c r="F35" s="24">
        <v>2.4786550951435107</v>
      </c>
      <c r="G35" s="24">
        <v>1.7337482770876496</v>
      </c>
      <c r="H35" s="24">
        <v>1.9914764806627636</v>
      </c>
      <c r="I35" s="24">
        <v>2.1482227676321135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24">
        <v>34.044484793463461</v>
      </c>
      <c r="F36" s="24">
        <v>16.918565305662081</v>
      </c>
      <c r="G36" s="24">
        <v>5.6056953865126964</v>
      </c>
      <c r="H36" s="24">
        <v>16.718680338831923</v>
      </c>
      <c r="I36" s="24">
        <v>5.525167136305873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24">
        <v>6.4841381769845512</v>
      </c>
      <c r="F37" s="24">
        <v>1.5939557199101009</v>
      </c>
      <c r="G37" s="24" t="s">
        <v>212</v>
      </c>
      <c r="H37" s="24" t="s">
        <v>212</v>
      </c>
      <c r="I37" s="24" t="s">
        <v>212</v>
      </c>
      <c r="J37" s="5" t="str">
        <f t="shared" si="0"/>
        <v>Outliers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24">
        <v>71.254676088118288</v>
      </c>
      <c r="F38" s="24">
        <v>70.667216300571226</v>
      </c>
      <c r="G38" s="24">
        <v>17.525411847178411</v>
      </c>
      <c r="H38" s="24">
        <v>5.7957575055059696</v>
      </c>
      <c r="I38" s="24">
        <v>27.770063871146906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24">
        <v>12.470382840753212</v>
      </c>
      <c r="F39" s="24">
        <v>6.1402431536288828</v>
      </c>
      <c r="G39" s="24">
        <v>6.0496067755595888</v>
      </c>
      <c r="H39" s="24" t="s">
        <v>212</v>
      </c>
      <c r="I39" s="24" t="s">
        <v>212</v>
      </c>
      <c r="J39" s="5" t="str">
        <f t="shared" si="0"/>
        <v>Outliers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24">
        <v>31.636559207820557</v>
      </c>
      <c r="F40" s="24">
        <v>53.255642748617696</v>
      </c>
      <c r="G40" s="24">
        <v>25.598460989496875</v>
      </c>
      <c r="H40" s="24">
        <v>3.0740382102949542</v>
      </c>
      <c r="I40" s="24">
        <v>8.1246648575746256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24">
        <v>6.5832784726793934</v>
      </c>
      <c r="F41" s="24">
        <v>13.257324671881214</v>
      </c>
      <c r="G41" s="24">
        <v>33.371153974504438</v>
      </c>
      <c r="H41" s="24">
        <v>6.7190754552173617</v>
      </c>
      <c r="I41" s="24" t="s">
        <v>212</v>
      </c>
      <c r="J41" s="5" t="str">
        <f t="shared" si="0"/>
        <v>Outliers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24">
        <v>162.33766233766235</v>
      </c>
      <c r="F42" s="24">
        <v>27.100271002710027</v>
      </c>
      <c r="G42" s="24" t="s">
        <v>212</v>
      </c>
      <c r="H42" s="24">
        <v>13.592496941688189</v>
      </c>
      <c r="I42" s="24">
        <v>14.742739200943536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24">
        <v>3.0893756371837249</v>
      </c>
      <c r="F43" s="24">
        <v>9.0845774157405454</v>
      </c>
      <c r="G43" s="24">
        <v>11.881423394522663</v>
      </c>
      <c r="H43" s="24">
        <v>7.2889484962899251</v>
      </c>
      <c r="I43" s="24">
        <v>6.5628281414070706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24">
        <v>20.61025998370808</v>
      </c>
      <c r="F44" s="24">
        <v>37.974313784675907</v>
      </c>
      <c r="G44" s="24">
        <v>19.324231620240202</v>
      </c>
      <c r="H44" s="24">
        <v>22.056003068661298</v>
      </c>
      <c r="I44" s="24">
        <v>22.436616558223019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24" t="s">
        <v>212</v>
      </c>
      <c r="F45" s="24">
        <v>3.4326513799258547</v>
      </c>
      <c r="G45" s="24" t="s">
        <v>212</v>
      </c>
      <c r="H45" s="24">
        <v>3.3650772285223947</v>
      </c>
      <c r="I45" s="24">
        <v>4.1012180617643441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24">
        <v>8.5229694025398448</v>
      </c>
      <c r="F46" s="24">
        <v>4.2075146211133081</v>
      </c>
      <c r="G46" s="24" t="s">
        <v>212</v>
      </c>
      <c r="H46" s="24" t="s">
        <v>212</v>
      </c>
      <c r="I46" s="24">
        <v>4.1699678912472375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24" t="s">
        <v>212</v>
      </c>
      <c r="F47" s="24">
        <v>2.9498525073746316</v>
      </c>
      <c r="G47" s="24" t="s">
        <v>212</v>
      </c>
      <c r="H47" s="24" t="s">
        <v>212</v>
      </c>
      <c r="I47" s="24">
        <v>10.188487009679063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24">
        <v>10.264682161448786</v>
      </c>
      <c r="F48" s="24">
        <v>7.9773732685473933</v>
      </c>
      <c r="G48" s="24">
        <v>2.8701816825005024</v>
      </c>
      <c r="H48" s="24">
        <v>0.71015666055931936</v>
      </c>
      <c r="I48" s="24">
        <v>3.7262266738210217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24">
        <v>94.313453536754508</v>
      </c>
      <c r="F49" s="24">
        <v>86.288256707563704</v>
      </c>
      <c r="G49" s="24">
        <v>39.366978978033224</v>
      </c>
      <c r="H49" s="24">
        <v>43.474925197555173</v>
      </c>
      <c r="I49" s="24">
        <v>29.839515302481868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24">
        <v>7.2869301620613278</v>
      </c>
      <c r="F50" s="24">
        <v>28.974169527865907</v>
      </c>
      <c r="G50" s="24" t="s">
        <v>212</v>
      </c>
      <c r="H50" s="24">
        <v>1.4320902789711865</v>
      </c>
      <c r="I50" s="24" t="s">
        <v>212</v>
      </c>
      <c r="J50" s="5" t="str">
        <f t="shared" si="0"/>
        <v>Outliers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24">
        <v>23.994536628583031</v>
      </c>
      <c r="F51" s="24">
        <v>1.8415188847761632</v>
      </c>
      <c r="G51" s="24">
        <v>1.8373909049150206</v>
      </c>
      <c r="H51" s="24">
        <v>1.833348611238427</v>
      </c>
      <c r="I51" s="24">
        <v>3.5394471383569885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24">
        <v>10.590335562346818</v>
      </c>
      <c r="F52" s="24">
        <v>8.4664306026604521</v>
      </c>
      <c r="G52" s="24">
        <v>3.9360199949815748</v>
      </c>
      <c r="H52" s="24">
        <v>0.48622287484136978</v>
      </c>
      <c r="I52" s="24">
        <v>2.6006990679094542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24" t="s">
        <v>212</v>
      </c>
      <c r="F53" s="24" t="s">
        <v>212</v>
      </c>
      <c r="G53" s="24">
        <v>8.3514280942041097</v>
      </c>
      <c r="H53" s="24">
        <v>12.409513960703205</v>
      </c>
      <c r="I53" s="24" t="s">
        <v>212</v>
      </c>
      <c r="J53" s="5" t="str">
        <f t="shared" si="0"/>
        <v>Outliers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24" t="s">
        <v>212</v>
      </c>
      <c r="F54" s="24" t="s">
        <v>212</v>
      </c>
      <c r="G54" s="24" t="s">
        <v>212</v>
      </c>
      <c r="H54" s="24" t="s">
        <v>212</v>
      </c>
      <c r="I54" s="24" t="s">
        <v>212</v>
      </c>
      <c r="J54" s="5" t="str">
        <f t="shared" si="0"/>
        <v>Outliers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24">
        <v>90.082540746637619</v>
      </c>
      <c r="F55" s="24">
        <v>146.24770182182851</v>
      </c>
      <c r="G55" s="24">
        <v>41.67448063178513</v>
      </c>
      <c r="H55" s="24">
        <v>303.43967577678478</v>
      </c>
      <c r="I55" s="24">
        <v>257.74928838783421</v>
      </c>
      <c r="J55" s="5" t="str">
        <f t="shared" si="0"/>
        <v>Outliers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24">
        <v>24.355344475903433</v>
      </c>
      <c r="F56" s="24">
        <v>33.015186986013568</v>
      </c>
      <c r="G56" s="24">
        <v>8.8807317722980379</v>
      </c>
      <c r="H56" s="24" t="s">
        <v>212</v>
      </c>
      <c r="I56" s="24">
        <v>3.7200996986719246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24">
        <v>22.763487366264513</v>
      </c>
      <c r="F57" s="24">
        <v>14.844503822459735</v>
      </c>
      <c r="G57" s="24">
        <v>36.33456870866943</v>
      </c>
      <c r="H57" s="24">
        <v>49.843349473084587</v>
      </c>
      <c r="I57" s="24">
        <v>78.369905956112845</v>
      </c>
      <c r="J57" s="5" t="str">
        <f t="shared" si="0"/>
        <v>Outliers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24">
        <v>183.19085155989785</v>
      </c>
      <c r="F58" s="24">
        <v>535.44536783981266</v>
      </c>
      <c r="G58" s="24">
        <v>319.39930516642386</v>
      </c>
      <c r="H58" s="24">
        <v>11.258725512272012</v>
      </c>
      <c r="I58" s="24">
        <v>10.025062656641605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24">
        <v>23.603693978107572</v>
      </c>
      <c r="F59" s="24">
        <v>5.8058522991175101</v>
      </c>
      <c r="G59" s="24" t="s">
        <v>212</v>
      </c>
      <c r="H59" s="24">
        <v>2.8145229383619474</v>
      </c>
      <c r="I59" s="24" t="s">
        <v>212</v>
      </c>
      <c r="J59" s="5" t="str">
        <f t="shared" si="0"/>
        <v>Outliers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24" t="s">
        <v>212</v>
      </c>
      <c r="F60" s="24" t="s">
        <v>212</v>
      </c>
      <c r="G60" s="24" t="s">
        <v>212</v>
      </c>
      <c r="H60" s="24" t="s">
        <v>212</v>
      </c>
      <c r="I60" s="24" t="s">
        <v>212</v>
      </c>
      <c r="J60" s="5" t="str">
        <f t="shared" si="0"/>
        <v>Outliers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24" t="s">
        <v>212</v>
      </c>
      <c r="F61" s="24">
        <v>4.9917635900763742</v>
      </c>
      <c r="G61" s="24" t="s">
        <v>212</v>
      </c>
      <c r="H61" s="24">
        <v>2.4335044898157836</v>
      </c>
      <c r="I61" s="24" t="s">
        <v>212</v>
      </c>
      <c r="J61" s="5" t="str">
        <f t="shared" si="0"/>
        <v>Outliers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24">
        <v>11.873261415292761</v>
      </c>
      <c r="F62" s="24">
        <v>36.839196905507464</v>
      </c>
      <c r="G62" s="24">
        <v>11.576179530007112</v>
      </c>
      <c r="H62" s="24">
        <v>14.704440741103813</v>
      </c>
      <c r="I62" s="24">
        <v>20.51843239176527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24">
        <v>14.848250876046801</v>
      </c>
      <c r="F63" s="24">
        <v>8.8736393752957881</v>
      </c>
      <c r="G63" s="24">
        <v>2.9463759575721862</v>
      </c>
      <c r="H63" s="24" t="s">
        <v>212</v>
      </c>
      <c r="I63" s="24">
        <v>31.923950056753689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24" t="s">
        <v>212</v>
      </c>
      <c r="F64" s="24" t="s">
        <v>212</v>
      </c>
      <c r="G64" s="24" t="s">
        <v>212</v>
      </c>
      <c r="H64" s="24" t="s">
        <v>212</v>
      </c>
      <c r="I64" s="24" t="s">
        <v>212</v>
      </c>
      <c r="J64" s="5" t="str">
        <f t="shared" si="0"/>
        <v>Outliers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24">
        <v>39.840637450199203</v>
      </c>
      <c r="F65" s="24">
        <v>29.550827423167849</v>
      </c>
      <c r="G65" s="24">
        <v>19.488428745432401</v>
      </c>
      <c r="H65" s="24">
        <v>9.6422717192170477</v>
      </c>
      <c r="I65" s="24">
        <v>111.7443289753045</v>
      </c>
      <c r="J65" s="5" t="str">
        <f t="shared" si="0"/>
        <v>Outliers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24">
        <v>15.372790161414297</v>
      </c>
      <c r="F66" s="24">
        <v>11.509245760761145</v>
      </c>
      <c r="G66" s="24" t="s">
        <v>212</v>
      </c>
      <c r="H66" s="24">
        <v>3.8233607340852611</v>
      </c>
      <c r="I66" s="24">
        <v>76.913735173865533</v>
      </c>
      <c r="J66" s="5" t="str">
        <f t="shared" si="0"/>
        <v>Outliers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24">
        <v>37.634543492987426</v>
      </c>
      <c r="F67" s="24">
        <v>74.11982705373687</v>
      </c>
      <c r="G67" s="24">
        <v>14.605291984128916</v>
      </c>
      <c r="H67" s="24" t="s">
        <v>212</v>
      </c>
      <c r="I67" s="24">
        <v>79.660116834838021</v>
      </c>
      <c r="J67" s="5" t="str">
        <f t="shared" si="0"/>
        <v>Outliers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24" t="s">
        <v>212</v>
      </c>
      <c r="F68" s="24">
        <v>2.9961649089165867</v>
      </c>
      <c r="G68" s="24">
        <v>2.9625240705080729</v>
      </c>
      <c r="H68" s="24">
        <v>2.9302311952413045</v>
      </c>
      <c r="I68" s="24">
        <v>3.146039136726861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24">
        <v>12.957396081683425</v>
      </c>
      <c r="F69" s="24" t="s">
        <v>212</v>
      </c>
      <c r="G69" s="24" t="s">
        <v>212</v>
      </c>
      <c r="H69" s="24" t="s">
        <v>212</v>
      </c>
      <c r="I69" s="24" t="s">
        <v>212</v>
      </c>
      <c r="J69" s="5" t="str">
        <f t="shared" si="0"/>
        <v>Outliers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24">
        <v>14.433485686793359</v>
      </c>
      <c r="F70" s="24">
        <v>7.9747360362372</v>
      </c>
      <c r="G70" s="24">
        <v>4.7591852274890538</v>
      </c>
      <c r="H70" s="24">
        <v>1.5781084791768587</v>
      </c>
      <c r="I70" s="24">
        <v>15.424719655720258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24">
        <v>17.302534821351326</v>
      </c>
      <c r="F71" s="24" t="s">
        <v>212</v>
      </c>
      <c r="G71" s="24" t="s">
        <v>212</v>
      </c>
      <c r="H71" s="24">
        <v>8.3270880173203423</v>
      </c>
      <c r="I71" s="24" t="s">
        <v>212</v>
      </c>
      <c r="J71" s="5" t="str">
        <f t="shared" si="0"/>
        <v>Outliers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24">
        <v>4.803458490112881</v>
      </c>
      <c r="F72" s="24">
        <v>6.2448285013972802</v>
      </c>
      <c r="G72" s="24">
        <v>3.0476190476190474</v>
      </c>
      <c r="H72" s="24">
        <v>1.4887598630340926</v>
      </c>
      <c r="I72" s="24" t="s">
        <v>212</v>
      </c>
      <c r="J72" s="5" t="str">
        <f t="shared" si="0"/>
        <v>Outliers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24">
        <v>73.837066207236035</v>
      </c>
      <c r="F73" s="24">
        <v>9.2165898617511512</v>
      </c>
      <c r="G73" s="24" t="s">
        <v>212</v>
      </c>
      <c r="H73" s="24">
        <v>12.255277428842794</v>
      </c>
      <c r="I73" s="24" t="s">
        <v>212</v>
      </c>
      <c r="J73" s="5" t="str">
        <f t="shared" si="0"/>
        <v>Outliers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24">
        <v>3.9565961403404653</v>
      </c>
      <c r="F74" s="24">
        <v>0.98768358568648951</v>
      </c>
      <c r="G74" s="24">
        <v>10.848661176586617</v>
      </c>
      <c r="H74" s="24">
        <v>8.8634147782669075</v>
      </c>
      <c r="I74" s="24">
        <v>1.6218758616215514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24">
        <v>22.564025422135309</v>
      </c>
      <c r="F75" s="24">
        <v>30.036231203889692</v>
      </c>
      <c r="G75" s="24">
        <v>1.87423859057258</v>
      </c>
      <c r="H75" s="24">
        <v>9.3564625086547277</v>
      </c>
      <c r="I75" s="24">
        <v>16.079109217349359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24" t="s">
        <v>212</v>
      </c>
      <c r="F76" s="24" t="s">
        <v>212</v>
      </c>
      <c r="G76" s="24" t="s">
        <v>212</v>
      </c>
      <c r="H76" s="24" t="s">
        <v>212</v>
      </c>
      <c r="I76" s="24" t="s">
        <v>212</v>
      </c>
      <c r="J76" s="5" t="str">
        <f t="shared" si="0"/>
        <v>Outliers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24">
        <v>18.817250286535401</v>
      </c>
      <c r="F77" s="24">
        <v>11.833319246048516</v>
      </c>
      <c r="G77" s="24">
        <v>1.671067143477825</v>
      </c>
      <c r="H77" s="24">
        <v>4.9572847299106035</v>
      </c>
      <c r="I77" s="24">
        <v>66.300686875116028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24" t="s">
        <v>212</v>
      </c>
      <c r="F78" s="24">
        <v>1.7258340092849871</v>
      </c>
      <c r="G78" s="24">
        <v>3.3921302578018997</v>
      </c>
      <c r="H78" s="24">
        <v>1.6677507046246729</v>
      </c>
      <c r="I78" s="24">
        <v>3.9307403549458542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24" t="s">
        <v>212</v>
      </c>
      <c r="F79" s="24" t="s">
        <v>212</v>
      </c>
      <c r="G79" s="24">
        <v>3.4150672768253529</v>
      </c>
      <c r="H79" s="24">
        <v>6.7515106505080515</v>
      </c>
      <c r="I79" s="24" t="s">
        <v>212</v>
      </c>
      <c r="J79" s="5" t="str">
        <f t="shared" si="0"/>
        <v>Outliers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24">
        <v>86.907109670087237</v>
      </c>
      <c r="F80" s="24">
        <v>56.521594573926919</v>
      </c>
      <c r="G80" s="24">
        <v>13.229700678022159</v>
      </c>
      <c r="H80" s="24">
        <v>6.5813287702787191</v>
      </c>
      <c r="I80" s="24">
        <v>5.8219078391989054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24" t="s">
        <v>212</v>
      </c>
      <c r="F81" s="24" t="s">
        <v>212</v>
      </c>
      <c r="G81" s="24" t="s">
        <v>212</v>
      </c>
      <c r="H81" s="24" t="s">
        <v>212</v>
      </c>
      <c r="I81" s="24" t="s">
        <v>212</v>
      </c>
      <c r="J81" s="5" t="str">
        <f t="shared" si="0"/>
        <v>Outliers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24">
        <v>7.2704536036003296</v>
      </c>
      <c r="F82" s="24">
        <v>13.961030825240112</v>
      </c>
      <c r="G82" s="24">
        <v>4.5848586805482077</v>
      </c>
      <c r="H82" s="24">
        <v>6.6049279715223319</v>
      </c>
      <c r="I82" s="24">
        <v>8.2541373863649152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24">
        <v>10.194026300587856</v>
      </c>
      <c r="F83" s="24">
        <v>3.3929359074407084</v>
      </c>
      <c r="G83" s="24" t="s">
        <v>212</v>
      </c>
      <c r="H83" s="24" t="s">
        <v>212</v>
      </c>
      <c r="I83" s="24">
        <v>7.7008971545185023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24">
        <v>7.0871722182849037</v>
      </c>
      <c r="F84" s="24">
        <v>3.5290796160361375</v>
      </c>
      <c r="G84" s="24" t="s">
        <v>212</v>
      </c>
      <c r="H84" s="24" t="s">
        <v>212</v>
      </c>
      <c r="I84" s="24" t="s">
        <v>212</v>
      </c>
      <c r="J84" s="5" t="str">
        <f t="shared" si="1"/>
        <v>Outliers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24">
        <v>21.65154924567549</v>
      </c>
      <c r="F85" s="24">
        <v>6.0826788117486936</v>
      </c>
      <c r="G85" s="24">
        <v>5.2361895500617122</v>
      </c>
      <c r="H85" s="24">
        <v>2.2089358819544667</v>
      </c>
      <c r="I85" s="24">
        <v>2.6837232186787134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24">
        <v>6.4075865825136971</v>
      </c>
      <c r="F86" s="24">
        <v>41.143146501250122</v>
      </c>
      <c r="G86" s="24">
        <v>3.1274433150899141</v>
      </c>
      <c r="H86" s="24">
        <v>27.823291186199643</v>
      </c>
      <c r="I86" s="24">
        <v>7.3817081272606488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24">
        <v>47.419296005836223</v>
      </c>
      <c r="F87" s="24">
        <v>3.616113401316265</v>
      </c>
      <c r="G87" s="24">
        <v>10.756543564001435</v>
      </c>
      <c r="H87" s="24">
        <v>24.892429145478467</v>
      </c>
      <c r="I87" s="24">
        <v>14.346687708475304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24">
        <v>13.014055179593962</v>
      </c>
      <c r="F88" s="24">
        <v>6.4234326824254886</v>
      </c>
      <c r="G88" s="24">
        <v>3.1715826197272436</v>
      </c>
      <c r="H88" s="24" t="s">
        <v>212</v>
      </c>
      <c r="I88" s="24">
        <v>44.12089124200309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24">
        <v>19.756013236528869</v>
      </c>
      <c r="F89" s="24">
        <v>23.144200550588351</v>
      </c>
      <c r="G89" s="24">
        <v>3.606549493880888</v>
      </c>
      <c r="H89" s="24">
        <v>4.7477181279747418</v>
      </c>
      <c r="I89" s="24">
        <v>10.702309320522271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24" t="s">
        <v>212</v>
      </c>
      <c r="F90" s="24" t="s">
        <v>212</v>
      </c>
      <c r="G90" s="24" t="s">
        <v>212</v>
      </c>
      <c r="H90" s="24" t="s">
        <v>212</v>
      </c>
      <c r="I90" s="24" t="s">
        <v>212</v>
      </c>
      <c r="J90" s="5" t="str">
        <f t="shared" si="1"/>
        <v>Outliers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24">
        <v>8.6355785837651116</v>
      </c>
      <c r="F91" s="24">
        <v>15.508684863523573</v>
      </c>
      <c r="G91" s="24">
        <v>6.8773425948213607</v>
      </c>
      <c r="H91" s="24" t="s">
        <v>212</v>
      </c>
      <c r="I91" s="24">
        <v>4.9990001999600082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24">
        <v>30.163637734710807</v>
      </c>
      <c r="F92" s="24">
        <v>7.4351285038043073</v>
      </c>
      <c r="G92" s="24">
        <v>2.4446291497579815</v>
      </c>
      <c r="H92" s="24">
        <v>19.298499541660636</v>
      </c>
      <c r="I92" s="24">
        <v>4.4083935813789452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24">
        <v>37.57456202151144</v>
      </c>
      <c r="F93" s="24">
        <v>4.6798951703481846</v>
      </c>
      <c r="G93" s="24" t="s">
        <v>212</v>
      </c>
      <c r="H93" s="24" t="s">
        <v>212</v>
      </c>
      <c r="I93" s="24">
        <v>9.7665787674577604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24">
        <v>6.0609733923268072</v>
      </c>
      <c r="F94" s="24">
        <v>23.983691090058759</v>
      </c>
      <c r="G94" s="24" t="s">
        <v>212</v>
      </c>
      <c r="H94" s="24" t="s">
        <v>212</v>
      </c>
      <c r="I94" s="24">
        <v>14.331780723754928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24">
        <v>13.142331449599158</v>
      </c>
      <c r="F95" s="24" t="s">
        <v>212</v>
      </c>
      <c r="G95" s="24" t="s">
        <v>212</v>
      </c>
      <c r="H95" s="24" t="s">
        <v>212</v>
      </c>
      <c r="I95" s="24">
        <v>7.8088396064344838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24">
        <v>11.646866992778943</v>
      </c>
      <c r="F96" s="24">
        <v>7.7633724089744591</v>
      </c>
      <c r="G96" s="24">
        <v>15.52433439416285</v>
      </c>
      <c r="H96" s="24">
        <v>11.64189530055493</v>
      </c>
      <c r="I96" s="24">
        <v>2.9728283488911349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24">
        <v>30.830272646845927</v>
      </c>
      <c r="F97" s="24">
        <v>36.881413084998485</v>
      </c>
      <c r="G97" s="24">
        <v>24.606936565907738</v>
      </c>
      <c r="H97" s="24">
        <v>7.6444806849454698</v>
      </c>
      <c r="I97" s="24">
        <v>4.9397352301916619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24">
        <v>1.9244092063736433</v>
      </c>
      <c r="F98" s="24">
        <v>1.9180236684120684</v>
      </c>
      <c r="G98" s="24">
        <v>5.7354796772836769</v>
      </c>
      <c r="H98" s="24">
        <v>1.9057420006479524</v>
      </c>
      <c r="I98" s="24">
        <v>1.9146451205269104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24">
        <v>21.760756030838099</v>
      </c>
      <c r="F99" s="24">
        <v>6.1515748031496065</v>
      </c>
      <c r="G99" s="24">
        <v>3.0441400304414001</v>
      </c>
      <c r="H99" s="24" t="s">
        <v>212</v>
      </c>
      <c r="I99" s="24">
        <v>5.9094669660796599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24">
        <v>6.9290465631929044</v>
      </c>
      <c r="F100" s="24">
        <v>4.1041917478384589</v>
      </c>
      <c r="G100" s="24" t="s">
        <v>212</v>
      </c>
      <c r="H100" s="24">
        <v>2.6694785173716311</v>
      </c>
      <c r="I100" s="24">
        <v>1.4642574750344102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24">
        <v>67.716268833587264</v>
      </c>
      <c r="F101" s="24">
        <v>33.628516982401081</v>
      </c>
      <c r="G101" s="24">
        <v>11.135237458938811</v>
      </c>
      <c r="H101" s="24">
        <v>5.5312793849217323</v>
      </c>
      <c r="I101" s="24" t="s">
        <v>212</v>
      </c>
      <c r="J101" s="5" t="str">
        <f t="shared" si="1"/>
        <v>Outliers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24">
        <v>27.847396268448897</v>
      </c>
      <c r="F102" s="24">
        <v>201.0233918128655</v>
      </c>
      <c r="G102" s="24">
        <v>80.995950202489865</v>
      </c>
      <c r="H102" s="24">
        <v>59.117377553131739</v>
      </c>
      <c r="I102" s="24">
        <v>43.120707179597744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24">
        <v>12.769761205465457</v>
      </c>
      <c r="F103" s="24">
        <v>27.250241059824759</v>
      </c>
      <c r="G103" s="24">
        <v>20.655182385260463</v>
      </c>
      <c r="H103" s="24">
        <v>18.326206475259621</v>
      </c>
      <c r="I103" s="24">
        <v>29.199211621286224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24">
        <v>276.46129541864138</v>
      </c>
      <c r="F104" s="24">
        <v>184.47753327184083</v>
      </c>
      <c r="G104" s="24">
        <v>92.323925085729357</v>
      </c>
      <c r="H104" s="24">
        <v>132.01320132013203</v>
      </c>
      <c r="I104" s="24">
        <v>203.34059549745822</v>
      </c>
      <c r="J104" s="5" t="str">
        <f t="shared" si="1"/>
        <v>Outliers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24">
        <v>7.1579399448838634</v>
      </c>
      <c r="F105" s="24">
        <v>7.9543948031287286</v>
      </c>
      <c r="G105" s="24">
        <v>5.2400373789333026</v>
      </c>
      <c r="H105" s="24" t="s">
        <v>212</v>
      </c>
      <c r="I105" s="24">
        <v>3.7896731406916158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24">
        <v>40.910479983438648</v>
      </c>
      <c r="F106" s="24">
        <v>38.891262909738657</v>
      </c>
      <c r="G106" s="24">
        <v>25.283739746038883</v>
      </c>
      <c r="H106" s="24">
        <v>16.911425267497613</v>
      </c>
      <c r="I106" s="24">
        <v>19.414865813408205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24">
        <v>179.95321216483714</v>
      </c>
      <c r="F107" s="24" t="s">
        <v>212</v>
      </c>
      <c r="G107" s="24">
        <v>147.87430683918669</v>
      </c>
      <c r="H107" s="24">
        <v>18.730099269526129</v>
      </c>
      <c r="I107" s="24">
        <v>115.42345981820806</v>
      </c>
      <c r="J107" s="5" t="str">
        <f t="shared" si="1"/>
        <v>Outliers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24" t="s">
        <v>212</v>
      </c>
      <c r="F108" s="24">
        <v>12.38083446824316</v>
      </c>
      <c r="G108" s="24" t="s">
        <v>212</v>
      </c>
      <c r="H108" s="24" t="s">
        <v>212</v>
      </c>
      <c r="I108" s="24" t="s">
        <v>212</v>
      </c>
      <c r="J108" s="5" t="str">
        <f t="shared" si="1"/>
        <v>Outliers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24">
        <v>23.107140106292846</v>
      </c>
      <c r="F109" s="24">
        <v>53.924967259841303</v>
      </c>
      <c r="G109" s="24">
        <v>23.114261499345094</v>
      </c>
      <c r="H109" s="24">
        <v>15.413070283600494</v>
      </c>
      <c r="I109" s="24">
        <v>70.137157107231914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24">
        <v>29.70983395503912</v>
      </c>
      <c r="F110" s="24">
        <v>93.602737073139238</v>
      </c>
      <c r="G110" s="24">
        <v>6.3173189298461736</v>
      </c>
      <c r="H110" s="24">
        <v>3.0935808197989174</v>
      </c>
      <c r="I110" s="24">
        <v>21.427040925648168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24">
        <v>9.8013591217982228</v>
      </c>
      <c r="F111" s="24">
        <v>6.4345923685734503</v>
      </c>
      <c r="G111" s="24">
        <v>3.1696725728232273</v>
      </c>
      <c r="H111" s="24">
        <v>6.2486331115068579</v>
      </c>
      <c r="I111" s="24">
        <v>4.0025616394492474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24" t="s">
        <v>212</v>
      </c>
      <c r="F112" s="24">
        <v>1.6117853746595103</v>
      </c>
      <c r="G112" s="24" t="s">
        <v>212</v>
      </c>
      <c r="H112" s="24">
        <v>7.8331845028277796</v>
      </c>
      <c r="I112" s="24">
        <v>3.1998464073724464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24">
        <v>2.4716990459241686</v>
      </c>
      <c r="F113" s="24" t="s">
        <v>212</v>
      </c>
      <c r="G113" s="24" t="s">
        <v>212</v>
      </c>
      <c r="H113" s="24">
        <v>2.3553796872055774</v>
      </c>
      <c r="I113" s="24">
        <v>2.4632361997191912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24">
        <v>6.6920966338753933</v>
      </c>
      <c r="F114" s="24">
        <v>6.6965780486171562</v>
      </c>
      <c r="G114" s="24" t="s">
        <v>212</v>
      </c>
      <c r="H114" s="24" t="s">
        <v>212</v>
      </c>
      <c r="I114" s="24">
        <v>22.486437867161367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24" t="s">
        <v>212</v>
      </c>
      <c r="F115" s="24" t="s">
        <v>212</v>
      </c>
      <c r="G115" s="24" t="s">
        <v>212</v>
      </c>
      <c r="H115" s="24" t="s">
        <v>212</v>
      </c>
      <c r="I115" s="24">
        <v>27.647221454243848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24" t="s">
        <v>212</v>
      </c>
      <c r="F116" s="24">
        <v>7.348618459729571</v>
      </c>
      <c r="G116" s="24" t="s">
        <v>212</v>
      </c>
      <c r="H116" s="24" t="s">
        <v>212</v>
      </c>
      <c r="I116" s="24" t="s">
        <v>212</v>
      </c>
      <c r="J116" s="5" t="str">
        <f t="shared" si="1"/>
        <v>Outliers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24">
        <v>61.906972868078626</v>
      </c>
      <c r="F117" s="24">
        <v>35.382782737919733</v>
      </c>
      <c r="G117" s="24">
        <v>24.5433189579608</v>
      </c>
      <c r="H117" s="24">
        <v>32.435187544887988</v>
      </c>
      <c r="I117" s="24">
        <v>56.076731661156344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24">
        <v>76.982294072363345</v>
      </c>
      <c r="F118" s="24">
        <v>27.4830978947947</v>
      </c>
      <c r="G118" s="24">
        <v>60.436239767045763</v>
      </c>
      <c r="H118" s="24">
        <v>32.95254833040422</v>
      </c>
      <c r="I118" s="24">
        <v>21.758050478677109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24">
        <v>28.900063580139875</v>
      </c>
      <c r="F119" s="24">
        <v>28.649464255018433</v>
      </c>
      <c r="G119" s="24">
        <v>3.7876635797208489</v>
      </c>
      <c r="H119" s="24">
        <v>7.5128657826527929</v>
      </c>
      <c r="I119" s="24">
        <v>3.7634307434657437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24">
        <v>10.100397955679453</v>
      </c>
      <c r="F120" s="24">
        <v>17.818253811126507</v>
      </c>
      <c r="G120" s="24">
        <v>15.533980582524272</v>
      </c>
      <c r="H120" s="24">
        <v>11.434452003887714</v>
      </c>
      <c r="I120" s="24">
        <v>19.570018731303644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24">
        <v>19.790223629527013</v>
      </c>
      <c r="F121" s="24">
        <v>24.585125998770742</v>
      </c>
      <c r="G121" s="24">
        <v>4.887346659498558</v>
      </c>
      <c r="H121" s="24" t="s">
        <v>212</v>
      </c>
      <c r="I121" s="24">
        <v>6.7006164567140178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24">
        <v>8.5382513661202193</v>
      </c>
      <c r="F122" s="24" t="s">
        <v>212</v>
      </c>
      <c r="G122" s="24" t="s">
        <v>212</v>
      </c>
      <c r="H122" s="24" t="s">
        <v>212</v>
      </c>
      <c r="I122" s="24" t="s">
        <v>212</v>
      </c>
      <c r="J122" s="5" t="str">
        <f t="shared" si="1"/>
        <v>Outliers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24" t="s">
        <v>212</v>
      </c>
      <c r="F123" s="24" t="s">
        <v>212</v>
      </c>
      <c r="G123" s="24" t="s">
        <v>212</v>
      </c>
      <c r="H123" s="24" t="s">
        <v>212</v>
      </c>
      <c r="I123" s="24" t="s">
        <v>212</v>
      </c>
      <c r="J123" s="5" t="str">
        <f t="shared" si="1"/>
        <v>Outliers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24" t="s">
        <v>212</v>
      </c>
      <c r="F124" s="24" t="s">
        <v>212</v>
      </c>
      <c r="G124" s="24" t="s">
        <v>212</v>
      </c>
      <c r="H124" s="24">
        <v>9.5274390243902438</v>
      </c>
      <c r="I124" s="24" t="s">
        <v>212</v>
      </c>
      <c r="J124" s="5" t="str">
        <f t="shared" si="1"/>
        <v>Outliers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24">
        <v>7.1688698993490663</v>
      </c>
      <c r="F125" s="24">
        <v>1.4124094292453497</v>
      </c>
      <c r="G125" s="24">
        <v>1.3920403134874786</v>
      </c>
      <c r="H125" s="24">
        <v>1.3725705501262766</v>
      </c>
      <c r="I125" s="24">
        <v>2.7390131335679757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24">
        <v>5.0372758412250658</v>
      </c>
      <c r="F126" s="24" t="s">
        <v>212</v>
      </c>
      <c r="G126" s="24">
        <v>5.0395605503200116</v>
      </c>
      <c r="H126" s="24" t="s">
        <v>212</v>
      </c>
      <c r="I126" s="24" t="s">
        <v>212</v>
      </c>
      <c r="J126" s="5" t="str">
        <f t="shared" si="1"/>
        <v>Outliers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24">
        <v>47.523999619808002</v>
      </c>
      <c r="F127" s="24">
        <v>69.933330225185315</v>
      </c>
      <c r="G127" s="24">
        <v>27.459954233409615</v>
      </c>
      <c r="H127" s="24">
        <v>58.442726128394177</v>
      </c>
      <c r="I127" s="24">
        <v>163.16171138506164</v>
      </c>
      <c r="J127" s="5" t="str">
        <f t="shared" si="1"/>
        <v>Outliers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24">
        <v>40.444893832153689</v>
      </c>
      <c r="F128" s="24">
        <v>4.0223643457624396</v>
      </c>
      <c r="G128" s="24" t="s">
        <v>212</v>
      </c>
      <c r="H128" s="24" t="s">
        <v>212</v>
      </c>
      <c r="I128" s="24" t="s">
        <v>212</v>
      </c>
      <c r="J128" s="5" t="str">
        <f t="shared" si="1"/>
        <v>Outliers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24">
        <v>8.4285052046019651</v>
      </c>
      <c r="F129" s="24">
        <v>30.212725050468983</v>
      </c>
      <c r="G129" s="24">
        <v>20.156142920490733</v>
      </c>
      <c r="H129" s="24">
        <v>77.636686624120003</v>
      </c>
      <c r="I129" s="24">
        <v>185.11091228827939</v>
      </c>
      <c r="J129" s="5" t="str">
        <f t="shared" si="1"/>
        <v>Outliers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24">
        <v>3.6343572308841074</v>
      </c>
      <c r="F130" s="24">
        <v>6.2379140415445082</v>
      </c>
      <c r="G130" s="24">
        <v>1.6314278256329942</v>
      </c>
      <c r="H130" s="24">
        <v>4.2161387304233324</v>
      </c>
      <c r="I130" s="24">
        <v>2.4100595887233309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24" t="s">
        <v>212</v>
      </c>
      <c r="F131" s="24" t="s">
        <v>212</v>
      </c>
      <c r="G131" s="24">
        <v>29.616466755516068</v>
      </c>
      <c r="H131" s="24" t="s">
        <v>212</v>
      </c>
      <c r="I131" s="24" t="s">
        <v>212</v>
      </c>
      <c r="J131" s="5" t="str">
        <f t="shared" si="1"/>
        <v>Outliers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24" t="s">
        <v>212</v>
      </c>
      <c r="F132" s="24">
        <v>9.5292548122736793</v>
      </c>
      <c r="G132" s="24" t="s">
        <v>212</v>
      </c>
      <c r="H132" s="24" t="s">
        <v>212</v>
      </c>
      <c r="I132" s="24" t="s">
        <v>212</v>
      </c>
      <c r="J132" s="5" t="str">
        <f t="shared" si="1"/>
        <v>Outliers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24" t="s">
        <v>212</v>
      </c>
      <c r="F133" s="24" t="s">
        <v>212</v>
      </c>
      <c r="G133" s="24" t="s">
        <v>212</v>
      </c>
      <c r="H133" s="24" t="s">
        <v>212</v>
      </c>
      <c r="I133" s="24" t="s">
        <v>212</v>
      </c>
      <c r="J133" s="5" t="str">
        <f t="shared" si="1"/>
        <v>Outliers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24">
        <v>11.830586008360282</v>
      </c>
      <c r="F134" s="24" t="s">
        <v>212</v>
      </c>
      <c r="G134" s="24" t="s">
        <v>212</v>
      </c>
      <c r="H134" s="24">
        <v>11.562921564848718</v>
      </c>
      <c r="I134" s="24">
        <v>4.7411340792717613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24">
        <v>43.97399252442127</v>
      </c>
      <c r="F135" s="24">
        <v>12.504298352558692</v>
      </c>
      <c r="G135" s="24">
        <v>9.3344534677494622</v>
      </c>
      <c r="H135" s="24">
        <v>3.0974136595942388</v>
      </c>
      <c r="I135" s="24">
        <v>6.536161312461191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24">
        <v>8.0151968131577469</v>
      </c>
      <c r="F136" s="24">
        <v>32.689658393069791</v>
      </c>
      <c r="G136" s="24">
        <v>18.162829768877991</v>
      </c>
      <c r="H136" s="24">
        <v>12.52468098900775</v>
      </c>
      <c r="I136" s="24">
        <v>58.087988015530897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24" t="s">
        <v>212</v>
      </c>
      <c r="F137" s="24" t="s">
        <v>212</v>
      </c>
      <c r="G137" s="24" t="s">
        <v>212</v>
      </c>
      <c r="H137" s="24" t="s">
        <v>212</v>
      </c>
      <c r="I137" s="24">
        <v>13.428226131328051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24">
        <v>84.030250890320517</v>
      </c>
      <c r="F138" s="24">
        <v>64.394091842073493</v>
      </c>
      <c r="G138" s="24">
        <v>20.238818053025703</v>
      </c>
      <c r="H138" s="24">
        <v>24.424000651306685</v>
      </c>
      <c r="I138" s="24">
        <v>177.28303442589157</v>
      </c>
      <c r="J138" s="5" t="str">
        <f t="shared" si="1"/>
        <v>Outliers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24" t="s">
        <v>212</v>
      </c>
      <c r="F139" s="24" t="s">
        <v>212</v>
      </c>
      <c r="G139" s="24" t="s">
        <v>212</v>
      </c>
      <c r="H139" s="24" t="s">
        <v>212</v>
      </c>
      <c r="I139" s="24" t="s">
        <v>212</v>
      </c>
      <c r="J139" s="5" t="str">
        <f t="shared" si="1"/>
        <v>Outliers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24">
        <v>4.3779003589878291</v>
      </c>
      <c r="F140" s="24">
        <v>4.3393360815795186</v>
      </c>
      <c r="G140" s="24">
        <v>12.906556530717605</v>
      </c>
      <c r="H140" s="24">
        <v>4.2662116040955631</v>
      </c>
      <c r="I140" s="24">
        <v>9.6669727874716038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24">
        <v>373.02725968436152</v>
      </c>
      <c r="F141" s="24">
        <v>192.91226064589881</v>
      </c>
      <c r="G141" s="24">
        <v>42.701587075652981</v>
      </c>
      <c r="H141" s="24">
        <v>56.717476072314781</v>
      </c>
      <c r="I141" s="24">
        <v>58.548009367681502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24">
        <v>8.5722123165546567</v>
      </c>
      <c r="F142" s="24">
        <v>1.6953175329739261</v>
      </c>
      <c r="G142" s="24" t="s">
        <v>212</v>
      </c>
      <c r="H142" s="24">
        <v>13.274042609676776</v>
      </c>
      <c r="I142" s="24">
        <v>18.90573600030249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24">
        <v>3.8021368008820953</v>
      </c>
      <c r="F143" s="24">
        <v>15.015015015015015</v>
      </c>
      <c r="G143" s="24" t="s">
        <v>212</v>
      </c>
      <c r="H143" s="24">
        <v>7.3254706614899998</v>
      </c>
      <c r="I143" s="24" t="s">
        <v>212</v>
      </c>
      <c r="J143" s="5" t="str">
        <f t="shared" si="1"/>
        <v>Outliers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24">
        <v>68.387758591212176</v>
      </c>
      <c r="F144" s="24">
        <v>84.317032040472171</v>
      </c>
      <c r="G144" s="24">
        <v>133.13363288400731</v>
      </c>
      <c r="H144" s="24">
        <v>16.425755584756899</v>
      </c>
      <c r="I144" s="24">
        <v>68.411151017615879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24">
        <v>16.893318692457132</v>
      </c>
      <c r="F145" s="24">
        <v>205.8672156459084</v>
      </c>
      <c r="G145" s="24">
        <v>69.686411149825787</v>
      </c>
      <c r="H145" s="24">
        <v>203.44980097302079</v>
      </c>
      <c r="I145" s="24">
        <v>75.301204819277118</v>
      </c>
      <c r="J145" s="5" t="str">
        <f t="shared" si="1"/>
        <v>Outliers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24">
        <v>7.9424963265954487</v>
      </c>
      <c r="F146" s="24">
        <v>31.528336092062741</v>
      </c>
      <c r="G146" s="24">
        <v>35.204380989634267</v>
      </c>
      <c r="H146" s="24" t="s">
        <v>212</v>
      </c>
      <c r="I146" s="24">
        <v>4.1315485043794418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24">
        <v>18.328445747800586</v>
      </c>
      <c r="F147" s="24">
        <v>7.5231100536961977</v>
      </c>
      <c r="G147" s="24">
        <v>2.7530765630592184</v>
      </c>
      <c r="H147" s="24">
        <v>1.7928536852107499</v>
      </c>
      <c r="I147" s="24">
        <v>5.5177741299159919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24" t="s">
        <v>212</v>
      </c>
      <c r="F148" s="24" t="s">
        <v>212</v>
      </c>
      <c r="G148" s="24" t="s">
        <v>212</v>
      </c>
      <c r="H148" s="24" t="s">
        <v>212</v>
      </c>
      <c r="I148" s="24" t="s">
        <v>212</v>
      </c>
      <c r="J148" s="5" t="str">
        <f t="shared" si="2"/>
        <v>Outliers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24">
        <v>10.741715451957678</v>
      </c>
      <c r="F149" s="24" t="s">
        <v>212</v>
      </c>
      <c r="G149" s="24" t="s">
        <v>212</v>
      </c>
      <c r="H149" s="24">
        <v>5.2457640455332317</v>
      </c>
      <c r="I149" s="24">
        <v>5.3242466191033966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24">
        <v>42.956693289209916</v>
      </c>
      <c r="F150" s="24">
        <v>29.946254354027769</v>
      </c>
      <c r="G150" s="24">
        <v>18.741215055442762</v>
      </c>
      <c r="H150" s="24">
        <v>9.2873506284440595</v>
      </c>
      <c r="I150" s="24">
        <v>7.3980912924465478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24">
        <v>48.930062630480165</v>
      </c>
      <c r="F151" s="24">
        <v>41.991020381795273</v>
      </c>
      <c r="G151" s="24">
        <v>15.99641680263621</v>
      </c>
      <c r="H151" s="24">
        <v>31.696725728232277</v>
      </c>
      <c r="I151" s="24">
        <v>3.497114880223815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24">
        <v>15.95150741745095</v>
      </c>
      <c r="F152" s="24">
        <v>10.53241350255411</v>
      </c>
      <c r="G152" s="24" t="s">
        <v>212</v>
      </c>
      <c r="H152" s="24">
        <v>134.40860215053763</v>
      </c>
      <c r="I152" s="24">
        <v>104.97310064296025</v>
      </c>
      <c r="J152" s="5" t="str">
        <f t="shared" si="2"/>
        <v>Outliers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24">
        <v>53.764817327632549</v>
      </c>
      <c r="F153" s="24">
        <v>196.95974950760063</v>
      </c>
      <c r="G153" s="24">
        <v>411.1022523420371</v>
      </c>
      <c r="H153" s="24">
        <v>115.58987727798134</v>
      </c>
      <c r="I153" s="24">
        <v>139.06447534766119</v>
      </c>
      <c r="J153" s="5" t="str">
        <f t="shared" si="2"/>
        <v>Outliers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24">
        <v>1.7833577058886472</v>
      </c>
      <c r="F154" s="24">
        <v>5.2789484334720518</v>
      </c>
      <c r="G154" s="24">
        <v>2.6054331966928368</v>
      </c>
      <c r="H154" s="24">
        <v>1.7151923159384246</v>
      </c>
      <c r="I154" s="24">
        <v>2.1904365540052133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24">
        <v>27.762354247640204</v>
      </c>
      <c r="F155" s="24">
        <v>10.133423408208074</v>
      </c>
      <c r="G155" s="24">
        <v>3.2915850627869849</v>
      </c>
      <c r="H155" s="24">
        <v>11.238480557428636</v>
      </c>
      <c r="I155" s="24">
        <v>10.534077741493732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24">
        <v>37.348682909682097</v>
      </c>
      <c r="F156" s="24">
        <v>37.382355528190693</v>
      </c>
      <c r="G156" s="24">
        <v>35.215142511279851</v>
      </c>
      <c r="H156" s="24">
        <v>13.217314682233727</v>
      </c>
      <c r="I156" s="24">
        <v>43.620000918315803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24">
        <v>5.640051888477374</v>
      </c>
      <c r="F157" s="24">
        <v>1.8626830086055954</v>
      </c>
      <c r="G157" s="24">
        <v>1.8459720889020157</v>
      </c>
      <c r="H157" s="24" t="s">
        <v>212</v>
      </c>
      <c r="I157" s="24" t="s">
        <v>212</v>
      </c>
      <c r="J157" s="5" t="str">
        <f t="shared" si="2"/>
        <v>Outliers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24">
        <v>93.367622729283028</v>
      </c>
      <c r="F158" s="24">
        <v>40.714623064019669</v>
      </c>
      <c r="G158" s="24">
        <v>12.955255785331412</v>
      </c>
      <c r="H158" s="24">
        <v>3.2209749891292092</v>
      </c>
      <c r="I158" s="24">
        <v>10.222858311183806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24">
        <v>6.6724494561953698</v>
      </c>
      <c r="F159" s="24">
        <v>26.430553720100438</v>
      </c>
      <c r="G159" s="24">
        <v>45.814516656849271</v>
      </c>
      <c r="H159" s="24">
        <v>19.453991310550549</v>
      </c>
      <c r="I159" s="24">
        <v>64.073813032613572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24">
        <v>47.286647151542446</v>
      </c>
      <c r="F160" s="24">
        <v>62.568434224933526</v>
      </c>
      <c r="G160" s="24">
        <v>62.103535465554714</v>
      </c>
      <c r="H160" s="24">
        <v>55.046679584287475</v>
      </c>
      <c r="I160" s="24">
        <v>88.858639139394626</v>
      </c>
      <c r="J160" s="5" t="str">
        <f t="shared" si="2"/>
        <v>Outliers</v>
      </c>
    </row>
  </sheetData>
  <autoFilter ref="A3:J160" xr:uid="{00000000-0009-0000-0000-000008000000}"/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Indica. 01</vt:lpstr>
      <vt:lpstr>Indica. 02</vt:lpstr>
      <vt:lpstr>Indica. 03</vt:lpstr>
      <vt:lpstr>Indica. 04</vt:lpstr>
      <vt:lpstr>Indica. 05</vt:lpstr>
      <vt:lpstr>Indica. 06</vt:lpstr>
      <vt:lpstr>Indica. 07</vt:lpstr>
      <vt:lpstr>Indica. 08</vt:lpstr>
      <vt:lpstr>Indica. 09</vt:lpstr>
      <vt:lpstr>Indica. 10</vt:lpstr>
      <vt:lpstr>Indica. 11</vt:lpstr>
      <vt:lpstr>Indica. 12</vt:lpstr>
      <vt:lpstr>Indica. 13</vt:lpstr>
      <vt:lpstr>Indica. 14</vt:lpstr>
      <vt:lpstr>Indica. 15</vt:lpstr>
      <vt:lpstr>Indica. 16</vt:lpstr>
      <vt:lpstr>Indica. 17</vt:lpstr>
      <vt:lpstr>Indica. 18</vt:lpstr>
      <vt:lpstr>Indica. 19</vt:lpstr>
      <vt:lpstr>Indica. 20</vt:lpstr>
      <vt:lpstr>Indica. 21</vt:lpstr>
      <vt:lpstr>Indica. 22</vt:lpstr>
      <vt:lpstr>Indica. 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Santos Chaves</cp:lastModifiedBy>
  <dcterms:created xsi:type="dcterms:W3CDTF">2022-12-13T13:41:51Z</dcterms:created>
  <dcterms:modified xsi:type="dcterms:W3CDTF">2024-02-12T14:58:09Z</dcterms:modified>
</cp:coreProperties>
</file>