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05\"/>
    </mc:Choice>
  </mc:AlternateContent>
  <xr:revisionPtr revIDLastSave="0" documentId="13_ncr:1_{0BEE06AE-77C6-4A2D-8056-E8EEDB597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" l="1"/>
  <c r="M18" i="3"/>
  <c r="M17" i="3"/>
  <c r="M19" i="1" l="1"/>
  <c r="M18" i="2"/>
  <c r="M17" i="2"/>
  <c r="M19" i="2"/>
  <c r="M17" i="1"/>
  <c r="M18" i="1"/>
  <c r="M20" i="1" s="1"/>
  <c r="M20" i="3"/>
  <c r="M20" i="2" l="1"/>
  <c r="M22" i="2" s="1"/>
  <c r="M22" i="3"/>
  <c r="M21" i="3"/>
  <c r="M22" i="1"/>
  <c r="M21" i="1"/>
  <c r="J17" i="1" s="1"/>
  <c r="M21" i="2" l="1"/>
  <c r="J160" i="2" s="1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52" i="2"/>
  <c r="J151" i="2"/>
  <c r="J150" i="2"/>
  <c r="J149" i="2"/>
  <c r="J137" i="2"/>
  <c r="J127" i="2"/>
  <c r="J126" i="2"/>
  <c r="J125" i="2"/>
  <c r="J119" i="2"/>
  <c r="J116" i="2"/>
  <c r="J114" i="2"/>
  <c r="J110" i="2"/>
  <c r="J107" i="2"/>
  <c r="J103" i="2"/>
  <c r="J102" i="2"/>
  <c r="J101" i="2"/>
  <c r="J98" i="2"/>
  <c r="J96" i="2"/>
  <c r="J95" i="2"/>
  <c r="J92" i="2"/>
  <c r="J90" i="2"/>
  <c r="J89" i="2"/>
  <c r="J87" i="2"/>
  <c r="J86" i="2"/>
  <c r="J85" i="2"/>
  <c r="J84" i="2"/>
  <c r="J83" i="2"/>
  <c r="J82" i="2"/>
  <c r="J80" i="2"/>
  <c r="J78" i="2"/>
  <c r="J77" i="2"/>
  <c r="J75" i="2"/>
  <c r="J74" i="2"/>
  <c r="J73" i="2"/>
  <c r="J72" i="2"/>
  <c r="J71" i="2"/>
  <c r="J70" i="2"/>
  <c r="J68" i="2"/>
  <c r="J66" i="2"/>
  <c r="J65" i="2"/>
  <c r="J63" i="2"/>
  <c r="J62" i="2"/>
  <c r="J61" i="2"/>
  <c r="J60" i="2"/>
  <c r="J59" i="2"/>
  <c r="J58" i="2"/>
  <c r="J56" i="2"/>
  <c r="J54" i="2"/>
  <c r="J53" i="2"/>
  <c r="J51" i="2"/>
  <c r="J50" i="2"/>
  <c r="J49" i="2"/>
  <c r="J48" i="2"/>
  <c r="J47" i="2"/>
  <c r="J46" i="2"/>
  <c r="J44" i="2"/>
  <c r="J42" i="2"/>
  <c r="J41" i="2"/>
  <c r="J39" i="2"/>
  <c r="J38" i="2"/>
  <c r="J37" i="2"/>
  <c r="J36" i="2"/>
  <c r="J35" i="2"/>
  <c r="J34" i="2"/>
  <c r="J32" i="2"/>
  <c r="J30" i="2"/>
  <c r="J29" i="2"/>
  <c r="J27" i="2"/>
  <c r="J26" i="2"/>
  <c r="J25" i="2"/>
  <c r="J24" i="2"/>
  <c r="J23" i="2"/>
  <c r="J22" i="2"/>
  <c r="J20" i="2"/>
  <c r="J18" i="2"/>
  <c r="J17" i="2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28" i="2" l="1"/>
  <c r="J28" i="2"/>
  <c r="J40" i="2"/>
  <c r="J52" i="2"/>
  <c r="J64" i="2"/>
  <c r="J76" i="2"/>
  <c r="J88" i="2"/>
  <c r="J104" i="2"/>
  <c r="J131" i="2"/>
  <c r="J138" i="2"/>
  <c r="J19" i="2"/>
  <c r="J31" i="2"/>
  <c r="J43" i="2"/>
  <c r="J55" i="2"/>
  <c r="J67" i="2"/>
  <c r="J79" i="2"/>
  <c r="J91" i="2"/>
  <c r="J113" i="2"/>
  <c r="J139" i="2"/>
  <c r="J140" i="2"/>
  <c r="J21" i="2"/>
  <c r="J33" i="2"/>
  <c r="J45" i="2"/>
  <c r="J57" i="2"/>
  <c r="J69" i="2"/>
  <c r="J81" i="2"/>
  <c r="J93" i="2"/>
  <c r="J115" i="2"/>
  <c r="J143" i="2"/>
  <c r="J105" i="2"/>
  <c r="J117" i="2"/>
  <c r="J129" i="2"/>
  <c r="J141" i="2"/>
  <c r="J153" i="2"/>
  <c r="J94" i="2"/>
  <c r="J106" i="2"/>
  <c r="J118" i="2"/>
  <c r="J130" i="2"/>
  <c r="J142" i="2"/>
  <c r="J154" i="2"/>
  <c r="J155" i="2"/>
  <c r="J108" i="2"/>
  <c r="J120" i="2"/>
  <c r="J132" i="2"/>
  <c r="J144" i="2"/>
  <c r="J156" i="2"/>
  <c r="J97" i="2"/>
  <c r="J109" i="2"/>
  <c r="J121" i="2"/>
  <c r="J133" i="2"/>
  <c r="J145" i="2"/>
  <c r="J157" i="2"/>
  <c r="J122" i="2"/>
  <c r="J134" i="2"/>
  <c r="J146" i="2"/>
  <c r="J158" i="2"/>
  <c r="J99" i="2"/>
  <c r="J111" i="2"/>
  <c r="J123" i="2"/>
  <c r="J135" i="2"/>
  <c r="J147" i="2"/>
  <c r="J159" i="2"/>
  <c r="J100" i="2"/>
  <c r="J112" i="2"/>
  <c r="J124" i="2"/>
  <c r="J136" i="2"/>
  <c r="J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tc={80B1A74C-437E-4CF2-899F-31E421F4C95A}</author>
    <author>tc={FDE5045D-DE65-49A7-896C-D363E9ACBAF2}</author>
    <author>tc={24B32D4C-69C9-44A4-AE59-2D9DFEC24559}</author>
    <author>tc={C2881C39-EACF-4012-A357-01C266604135}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tc={74D562C2-F0C7-4D8F-A6D4-FE48CB93E134}</author>
    <author>tc={8C7263A8-50D4-410B-AC8D-8C4B4A5EBE6F}</author>
    <author>tc={2D542A31-DE0D-462C-A0CF-62DB80F50DE5}</author>
    <author>tc={A126A9E8-2E4D-432F-8430-91CEA1F7B434}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Chaves</author>
    <author>tc={73CE56C6-BA05-48B9-BB4E-6DECDE7052F8}</author>
    <author>tc={E9435B4D-7F04-450E-AA2B-B3352C1268A8}</author>
    <author>tc={3AF7062C-1AAB-4ACD-9B2E-AED274C6410C}</author>
    <author>tc={FD435A0C-ACE4-444C-BB82-49AA28BDA882}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Marcelo Chaves:</t>
        </r>
        <r>
          <rPr>
            <sz val="9"/>
            <color indexed="81"/>
            <rFont val="Tahoma"/>
            <family val="2"/>
          </rPr>
          <t xml:space="preserve">
Utilizou-se a Classificação CBO 2002 Subgrupo:
- DIRETORES DE AREAS DE APOIO
- DIRETORES DE PRODUCAO E OPERACOES
- DIRETORES E GERENTES EM EMPRESA DE SERVICOS DE SAUDE, DE EDUCACAO, OU DE SERVICOS CUL
- DIRETORES GERAIS
- DIRIGENTES E ADMINISTRADORES DE ORGANIZACAO DE INTERESSE PUBLICO
- GERENTES DE AREAS DE APOIO
- GERENTES DE PRODUCAO E OPERACOES
- CHEFES DE PEQUENAS POPULACOES
- MEMBROS SUPERIORES DO PODER LEGISLATIVO, EXECUTIVO E JUDICIARIO
</t>
        </r>
      </text>
    </comment>
    <comment ref="L4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4" shapeId="0" xr:uid="{00000000-0006-0000-02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<sst xmlns="http://schemas.openxmlformats.org/spreadsheetml/2006/main" count="1572" uniqueCount="188">
  <si>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</si>
  <si>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</si>
  <si>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</si>
  <si>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</si>
  <si>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</si>
  <si>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</si>
  <si>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</si>
  <si>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</si>
  <si>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</si>
  <si>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</si>
  <si>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</si>
  <si>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</si>
  <si>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</si>
  <si>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</si>
  <si>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</si>
  <si>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</si>
  <si>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</si>
  <si>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</si>
  <si>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</si>
  <si>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</si>
  <si>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</si>
  <si>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</si>
  <si>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</si>
  <si>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</si>
  <si>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</si>
  <si>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</si>
  <si>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</si>
  <si>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</si>
  <si>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</si>
  <si>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</si>
  <si>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</si>
  <si>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</si>
  <si>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</si>
  <si>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</si>
  <si>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</si>
  <si>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</si>
  <si>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</si>
  <si>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</si>
  <si>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</si>
  <si>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</si>
  <si>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</si>
  <si>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</si>
  <si>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</si>
  <si>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</si>
  <si>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</si>
  <si>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</si>
  <si>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</si>
  <si>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</si>
  <si>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</si>
  <si>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</si>
  <si>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</si>
  <si>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</si>
  <si>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</si>
  <si>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</si>
  <si>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</si>
  <si>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</si>
  <si>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</si>
  <si>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</si>
  <si>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</si>
  <si>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</si>
  <si>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</si>
  <si>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</si>
  <si>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</si>
  <si>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</si>
  <si>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</si>
  <si>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</si>
  <si>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</si>
  <si>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</si>
  <si>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</si>
  <si>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</si>
  <si>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</si>
  <si>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</si>
  <si>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</si>
  <si>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</si>
  <si>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</si>
  <si>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</si>
  <si>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</si>
  <si>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</si>
  <si>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</si>
  <si>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</si>
  <si>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</si>
  <si>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</si>
  <si>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</si>
  <si>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</si>
  <si>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</si>
  <si>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</si>
  <si>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</si>
  <si>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</si>
  <si>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</si>
  <si>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</si>
  <si>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</si>
  <si>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</si>
  <si>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</si>
  <si>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</si>
  <si>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</si>
  <si>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</si>
  <si>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</si>
  <si>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</si>
  <si>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</si>
  <si>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</si>
  <si>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</si>
  <si>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</si>
  <si>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</si>
  <si>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</si>
  <si>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</si>
  <si>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</si>
  <si>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</si>
  <si>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</si>
  <si>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</si>
  <si>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</si>
  <si>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</si>
  <si>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</si>
  <si>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</si>
  <si>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</si>
  <si>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</si>
  <si>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</si>
  <si>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</si>
  <si>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</si>
  <si>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</si>
  <si>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</si>
  <si>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</si>
  <si>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</si>
  <si>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</si>
  <si>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</si>
  <si>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</si>
  <si>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</si>
  <si>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</si>
  <si>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</si>
  <si>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</si>
  <si>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</si>
  <si>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</si>
  <si>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</si>
  <si>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</si>
  <si>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</si>
  <si>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</si>
  <si>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</si>
  <si>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</si>
  <si>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</si>
  <si>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</si>
  <si>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</si>
  <si>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</si>
  <si>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</si>
  <si>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</si>
  <si>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</si>
  <si>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</si>
  <si>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</si>
  <si>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</si>
  <si>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</si>
  <si>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</si>
  <si>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</si>
  <si>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</si>
  <si>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</si>
  <si>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</si>
  <si>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</si>
  <si>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</si>
  <si>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</si>
  <si>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</si>
  <si>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</si>
  <si>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</si>
  <si>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</si>
  <si>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</si>
  <si>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</si>
  <si>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</si>
  <si>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</si>
  <si>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</si>
  <si>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</si>
  <si>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</si>
  <si>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</si>
  <si>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</si>
  <si>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</si>
  <si>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</si>
  <si>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</si>
  <si>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</si>
  <si>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Fonte: http://tabnet.datasus.gov.br/cgi/deftohtm.exe?sinannet/cnv/violepa.def</t>
  </si>
  <si>
    <t>Casos de violência contra mulher, perpetrados por parceiros, por 100 mil habitantes</t>
  </si>
  <si>
    <t>Casos de violência contra mulher, perpetrados por não parceiros, por 100 mil habitantes</t>
  </si>
  <si>
    <t>Percentual de cargos gerenciais ocupados por mulheres</t>
  </si>
  <si>
    <t>Fonte: https://bi.mte.gov.br/bgcaged/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</si>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</sst>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3" fillId="0" borderId="0" xfId="0" applyFont="1"/>
    <xf numFmtId="164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DBACD4BD-58EC-4EE5-908A-69E0D3916B2B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DBACD4BD-58EC-4EE5-908A-69E0D3916B2B}" id="{80B1A74C-437E-4CF2-899F-31E421F4C95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BACD4BD-58EC-4EE5-908A-69E0D3916B2B}" id="{FDE5045D-DE65-49A7-896C-D363E9ACBAF2}">
    <text>Amplitude Interquartil (IQR):
IQR = Q3 - Q1</text>
  </threadedComment>
  <threadedComment ref="L21" dT="2023-01-05T22:09:41.02" personId="{DBACD4BD-58EC-4EE5-908A-69E0D3916B2B}" id="{24B32D4C-69C9-44A4-AE59-2D9DFEC24559}">
    <text>L. sup. = Média + 1,5 x IQR</text>
  </threadedComment>
  <threadedComment ref="L22" dT="2023-01-05T22:10:27.72" personId="{DBACD4BD-58EC-4EE5-908A-69E0D3916B2B}" id="{C2881C39-EACF-4012-A357-01C266604135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DBACD4BD-58EC-4EE5-908A-69E0D3916B2B}" id="{74D562C2-F0C7-4D8F-A6D4-FE48CB93E13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BACD4BD-58EC-4EE5-908A-69E0D3916B2B}" id="{8C7263A8-50D4-410B-AC8D-8C4B4A5EBE6F}">
    <text>Amplitude Interquartil (IQR):
IQR = Q3 - Q1</text>
  </threadedComment>
  <threadedComment ref="L21" dT="2023-01-05T22:09:41.02" personId="{DBACD4BD-58EC-4EE5-908A-69E0D3916B2B}" id="{2D542A31-DE0D-462C-A0CF-62DB80F50DE5}">
    <text>L. sup. = Média + 1,5 x IQR</text>
  </threadedComment>
  <threadedComment ref="L22" dT="2023-01-05T22:10:27.72" personId="{DBACD4BD-58EC-4EE5-908A-69E0D3916B2B}" id="{A126A9E8-2E4D-432F-8430-91CEA1F7B434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DBACD4BD-58EC-4EE5-908A-69E0D3916B2B}" id="{73CE56C6-BA05-48B9-BB4E-6DECDE7052F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DBACD4BD-58EC-4EE5-908A-69E0D3916B2B}" id="{E9435B4D-7F04-450E-AA2B-B3352C1268A8}">
    <text>Amplitude Interquartil (IQR):
IQR = Q3 - Q1</text>
  </threadedComment>
  <threadedComment ref="L21" dT="2023-01-05T22:09:41.02" personId="{DBACD4BD-58EC-4EE5-908A-69E0D3916B2B}" id="{3AF7062C-1AAB-4ACD-9B2E-AED274C6410C}">
    <text>L. sup. = Média + 1,5 x IQR</text>
  </threadedComment>
  <threadedComment ref="L22" dT="2023-01-05T22:10:27.72" personId="{DBACD4BD-58EC-4EE5-908A-69E0D3916B2B}" id="{FD435A0C-ACE4-444C-BB82-49AA28BDA882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S18" sqref="S18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5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" t="s">
        <v>174</v>
      </c>
      <c r="N1" s="1" t="s">
        <v>173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178</v>
      </c>
    </row>
    <row r="4" spans="1:14" x14ac:dyDescent="0.2">
      <c r="A4" s="2"/>
      <c r="B4" s="2"/>
      <c r="C4" s="2"/>
      <c r="D4" s="4" t="s">
        <v>4</v>
      </c>
      <c r="E4" s="11">
        <v>7.1026674787344142</v>
      </c>
      <c r="F4" s="11">
        <v>9.0086824940803805</v>
      </c>
      <c r="G4" s="11">
        <v>19.198495479814529</v>
      </c>
      <c r="H4" s="11">
        <v>19.962188731997006</v>
      </c>
      <c r="I4" s="11">
        <v>22.386336700108668</v>
      </c>
      <c r="L4" s="5" t="s">
        <v>179</v>
      </c>
      <c r="M4" s="7">
        <v>0</v>
      </c>
    </row>
    <row r="5" spans="1:14" x14ac:dyDescent="0.2">
      <c r="A5" s="2"/>
      <c r="B5" s="2"/>
      <c r="C5" s="2"/>
      <c r="D5" s="4" t="s">
        <v>5</v>
      </c>
      <c r="E5" s="11">
        <v>1.0754364927865099</v>
      </c>
      <c r="F5" s="11">
        <v>2.9999188257258922</v>
      </c>
      <c r="G5" s="11">
        <v>2.6073307711962954</v>
      </c>
      <c r="H5" s="11">
        <v>2.7407725895333321</v>
      </c>
      <c r="I5" s="11">
        <v>10.336258274504628</v>
      </c>
    </row>
    <row r="6" spans="1:14" x14ac:dyDescent="0.2">
      <c r="A6" s="2"/>
      <c r="B6" s="2"/>
      <c r="C6" s="2"/>
      <c r="D6" s="4" t="s">
        <v>6</v>
      </c>
      <c r="E6" s="11">
        <v>0.40769289309748752</v>
      </c>
      <c r="F6" s="11">
        <v>7.4250775920608367</v>
      </c>
      <c r="G6" s="11">
        <v>18.376065510002885</v>
      </c>
      <c r="H6" s="11">
        <v>13.062173279058671</v>
      </c>
      <c r="I6" s="11">
        <v>9.1624152635657836</v>
      </c>
    </row>
    <row r="7" spans="1:14" x14ac:dyDescent="0.2">
      <c r="A7" s="2"/>
      <c r="B7" s="2"/>
      <c r="C7" s="2"/>
      <c r="D7" s="4" t="s">
        <v>7</v>
      </c>
      <c r="E7" s="11">
        <v>12.89257521039349</v>
      </c>
      <c r="F7" s="11">
        <v>20.123218256716854</v>
      </c>
      <c r="G7" s="11">
        <v>23.544173319570522</v>
      </c>
      <c r="H7" s="11">
        <v>42.847143170264367</v>
      </c>
      <c r="I7" s="11">
        <v>38.788844537980303</v>
      </c>
    </row>
    <row r="8" spans="1:14" x14ac:dyDescent="0.2">
      <c r="A8" s="2"/>
      <c r="B8" s="2"/>
      <c r="C8" s="2"/>
      <c r="D8" s="4" t="s">
        <v>8</v>
      </c>
      <c r="E8" s="11">
        <v>3.5987210145514283</v>
      </c>
      <c r="F8" s="11">
        <v>4.1095645648328478</v>
      </c>
      <c r="G8" s="11">
        <v>45.916533944962268</v>
      </c>
      <c r="H8" s="11">
        <v>38.955893907765315</v>
      </c>
      <c r="I8" s="11">
        <v>43.868959173565415</v>
      </c>
    </row>
    <row r="9" spans="1:14" x14ac:dyDescent="0.2">
      <c r="A9" s="2"/>
      <c r="B9" s="2"/>
      <c r="C9" s="2"/>
      <c r="D9" s="4" t="s">
        <v>9</v>
      </c>
      <c r="E9" s="11">
        <v>2.9132817973783376</v>
      </c>
      <c r="F9" s="11">
        <v>5.3359099529142</v>
      </c>
      <c r="G9" s="11">
        <v>3.2847523225341151</v>
      </c>
      <c r="H9" s="11">
        <v>3.8196016296966953</v>
      </c>
      <c r="I9" s="11">
        <v>7.2839180195026909</v>
      </c>
    </row>
    <row r="10" spans="1:14" x14ac:dyDescent="0.2">
      <c r="A10" s="2"/>
      <c r="B10" s="2"/>
      <c r="C10" s="2"/>
      <c r="D10" s="4" t="s">
        <v>10</v>
      </c>
      <c r="E10" s="11">
        <v>48.3929026921234</v>
      </c>
      <c r="F10" s="11">
        <v>30.103409916721741</v>
      </c>
      <c r="G10" s="11">
        <v>16.480124041947718</v>
      </c>
      <c r="H10" s="11">
        <v>41.251194565842638</v>
      </c>
      <c r="I10" s="11">
        <v>45.157405814553584</v>
      </c>
    </row>
    <row r="11" spans="1:14" x14ac:dyDescent="0.2">
      <c r="A11" s="2"/>
      <c r="B11" s="2"/>
      <c r="C11" s="2"/>
      <c r="D11" s="4" t="s">
        <v>11</v>
      </c>
      <c r="E11" s="11">
        <v>1.5269791770939549</v>
      </c>
      <c r="F11" s="11">
        <v>3.0165356428824004</v>
      </c>
      <c r="G11" s="11">
        <v>1.3247094746533401</v>
      </c>
      <c r="H11" s="11">
        <v>1.1457153519310215</v>
      </c>
      <c r="I11" s="11">
        <v>2.7069826617760513</v>
      </c>
    </row>
    <row r="12" spans="1:14" x14ac:dyDescent="0.2">
      <c r="A12" s="2"/>
      <c r="B12" s="2"/>
      <c r="C12" s="2"/>
      <c r="D12" s="4" t="s">
        <v>12</v>
      </c>
      <c r="E12" s="11">
        <v>0.77091195029159743</v>
      </c>
      <c r="F12" s="11">
        <v>8.2153726817842259</v>
      </c>
      <c r="G12" s="11">
        <v>6.2515273617986216</v>
      </c>
      <c r="H12" s="11">
        <v>8.2666832000330661</v>
      </c>
      <c r="I12" s="11">
        <v>5.4766623191433688</v>
      </c>
    </row>
    <row r="13" spans="1:14" x14ac:dyDescent="0.2">
      <c r="A13" s="2"/>
      <c r="B13" s="2"/>
      <c r="C13" s="2"/>
      <c r="D13" s="4" t="s">
        <v>13</v>
      </c>
      <c r="E13" s="11">
        <v>3.0560879454793906</v>
      </c>
      <c r="F13" s="11">
        <v>4.3143182154829374</v>
      </c>
      <c r="G13" s="11">
        <v>1.5637683405148211</v>
      </c>
      <c r="H13" s="11">
        <v>2.1086340128289294</v>
      </c>
      <c r="I13" s="11">
        <v>3.7097911065016507</v>
      </c>
    </row>
    <row r="14" spans="1:14" x14ac:dyDescent="0.2">
      <c r="A14" s="2"/>
      <c r="B14" s="2"/>
      <c r="C14" s="2"/>
      <c r="D14" s="4" t="s">
        <v>14</v>
      </c>
      <c r="E14" s="11">
        <v>2.7665469147073587</v>
      </c>
      <c r="F14" s="11">
        <v>1.5724321200709168</v>
      </c>
      <c r="G14" s="11">
        <v>2.7373689973408415</v>
      </c>
      <c r="H14" s="11">
        <v>6.6138852685431946</v>
      </c>
      <c r="I14" s="11">
        <v>8.7896282386783593</v>
      </c>
    </row>
    <row r="15" spans="1:14" x14ac:dyDescent="0.2">
      <c r="A15" s="2"/>
      <c r="B15" s="2"/>
      <c r="C15" s="2"/>
      <c r="D15" s="4" t="s">
        <v>15</v>
      </c>
      <c r="E15" s="11">
        <v>9.2319166795225147</v>
      </c>
      <c r="F15" s="11">
        <v>11.024473132040834</v>
      </c>
      <c r="G15" s="11">
        <v>8.8694627943774691</v>
      </c>
      <c r="H15" s="11">
        <v>9.4571369860454695</v>
      </c>
      <c r="I15" s="11">
        <v>15.967895864562536</v>
      </c>
      <c r="L15" s="9" t="s">
        <v>180</v>
      </c>
    </row>
    <row r="16" spans="1:14" x14ac:dyDescent="0.2">
      <c r="A16" s="2"/>
      <c r="B16" s="2"/>
      <c r="C16" s="2"/>
      <c r="D16" s="4" t="s">
        <v>16</v>
      </c>
      <c r="E16" s="11">
        <v>24.148243679661604</v>
      </c>
      <c r="F16" s="11">
        <v>32.523907695051648</v>
      </c>
      <c r="G16" s="11">
        <v>24.896136430827642</v>
      </c>
      <c r="H16" s="11">
        <v>22.314901737484416</v>
      </c>
      <c r="I16" s="11">
        <v>31.374029445674466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2.5593120569190999</v>
      </c>
      <c r="F17" s="11">
        <v>3.8047407069208234</v>
      </c>
      <c r="G17" s="11" t="s">
        <v>187</v>
      </c>
      <c r="H17" s="11">
        <v>0.62328984847823776</v>
      </c>
      <c r="I17" s="11">
        <v>10.11454724757883</v>
      </c>
      <c r="J17" s="5" t="str">
        <f>IF(AND(I17&lt;$M$21,I17&gt;$M$22),"Normal","Outliers")</f>
        <v>Normal</v>
      </c>
      <c r="L17" s="1" t="s">
        <v>181</v>
      </c>
      <c r="M17" s="10">
        <f>AVERAGE(I17:I160)</f>
        <v>16.934735364011324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 t="s">
        <v>187</v>
      </c>
      <c r="F18" s="11" t="s">
        <v>187</v>
      </c>
      <c r="G18" s="11" t="s">
        <v>187</v>
      </c>
      <c r="H18" s="11" t="s">
        <v>187</v>
      </c>
      <c r="I18" s="11">
        <v>14.224751066856332</v>
      </c>
      <c r="J18" s="5" t="str">
        <f t="shared" ref="J17:J48" si="0">IF(AND(I18&lt;$M$21,I18&gt;$M$22),"Normal","Outliers")</f>
        <v>Normal</v>
      </c>
      <c r="L18" s="1" t="s">
        <v>182</v>
      </c>
      <c r="M18" s="10">
        <f>_xlfn.QUARTILE.EXC(I17:I160,1)</f>
        <v>5.1554804240944812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 t="s">
        <v>187</v>
      </c>
      <c r="F19" s="11">
        <v>1.7988523322120487</v>
      </c>
      <c r="G19" s="11" t="s">
        <v>187</v>
      </c>
      <c r="H19" s="11" t="s">
        <v>187</v>
      </c>
      <c r="I19" s="11" t="s">
        <v>187</v>
      </c>
      <c r="J19" s="5" t="str">
        <f t="shared" si="0"/>
        <v>Outliers</v>
      </c>
      <c r="L19" s="1" t="s">
        <v>183</v>
      </c>
      <c r="M19" s="10">
        <f>_xlfn.QUARTILE.EXC(I17:I160,3)</f>
        <v>18.526767093302539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5.1462830970331677</v>
      </c>
      <c r="F20" s="11">
        <v>2.5498495588760264</v>
      </c>
      <c r="G20" s="11">
        <v>2.5273586574670812</v>
      </c>
      <c r="H20" s="11">
        <v>5.0112753695815586</v>
      </c>
      <c r="I20" s="11">
        <v>10.591817820733484</v>
      </c>
      <c r="J20" s="5" t="str">
        <f t="shared" si="0"/>
        <v>Normal</v>
      </c>
      <c r="L20" s="1" t="s">
        <v>184</v>
      </c>
      <c r="M20" s="10">
        <f>M19-M18</f>
        <v>13.371286669208057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 t="s">
        <v>187</v>
      </c>
      <c r="F21" s="11">
        <v>3.6456434560699962</v>
      </c>
      <c r="G21" s="11">
        <v>10.863661053775122</v>
      </c>
      <c r="H21" s="11">
        <v>3.5975105227182791</v>
      </c>
      <c r="I21" s="11">
        <v>22.123893805309734</v>
      </c>
      <c r="J21" s="5" t="str">
        <f t="shared" si="0"/>
        <v>Normal</v>
      </c>
      <c r="L21" s="1" t="s">
        <v>185</v>
      </c>
      <c r="M21" s="10">
        <f>M17+1.5*M20</f>
        <v>36.991665367823408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 t="s">
        <v>187</v>
      </c>
      <c r="F22" s="11" t="s">
        <v>187</v>
      </c>
      <c r="G22" s="11" t="s">
        <v>187</v>
      </c>
      <c r="H22" s="11" t="s">
        <v>187</v>
      </c>
      <c r="I22" s="11" t="s">
        <v>187</v>
      </c>
      <c r="J22" s="5" t="str">
        <f t="shared" si="0"/>
        <v>Outliers</v>
      </c>
      <c r="L22" s="1" t="s">
        <v>186</v>
      </c>
      <c r="M22" s="10">
        <f>M17-1.5*M20</f>
        <v>-3.1221946398007603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 t="s">
        <v>187</v>
      </c>
      <c r="F23" s="11" t="s">
        <v>187</v>
      </c>
      <c r="G23" s="11">
        <v>5.8692334781077591</v>
      </c>
      <c r="H23" s="11" t="s">
        <v>187</v>
      </c>
      <c r="I23" s="11" t="s">
        <v>187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74.208224744909231</v>
      </c>
      <c r="F24" s="11">
        <v>100.35429429114963</v>
      </c>
      <c r="G24" s="11">
        <v>79.331545499228241</v>
      </c>
      <c r="H24" s="11">
        <v>64.780088646437093</v>
      </c>
      <c r="I24" s="11">
        <v>70.478860301396111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 t="s">
        <v>187</v>
      </c>
      <c r="F25" s="11" t="s">
        <v>187</v>
      </c>
      <c r="G25" s="11" t="s">
        <v>187</v>
      </c>
      <c r="H25" s="11" t="s">
        <v>187</v>
      </c>
      <c r="I25" s="11" t="s">
        <v>187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2.6637948421321016</v>
      </c>
      <c r="F26" s="11">
        <v>3.9577985593613243</v>
      </c>
      <c r="G26" s="11">
        <v>6.1619241635187958</v>
      </c>
      <c r="H26" s="11">
        <v>4.8111618955977873</v>
      </c>
      <c r="I26" s="11">
        <v>52.425132316021198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 t="s">
        <v>187</v>
      </c>
      <c r="F27" s="11" t="s">
        <v>187</v>
      </c>
      <c r="G27" s="11" t="s">
        <v>187</v>
      </c>
      <c r="H27" s="11" t="s">
        <v>187</v>
      </c>
      <c r="I27" s="11">
        <v>3.1397174254317108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 t="s">
        <v>187</v>
      </c>
      <c r="F28" s="11">
        <v>23.914083221009609</v>
      </c>
      <c r="G28" s="11">
        <v>34.430074670224442</v>
      </c>
      <c r="H28" s="11">
        <v>14.913607601678844</v>
      </c>
      <c r="I28" s="11">
        <v>4.4870212909160259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 t="s">
        <v>187</v>
      </c>
      <c r="F29" s="11">
        <v>3.1910141042823406</v>
      </c>
      <c r="G29" s="11">
        <v>6.2946526925376896</v>
      </c>
      <c r="H29" s="11" t="s">
        <v>187</v>
      </c>
      <c r="I29" s="11">
        <v>12.618827290317153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 t="s">
        <v>187</v>
      </c>
      <c r="F30" s="11" t="s">
        <v>187</v>
      </c>
      <c r="G30" s="11" t="s">
        <v>187</v>
      </c>
      <c r="H30" s="11" t="s">
        <v>187</v>
      </c>
      <c r="I30" s="11">
        <v>10.934937124111537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 t="s">
        <v>187</v>
      </c>
      <c r="F31" s="11">
        <v>19.56117758289049</v>
      </c>
      <c r="G31" s="11" t="s">
        <v>187</v>
      </c>
      <c r="H31" s="11">
        <v>3.1282259830450156</v>
      </c>
      <c r="I31" s="11">
        <v>6.2711651824909076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25.853154084798348</v>
      </c>
      <c r="F32" s="11">
        <v>8.4306369346204111</v>
      </c>
      <c r="G32" s="11">
        <v>4.127200313667224</v>
      </c>
      <c r="H32" s="11">
        <v>2.0220811258947706</v>
      </c>
      <c r="I32" s="11">
        <v>17.428012625626923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 t="s">
        <v>187</v>
      </c>
      <c r="F33" s="11">
        <v>30.432136335970785</v>
      </c>
      <c r="G33" s="11">
        <v>30.656039239730227</v>
      </c>
      <c r="H33" s="11" t="s">
        <v>187</v>
      </c>
      <c r="I33" s="11">
        <v>49.615480029769287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9.8124192519665723</v>
      </c>
      <c r="F34" s="11">
        <v>12.030798845043311</v>
      </c>
      <c r="G34" s="11">
        <v>7.0851078904484881</v>
      </c>
      <c r="H34" s="11">
        <v>5.4123850834667104</v>
      </c>
      <c r="I34" s="11">
        <v>22.89774970390841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4.3749478371604029</v>
      </c>
      <c r="F35" s="11">
        <v>4.6223567990514116</v>
      </c>
      <c r="G35" s="11">
        <v>66.815991293916355</v>
      </c>
      <c r="H35" s="11">
        <v>56.889844797599615</v>
      </c>
      <c r="I35" s="11">
        <v>47.184178646205353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 t="s">
        <v>187</v>
      </c>
      <c r="F36" s="11">
        <v>16.918565305662081</v>
      </c>
      <c r="G36" s="11" t="s">
        <v>187</v>
      </c>
      <c r="H36" s="11" t="s">
        <v>187</v>
      </c>
      <c r="I36" s="11" t="s">
        <v>187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1.6210345442461378</v>
      </c>
      <c r="F37" s="11">
        <v>3.1879114398202018</v>
      </c>
      <c r="G37" s="11" t="s">
        <v>187</v>
      </c>
      <c r="H37" s="11">
        <v>1.5436863229391788</v>
      </c>
      <c r="I37" s="11">
        <v>1.5731432976229807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5.937889674009857</v>
      </c>
      <c r="F38" s="11" t="s">
        <v>187</v>
      </c>
      <c r="G38" s="11" t="s">
        <v>187</v>
      </c>
      <c r="H38" s="11">
        <v>17.387272516517911</v>
      </c>
      <c r="I38" s="11">
        <v>5.5540127742293803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 t="s">
        <v>187</v>
      </c>
      <c r="F39" s="11" t="s">
        <v>187</v>
      </c>
      <c r="G39" s="11" t="s">
        <v>187</v>
      </c>
      <c r="H39" s="11">
        <v>5.9633848172222557</v>
      </c>
      <c r="I39" s="11" t="s">
        <v>187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 t="s">
        <v>187</v>
      </c>
      <c r="F40" s="11">
        <v>2.3495136506743104</v>
      </c>
      <c r="G40" s="11">
        <v>1.5514218781513256</v>
      </c>
      <c r="H40" s="11">
        <v>9.2221146308848621</v>
      </c>
      <c r="I40" s="11">
        <v>3.24986594302985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26.333113890717573</v>
      </c>
      <c r="F41" s="11">
        <v>13.257324671881214</v>
      </c>
      <c r="G41" s="11" t="s">
        <v>187</v>
      </c>
      <c r="H41" s="11">
        <v>13.438150910434723</v>
      </c>
      <c r="I41" s="11">
        <v>12.136904280281575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 t="s">
        <v>187</v>
      </c>
      <c r="F42" s="11" t="s">
        <v>187</v>
      </c>
      <c r="G42" s="11" t="s">
        <v>187</v>
      </c>
      <c r="H42" s="11" t="s">
        <v>187</v>
      </c>
      <c r="I42" s="11">
        <v>14.742739200943536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1.5446878185918624</v>
      </c>
      <c r="F43" s="11" t="s">
        <v>187</v>
      </c>
      <c r="G43" s="11">
        <v>1.4851779243153329</v>
      </c>
      <c r="H43" s="11" t="s">
        <v>187</v>
      </c>
      <c r="I43" s="11" t="s">
        <v>187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0.98144095160514677</v>
      </c>
      <c r="F44" s="11">
        <v>4.8685017672661415</v>
      </c>
      <c r="G44" s="11">
        <v>3.86484632404804</v>
      </c>
      <c r="H44" s="11">
        <v>0.95895665515918671</v>
      </c>
      <c r="I44" s="11">
        <v>0.93485902325929249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6.9367369589345174</v>
      </c>
      <c r="F45" s="11" t="s">
        <v>187</v>
      </c>
      <c r="G45" s="11" t="s">
        <v>187</v>
      </c>
      <c r="H45" s="11" t="s">
        <v>187</v>
      </c>
      <c r="I45" s="11">
        <v>4.1012180617643441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4.2614847012699224</v>
      </c>
      <c r="F46" s="11" t="s">
        <v>187</v>
      </c>
      <c r="G46" s="11" t="s">
        <v>187</v>
      </c>
      <c r="H46" s="11" t="s">
        <v>187</v>
      </c>
      <c r="I46" s="11" t="s">
        <v>187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 t="s">
        <v>187</v>
      </c>
      <c r="F47" s="11" t="s">
        <v>187</v>
      </c>
      <c r="G47" s="11" t="s">
        <v>187</v>
      </c>
      <c r="H47" s="11" t="s">
        <v>187</v>
      </c>
      <c r="I47" s="11">
        <v>5.0942435048395316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0.73319158296062759</v>
      </c>
      <c r="F48" s="11">
        <v>2.9008630067445065</v>
      </c>
      <c r="G48" s="11" t="s">
        <v>187</v>
      </c>
      <c r="H48" s="11">
        <v>2.1304699816779582</v>
      </c>
      <c r="I48" s="11">
        <v>5.2167173433494307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8.3217753120665741</v>
      </c>
      <c r="F49" s="11">
        <v>5.3930160442227315</v>
      </c>
      <c r="G49" s="11" t="s">
        <v>187</v>
      </c>
      <c r="H49" s="11">
        <v>5.1146970820653141</v>
      </c>
      <c r="I49" s="11">
        <v>36.32636645519532</v>
      </c>
      <c r="J49" s="5" t="str">
        <f t="shared" ref="J49:J80" si="1">IF(AND(I49&lt;$M$21,I49&gt;$M$22),"Normal","Outliers")</f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1.4573860324122654</v>
      </c>
      <c r="F50" s="11">
        <v>33.320294957045796</v>
      </c>
      <c r="G50" s="11">
        <v>18.723624893779437</v>
      </c>
      <c r="H50" s="11">
        <v>32.938076416337289</v>
      </c>
      <c r="I50" s="11">
        <v>17.046907406881267</v>
      </c>
      <c r="J50" s="5" t="str">
        <f t="shared" si="1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 t="s">
        <v>187</v>
      </c>
      <c r="F51" s="11" t="s">
        <v>187</v>
      </c>
      <c r="G51" s="11" t="s">
        <v>187</v>
      </c>
      <c r="H51" s="11" t="s">
        <v>187</v>
      </c>
      <c r="I51" s="11" t="s">
        <v>187</v>
      </c>
      <c r="J51" s="5" t="str">
        <f t="shared" si="1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2.5215084672254329</v>
      </c>
      <c r="F52" s="11">
        <v>3.9842026365460943</v>
      </c>
      <c r="G52" s="11">
        <v>3.4440174956088776</v>
      </c>
      <c r="H52" s="11">
        <v>4.3760058735723284</v>
      </c>
      <c r="I52" s="11">
        <v>4.161118508655127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17.034324163188828</v>
      </c>
      <c r="F53" s="11">
        <v>21.081924358055403</v>
      </c>
      <c r="G53" s="11">
        <v>8.3514280942041097</v>
      </c>
      <c r="H53" s="11">
        <v>12.409513960703205</v>
      </c>
      <c r="I53" s="11">
        <v>9.6353037529508132</v>
      </c>
      <c r="J53" s="5" t="str">
        <f t="shared" si="1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 t="s">
        <v>187</v>
      </c>
      <c r="F54" s="11" t="s">
        <v>187</v>
      </c>
      <c r="G54" s="11" t="s">
        <v>187</v>
      </c>
      <c r="H54" s="11" t="s">
        <v>187</v>
      </c>
      <c r="I54" s="11" t="s">
        <v>187</v>
      </c>
      <c r="J54" s="5" t="str">
        <f t="shared" si="1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4.1898856161226794</v>
      </c>
      <c r="F55" s="11" t="s">
        <v>187</v>
      </c>
      <c r="G55" s="11" t="s">
        <v>187</v>
      </c>
      <c r="H55" s="11" t="s">
        <v>187</v>
      </c>
      <c r="I55" s="11">
        <v>8.9651926395768431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 t="s">
        <v>187</v>
      </c>
      <c r="F56" s="11">
        <v>3.0013806350921421</v>
      </c>
      <c r="G56" s="11" t="s">
        <v>187</v>
      </c>
      <c r="H56" s="11" t="s">
        <v>187</v>
      </c>
      <c r="I56" s="11" t="s">
        <v>187</v>
      </c>
      <c r="J56" s="5" t="str">
        <f t="shared" si="1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 t="s">
        <v>187</v>
      </c>
      <c r="F57" s="11" t="s">
        <v>187</v>
      </c>
      <c r="G57" s="11">
        <v>7.2669137417338856</v>
      </c>
      <c r="H57" s="11" t="s">
        <v>187</v>
      </c>
      <c r="I57" s="11" t="s">
        <v>187</v>
      </c>
      <c r="J57" s="5" t="str">
        <f t="shared" si="1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5.5512379260575111</v>
      </c>
      <c r="F58" s="11">
        <v>11.155111829996097</v>
      </c>
      <c r="G58" s="11">
        <v>5.603496581867085</v>
      </c>
      <c r="H58" s="11">
        <v>5.6293627561360058</v>
      </c>
      <c r="I58" s="11">
        <v>30.075187969924812</v>
      </c>
      <c r="J58" s="5" t="str">
        <f t="shared" si="1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 t="s">
        <v>187</v>
      </c>
      <c r="F59" s="11" t="s">
        <v>187</v>
      </c>
      <c r="G59" s="11" t="s">
        <v>187</v>
      </c>
      <c r="H59" s="11" t="s">
        <v>187</v>
      </c>
      <c r="I59" s="11" t="s">
        <v>187</v>
      </c>
      <c r="J59" s="5" t="str">
        <f t="shared" si="1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 t="s">
        <v>187</v>
      </c>
      <c r="F60" s="11" t="s">
        <v>187</v>
      </c>
      <c r="G60" s="11" t="s">
        <v>187</v>
      </c>
      <c r="H60" s="11" t="s">
        <v>187</v>
      </c>
      <c r="I60" s="11" t="s">
        <v>187</v>
      </c>
      <c r="J60" s="5" t="str">
        <f t="shared" si="1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 t="s">
        <v>187</v>
      </c>
      <c r="F61" s="11">
        <v>2.4958817950381871</v>
      </c>
      <c r="G61" s="11">
        <v>7.3920756948551158</v>
      </c>
      <c r="H61" s="11">
        <v>7.3005134694473508</v>
      </c>
      <c r="I61" s="11">
        <v>14.541224371092046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 t="s">
        <v>187</v>
      </c>
      <c r="F62" s="11">
        <v>1.674508950250339</v>
      </c>
      <c r="G62" s="11" t="s">
        <v>187</v>
      </c>
      <c r="H62" s="11" t="s">
        <v>187</v>
      </c>
      <c r="I62" s="11">
        <v>8.5493468299021966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 t="s">
        <v>187</v>
      </c>
      <c r="F63" s="11" t="s">
        <v>187</v>
      </c>
      <c r="G63" s="11" t="s">
        <v>187</v>
      </c>
      <c r="H63" s="11">
        <v>2.9352197011946344</v>
      </c>
      <c r="I63" s="11">
        <v>21.282633371169126</v>
      </c>
      <c r="J63" s="5" t="str">
        <f t="shared" si="1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 t="s">
        <v>187</v>
      </c>
      <c r="F64" s="11" t="s">
        <v>187</v>
      </c>
      <c r="G64" s="11" t="s">
        <v>187</v>
      </c>
      <c r="H64" s="11">
        <v>14.390559792775939</v>
      </c>
      <c r="I64" s="11">
        <v>11.457378551787352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 t="s">
        <v>187</v>
      </c>
      <c r="F65" s="11" t="s">
        <v>187</v>
      </c>
      <c r="G65" s="11">
        <v>4.8721071863581003</v>
      </c>
      <c r="H65" s="11">
        <v>9.6422717192170477</v>
      </c>
      <c r="I65" s="11">
        <v>16.761649346295677</v>
      </c>
      <c r="J65" s="5" t="str">
        <f t="shared" si="1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 t="s">
        <v>187</v>
      </c>
      <c r="F66" s="11" t="s">
        <v>187</v>
      </c>
      <c r="G66" s="11" t="s">
        <v>187</v>
      </c>
      <c r="H66" s="11">
        <v>3.8233607340852611</v>
      </c>
      <c r="I66" s="11">
        <v>4.0480913249402901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2.5089695661991622</v>
      </c>
      <c r="F67" s="11" t="s">
        <v>187</v>
      </c>
      <c r="G67" s="11" t="s">
        <v>187</v>
      </c>
      <c r="H67" s="11">
        <v>2.3993473775133163</v>
      </c>
      <c r="I67" s="11">
        <v>15.173355587588196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 t="s">
        <v>187</v>
      </c>
      <c r="F68" s="11" t="s">
        <v>187</v>
      </c>
      <c r="G68" s="11" t="s">
        <v>187</v>
      </c>
      <c r="H68" s="11" t="s">
        <v>187</v>
      </c>
      <c r="I68" s="11" t="s">
        <v>187</v>
      </c>
      <c r="J68" s="5" t="str">
        <f t="shared" si="1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7.7744376490100553</v>
      </c>
      <c r="F69" s="11">
        <v>5.1537093823279303</v>
      </c>
      <c r="G69" s="11">
        <v>2.5625912923147887</v>
      </c>
      <c r="H69" s="11">
        <v>10.19523882346944</v>
      </c>
      <c r="I69" s="11">
        <v>22.348241472749113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9.6223237911955746</v>
      </c>
      <c r="F70" s="11" t="s">
        <v>187</v>
      </c>
      <c r="G70" s="11" t="s">
        <v>187</v>
      </c>
      <c r="H70" s="11" t="s">
        <v>187</v>
      </c>
      <c r="I70" s="11" t="s">
        <v>187</v>
      </c>
      <c r="J70" s="5" t="str">
        <f t="shared" si="1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 t="s">
        <v>187</v>
      </c>
      <c r="F71" s="11" t="s">
        <v>187</v>
      </c>
      <c r="G71" s="11" t="s">
        <v>187</v>
      </c>
      <c r="H71" s="11">
        <v>8.3270880173203423</v>
      </c>
      <c r="I71" s="11">
        <v>29.055690072639226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3.2023056600752544</v>
      </c>
      <c r="F72" s="11" t="s">
        <v>187</v>
      </c>
      <c r="G72" s="11" t="s">
        <v>187</v>
      </c>
      <c r="H72" s="11">
        <v>1.4887598630340926</v>
      </c>
      <c r="I72" s="11" t="s">
        <v>187</v>
      </c>
      <c r="J72" s="5" t="str">
        <f t="shared" si="1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 t="s">
        <v>187</v>
      </c>
      <c r="F73" s="11">
        <v>18.433179723502302</v>
      </c>
      <c r="G73" s="11">
        <v>3.0679552078539651</v>
      </c>
      <c r="H73" s="11" t="s">
        <v>187</v>
      </c>
      <c r="I73" s="11" t="s">
        <v>187</v>
      </c>
      <c r="J73" s="5" t="str">
        <f t="shared" si="1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 t="s">
        <v>187</v>
      </c>
      <c r="F74" s="11" t="s">
        <v>187</v>
      </c>
      <c r="G74" s="11" t="s">
        <v>187</v>
      </c>
      <c r="H74" s="11">
        <v>1.9696477285037572</v>
      </c>
      <c r="I74" s="11">
        <v>4.8656275848646544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9.401677259223046</v>
      </c>
      <c r="F75" s="11">
        <v>13.140851151701739</v>
      </c>
      <c r="G75" s="11">
        <v>7.4969543622903201</v>
      </c>
      <c r="H75" s="11">
        <v>20.584217519040401</v>
      </c>
      <c r="I75" s="11">
        <v>18.088997869518028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9.6415744691108056</v>
      </c>
      <c r="F76" s="11" t="s">
        <v>187</v>
      </c>
      <c r="G76" s="11">
        <v>2.4103936172777014</v>
      </c>
      <c r="H76" s="11">
        <v>16.872755320943913</v>
      </c>
      <c r="I76" s="11">
        <v>12.478163214374845</v>
      </c>
      <c r="J76" s="5" t="str">
        <f t="shared" si="1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23.949227637408693</v>
      </c>
      <c r="F77" s="11">
        <v>8.4523708900346541</v>
      </c>
      <c r="G77" s="11">
        <v>21.723872865211725</v>
      </c>
      <c r="H77" s="11">
        <v>16.524282433035346</v>
      </c>
      <c r="I77" s="11">
        <v>42.432439600074254</v>
      </c>
      <c r="J77" s="5" t="str">
        <f t="shared" si="1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3.514444366345681</v>
      </c>
      <c r="F78" s="11">
        <v>1.7258340092849871</v>
      </c>
      <c r="G78" s="11" t="s">
        <v>187</v>
      </c>
      <c r="H78" s="11">
        <v>5.0032521138740176</v>
      </c>
      <c r="I78" s="11">
        <v>17.688331597256344</v>
      </c>
      <c r="J78" s="5" t="str">
        <f t="shared" si="1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3.4985830738550883</v>
      </c>
      <c r="F79" s="11" t="s">
        <v>187</v>
      </c>
      <c r="G79" s="11">
        <v>3.4150672768253529</v>
      </c>
      <c r="H79" s="11" t="s">
        <v>187</v>
      </c>
      <c r="I79" s="11">
        <v>6.7638405086408069</v>
      </c>
      <c r="J79" s="5" t="str">
        <f t="shared" si="1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 t="s">
        <v>187</v>
      </c>
      <c r="F80" s="11">
        <v>3.3247996808192304</v>
      </c>
      <c r="G80" s="11">
        <v>3.3074251695055397</v>
      </c>
      <c r="H80" s="11" t="s">
        <v>187</v>
      </c>
      <c r="I80" s="11">
        <v>11.643815678397811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 t="s">
        <v>187</v>
      </c>
      <c r="F81" s="11">
        <v>23.39728591483388</v>
      </c>
      <c r="G81" s="11">
        <v>11.664528169835531</v>
      </c>
      <c r="H81" s="11" t="s">
        <v>187</v>
      </c>
      <c r="I81" s="11">
        <v>12.322858903265557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14.17738452702064</v>
      </c>
      <c r="F82" s="11">
        <v>11.455204779684195</v>
      </c>
      <c r="G82" s="11">
        <v>5.9955844284091953</v>
      </c>
      <c r="H82" s="11">
        <v>14.252739306969243</v>
      </c>
      <c r="I82" s="11">
        <v>12.006018016530785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 t="s">
        <v>187</v>
      </c>
      <c r="F83" s="11">
        <v>3.3929359074407084</v>
      </c>
      <c r="G83" s="11">
        <v>6.775985905949315</v>
      </c>
      <c r="H83" s="11">
        <v>6.7661287594302921</v>
      </c>
      <c r="I83" s="11">
        <v>3.8504485772592512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17.71793054571226</v>
      </c>
      <c r="F84" s="11">
        <v>21.17447769621683</v>
      </c>
      <c r="G84" s="11">
        <v>10.54481546572935</v>
      </c>
      <c r="H84" s="11">
        <v>10.50309841403214</v>
      </c>
      <c r="I84" s="11">
        <v>7.5264366085876633</v>
      </c>
      <c r="J84" s="5" t="str">
        <f t="shared" si="2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 t="s">
        <v>187</v>
      </c>
      <c r="F85" s="11" t="s">
        <v>187</v>
      </c>
      <c r="G85" s="11" t="s">
        <v>187</v>
      </c>
      <c r="H85" s="11" t="s">
        <v>187</v>
      </c>
      <c r="I85" s="11">
        <v>0.89457440622623785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 t="s">
        <v>187</v>
      </c>
      <c r="F86" s="11">
        <v>3.1648574231730864</v>
      </c>
      <c r="G86" s="11">
        <v>3.1274433150899141</v>
      </c>
      <c r="H86" s="11" t="s">
        <v>187</v>
      </c>
      <c r="I86" s="11">
        <v>11.072562190890972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 t="s">
        <v>187</v>
      </c>
      <c r="F87" s="11" t="s">
        <v>187</v>
      </c>
      <c r="G87" s="11" t="s">
        <v>187</v>
      </c>
      <c r="H87" s="11" t="s">
        <v>187</v>
      </c>
      <c r="I87" s="11" t="s">
        <v>187</v>
      </c>
      <c r="J87" s="5" t="str">
        <f t="shared" si="2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 t="s">
        <v>187</v>
      </c>
      <c r="F88" s="11" t="s">
        <v>187</v>
      </c>
      <c r="G88" s="11" t="s">
        <v>187</v>
      </c>
      <c r="H88" s="11" t="s">
        <v>187</v>
      </c>
      <c r="I88" s="11" t="s">
        <v>187</v>
      </c>
      <c r="J88" s="5" t="str">
        <f t="shared" si="2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 t="s">
        <v>187</v>
      </c>
      <c r="F89" s="11">
        <v>2.4362316369040369</v>
      </c>
      <c r="G89" s="11">
        <v>3.606549493880888</v>
      </c>
      <c r="H89" s="11">
        <v>2.3738590639873709</v>
      </c>
      <c r="I89" s="11">
        <v>3.5674364401740908</v>
      </c>
      <c r="J89" s="5" t="str">
        <f t="shared" si="2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 t="s">
        <v>187</v>
      </c>
      <c r="F90" s="11" t="s">
        <v>187</v>
      </c>
      <c r="G90" s="11">
        <v>6.1789421651013337</v>
      </c>
      <c r="H90" s="11" t="s">
        <v>187</v>
      </c>
      <c r="I90" s="11" t="s">
        <v>187</v>
      </c>
      <c r="J90" s="5" t="str">
        <f t="shared" si="2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 t="s">
        <v>187</v>
      </c>
      <c r="F91" s="11" t="s">
        <v>187</v>
      </c>
      <c r="G91" s="11" t="s">
        <v>187</v>
      </c>
      <c r="H91" s="11" t="s">
        <v>187</v>
      </c>
      <c r="I91" s="11">
        <v>9.9980003999200164</v>
      </c>
      <c r="J91" s="5" t="str">
        <f t="shared" si="2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 t="s">
        <v>187</v>
      </c>
      <c r="F92" s="11" t="s">
        <v>187</v>
      </c>
      <c r="G92" s="11" t="s">
        <v>187</v>
      </c>
      <c r="H92" s="11" t="s">
        <v>187</v>
      </c>
      <c r="I92" s="11" t="s">
        <v>187</v>
      </c>
      <c r="J92" s="5" t="str">
        <f t="shared" si="2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32.87774176882251</v>
      </c>
      <c r="F93" s="11">
        <v>37.439161362785477</v>
      </c>
      <c r="G93" s="11" t="s">
        <v>187</v>
      </c>
      <c r="H93" s="11" t="s">
        <v>187</v>
      </c>
      <c r="I93" s="11" t="s">
        <v>187</v>
      </c>
      <c r="J93" s="5" t="str">
        <f t="shared" si="2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42.42681374628765</v>
      </c>
      <c r="F94" s="11">
        <v>11.991845545029379</v>
      </c>
      <c r="G94" s="11">
        <v>5.9333096000949332</v>
      </c>
      <c r="H94" s="11">
        <v>17.619075585834263</v>
      </c>
      <c r="I94" s="11" t="s">
        <v>187</v>
      </c>
      <c r="J94" s="5" t="str">
        <f t="shared" si="2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 t="s">
        <v>187</v>
      </c>
      <c r="F95" s="11" t="s">
        <v>187</v>
      </c>
      <c r="G95" s="11" t="s">
        <v>187</v>
      </c>
      <c r="H95" s="11" t="s">
        <v>187</v>
      </c>
      <c r="I95" s="11" t="s">
        <v>187</v>
      </c>
      <c r="J95" s="5" t="str">
        <f t="shared" si="2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11.646866992778943</v>
      </c>
      <c r="F96" s="11">
        <v>7.7633724089744591</v>
      </c>
      <c r="G96" s="11">
        <v>15.52433439416285</v>
      </c>
      <c r="H96" s="11">
        <v>27.164422367961507</v>
      </c>
      <c r="I96" s="11">
        <v>8.9184850466734051</v>
      </c>
      <c r="J96" s="5" t="str">
        <f t="shared" si="2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1.3404466368193884</v>
      </c>
      <c r="F97" s="11">
        <v>2.6343866489284631</v>
      </c>
      <c r="G97" s="11">
        <v>2.5902038490429198</v>
      </c>
      <c r="H97" s="11" t="s">
        <v>187</v>
      </c>
      <c r="I97" s="11">
        <v>3.2931568201277743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 t="s">
        <v>187</v>
      </c>
      <c r="F98" s="11">
        <v>1.9180236684120684</v>
      </c>
      <c r="G98" s="11" t="s">
        <v>187</v>
      </c>
      <c r="H98" s="11">
        <v>1.9057420006479524</v>
      </c>
      <c r="I98" s="11">
        <v>9.5732256026345528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3.1086794329768717</v>
      </c>
      <c r="F99" s="11" t="s">
        <v>187</v>
      </c>
      <c r="G99" s="11">
        <v>3.0441400304414001</v>
      </c>
      <c r="H99" s="11" t="s">
        <v>187</v>
      </c>
      <c r="I99" s="11">
        <v>2.95473348303983</v>
      </c>
      <c r="J99" s="5" t="str">
        <f t="shared" si="2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1.3858093126385809</v>
      </c>
      <c r="F100" s="11">
        <v>5.4722556637846127</v>
      </c>
      <c r="G100" s="11">
        <v>13.510592304366623</v>
      </c>
      <c r="H100" s="11">
        <v>25.360045915030501</v>
      </c>
      <c r="I100" s="11">
        <v>45.39198172606671</v>
      </c>
      <c r="J100" s="5" t="str">
        <f t="shared" si="2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 t="s">
        <v>187</v>
      </c>
      <c r="F101" s="11" t="s">
        <v>187</v>
      </c>
      <c r="G101" s="11" t="s">
        <v>187</v>
      </c>
      <c r="H101" s="11" t="s">
        <v>187</v>
      </c>
      <c r="I101" s="11" t="s">
        <v>187</v>
      </c>
      <c r="J101" s="5" t="str">
        <f t="shared" si="2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9.2824654228162995</v>
      </c>
      <c r="F102" s="11" t="s">
        <v>187</v>
      </c>
      <c r="G102" s="11">
        <v>2.9998500074996253</v>
      </c>
      <c r="H102" s="11" t="s">
        <v>187</v>
      </c>
      <c r="I102" s="11" t="s">
        <v>187</v>
      </c>
      <c r="J102" s="5" t="str">
        <f t="shared" si="2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2.1282935342442428</v>
      </c>
      <c r="F103" s="11">
        <v>8.3846895568691568</v>
      </c>
      <c r="G103" s="11">
        <v>4.1310364770520929</v>
      </c>
      <c r="H103" s="11">
        <v>14.253716147424152</v>
      </c>
      <c r="I103" s="11">
        <v>14.599605810643112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13.164823591363875</v>
      </c>
      <c r="F104" s="11" t="s">
        <v>187</v>
      </c>
      <c r="G104" s="11" t="s">
        <v>187</v>
      </c>
      <c r="H104" s="11" t="s">
        <v>187</v>
      </c>
      <c r="I104" s="11" t="s">
        <v>187</v>
      </c>
      <c r="J104" s="5" t="str">
        <f t="shared" si="2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8.0526824379943456</v>
      </c>
      <c r="F105" s="11">
        <v>3.5352865791683237</v>
      </c>
      <c r="G105" s="11">
        <v>5.2400373789333026</v>
      </c>
      <c r="H105" s="11">
        <v>5.1796474386643414</v>
      </c>
      <c r="I105" s="11">
        <v>1.8948365703458079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18.730099269526129</v>
      </c>
      <c r="F106" s="11">
        <v>46.573487682032713</v>
      </c>
      <c r="G106" s="11">
        <v>66.018653781323735</v>
      </c>
      <c r="H106" s="11">
        <v>115.63758358586205</v>
      </c>
      <c r="I106" s="11">
        <v>81.019728490568852</v>
      </c>
      <c r="J106" s="5" t="str">
        <f t="shared" si="2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 t="s">
        <v>187</v>
      </c>
      <c r="F107" s="11" t="s">
        <v>187</v>
      </c>
      <c r="G107" s="11" t="s">
        <v>187</v>
      </c>
      <c r="H107" s="11" t="s">
        <v>187</v>
      </c>
      <c r="I107" s="11" t="s">
        <v>187</v>
      </c>
      <c r="J107" s="5" t="str">
        <f t="shared" si="2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 t="s">
        <v>187</v>
      </c>
      <c r="F108" s="11" t="s">
        <v>187</v>
      </c>
      <c r="G108" s="11" t="s">
        <v>187</v>
      </c>
      <c r="H108" s="11" t="s">
        <v>187</v>
      </c>
      <c r="I108" s="11" t="s">
        <v>187</v>
      </c>
      <c r="J108" s="5" t="str">
        <f t="shared" si="2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 t="s">
        <v>187</v>
      </c>
      <c r="F109" s="11">
        <v>7.7035667514059014</v>
      </c>
      <c r="G109" s="11" t="s">
        <v>187</v>
      </c>
      <c r="H109" s="11">
        <v>7.7065351418002468</v>
      </c>
      <c r="I109" s="11">
        <v>7.7930174563591024</v>
      </c>
      <c r="J109" s="5" t="str">
        <f t="shared" si="2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 t="s">
        <v>187</v>
      </c>
      <c r="F110" s="11">
        <v>3.2276805887289397</v>
      </c>
      <c r="G110" s="11">
        <v>3.1586594649230868</v>
      </c>
      <c r="H110" s="11" t="s">
        <v>187</v>
      </c>
      <c r="I110" s="11">
        <v>5.3567602314120419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 t="s">
        <v>187</v>
      </c>
      <c r="F111" s="11" t="s">
        <v>187</v>
      </c>
      <c r="G111" s="11" t="s">
        <v>187</v>
      </c>
      <c r="H111" s="11" t="s">
        <v>187</v>
      </c>
      <c r="I111" s="11">
        <v>16.010246557796989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 t="s">
        <v>187</v>
      </c>
      <c r="F112" s="11" t="s">
        <v>187</v>
      </c>
      <c r="G112" s="11" t="s">
        <v>187</v>
      </c>
      <c r="H112" s="11" t="s">
        <v>187</v>
      </c>
      <c r="I112" s="11" t="s">
        <v>187</v>
      </c>
      <c r="J112" s="5" t="str">
        <f t="shared" si="2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2.4716990459241686</v>
      </c>
      <c r="F113" s="11">
        <v>2.4310198128114746</v>
      </c>
      <c r="G113" s="11" t="s">
        <v>187</v>
      </c>
      <c r="H113" s="11">
        <v>2.3553796872055774</v>
      </c>
      <c r="I113" s="11">
        <v>7.3897085991575731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 t="s">
        <v>187</v>
      </c>
      <c r="F114" s="11" t="s">
        <v>187</v>
      </c>
      <c r="G114" s="11" t="s">
        <v>187</v>
      </c>
      <c r="H114" s="11" t="s">
        <v>187</v>
      </c>
      <c r="I114" s="11" t="s">
        <v>187</v>
      </c>
      <c r="J114" s="5" t="str">
        <f t="shared" si="3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 t="s">
        <v>187</v>
      </c>
      <c r="F115" s="11" t="s">
        <v>187</v>
      </c>
      <c r="G115" s="11" t="s">
        <v>187</v>
      </c>
      <c r="H115" s="11" t="s">
        <v>187</v>
      </c>
      <c r="I115" s="11" t="s">
        <v>187</v>
      </c>
      <c r="J115" s="5" t="str">
        <f t="shared" si="3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 t="s">
        <v>187</v>
      </c>
      <c r="F116" s="11" t="s">
        <v>187</v>
      </c>
      <c r="G116" s="11" t="s">
        <v>187</v>
      </c>
      <c r="H116" s="11" t="s">
        <v>187</v>
      </c>
      <c r="I116" s="11" t="s">
        <v>187</v>
      </c>
      <c r="J116" s="5" t="str">
        <f t="shared" si="3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 t="s">
        <v>187</v>
      </c>
      <c r="F117" s="11">
        <v>8.2559826388479376</v>
      </c>
      <c r="G117" s="11">
        <v>3.5061884225658284</v>
      </c>
      <c r="H117" s="11">
        <v>2.3167991103491414</v>
      </c>
      <c r="I117" s="11">
        <v>5.8413262147037859</v>
      </c>
      <c r="J117" s="5" t="str">
        <f t="shared" si="3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 t="s">
        <v>187</v>
      </c>
      <c r="F118" s="11" t="s">
        <v>187</v>
      </c>
      <c r="G118" s="11">
        <v>5.4942036151859792</v>
      </c>
      <c r="H118" s="11" t="s">
        <v>187</v>
      </c>
      <c r="I118" s="11">
        <v>5.4395126196692773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 t="s">
        <v>187</v>
      </c>
      <c r="F119" s="11" t="s">
        <v>187</v>
      </c>
      <c r="G119" s="11" t="s">
        <v>187</v>
      </c>
      <c r="H119" s="11" t="s">
        <v>187</v>
      </c>
      <c r="I119" s="11">
        <v>1.8817153717328718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 t="s">
        <v>187</v>
      </c>
      <c r="F120" s="11" t="s">
        <v>187</v>
      </c>
      <c r="G120" s="11">
        <v>1.941747572815534</v>
      </c>
      <c r="H120" s="11" t="s">
        <v>187</v>
      </c>
      <c r="I120" s="11">
        <v>8.3871508848444183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 t="s">
        <v>187</v>
      </c>
      <c r="F121" s="11">
        <v>2.458512599877074</v>
      </c>
      <c r="G121" s="11" t="s">
        <v>187</v>
      </c>
      <c r="H121" s="11">
        <v>2.4293071615975124</v>
      </c>
      <c r="I121" s="11">
        <v>4.4670776378093455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 t="s">
        <v>187</v>
      </c>
      <c r="F122" s="11">
        <v>4.21017177500842</v>
      </c>
      <c r="G122" s="11" t="s">
        <v>187</v>
      </c>
      <c r="H122" s="11" t="s">
        <v>187</v>
      </c>
      <c r="I122" s="11" t="s">
        <v>187</v>
      </c>
      <c r="J122" s="5" t="str">
        <f t="shared" si="3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 t="s">
        <v>187</v>
      </c>
      <c r="F123" s="11" t="s">
        <v>187</v>
      </c>
      <c r="G123" s="11" t="s">
        <v>187</v>
      </c>
      <c r="H123" s="11" t="s">
        <v>187</v>
      </c>
      <c r="I123" s="11" t="s">
        <v>187</v>
      </c>
      <c r="J123" s="5" t="str">
        <f t="shared" si="3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 t="s">
        <v>187</v>
      </c>
      <c r="F124" s="11" t="s">
        <v>187</v>
      </c>
      <c r="G124" s="11" t="s">
        <v>187</v>
      </c>
      <c r="H124" s="11" t="s">
        <v>187</v>
      </c>
      <c r="I124" s="11">
        <v>26.86366689053056</v>
      </c>
      <c r="J124" s="5" t="str">
        <f t="shared" si="3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1.4337739798698133</v>
      </c>
      <c r="F125" s="11">
        <v>5.6496377169813989</v>
      </c>
      <c r="G125" s="11">
        <v>1.3920403134874786</v>
      </c>
      <c r="H125" s="11">
        <v>2.7451411002525532</v>
      </c>
      <c r="I125" s="11">
        <v>5.4780262671359514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 t="s">
        <v>187</v>
      </c>
      <c r="F126" s="11" t="s">
        <v>187</v>
      </c>
      <c r="G126" s="11" t="s">
        <v>187</v>
      </c>
      <c r="H126" s="11" t="s">
        <v>187</v>
      </c>
      <c r="I126" s="11">
        <v>19.636720667648504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 t="s">
        <v>187</v>
      </c>
      <c r="F127" s="11" t="s">
        <v>187</v>
      </c>
      <c r="G127" s="11" t="s">
        <v>187</v>
      </c>
      <c r="H127" s="11" t="s">
        <v>187</v>
      </c>
      <c r="I127" s="11" t="s">
        <v>187</v>
      </c>
      <c r="J127" s="5" t="str">
        <f t="shared" si="3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 t="s">
        <v>187</v>
      </c>
      <c r="F128" s="11" t="s">
        <v>187</v>
      </c>
      <c r="G128" s="11" t="s">
        <v>187</v>
      </c>
      <c r="H128" s="11" t="s">
        <v>187</v>
      </c>
      <c r="I128" s="11" t="s">
        <v>187</v>
      </c>
      <c r="J128" s="5" t="str">
        <f t="shared" si="3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1.4047508674336606</v>
      </c>
      <c r="F129" s="11">
        <v>8.2398341046733599</v>
      </c>
      <c r="G129" s="11">
        <v>2.6874857227320983</v>
      </c>
      <c r="H129" s="11" t="s">
        <v>187</v>
      </c>
      <c r="I129" s="11">
        <v>3.0851818714713231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 t="s">
        <v>187</v>
      </c>
      <c r="F130" s="11">
        <v>15.102318205844597</v>
      </c>
      <c r="G130" s="11">
        <v>40.133124510571655</v>
      </c>
      <c r="H130" s="11">
        <v>23.350922199267689</v>
      </c>
      <c r="I130" s="11">
        <v>5.7238915232179117</v>
      </c>
      <c r="J130" s="5" t="str">
        <f t="shared" si="3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 t="s">
        <v>187</v>
      </c>
      <c r="F131" s="11" t="s">
        <v>187</v>
      </c>
      <c r="G131" s="11" t="s">
        <v>187</v>
      </c>
      <c r="H131" s="11" t="s">
        <v>187</v>
      </c>
      <c r="I131" s="11" t="s">
        <v>187</v>
      </c>
      <c r="J131" s="5" t="str">
        <f t="shared" si="3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 t="s">
        <v>187</v>
      </c>
      <c r="F132" s="11" t="s">
        <v>187</v>
      </c>
      <c r="G132" s="11" t="s">
        <v>187</v>
      </c>
      <c r="H132" s="11" t="s">
        <v>187</v>
      </c>
      <c r="I132" s="11" t="s">
        <v>187</v>
      </c>
      <c r="J132" s="5" t="str">
        <f t="shared" si="3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 t="s">
        <v>187</v>
      </c>
      <c r="F133" s="11" t="s">
        <v>187</v>
      </c>
      <c r="G133" s="11" t="s">
        <v>187</v>
      </c>
      <c r="H133" s="11" t="s">
        <v>187</v>
      </c>
      <c r="I133" s="11" t="s">
        <v>187</v>
      </c>
      <c r="J133" s="5" t="str">
        <f t="shared" si="3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11.830586008360282</v>
      </c>
      <c r="F134" s="11" t="s">
        <v>187</v>
      </c>
      <c r="G134" s="11" t="s">
        <v>187</v>
      </c>
      <c r="H134" s="11" t="s">
        <v>187</v>
      </c>
      <c r="I134" s="11">
        <v>18.964536317087045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9.4229983980902716</v>
      </c>
      <c r="F135" s="11">
        <v>28.13467129325706</v>
      </c>
      <c r="G135" s="11">
        <v>6.222968978499642</v>
      </c>
      <c r="H135" s="11">
        <v>3.0974136595942388</v>
      </c>
      <c r="I135" s="11">
        <v>13.072322624922382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 t="s">
        <v>187</v>
      </c>
      <c r="F136" s="11" t="s">
        <v>187</v>
      </c>
      <c r="G136" s="11" t="s">
        <v>187</v>
      </c>
      <c r="H136" s="11" t="s">
        <v>187</v>
      </c>
      <c r="I136" s="11">
        <v>1.5286312635666026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 t="s">
        <v>187</v>
      </c>
      <c r="F137" s="11">
        <v>12.59287243420224</v>
      </c>
      <c r="G137" s="11" t="s">
        <v>187</v>
      </c>
      <c r="H137" s="11" t="s">
        <v>187</v>
      </c>
      <c r="I137" s="11">
        <v>13.428226131328051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4.0014405185866915</v>
      </c>
      <c r="F138" s="11">
        <v>16.098522960518373</v>
      </c>
      <c r="G138" s="11">
        <v>20.238818053025703</v>
      </c>
      <c r="H138" s="11">
        <v>4.0706667752177808</v>
      </c>
      <c r="I138" s="11" t="s">
        <v>187</v>
      </c>
      <c r="J138" s="5" t="str">
        <f t="shared" si="3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 t="s">
        <v>187</v>
      </c>
      <c r="F139" s="11" t="s">
        <v>187</v>
      </c>
      <c r="G139" s="11" t="s">
        <v>187</v>
      </c>
      <c r="H139" s="11">
        <v>15.888147442008263</v>
      </c>
      <c r="I139" s="11" t="s">
        <v>187</v>
      </c>
      <c r="J139" s="5" t="str">
        <f t="shared" si="3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8.7558007179756583</v>
      </c>
      <c r="F140" s="11" t="s">
        <v>187</v>
      </c>
      <c r="G140" s="11">
        <v>4.3021855102392017</v>
      </c>
      <c r="H140" s="11" t="s">
        <v>187</v>
      </c>
      <c r="I140" s="11" t="s">
        <v>187</v>
      </c>
      <c r="J140" s="5" t="str">
        <f t="shared" si="3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 t="s">
        <v>187</v>
      </c>
      <c r="F141" s="11" t="s">
        <v>187</v>
      </c>
      <c r="G141" s="11" t="s">
        <v>187</v>
      </c>
      <c r="H141" s="11" t="s">
        <v>187</v>
      </c>
      <c r="I141" s="11" t="s">
        <v>187</v>
      </c>
      <c r="J141" s="5" t="str">
        <f t="shared" si="3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 t="s">
        <v>187</v>
      </c>
      <c r="F142" s="11">
        <v>1.6953175329739261</v>
      </c>
      <c r="G142" s="11" t="s">
        <v>187</v>
      </c>
      <c r="H142" s="11" t="s">
        <v>187</v>
      </c>
      <c r="I142" s="11" t="s">
        <v>187</v>
      </c>
      <c r="J142" s="5" t="str">
        <f t="shared" si="3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 t="s">
        <v>187</v>
      </c>
      <c r="F143" s="11" t="s">
        <v>187</v>
      </c>
      <c r="G143" s="11" t="s">
        <v>187</v>
      </c>
      <c r="H143" s="11" t="s">
        <v>187</v>
      </c>
      <c r="I143" s="11" t="s">
        <v>187</v>
      </c>
      <c r="J143" s="5" t="str">
        <f t="shared" si="3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 t="s">
        <v>187</v>
      </c>
      <c r="F144" s="11" t="s">
        <v>187</v>
      </c>
      <c r="G144" s="11" t="s">
        <v>187</v>
      </c>
      <c r="H144" s="11" t="s">
        <v>187</v>
      </c>
      <c r="I144" s="11">
        <v>17.10278775440397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8.4466593462285662</v>
      </c>
      <c r="F145" s="11" t="s">
        <v>187</v>
      </c>
      <c r="G145" s="11" t="s">
        <v>187</v>
      </c>
      <c r="H145" s="11" t="s">
        <v>187</v>
      </c>
      <c r="I145" s="11" t="s">
        <v>187</v>
      </c>
      <c r="J145" s="5" t="str">
        <f t="shared" ref="J145:J160" si="4">IF(AND(I145&lt;$M$21,I145&gt;$M$22),"Normal","Outliers")</f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 t="s">
        <v>187</v>
      </c>
      <c r="F146" s="11" t="s">
        <v>187</v>
      </c>
      <c r="G146" s="11" t="s">
        <v>187</v>
      </c>
      <c r="H146" s="11" t="s">
        <v>187</v>
      </c>
      <c r="I146" s="11" t="s">
        <v>187</v>
      </c>
      <c r="J146" s="5" t="str">
        <f t="shared" si="4"/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38.586201574317023</v>
      </c>
      <c r="F147" s="11">
        <v>56.423325402721488</v>
      </c>
      <c r="G147" s="11">
        <v>55.061531261184371</v>
      </c>
      <c r="H147" s="11">
        <v>60.060598454560122</v>
      </c>
      <c r="I147" s="11">
        <v>86.904942546176869</v>
      </c>
      <c r="J147" s="5" t="str">
        <f t="shared" si="4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 t="s">
        <v>187</v>
      </c>
      <c r="F148" s="11" t="s">
        <v>187</v>
      </c>
      <c r="G148" s="11">
        <v>8.440955516164431</v>
      </c>
      <c r="H148" s="11">
        <v>8.3535210091053376</v>
      </c>
      <c r="I148" s="11" t="s">
        <v>187</v>
      </c>
      <c r="J148" s="5" t="str">
        <f t="shared" si="4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 t="s">
        <v>187</v>
      </c>
      <c r="F149" s="11" t="s">
        <v>187</v>
      </c>
      <c r="G149" s="11">
        <v>5.2862504625469153</v>
      </c>
      <c r="H149" s="11">
        <v>10.491528091066463</v>
      </c>
      <c r="I149" s="11">
        <v>5.3242466191033966</v>
      </c>
      <c r="J149" s="5" t="str">
        <f t="shared" si="4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 t="s">
        <v>187</v>
      </c>
      <c r="F150" s="11" t="s">
        <v>187</v>
      </c>
      <c r="G150" s="11" t="s">
        <v>187</v>
      </c>
      <c r="H150" s="11">
        <v>3.0957835428146865</v>
      </c>
      <c r="I150" s="11">
        <v>2.9592365169786197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3.2620041753653441</v>
      </c>
      <c r="F151" s="11">
        <v>16.150392454536643</v>
      </c>
      <c r="G151" s="11">
        <v>3.1992833605272417</v>
      </c>
      <c r="H151" s="11" t="s">
        <v>187</v>
      </c>
      <c r="I151" s="11" t="s">
        <v>187</v>
      </c>
      <c r="J151" s="5" t="str">
        <f t="shared" si="4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 t="s">
        <v>187</v>
      </c>
      <c r="F152" s="11">
        <v>10.53241350255411</v>
      </c>
      <c r="G152" s="11">
        <v>5.2170283806343907</v>
      </c>
      <c r="H152" s="11">
        <v>5.1695616211745241</v>
      </c>
      <c r="I152" s="11">
        <v>32.804093950925079</v>
      </c>
      <c r="J152" s="5" t="str">
        <f t="shared" si="4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 t="s">
        <v>187</v>
      </c>
      <c r="F153" s="11">
        <v>5.0502499873743751</v>
      </c>
      <c r="G153" s="11" t="s">
        <v>187</v>
      </c>
      <c r="H153" s="11">
        <v>2.4593590910208798</v>
      </c>
      <c r="I153" s="11">
        <v>5.0568900126422252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155.15212041231231</v>
      </c>
      <c r="F154" s="11">
        <v>98.540370758144974</v>
      </c>
      <c r="G154" s="11">
        <v>43.423886611547282</v>
      </c>
      <c r="H154" s="11">
        <v>132.9274044852279</v>
      </c>
      <c r="I154" s="11">
        <v>127.04532013230238</v>
      </c>
      <c r="J154" s="5" t="str">
        <f t="shared" si="4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1.7351471404775127</v>
      </c>
      <c r="F155" s="11">
        <v>13.511231210944096</v>
      </c>
      <c r="G155" s="11">
        <v>1.6457925313934925</v>
      </c>
      <c r="H155" s="11">
        <v>8.0274861124490258</v>
      </c>
      <c r="I155" s="11">
        <v>7.9005583061202991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 t="s">
        <v>187</v>
      </c>
      <c r="F156" s="11" t="s">
        <v>187</v>
      </c>
      <c r="G156" s="11" t="s">
        <v>187</v>
      </c>
      <c r="H156" s="11">
        <v>2.2028857803722874</v>
      </c>
      <c r="I156" s="11">
        <v>29.845263786216083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5.640051888477374</v>
      </c>
      <c r="F157" s="11">
        <v>1.8626830086055954</v>
      </c>
      <c r="G157" s="11">
        <v>3.6919441778040314</v>
      </c>
      <c r="H157" s="11" t="s">
        <v>187</v>
      </c>
      <c r="I157" s="11">
        <v>17.705382436260624</v>
      </c>
      <c r="J157" s="5" t="str">
        <f t="shared" si="4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 t="s">
        <v>187</v>
      </c>
      <c r="F158" s="11" t="s">
        <v>187</v>
      </c>
      <c r="G158" s="11" t="s">
        <v>187</v>
      </c>
      <c r="H158" s="11" t="s">
        <v>187</v>
      </c>
      <c r="I158" s="11">
        <v>3.4076194370612689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 t="s">
        <v>187</v>
      </c>
      <c r="F159" s="11" t="s">
        <v>187</v>
      </c>
      <c r="G159" s="11" t="s">
        <v>187</v>
      </c>
      <c r="H159" s="11" t="s">
        <v>187</v>
      </c>
      <c r="I159" s="11">
        <v>25.629525213045429</v>
      </c>
      <c r="J159" s="5" t="str">
        <f t="shared" si="4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 t="s">
        <v>187</v>
      </c>
      <c r="F160" s="11" t="s">
        <v>187</v>
      </c>
      <c r="G160" s="11">
        <v>4.4359668189681942</v>
      </c>
      <c r="H160" s="11">
        <v>22.01867183371499</v>
      </c>
      <c r="I160" s="11">
        <v>43.484014898001625</v>
      </c>
      <c r="J160" s="5" t="str">
        <f t="shared" si="4"/>
        <v>Outliers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workbookViewId="0">
      <selection activeCell="P33" sqref="P3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" t="s">
        <v>175</v>
      </c>
      <c r="M1" s="1" t="s">
        <v>173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178</v>
      </c>
    </row>
    <row r="4" spans="1:13" x14ac:dyDescent="0.2">
      <c r="A4" s="2"/>
      <c r="B4" s="2"/>
      <c r="C4" s="2"/>
      <c r="D4" s="4" t="s">
        <v>4</v>
      </c>
      <c r="E4" s="8">
        <v>37.315332108210953</v>
      </c>
      <c r="F4" s="8">
        <v>54.109991381539352</v>
      </c>
      <c r="G4" s="8">
        <v>71.37255603152542</v>
      </c>
      <c r="H4" s="8">
        <v>75.581681043263259</v>
      </c>
      <c r="I4" s="8">
        <v>96.921263017907222</v>
      </c>
      <c r="L4" s="5" t="s">
        <v>179</v>
      </c>
      <c r="M4" s="7">
        <v>0</v>
      </c>
    </row>
    <row r="5" spans="1:13" x14ac:dyDescent="0.2">
      <c r="A5" s="2"/>
      <c r="B5" s="2"/>
      <c r="C5" s="2"/>
      <c r="D5" s="4" t="s">
        <v>5</v>
      </c>
      <c r="E5" s="8">
        <v>4.480985386610457</v>
      </c>
      <c r="F5" s="8">
        <v>12.176141116181562</v>
      </c>
      <c r="G5" s="8">
        <v>12.515187701742219</v>
      </c>
      <c r="H5" s="8">
        <v>15.074249242433325</v>
      </c>
      <c r="I5" s="8">
        <v>35.407182599898839</v>
      </c>
    </row>
    <row r="6" spans="1:13" x14ac:dyDescent="0.2">
      <c r="A6" s="2"/>
      <c r="B6" s="2"/>
      <c r="C6" s="2"/>
      <c r="D6" s="4" t="s">
        <v>6</v>
      </c>
      <c r="E6" s="8">
        <v>6.3871886585273048</v>
      </c>
      <c r="F6" s="8">
        <v>47.925500821483588</v>
      </c>
      <c r="G6" s="8">
        <v>71.089888469354221</v>
      </c>
      <c r="H6" s="8">
        <v>77.973177227033901</v>
      </c>
      <c r="I6" s="8">
        <v>93.787500683999752</v>
      </c>
    </row>
    <row r="7" spans="1:13" x14ac:dyDescent="0.2">
      <c r="A7" s="2"/>
      <c r="B7" s="2"/>
      <c r="C7" s="2"/>
      <c r="D7" s="4" t="s">
        <v>7</v>
      </c>
      <c r="E7" s="8">
        <v>25.933340940446676</v>
      </c>
      <c r="F7" s="8">
        <v>60.515475192300684</v>
      </c>
      <c r="G7" s="8">
        <v>68.048403374856264</v>
      </c>
      <c r="H7" s="8">
        <v>104.92600736744606</v>
      </c>
      <c r="I7" s="8">
        <v>129.07774280375202</v>
      </c>
    </row>
    <row r="8" spans="1:13" x14ac:dyDescent="0.2">
      <c r="A8" s="2"/>
      <c r="B8" s="2"/>
      <c r="C8" s="2"/>
      <c r="D8" s="4" t="s">
        <v>8</v>
      </c>
      <c r="E8" s="8">
        <v>56.769824004548788</v>
      </c>
      <c r="F8" s="8">
        <v>74.776207407936823</v>
      </c>
      <c r="G8" s="8">
        <v>172.61954935251032</v>
      </c>
      <c r="H8" s="8">
        <v>152.65069739422967</v>
      </c>
      <c r="I8" s="8">
        <v>187.04955979420001</v>
      </c>
    </row>
    <row r="9" spans="1:13" x14ac:dyDescent="0.2">
      <c r="A9" s="2"/>
      <c r="B9" s="2"/>
      <c r="C9" s="2"/>
      <c r="D9" s="4" t="s">
        <v>9</v>
      </c>
      <c r="E9" s="8">
        <v>14.275080807153856</v>
      </c>
      <c r="F9" s="8">
        <v>40.956714233179262</v>
      </c>
      <c r="G9" s="8">
        <v>15.709685020815332</v>
      </c>
      <c r="H9" s="8">
        <v>20.088275237664103</v>
      </c>
      <c r="I9" s="8">
        <v>28.528678909718874</v>
      </c>
    </row>
    <row r="10" spans="1:13" x14ac:dyDescent="0.2">
      <c r="A10" s="2"/>
      <c r="B10" s="2"/>
      <c r="C10" s="2"/>
      <c r="D10" s="4" t="s">
        <v>10</v>
      </c>
      <c r="E10" s="8">
        <v>128.96827761792491</v>
      </c>
      <c r="F10" s="8">
        <v>107.94894649824435</v>
      </c>
      <c r="G10" s="8">
        <v>43.173282701440506</v>
      </c>
      <c r="H10" s="8">
        <v>111.37822532777513</v>
      </c>
      <c r="I10" s="8">
        <v>154.82539136418373</v>
      </c>
    </row>
    <row r="11" spans="1:13" x14ac:dyDescent="0.2">
      <c r="A11" s="2"/>
      <c r="B11" s="2"/>
      <c r="C11" s="2"/>
      <c r="D11" s="4" t="s">
        <v>11</v>
      </c>
      <c r="E11" s="8">
        <v>2.7146296481670311</v>
      </c>
      <c r="F11" s="8">
        <v>14.915092900918536</v>
      </c>
      <c r="G11" s="8">
        <v>5.2988378986133604</v>
      </c>
      <c r="H11" s="8">
        <v>4.7465350294285171</v>
      </c>
      <c r="I11" s="8">
        <v>6.0907109889961157</v>
      </c>
    </row>
    <row r="12" spans="1:13" x14ac:dyDescent="0.2">
      <c r="A12" s="2"/>
      <c r="B12" s="2"/>
      <c r="C12" s="2"/>
      <c r="D12" s="4" t="s">
        <v>12</v>
      </c>
      <c r="E12" s="8">
        <v>9.2509434034991695</v>
      </c>
      <c r="F12" s="8">
        <v>21.207124829722073</v>
      </c>
      <c r="G12" s="8">
        <v>19.322902754650283</v>
      </c>
      <c r="H12" s="8">
        <v>30.624303672849766</v>
      </c>
      <c r="I12" s="8">
        <v>26.97763290540993</v>
      </c>
    </row>
    <row r="13" spans="1:13" x14ac:dyDescent="0.2">
      <c r="A13" s="2"/>
      <c r="B13" s="2"/>
      <c r="C13" s="2"/>
      <c r="D13" s="4" t="s">
        <v>13</v>
      </c>
      <c r="E13" s="8">
        <v>10.041431820860858</v>
      </c>
      <c r="F13" s="8">
        <v>16.538219826017926</v>
      </c>
      <c r="G13" s="8">
        <v>10.519896108917887</v>
      </c>
      <c r="H13" s="8">
        <v>10.402594463289384</v>
      </c>
      <c r="I13" s="8">
        <v>24.839470887011053</v>
      </c>
    </row>
    <row r="14" spans="1:13" x14ac:dyDescent="0.2">
      <c r="A14" s="2"/>
      <c r="B14" s="2"/>
      <c r="C14" s="2"/>
      <c r="D14" s="4" t="s">
        <v>14</v>
      </c>
      <c r="E14" s="8">
        <v>13.042292597906119</v>
      </c>
      <c r="F14" s="8">
        <v>18.47607741083327</v>
      </c>
      <c r="G14" s="8">
        <v>10.949475989363366</v>
      </c>
      <c r="H14" s="8">
        <v>19.841655805629586</v>
      </c>
      <c r="I14" s="8">
        <v>26.768413272338638</v>
      </c>
    </row>
    <row r="15" spans="1:13" x14ac:dyDescent="0.2">
      <c r="A15" s="2"/>
      <c r="B15" s="2"/>
      <c r="C15" s="2"/>
      <c r="D15" s="4" t="s">
        <v>15</v>
      </c>
      <c r="E15" s="8">
        <v>38.263865184863057</v>
      </c>
      <c r="F15" s="8">
        <v>47.692829419046213</v>
      </c>
      <c r="G15" s="8">
        <v>32.876142091159153</v>
      </c>
      <c r="H15" s="8">
        <v>35.259942836860887</v>
      </c>
      <c r="I15" s="8">
        <v>68.080176166739491</v>
      </c>
      <c r="L15" s="9" t="s">
        <v>180</v>
      </c>
    </row>
    <row r="16" spans="1:13" x14ac:dyDescent="0.2">
      <c r="A16" s="2"/>
      <c r="B16" s="2"/>
      <c r="C16" s="2"/>
      <c r="D16" s="4" t="s">
        <v>16</v>
      </c>
      <c r="E16" s="8">
        <v>148.60457649022527</v>
      </c>
      <c r="F16" s="8">
        <v>172.32425286813654</v>
      </c>
      <c r="G16" s="8">
        <v>116.70063951950456</v>
      </c>
      <c r="H16" s="8">
        <v>136.96732790593884</v>
      </c>
      <c r="I16" s="8">
        <v>167.07308363346971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7">
        <v>12.156732270365726</v>
      </c>
      <c r="F17" s="7">
        <v>7.6094814138416469</v>
      </c>
      <c r="G17" s="7">
        <v>3.7716872014080969</v>
      </c>
      <c r="H17" s="7">
        <v>11.219217272608281</v>
      </c>
      <c r="I17" s="7">
        <v>94.191721243077865</v>
      </c>
      <c r="J17" s="5" t="str">
        <f t="shared" ref="J17:J48" si="0">IF(AND(I17&lt;$M$21,I17&gt;$M$22),"Normal","Outliers")</f>
        <v>Normal</v>
      </c>
      <c r="L17" s="1" t="s">
        <v>181</v>
      </c>
      <c r="M17" s="10">
        <f>AVERAGE(I17:I160)</f>
        <v>51.242206704421591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7" t="s">
        <v>187</v>
      </c>
      <c r="F18" s="7" t="s">
        <v>187</v>
      </c>
      <c r="G18" s="7" t="s">
        <v>187</v>
      </c>
      <c r="H18" s="7" t="s">
        <v>187</v>
      </c>
      <c r="I18" s="7">
        <v>71.123755334281654</v>
      </c>
      <c r="J18" s="5" t="str">
        <f t="shared" si="0"/>
        <v>Normal</v>
      </c>
      <c r="L18" s="1" t="s">
        <v>182</v>
      </c>
      <c r="M18" s="10">
        <f>_xlfn.QUARTILE.EXC(I17:I160,1)</f>
        <v>12.002281243987511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7">
        <v>3.6027597139408787</v>
      </c>
      <c r="F19" s="7">
        <v>7.1954093288481946</v>
      </c>
      <c r="G19" s="7" t="s">
        <v>187</v>
      </c>
      <c r="H19" s="7">
        <v>3.5878300803673939</v>
      </c>
      <c r="I19" s="7">
        <v>3.3885095640682446</v>
      </c>
      <c r="J19" s="5" t="str">
        <f t="shared" si="0"/>
        <v>Normal</v>
      </c>
      <c r="L19" s="1" t="s">
        <v>183</v>
      </c>
      <c r="M19" s="10">
        <f>_xlfn.QUARTILE.EXC(I17:I160,3)</f>
        <v>54.755899302334988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7">
        <v>15.438849291099505</v>
      </c>
      <c r="F20" s="7">
        <v>2.5498495588760264</v>
      </c>
      <c r="G20" s="7">
        <v>20.21886925973665</v>
      </c>
      <c r="H20" s="7">
        <v>10.022550739163117</v>
      </c>
      <c r="I20" s="7">
        <v>18.535681186283597</v>
      </c>
      <c r="J20" s="5" t="str">
        <f t="shared" si="0"/>
        <v>Normal</v>
      </c>
      <c r="L20" s="1" t="s">
        <v>184</v>
      </c>
      <c r="M20" s="10">
        <f>M19-M18</f>
        <v>42.753618058347477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7" t="s">
        <v>187</v>
      </c>
      <c r="F21" s="7" t="s">
        <v>187</v>
      </c>
      <c r="G21" s="7">
        <v>3.6212203512583745</v>
      </c>
      <c r="H21" s="7">
        <v>10.792531568154837</v>
      </c>
      <c r="I21" s="7">
        <v>49.778761061946902</v>
      </c>
      <c r="J21" s="5" t="str">
        <f t="shared" si="0"/>
        <v>Normal</v>
      </c>
      <c r="L21" s="1" t="s">
        <v>185</v>
      </c>
      <c r="M21" s="10">
        <f>M17+1.5*M20</f>
        <v>115.3726337919428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7" t="s">
        <v>187</v>
      </c>
      <c r="F22" s="7" t="s">
        <v>187</v>
      </c>
      <c r="G22" s="7" t="s">
        <v>187</v>
      </c>
      <c r="H22" s="7" t="s">
        <v>187</v>
      </c>
      <c r="I22" s="7">
        <v>2.8827997751416174</v>
      </c>
      <c r="J22" s="5" t="str">
        <f t="shared" si="0"/>
        <v>Normal</v>
      </c>
      <c r="L22" s="1" t="s">
        <v>186</v>
      </c>
      <c r="M22" s="10">
        <f>M17-1.5*M20</f>
        <v>-12.888220383099622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7" t="s">
        <v>187</v>
      </c>
      <c r="F23" s="7" t="s">
        <v>187</v>
      </c>
      <c r="G23" s="7" t="s">
        <v>187</v>
      </c>
      <c r="H23" s="7">
        <v>11.749500646222534</v>
      </c>
      <c r="I23" s="7">
        <v>2.9171528588098017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7">
        <v>464.68483590264589</v>
      </c>
      <c r="F24" s="7">
        <v>550.6396495453514</v>
      </c>
      <c r="G24" s="7">
        <v>375.10024230613351</v>
      </c>
      <c r="H24" s="7">
        <v>421.9229457892942</v>
      </c>
      <c r="I24" s="7">
        <v>422.87316180837666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7" t="s">
        <v>187</v>
      </c>
      <c r="F25" s="7" t="s">
        <v>187</v>
      </c>
      <c r="G25" s="7" t="s">
        <v>187</v>
      </c>
      <c r="H25" s="7" t="s">
        <v>187</v>
      </c>
      <c r="I25" s="7" t="s">
        <v>187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7">
        <v>22.451985097970567</v>
      </c>
      <c r="F26" s="7">
        <v>43.535784152974564</v>
      </c>
      <c r="G26" s="7">
        <v>35.29102020924401</v>
      </c>
      <c r="H26" s="7">
        <v>32.56786513943117</v>
      </c>
      <c r="I26" s="7">
        <v>145.99668322270446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7">
        <v>11.045248702183278</v>
      </c>
      <c r="F27" s="7">
        <v>14.342058085335246</v>
      </c>
      <c r="G27" s="7" t="s">
        <v>187</v>
      </c>
      <c r="H27" s="7">
        <v>3.4115720524017465</v>
      </c>
      <c r="I27" s="7">
        <v>25.117739403453687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7">
        <v>21.97029615959223</v>
      </c>
      <c r="F28" s="7">
        <v>47.828166442019217</v>
      </c>
      <c r="G28" s="7">
        <v>45.18947300466958</v>
      </c>
      <c r="H28" s="7">
        <v>23.435669088352473</v>
      </c>
      <c r="I28" s="7">
        <v>33.65265968187019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7">
        <v>32.366649404453653</v>
      </c>
      <c r="F29" s="7">
        <v>12.764056417129362</v>
      </c>
      <c r="G29" s="7">
        <v>6.2946526925376896</v>
      </c>
      <c r="H29" s="7" t="s">
        <v>187</v>
      </c>
      <c r="I29" s="7" t="s">
        <v>187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7" t="s">
        <v>187</v>
      </c>
      <c r="F30" s="7" t="s">
        <v>187</v>
      </c>
      <c r="G30" s="7" t="s">
        <v>187</v>
      </c>
      <c r="H30" s="7" t="s">
        <v>187</v>
      </c>
      <c r="I30" s="7">
        <v>43.739748496446147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7" t="s">
        <v>187</v>
      </c>
      <c r="F31" s="7">
        <v>97.805887914452455</v>
      </c>
      <c r="G31" s="7" t="s">
        <v>187</v>
      </c>
      <c r="H31" s="7">
        <v>6.2564519660900313</v>
      </c>
      <c r="I31" s="7">
        <v>3.1355825912454538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7">
        <v>45.243019648397102</v>
      </c>
      <c r="F32" s="7">
        <v>21.076592336551027</v>
      </c>
      <c r="G32" s="7">
        <v>4.127200313667224</v>
      </c>
      <c r="H32" s="7">
        <v>2.0220811258947706</v>
      </c>
      <c r="I32" s="7">
        <v>38.728916945837611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7">
        <v>60.422960725075527</v>
      </c>
      <c r="F33" s="7">
        <v>30.432136335970785</v>
      </c>
      <c r="G33" s="7">
        <v>61.312078479460453</v>
      </c>
      <c r="H33" s="7">
        <v>123.4949058351343</v>
      </c>
      <c r="I33" s="7">
        <v>99.230960059538575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7">
        <v>80.952458828724218</v>
      </c>
      <c r="F34" s="7">
        <v>68.976580044914982</v>
      </c>
      <c r="G34" s="7">
        <v>38.574476292441766</v>
      </c>
      <c r="H34" s="7">
        <v>23.195936072000187</v>
      </c>
      <c r="I34" s="7">
        <v>71.851559415712586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7">
        <v>76.864468154418162</v>
      </c>
      <c r="F35" s="7">
        <v>96.667548710596918</v>
      </c>
      <c r="G35" s="7">
        <v>246.7257163547809</v>
      </c>
      <c r="H35" s="7">
        <v>218.2658222806389</v>
      </c>
      <c r="I35" s="7">
        <v>229.93655837833731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7">
        <v>5.6740807989105768</v>
      </c>
      <c r="F36" s="7">
        <v>5.6395217685540269</v>
      </c>
      <c r="G36" s="7">
        <v>5.6056953865126964</v>
      </c>
      <c r="H36" s="7" t="s">
        <v>187</v>
      </c>
      <c r="I36" s="7">
        <v>22.100668545223492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7">
        <v>1.6210345442461378</v>
      </c>
      <c r="F37" s="7" t="s">
        <v>187</v>
      </c>
      <c r="G37" s="7">
        <v>3.1363693388533438</v>
      </c>
      <c r="H37" s="7" t="s">
        <v>187</v>
      </c>
      <c r="I37" s="7">
        <v>6.2925731904919227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7">
        <v>17.813669022029572</v>
      </c>
      <c r="F38" s="7">
        <v>35.333608150285613</v>
      </c>
      <c r="G38" s="7">
        <v>17.525411847178411</v>
      </c>
      <c r="H38" s="7">
        <v>11.591515011011939</v>
      </c>
      <c r="I38" s="7" t="s">
        <v>187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7">
        <v>6.2351914203766059</v>
      </c>
      <c r="F39" s="7" t="s">
        <v>187</v>
      </c>
      <c r="G39" s="7" t="s">
        <v>187</v>
      </c>
      <c r="H39" s="7" t="s">
        <v>187</v>
      </c>
      <c r="I39" s="7" t="s">
        <v>187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7">
        <v>16.609193584105792</v>
      </c>
      <c r="F40" s="7">
        <v>19.579280422285919</v>
      </c>
      <c r="G40" s="7">
        <v>16.289929720588919</v>
      </c>
      <c r="H40" s="7">
        <v>45.342063601850569</v>
      </c>
      <c r="I40" s="7">
        <v>25.9989275442388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7">
        <v>65.832784726793946</v>
      </c>
      <c r="F41" s="7">
        <v>66.286623359406065</v>
      </c>
      <c r="G41" s="7">
        <v>13.348461589801776</v>
      </c>
      <c r="H41" s="7">
        <v>154.53873546999932</v>
      </c>
      <c r="I41" s="7">
        <v>129.46031232300348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7" t="s">
        <v>187</v>
      </c>
      <c r="F42" s="7" t="s">
        <v>187</v>
      </c>
      <c r="G42" s="7" t="s">
        <v>187</v>
      </c>
      <c r="H42" s="7" t="s">
        <v>187</v>
      </c>
      <c r="I42" s="7">
        <v>14.742739200943536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7" t="s">
        <v>187</v>
      </c>
      <c r="F43" s="7" t="s">
        <v>187</v>
      </c>
      <c r="G43" s="7" t="s">
        <v>187</v>
      </c>
      <c r="H43" s="7" t="s">
        <v>187</v>
      </c>
      <c r="I43" s="7" t="s">
        <v>187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7">
        <v>6.8700866612360274</v>
      </c>
      <c r="F44" s="7">
        <v>32.132111663956536</v>
      </c>
      <c r="G44" s="7">
        <v>13.526962134168141</v>
      </c>
      <c r="H44" s="7">
        <v>4.7947832757959334</v>
      </c>
      <c r="I44" s="7">
        <v>14.95774437214868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7">
        <v>3.4683684794672587</v>
      </c>
      <c r="F45" s="7">
        <v>3.4326513799258547</v>
      </c>
      <c r="G45" s="7" t="s">
        <v>187</v>
      </c>
      <c r="H45" s="7" t="s">
        <v>187</v>
      </c>
      <c r="I45" s="7">
        <v>28.708526432350407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7" t="s">
        <v>187</v>
      </c>
      <c r="F46" s="7" t="s">
        <v>187</v>
      </c>
      <c r="G46" s="7" t="s">
        <v>187</v>
      </c>
      <c r="H46" s="7" t="s">
        <v>187</v>
      </c>
      <c r="I46" s="7" t="s">
        <v>187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7" t="s">
        <v>187</v>
      </c>
      <c r="F47" s="7" t="s">
        <v>187</v>
      </c>
      <c r="G47" s="7" t="s">
        <v>187</v>
      </c>
      <c r="H47" s="7" t="s">
        <v>187</v>
      </c>
      <c r="I47" s="7">
        <v>5.0942435048395316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7">
        <v>21.2625559058582</v>
      </c>
      <c r="F48" s="7">
        <v>13.05388353035028</v>
      </c>
      <c r="G48" s="7">
        <v>7.8929996268763816</v>
      </c>
      <c r="H48" s="7">
        <v>25.565639780135498</v>
      </c>
      <c r="I48" s="7">
        <v>28.319322721039768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7">
        <v>19.417475728155342</v>
      </c>
      <c r="F49" s="7">
        <v>8.0895240663340964</v>
      </c>
      <c r="G49" s="7">
        <v>7.8733957956066449</v>
      </c>
      <c r="H49" s="7">
        <v>48.589622279620492</v>
      </c>
      <c r="I49" s="7">
        <v>110.27646959612865</v>
      </c>
      <c r="J49" s="5" t="str">
        <f t="shared" ref="J49:J80" si="1">IF(AND(I49&lt;$M$21,I49&gt;$M$22),"Normal","Outliers")</f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7">
        <v>5.8295441296490615</v>
      </c>
      <c r="F50" s="7">
        <v>73.88413229605807</v>
      </c>
      <c r="G50" s="7">
        <v>67.693105385202585</v>
      </c>
      <c r="H50" s="7">
        <v>105.97468064386779</v>
      </c>
      <c r="I50" s="7">
        <v>72.449356479245395</v>
      </c>
      <c r="J50" s="5" t="str">
        <f t="shared" si="1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7">
        <v>3.6914671736281588</v>
      </c>
      <c r="F51" s="7" t="s">
        <v>187</v>
      </c>
      <c r="G51" s="7" t="s">
        <v>187</v>
      </c>
      <c r="H51" s="7" t="s">
        <v>187</v>
      </c>
      <c r="I51" s="7" t="s">
        <v>187</v>
      </c>
      <c r="J51" s="5" t="str">
        <f t="shared" si="1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7">
        <v>25.215084672254328</v>
      </c>
      <c r="F52" s="7">
        <v>99.107040584084118</v>
      </c>
      <c r="G52" s="7">
        <v>24.600124968634841</v>
      </c>
      <c r="H52" s="7">
        <v>35.008046988578627</v>
      </c>
      <c r="I52" s="7">
        <v>34.849367509986685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7">
        <v>8.5171620815944138</v>
      </c>
      <c r="F53" s="7">
        <v>50.596618459332973</v>
      </c>
      <c r="G53" s="7">
        <v>20.878570235510271</v>
      </c>
      <c r="H53" s="7">
        <v>37.228541882109617</v>
      </c>
      <c r="I53" s="7">
        <v>4.8176518764754066</v>
      </c>
      <c r="J53" s="5" t="str">
        <f t="shared" si="1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7" t="s">
        <v>187</v>
      </c>
      <c r="F54" s="7" t="s">
        <v>187</v>
      </c>
      <c r="G54" s="7" t="s">
        <v>187</v>
      </c>
      <c r="H54" s="7">
        <v>16.427104722792606</v>
      </c>
      <c r="I54" s="7">
        <v>31.084861672365555</v>
      </c>
      <c r="J54" s="5" t="str">
        <f t="shared" si="1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7">
        <v>16.759542464490718</v>
      </c>
      <c r="F55" s="7" t="s">
        <v>187</v>
      </c>
      <c r="G55" s="7">
        <v>2.0837240315892562</v>
      </c>
      <c r="H55" s="7" t="s">
        <v>187</v>
      </c>
      <c r="I55" s="7">
        <v>31.378174238518952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7" t="s">
        <v>187</v>
      </c>
      <c r="F56" s="7" t="s">
        <v>187</v>
      </c>
      <c r="G56" s="7" t="s">
        <v>187</v>
      </c>
      <c r="H56" s="7" t="s">
        <v>187</v>
      </c>
      <c r="I56" s="7">
        <v>3.7200996986719246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7" t="s">
        <v>187</v>
      </c>
      <c r="F57" s="7" t="s">
        <v>187</v>
      </c>
      <c r="G57" s="7">
        <v>21.800741225201655</v>
      </c>
      <c r="H57" s="7">
        <v>7.1204784961549423</v>
      </c>
      <c r="I57" s="7">
        <v>7.1245369051011691</v>
      </c>
      <c r="J57" s="5" t="str">
        <f t="shared" si="1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7">
        <v>5.5512379260575111</v>
      </c>
      <c r="F58" s="7">
        <v>16.732667744994146</v>
      </c>
      <c r="G58" s="7">
        <v>16.810489745601256</v>
      </c>
      <c r="H58" s="7" t="s">
        <v>187</v>
      </c>
      <c r="I58" s="7">
        <v>55.13784461152882</v>
      </c>
      <c r="J58" s="5" t="str">
        <f t="shared" si="1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7" t="s">
        <v>187</v>
      </c>
      <c r="F59" s="7" t="s">
        <v>187</v>
      </c>
      <c r="G59" s="7" t="s">
        <v>187</v>
      </c>
      <c r="H59" s="7">
        <v>2.8145229383619474</v>
      </c>
      <c r="I59" s="7">
        <v>17.697548889478806</v>
      </c>
      <c r="J59" s="5" t="str">
        <f t="shared" si="1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7" t="s">
        <v>187</v>
      </c>
      <c r="F60" s="7" t="s">
        <v>187</v>
      </c>
      <c r="G60" s="7" t="s">
        <v>187</v>
      </c>
      <c r="H60" s="7" t="s">
        <v>187</v>
      </c>
      <c r="I60" s="7">
        <v>28.334632003966849</v>
      </c>
      <c r="J60" s="5" t="str">
        <f t="shared" si="1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7">
        <v>20.232675771370761</v>
      </c>
      <c r="F61" s="7">
        <v>17.47117256526731</v>
      </c>
      <c r="G61" s="7">
        <v>14.784151389710232</v>
      </c>
      <c r="H61" s="7">
        <v>36.502567347236756</v>
      </c>
      <c r="I61" s="7">
        <v>24.235373951820076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7">
        <v>3.3923604043693603</v>
      </c>
      <c r="F62" s="7">
        <v>3.3490179005006779</v>
      </c>
      <c r="G62" s="7">
        <v>1.6537399328581586</v>
      </c>
      <c r="H62" s="7">
        <v>3.26765349802307</v>
      </c>
      <c r="I62" s="7">
        <v>32.487517953628341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7">
        <v>8.9089505256280805</v>
      </c>
      <c r="F63" s="7">
        <v>11.83151916706105</v>
      </c>
      <c r="G63" s="7">
        <v>2.9463759575721862</v>
      </c>
      <c r="H63" s="7">
        <v>5.8704394023892688</v>
      </c>
      <c r="I63" s="7">
        <v>117.05448354143019</v>
      </c>
      <c r="J63" s="5" t="str">
        <f t="shared" si="1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7" t="s">
        <v>187</v>
      </c>
      <c r="F64" s="7">
        <v>13.900472616068948</v>
      </c>
      <c r="G64" s="7" t="s">
        <v>187</v>
      </c>
      <c r="H64" s="7">
        <v>14.390559792775939</v>
      </c>
      <c r="I64" s="7">
        <v>45.829514207149408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7" t="s">
        <v>187</v>
      </c>
      <c r="F65" s="7" t="s">
        <v>187</v>
      </c>
      <c r="G65" s="7" t="s">
        <v>187</v>
      </c>
      <c r="H65" s="7">
        <v>28.926815157651141</v>
      </c>
      <c r="I65" s="7">
        <v>16.761649346295677</v>
      </c>
      <c r="J65" s="5" t="str">
        <f t="shared" si="1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7" t="s">
        <v>187</v>
      </c>
      <c r="F66" s="7" t="s">
        <v>187</v>
      </c>
      <c r="G66" s="7" t="s">
        <v>187</v>
      </c>
      <c r="H66" s="7">
        <v>3.8233607340852611</v>
      </c>
      <c r="I66" s="7">
        <v>12.144273974820871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7" t="s">
        <v>187</v>
      </c>
      <c r="F67" s="7" t="s">
        <v>187</v>
      </c>
      <c r="G67" s="7" t="s">
        <v>187</v>
      </c>
      <c r="H67" s="7">
        <v>9.5973895100532651</v>
      </c>
      <c r="I67" s="7">
        <v>56.900083453455728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7" t="s">
        <v>187</v>
      </c>
      <c r="F68" s="7" t="s">
        <v>187</v>
      </c>
      <c r="G68" s="7">
        <v>2.9625240705080729</v>
      </c>
      <c r="H68" s="7" t="s">
        <v>187</v>
      </c>
      <c r="I68" s="7">
        <v>3.146039136726861</v>
      </c>
      <c r="J68" s="5" t="str">
        <f t="shared" si="1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7">
        <v>15.548875298020111</v>
      </c>
      <c r="F69" s="7">
        <v>38.652820367459476</v>
      </c>
      <c r="G69" s="7">
        <v>12.812956461573943</v>
      </c>
      <c r="H69" s="7">
        <v>28.036906764540959</v>
      </c>
      <c r="I69" s="7">
        <v>61.45766405006006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7">
        <v>3.2074412637318579</v>
      </c>
      <c r="F70" s="7">
        <v>4.7848416217423209</v>
      </c>
      <c r="G70" s="7">
        <v>12.691160606637478</v>
      </c>
      <c r="H70" s="7">
        <v>1.5781084791768587</v>
      </c>
      <c r="I70" s="7">
        <v>3.0849439311440512</v>
      </c>
      <c r="J70" s="5" t="str">
        <f t="shared" si="1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7" t="s">
        <v>187</v>
      </c>
      <c r="F71" s="7">
        <v>8.5389804457347793</v>
      </c>
      <c r="G71" s="7" t="s">
        <v>187</v>
      </c>
      <c r="H71" s="7">
        <v>16.654176034640685</v>
      </c>
      <c r="I71" s="7">
        <v>38.7409200968523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7">
        <v>1.6011528300376272</v>
      </c>
      <c r="F72" s="7">
        <v>1.56120712534932</v>
      </c>
      <c r="G72" s="7">
        <v>3.0476190476190474</v>
      </c>
      <c r="H72" s="7" t="s">
        <v>187</v>
      </c>
      <c r="I72" s="7" t="s">
        <v>187</v>
      </c>
      <c r="J72" s="5" t="str">
        <f t="shared" si="1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7" t="s">
        <v>187</v>
      </c>
      <c r="F73" s="7">
        <v>36.866359447004605</v>
      </c>
      <c r="G73" s="7">
        <v>21.475686454977758</v>
      </c>
      <c r="H73" s="7">
        <v>9.1914580716320966</v>
      </c>
      <c r="I73" s="7">
        <v>9.6914876433532555</v>
      </c>
      <c r="J73" s="5" t="str">
        <f t="shared" si="1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7">
        <v>5.9348942105106977</v>
      </c>
      <c r="F74" s="7">
        <v>0.98768358568648951</v>
      </c>
      <c r="G74" s="7" t="s">
        <v>187</v>
      </c>
      <c r="H74" s="7">
        <v>8.8634147782669075</v>
      </c>
      <c r="I74" s="7">
        <v>7.2984413772969816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7">
        <v>13.162348162912263</v>
      </c>
      <c r="F75" s="7">
        <v>15.018115601944846</v>
      </c>
      <c r="G75" s="7">
        <v>9.3711929528628986</v>
      </c>
      <c r="H75" s="7">
        <v>24.326802522502295</v>
      </c>
      <c r="I75" s="7">
        <v>44.217550347710741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7">
        <v>21.693542555499313</v>
      </c>
      <c r="F76" s="7">
        <v>9.6415744691108056</v>
      </c>
      <c r="G76" s="7">
        <v>12.051968086388507</v>
      </c>
      <c r="H76" s="7">
        <v>12.051968086388507</v>
      </c>
      <c r="I76" s="7">
        <v>20.796938690624739</v>
      </c>
      <c r="J76" s="5" t="str">
        <f t="shared" si="1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7">
        <v>41.055818806986331</v>
      </c>
      <c r="F77" s="7">
        <v>28.738061026117823</v>
      </c>
      <c r="G77" s="7">
        <v>33.421342869556497</v>
      </c>
      <c r="H77" s="7">
        <v>34.700993109374224</v>
      </c>
      <c r="I77" s="7">
        <v>74.25676930012996</v>
      </c>
      <c r="J77" s="5" t="str">
        <f t="shared" si="1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7">
        <v>15.814999648555565</v>
      </c>
      <c r="F78" s="7">
        <v>20.710008111419842</v>
      </c>
      <c r="G78" s="7">
        <v>3.3921302578018997</v>
      </c>
      <c r="H78" s="7">
        <v>78.384283117359615</v>
      </c>
      <c r="I78" s="7">
        <v>131.67980189068612</v>
      </c>
      <c r="J78" s="5" t="str">
        <f t="shared" si="1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7" t="s">
        <v>187</v>
      </c>
      <c r="F79" s="7" t="s">
        <v>187</v>
      </c>
      <c r="G79" s="7">
        <v>10.245201830476061</v>
      </c>
      <c r="H79" s="7" t="s">
        <v>187</v>
      </c>
      <c r="I79" s="7">
        <v>40.58304305184484</v>
      </c>
      <c r="J79" s="5" t="str">
        <f t="shared" si="1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7">
        <v>3.3425811411572011</v>
      </c>
      <c r="F80" s="7">
        <v>3.3247996808192304</v>
      </c>
      <c r="G80" s="7">
        <v>6.6148503390110793</v>
      </c>
      <c r="H80" s="7">
        <v>16.453321925696798</v>
      </c>
      <c r="I80" s="7">
        <v>52.397170552790151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7">
        <v>35.198873636043643</v>
      </c>
      <c r="F81" s="7">
        <v>23.39728591483388</v>
      </c>
      <c r="G81" s="7">
        <v>11.664528169835531</v>
      </c>
      <c r="H81" s="7">
        <v>34.891835310537331</v>
      </c>
      <c r="I81" s="7">
        <v>49.291435613062227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7">
        <v>21.447838130620969</v>
      </c>
      <c r="F82" s="7">
        <v>21.478508961907863</v>
      </c>
      <c r="G82" s="7">
        <v>26.803789209358754</v>
      </c>
      <c r="H82" s="7">
        <v>36.500917737360254</v>
      </c>
      <c r="I82" s="7">
        <v>51.775952696289011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7" t="s">
        <v>187</v>
      </c>
      <c r="F83" s="7" t="s">
        <v>187</v>
      </c>
      <c r="G83" s="7">
        <v>20.327957717847948</v>
      </c>
      <c r="H83" s="7">
        <v>13.532257518860584</v>
      </c>
      <c r="I83" s="7">
        <v>23.102691463555505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7">
        <v>35.43586109142452</v>
      </c>
      <c r="F84" s="7">
        <v>42.348955392433659</v>
      </c>
      <c r="G84" s="7">
        <v>49.209138840070302</v>
      </c>
      <c r="H84" s="7">
        <v>17.5051640233869</v>
      </c>
      <c r="I84" s="7">
        <v>18.816091521469161</v>
      </c>
      <c r="J84" s="5" t="str">
        <f t="shared" si="2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7">
        <v>0.77326961591698173</v>
      </c>
      <c r="F85" s="7" t="s">
        <v>187</v>
      </c>
      <c r="G85" s="7" t="s">
        <v>187</v>
      </c>
      <c r="H85" s="7" t="s">
        <v>187</v>
      </c>
      <c r="I85" s="7">
        <v>0.89457440622623785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7" t="s">
        <v>187</v>
      </c>
      <c r="F86" s="7" t="s">
        <v>187</v>
      </c>
      <c r="G86" s="7" t="s">
        <v>187</v>
      </c>
      <c r="H86" s="7" t="s">
        <v>187</v>
      </c>
      <c r="I86" s="7">
        <v>25.83597844541227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7" t="s">
        <v>187</v>
      </c>
      <c r="F87" s="7" t="s">
        <v>187</v>
      </c>
      <c r="G87" s="7" t="s">
        <v>187</v>
      </c>
      <c r="H87" s="7" t="s">
        <v>187</v>
      </c>
      <c r="I87" s="7" t="s">
        <v>187</v>
      </c>
      <c r="J87" s="5" t="str">
        <f t="shared" si="2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7">
        <v>3.2535137948984905</v>
      </c>
      <c r="F88" s="7">
        <v>3.2117163412127443</v>
      </c>
      <c r="G88" s="7">
        <v>9.5147478591817318</v>
      </c>
      <c r="H88" s="7" t="s">
        <v>187</v>
      </c>
      <c r="I88" s="7">
        <v>7.3534818736671816</v>
      </c>
      <c r="J88" s="5" t="str">
        <f t="shared" si="2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7">
        <v>2.4695016545661086</v>
      </c>
      <c r="F89" s="7">
        <v>30.452895461300461</v>
      </c>
      <c r="G89" s="7">
        <v>4.80873265850785</v>
      </c>
      <c r="H89" s="7">
        <v>7.1215771919621131</v>
      </c>
      <c r="I89" s="7">
        <v>3.5674364401740908</v>
      </c>
      <c r="J89" s="5" t="str">
        <f t="shared" si="2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7" t="s">
        <v>187</v>
      </c>
      <c r="F90" s="7">
        <v>18.652076597861228</v>
      </c>
      <c r="G90" s="7" t="s">
        <v>187</v>
      </c>
      <c r="H90" s="7" t="s">
        <v>187</v>
      </c>
      <c r="I90" s="7" t="s">
        <v>187</v>
      </c>
      <c r="J90" s="5" t="str">
        <f t="shared" si="2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7" t="s">
        <v>187</v>
      </c>
      <c r="F91" s="7" t="s">
        <v>187</v>
      </c>
      <c r="G91" s="7" t="s">
        <v>187</v>
      </c>
      <c r="H91" s="7">
        <v>3.4311791247062056</v>
      </c>
      <c r="I91" s="7">
        <v>24.995000999800041</v>
      </c>
      <c r="J91" s="5" t="str">
        <f t="shared" si="2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7" t="s">
        <v>187</v>
      </c>
      <c r="F92" s="7">
        <v>4.9567523358695382</v>
      </c>
      <c r="G92" s="7" t="s">
        <v>187</v>
      </c>
      <c r="H92" s="7" t="s">
        <v>187</v>
      </c>
      <c r="I92" s="7" t="s">
        <v>187</v>
      </c>
      <c r="J92" s="5" t="str">
        <f t="shared" si="2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7">
        <v>122.11732656991217</v>
      </c>
      <c r="F93" s="7">
        <v>28.079371022089106</v>
      </c>
      <c r="G93" s="7">
        <v>23.316545420630479</v>
      </c>
      <c r="H93" s="7" t="s">
        <v>187</v>
      </c>
      <c r="I93" s="7" t="s">
        <v>187</v>
      </c>
      <c r="J93" s="5" t="str">
        <f t="shared" si="2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7">
        <v>66.670707315594882</v>
      </c>
      <c r="F94" s="7">
        <v>95.934764360235036</v>
      </c>
      <c r="G94" s="7">
        <v>35.599857600569599</v>
      </c>
      <c r="H94" s="7">
        <v>29.365125976390438</v>
      </c>
      <c r="I94" s="7">
        <v>35.829451809387315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7" t="s">
        <v>187</v>
      </c>
      <c r="F95" s="7" t="s">
        <v>187</v>
      </c>
      <c r="G95" s="7" t="s">
        <v>187</v>
      </c>
      <c r="H95" s="7" t="s">
        <v>187</v>
      </c>
      <c r="I95" s="7" t="s">
        <v>187</v>
      </c>
      <c r="J95" s="5" t="str">
        <f t="shared" si="2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7">
        <v>54.352045966301731</v>
      </c>
      <c r="F96" s="7">
        <v>124.21395854359135</v>
      </c>
      <c r="G96" s="7">
        <v>89.264922766436385</v>
      </c>
      <c r="H96" s="7">
        <v>85.373898870736156</v>
      </c>
      <c r="I96" s="7">
        <v>26.755455140020217</v>
      </c>
      <c r="J96" s="5" t="str">
        <f t="shared" si="2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7">
        <v>1.3404466368193884</v>
      </c>
      <c r="F97" s="7">
        <v>3.9515799733926946</v>
      </c>
      <c r="G97" s="7">
        <v>5.1804076980858396</v>
      </c>
      <c r="H97" s="7">
        <v>5.0963204566303126</v>
      </c>
      <c r="I97" s="7">
        <v>6.5863136402555487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7" t="s">
        <v>187</v>
      </c>
      <c r="F98" s="7">
        <v>26.852331357768954</v>
      </c>
      <c r="G98" s="7">
        <v>7.6473062363782365</v>
      </c>
      <c r="H98" s="7">
        <v>11.434452003887714</v>
      </c>
      <c r="I98" s="7">
        <v>53.610063374753487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7">
        <v>3.1086794329768717</v>
      </c>
      <c r="F99" s="7">
        <v>27.68208661417323</v>
      </c>
      <c r="G99" s="7">
        <v>9.1324200913242013</v>
      </c>
      <c r="H99" s="7">
        <v>21.095774817672233</v>
      </c>
      <c r="I99" s="7">
        <v>2.95473348303983</v>
      </c>
      <c r="J99" s="5" t="str">
        <f t="shared" si="2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7">
        <v>47.117516629711751</v>
      </c>
      <c r="F100" s="7">
        <v>31.465470066761515</v>
      </c>
      <c r="G100" s="7">
        <v>44.584954604409859</v>
      </c>
      <c r="H100" s="7">
        <v>102.77492291880782</v>
      </c>
      <c r="I100" s="7">
        <v>196.21050165461097</v>
      </c>
      <c r="J100" s="5" t="str">
        <f t="shared" si="2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7">
        <v>5.6430224027989393</v>
      </c>
      <c r="F101" s="7" t="s">
        <v>187</v>
      </c>
      <c r="G101" s="7">
        <v>5.5676187294694053</v>
      </c>
      <c r="H101" s="7">
        <v>16.593838154765198</v>
      </c>
      <c r="I101" s="7">
        <v>5.6006720806496775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7">
        <v>18.564930845632599</v>
      </c>
      <c r="F102" s="7" t="s">
        <v>187</v>
      </c>
      <c r="G102" s="7">
        <v>8.9995500224988749</v>
      </c>
      <c r="H102" s="7">
        <v>20.691082143596109</v>
      </c>
      <c r="I102" s="7">
        <v>3.0800505128284108</v>
      </c>
      <c r="J102" s="5" t="str">
        <f t="shared" si="2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7">
        <v>34.052696547907885</v>
      </c>
      <c r="F103" s="7">
        <v>2.0961723892172892</v>
      </c>
      <c r="G103" s="7">
        <v>14.458627669682324</v>
      </c>
      <c r="H103" s="7">
        <v>8.1449806556709419</v>
      </c>
      <c r="I103" s="7">
        <v>41.365549796822151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7">
        <v>13.164823591363875</v>
      </c>
      <c r="F104" s="7" t="s">
        <v>187</v>
      </c>
      <c r="G104" s="7" t="s">
        <v>187</v>
      </c>
      <c r="H104" s="7" t="s">
        <v>187</v>
      </c>
      <c r="I104" s="7" t="s">
        <v>187</v>
      </c>
      <c r="J104" s="5" t="str">
        <f t="shared" si="2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7">
        <v>12.526394903546759</v>
      </c>
      <c r="F105" s="7">
        <v>57.448406911485264</v>
      </c>
      <c r="G105" s="7">
        <v>33.186903399910918</v>
      </c>
      <c r="H105" s="7">
        <v>27.624786339543157</v>
      </c>
      <c r="I105" s="7">
        <v>28.422548555187117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7">
        <v>46.332350824617265</v>
      </c>
      <c r="F106" s="7">
        <v>154.60477354241789</v>
      </c>
      <c r="G106" s="7">
        <v>176.04974341686332</v>
      </c>
      <c r="H106" s="7">
        <v>273.32519756658303</v>
      </c>
      <c r="I106" s="7">
        <v>263.22077689332281</v>
      </c>
      <c r="J106" s="5" t="str">
        <f t="shared" si="2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7" t="s">
        <v>187</v>
      </c>
      <c r="F107" s="7">
        <v>18.23819077147547</v>
      </c>
      <c r="G107" s="7" t="s">
        <v>187</v>
      </c>
      <c r="H107" s="7" t="s">
        <v>187</v>
      </c>
      <c r="I107" s="7" t="s">
        <v>187</v>
      </c>
      <c r="J107" s="5" t="str">
        <f t="shared" si="2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7" t="s">
        <v>187</v>
      </c>
      <c r="F108" s="7" t="s">
        <v>187</v>
      </c>
      <c r="G108" s="7" t="s">
        <v>187</v>
      </c>
      <c r="H108" s="7" t="s">
        <v>187</v>
      </c>
      <c r="I108" s="7" t="s">
        <v>187</v>
      </c>
      <c r="J108" s="5" t="str">
        <f t="shared" si="2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7">
        <v>7.7023800354309477</v>
      </c>
      <c r="F109" s="7">
        <v>23.110700254217704</v>
      </c>
      <c r="G109" s="7">
        <v>7.7047538331150323</v>
      </c>
      <c r="H109" s="7">
        <v>15.413070283600494</v>
      </c>
      <c r="I109" s="7">
        <v>7.7930174563591024</v>
      </c>
      <c r="J109" s="5" t="str">
        <f t="shared" si="2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7">
        <v>3.3010926616710132</v>
      </c>
      <c r="F110" s="7">
        <v>12.910722354915759</v>
      </c>
      <c r="G110" s="7" t="s">
        <v>187</v>
      </c>
      <c r="H110" s="7" t="s">
        <v>187</v>
      </c>
      <c r="I110" s="7">
        <v>16.070280694236128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7" t="s">
        <v>187</v>
      </c>
      <c r="F111" s="7" t="s">
        <v>187</v>
      </c>
      <c r="G111" s="7">
        <v>3.1696725728232273</v>
      </c>
      <c r="H111" s="7">
        <v>3.1243165557534289</v>
      </c>
      <c r="I111" s="7">
        <v>12.007684918347742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7" t="s">
        <v>187</v>
      </c>
      <c r="F112" s="7">
        <v>1.6117853746595103</v>
      </c>
      <c r="G112" s="7" t="s">
        <v>187</v>
      </c>
      <c r="H112" s="7" t="s">
        <v>187</v>
      </c>
      <c r="I112" s="7" t="s">
        <v>187</v>
      </c>
      <c r="J112" s="5" t="str">
        <f t="shared" si="2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7">
        <v>7.4150971377725039</v>
      </c>
      <c r="F113" s="7">
        <v>4.8620396256229492</v>
      </c>
      <c r="G113" s="7">
        <v>9.5691490634195358</v>
      </c>
      <c r="H113" s="7">
        <v>9.4215187488223098</v>
      </c>
      <c r="I113" s="7">
        <v>32.022070596349479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7" t="s">
        <v>187</v>
      </c>
      <c r="F114" s="7">
        <v>3.3482890243085781</v>
      </c>
      <c r="G114" s="7" t="s">
        <v>187</v>
      </c>
      <c r="H114" s="7">
        <v>3.3526670466355988</v>
      </c>
      <c r="I114" s="7">
        <v>2.8108047333951709</v>
      </c>
      <c r="J114" s="5" t="str">
        <f t="shared" si="3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7" t="s">
        <v>187</v>
      </c>
      <c r="F115" s="7" t="s">
        <v>187</v>
      </c>
      <c r="G115" s="7" t="s">
        <v>187</v>
      </c>
      <c r="H115" s="7" t="s">
        <v>187</v>
      </c>
      <c r="I115" s="7" t="s">
        <v>187</v>
      </c>
      <c r="J115" s="5" t="str">
        <f t="shared" si="3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7">
        <v>14.801657785671994</v>
      </c>
      <c r="F116" s="7" t="s">
        <v>187</v>
      </c>
      <c r="G116" s="7" t="s">
        <v>187</v>
      </c>
      <c r="H116" s="7">
        <v>7.2495287806292596</v>
      </c>
      <c r="I116" s="7" t="s">
        <v>187</v>
      </c>
      <c r="J116" s="5" t="str">
        <f t="shared" si="3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7">
        <v>2.3810374180030238</v>
      </c>
      <c r="F117" s="7">
        <v>45.997617559295648</v>
      </c>
      <c r="G117" s="7">
        <v>36.230613699846892</v>
      </c>
      <c r="H117" s="7">
        <v>27.801589324189699</v>
      </c>
      <c r="I117" s="7">
        <v>49.067140203511798</v>
      </c>
      <c r="J117" s="5" t="str">
        <f t="shared" si="3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7" t="s">
        <v>187</v>
      </c>
      <c r="F118" s="7">
        <v>10.993239157917881</v>
      </c>
      <c r="G118" s="7">
        <v>10.988407230371958</v>
      </c>
      <c r="H118" s="7">
        <v>16.47627416520211</v>
      </c>
      <c r="I118" s="7">
        <v>48.955613577023492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7" t="s">
        <v>187</v>
      </c>
      <c r="F119" s="7" t="s">
        <v>187</v>
      </c>
      <c r="G119" s="7">
        <v>1.8938317898604244</v>
      </c>
      <c r="H119" s="7" t="s">
        <v>187</v>
      </c>
      <c r="I119" s="7">
        <v>22.580584460794459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7">
        <v>8.0803183645435634</v>
      </c>
      <c r="F120" s="7">
        <v>11.87883587408434</v>
      </c>
      <c r="G120" s="7" t="s">
        <v>187</v>
      </c>
      <c r="H120" s="7">
        <v>9.5287100032397625</v>
      </c>
      <c r="I120" s="7">
        <v>22.365735692918449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7" t="s">
        <v>187</v>
      </c>
      <c r="F121" s="7">
        <v>14.751075599262446</v>
      </c>
      <c r="G121" s="7">
        <v>7.3310199892478369</v>
      </c>
      <c r="H121" s="7">
        <v>7.2879214847925375</v>
      </c>
      <c r="I121" s="7">
        <v>20.101849370142052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7" t="s">
        <v>187</v>
      </c>
      <c r="F122" s="7">
        <v>4.21017177500842</v>
      </c>
      <c r="G122" s="7" t="s">
        <v>187</v>
      </c>
      <c r="H122" s="7" t="s">
        <v>187</v>
      </c>
      <c r="I122" s="7" t="s">
        <v>187</v>
      </c>
      <c r="J122" s="5" t="str">
        <f t="shared" si="3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7" t="s">
        <v>187</v>
      </c>
      <c r="F123" s="7" t="s">
        <v>187</v>
      </c>
      <c r="G123" s="7" t="s">
        <v>187</v>
      </c>
      <c r="H123" s="7" t="s">
        <v>187</v>
      </c>
      <c r="I123" s="7" t="s">
        <v>187</v>
      </c>
      <c r="J123" s="5" t="str">
        <f t="shared" si="3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7" t="s">
        <v>187</v>
      </c>
      <c r="F124" s="7" t="s">
        <v>187</v>
      </c>
      <c r="G124" s="7" t="s">
        <v>187</v>
      </c>
      <c r="H124" s="7" t="s">
        <v>187</v>
      </c>
      <c r="I124" s="7" t="s">
        <v>187</v>
      </c>
      <c r="J124" s="5" t="str">
        <f t="shared" si="3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7">
        <v>1.4337739798698133</v>
      </c>
      <c r="F125" s="7">
        <v>7.0620471462267487</v>
      </c>
      <c r="G125" s="7">
        <v>9.7442821944123494</v>
      </c>
      <c r="H125" s="7">
        <v>1.3725705501262766</v>
      </c>
      <c r="I125" s="7">
        <v>28.759637902463741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7">
        <v>15.111827523675196</v>
      </c>
      <c r="F126" s="7">
        <v>5.0382910116888358</v>
      </c>
      <c r="G126" s="7">
        <v>5.0395605503200116</v>
      </c>
      <c r="H126" s="7">
        <v>25.202883209839204</v>
      </c>
      <c r="I126" s="7">
        <v>68.728522336769771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7" t="s">
        <v>187</v>
      </c>
      <c r="F127" s="7" t="s">
        <v>187</v>
      </c>
      <c r="G127" s="7" t="s">
        <v>187</v>
      </c>
      <c r="H127" s="7">
        <v>8.9911886351375649</v>
      </c>
      <c r="I127" s="7" t="s">
        <v>187</v>
      </c>
      <c r="J127" s="5" t="str">
        <f t="shared" si="3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7" t="s">
        <v>187</v>
      </c>
      <c r="F128" s="7" t="s">
        <v>187</v>
      </c>
      <c r="G128" s="7" t="s">
        <v>187</v>
      </c>
      <c r="H128" s="7" t="s">
        <v>187</v>
      </c>
      <c r="I128" s="7" t="s">
        <v>187</v>
      </c>
      <c r="J128" s="5" t="str">
        <f t="shared" si="3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7">
        <v>5.6190034697346425</v>
      </c>
      <c r="F129" s="7">
        <v>27.466113682244529</v>
      </c>
      <c r="G129" s="7">
        <v>29.562342950053079</v>
      </c>
      <c r="H129" s="7">
        <v>1.3158760444766104</v>
      </c>
      <c r="I129" s="7">
        <v>9.2555456144139701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7">
        <v>0.66079222379711033</v>
      </c>
      <c r="F130" s="7">
        <v>97.836757072645426</v>
      </c>
      <c r="G130" s="7">
        <v>159.8799269120334</v>
      </c>
      <c r="H130" s="7">
        <v>143.34871683439331</v>
      </c>
      <c r="I130" s="7">
        <v>138.57842635159153</v>
      </c>
      <c r="J130" s="5" t="str">
        <f t="shared" si="3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7" t="s">
        <v>187</v>
      </c>
      <c r="F131" s="7" t="s">
        <v>187</v>
      </c>
      <c r="G131" s="7" t="s">
        <v>187</v>
      </c>
      <c r="H131" s="7" t="s">
        <v>187</v>
      </c>
      <c r="I131" s="7" t="s">
        <v>187</v>
      </c>
      <c r="J131" s="5" t="str">
        <f t="shared" si="3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7" t="s">
        <v>187</v>
      </c>
      <c r="F132" s="7" t="s">
        <v>187</v>
      </c>
      <c r="G132" s="7">
        <v>3.1330283852371701</v>
      </c>
      <c r="H132" s="7">
        <v>6.1831447474185373</v>
      </c>
      <c r="I132" s="7">
        <v>3.6415279851425661</v>
      </c>
      <c r="J132" s="5" t="str">
        <f t="shared" si="3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7" t="s">
        <v>187</v>
      </c>
      <c r="F133" s="7" t="s">
        <v>187</v>
      </c>
      <c r="G133" s="7" t="s">
        <v>187</v>
      </c>
      <c r="H133" s="7" t="s">
        <v>187</v>
      </c>
      <c r="I133" s="7">
        <v>12.000480019200769</v>
      </c>
      <c r="J133" s="5" t="str">
        <f t="shared" si="3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7">
        <v>7.8870573389068532</v>
      </c>
      <c r="F134" s="7" t="s">
        <v>187</v>
      </c>
      <c r="G134" s="7">
        <v>7.7660855046014055</v>
      </c>
      <c r="H134" s="7">
        <v>7.7086143765658122</v>
      </c>
      <c r="I134" s="7">
        <v>9.4822681585435227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7">
        <v>37.691993592361086</v>
      </c>
      <c r="F135" s="7">
        <v>87.530088467910844</v>
      </c>
      <c r="G135" s="7">
        <v>18.668906935498924</v>
      </c>
      <c r="H135" s="7">
        <v>52.656032213102058</v>
      </c>
      <c r="I135" s="7">
        <v>81.702016405764894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7" t="s">
        <v>187</v>
      </c>
      <c r="F136" s="7" t="s">
        <v>187</v>
      </c>
      <c r="G136" s="7" t="s">
        <v>187</v>
      </c>
      <c r="H136" s="7">
        <v>8.8409512863584112</v>
      </c>
      <c r="I136" s="7">
        <v>3.0572625271332052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7">
        <v>12.631844880944861</v>
      </c>
      <c r="F137" s="7">
        <v>18.889308651303363</v>
      </c>
      <c r="G137" s="7">
        <v>18.832391713747647</v>
      </c>
      <c r="H137" s="7">
        <v>6.2586055826761795</v>
      </c>
      <c r="I137" s="7">
        <v>20.142339196992076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7">
        <v>16.005762074346766</v>
      </c>
      <c r="F138" s="7">
        <v>56.344830361814303</v>
      </c>
      <c r="G138" s="7">
        <v>36.429872495446268</v>
      </c>
      <c r="H138" s="7">
        <v>48.848001302613369</v>
      </c>
      <c r="I138" s="7">
        <v>28.860028860028859</v>
      </c>
      <c r="J138" s="5" t="str">
        <f t="shared" si="3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7" t="s">
        <v>187</v>
      </c>
      <c r="F139" s="7" t="s">
        <v>187</v>
      </c>
      <c r="G139" s="7">
        <v>48.254785266205566</v>
      </c>
      <c r="H139" s="7">
        <v>15.888147442008263</v>
      </c>
      <c r="I139" s="7">
        <v>22.57336343115124</v>
      </c>
      <c r="J139" s="5" t="str">
        <f t="shared" si="3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7">
        <v>17.511601435951317</v>
      </c>
      <c r="F140" s="7">
        <v>26.036016489477106</v>
      </c>
      <c r="G140" s="7">
        <v>8.6043710204784034</v>
      </c>
      <c r="H140" s="7">
        <v>8.5324232081911262</v>
      </c>
      <c r="I140" s="7">
        <v>24.167431968679008</v>
      </c>
      <c r="J140" s="5" t="str">
        <f t="shared" si="3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7" t="s">
        <v>187</v>
      </c>
      <c r="F141" s="7" t="s">
        <v>187</v>
      </c>
      <c r="G141" s="7" t="s">
        <v>187</v>
      </c>
      <c r="H141" s="7" t="s">
        <v>187</v>
      </c>
      <c r="I141" s="7">
        <v>14.637002341920375</v>
      </c>
      <c r="J141" s="5" t="str">
        <f t="shared" si="3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7">
        <v>1.7144424633109312</v>
      </c>
      <c r="F142" s="7" t="s">
        <v>187</v>
      </c>
      <c r="G142" s="7" t="s">
        <v>187</v>
      </c>
      <c r="H142" s="7" t="s">
        <v>187</v>
      </c>
      <c r="I142" s="7">
        <v>1.8905736000302491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7" t="s">
        <v>187</v>
      </c>
      <c r="F143" s="7" t="s">
        <v>187</v>
      </c>
      <c r="G143" s="7" t="s">
        <v>187</v>
      </c>
      <c r="H143" s="7" t="s">
        <v>187</v>
      </c>
      <c r="I143" s="7" t="s">
        <v>187</v>
      </c>
      <c r="J143" s="5" t="str">
        <f t="shared" si="3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7" t="s">
        <v>187</v>
      </c>
      <c r="F144" s="7" t="s">
        <v>187</v>
      </c>
      <c r="G144" s="7" t="s">
        <v>187</v>
      </c>
      <c r="H144" s="7" t="s">
        <v>187</v>
      </c>
      <c r="I144" s="7">
        <v>34.205575508807939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7" t="s">
        <v>187</v>
      </c>
      <c r="F145" s="7">
        <v>8.5778006519128489</v>
      </c>
      <c r="G145" s="7" t="s">
        <v>187</v>
      </c>
      <c r="H145" s="7" t="s">
        <v>187</v>
      </c>
      <c r="I145" s="7" t="s">
        <v>187</v>
      </c>
      <c r="J145" s="5" t="str">
        <f t="shared" ref="J145:J160" si="4">IF(AND(I145&lt;$M$21,I145&gt;$M$22),"Normal","Outliers")</f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7" t="s">
        <v>187</v>
      </c>
      <c r="F146" s="7" t="s">
        <v>187</v>
      </c>
      <c r="G146" s="7" t="s">
        <v>187</v>
      </c>
      <c r="H146" s="7" t="s">
        <v>187</v>
      </c>
      <c r="I146" s="7" t="s">
        <v>187</v>
      </c>
      <c r="J146" s="5" t="str">
        <f t="shared" si="4"/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7">
        <v>135.0517055101096</v>
      </c>
      <c r="F147" s="7">
        <v>224.75291285417393</v>
      </c>
      <c r="G147" s="7">
        <v>176.19690003578998</v>
      </c>
      <c r="H147" s="7">
        <v>186.45678326191799</v>
      </c>
      <c r="I147" s="7">
        <v>318.65145600264856</v>
      </c>
      <c r="J147" s="5" t="str">
        <f t="shared" si="4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7">
        <v>17.254766629281342</v>
      </c>
      <c r="F148" s="7">
        <v>17.064846416382252</v>
      </c>
      <c r="G148" s="7">
        <v>8.440955516164431</v>
      </c>
      <c r="H148" s="7">
        <v>25.060563027316014</v>
      </c>
      <c r="I148" s="7">
        <v>28.84615384615385</v>
      </c>
      <c r="J148" s="5" t="str">
        <f t="shared" si="4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7">
        <v>5.3708577259788388</v>
      </c>
      <c r="F149" s="7">
        <v>10.655868719697374</v>
      </c>
      <c r="G149" s="7" t="s">
        <v>187</v>
      </c>
      <c r="H149" s="7">
        <v>26.228820227666159</v>
      </c>
      <c r="I149" s="7">
        <v>90.512192524757751</v>
      </c>
      <c r="J149" s="5" t="str">
        <f t="shared" si="4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7">
        <v>6.3639545613644319</v>
      </c>
      <c r="F150" s="7">
        <v>11.032830551483915</v>
      </c>
      <c r="G150" s="7">
        <v>18.741215055442762</v>
      </c>
      <c r="H150" s="7">
        <v>35.601510742368895</v>
      </c>
      <c r="I150" s="7">
        <v>69.542058148997555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7">
        <v>9.7860125260960338</v>
      </c>
      <c r="F151" s="7" t="s">
        <v>187</v>
      </c>
      <c r="G151" s="7">
        <v>22.394983523690694</v>
      </c>
      <c r="H151" s="7">
        <v>25.357380582585819</v>
      </c>
      <c r="I151" s="7">
        <v>13.98845952089526</v>
      </c>
      <c r="J151" s="5" t="str">
        <f t="shared" si="4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7" t="s">
        <v>187</v>
      </c>
      <c r="F152" s="7">
        <v>21.064827005108221</v>
      </c>
      <c r="G152" s="7" t="s">
        <v>187</v>
      </c>
      <c r="H152" s="7">
        <v>51.695616211745246</v>
      </c>
      <c r="I152" s="7">
        <v>183.70292612518043</v>
      </c>
      <c r="J152" s="5" t="str">
        <f t="shared" si="4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7">
        <v>5.1204587931078622</v>
      </c>
      <c r="F153" s="7">
        <v>5.0502499873743751</v>
      </c>
      <c r="G153" s="7">
        <v>4.9830576041459045</v>
      </c>
      <c r="H153" s="7">
        <v>7.3780772730626394</v>
      </c>
      <c r="I153" s="7">
        <v>17.699115044247787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7">
        <v>444.05606876627309</v>
      </c>
      <c r="F154" s="7">
        <v>365.12726664848361</v>
      </c>
      <c r="G154" s="7">
        <v>131.1401375668728</v>
      </c>
      <c r="H154" s="7">
        <v>376.48471334848421</v>
      </c>
      <c r="I154" s="7">
        <v>470.94385911112084</v>
      </c>
      <c r="J154" s="5" t="str">
        <f t="shared" si="4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7">
        <v>12.146029983342588</v>
      </c>
      <c r="F155" s="7">
        <v>27.022462421888193</v>
      </c>
      <c r="G155" s="7">
        <v>4.9373775941804778</v>
      </c>
      <c r="H155" s="7">
        <v>8.0274861124490258</v>
      </c>
      <c r="I155" s="7">
        <v>21.068155482987464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7" t="s">
        <v>187</v>
      </c>
      <c r="F156" s="7">
        <v>4.3979241797871405</v>
      </c>
      <c r="G156" s="7">
        <v>2.2009464069549907</v>
      </c>
      <c r="H156" s="7" t="s">
        <v>187</v>
      </c>
      <c r="I156" s="7">
        <v>57.39473805041554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7">
        <v>5.640051888477374</v>
      </c>
      <c r="F157" s="7">
        <v>18.626830086055953</v>
      </c>
      <c r="G157" s="7">
        <v>12.921804622314109</v>
      </c>
      <c r="H157" s="7">
        <v>5.4894784995425434</v>
      </c>
      <c r="I157" s="7">
        <v>17.705382436260624</v>
      </c>
      <c r="J157" s="5" t="str">
        <f t="shared" si="4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7" t="s">
        <v>187</v>
      </c>
      <c r="F158" s="7" t="s">
        <v>187</v>
      </c>
      <c r="G158" s="7" t="s">
        <v>187</v>
      </c>
      <c r="H158" s="7" t="s">
        <v>187</v>
      </c>
      <c r="I158" s="7">
        <v>3.4076194370612689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7">
        <v>6.6724494561953698</v>
      </c>
      <c r="F159" s="7">
        <v>13.215276860050219</v>
      </c>
      <c r="G159" s="7">
        <v>6.5449309509784666</v>
      </c>
      <c r="H159" s="7">
        <v>45.392646391284615</v>
      </c>
      <c r="I159" s="7">
        <v>102.51810085218172</v>
      </c>
      <c r="J159" s="5" t="str">
        <f t="shared" si="4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7">
        <v>2.251745102454402</v>
      </c>
      <c r="F160" s="7">
        <v>8.9383477464190744</v>
      </c>
      <c r="G160" s="7">
        <v>11.089917047420485</v>
      </c>
      <c r="H160" s="7">
        <v>48.441078034172975</v>
      </c>
      <c r="I160" s="7">
        <v>120.99899797704801</v>
      </c>
      <c r="J160" s="5" t="str">
        <f t="shared" si="4"/>
        <v>Outliers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>
      <selection activeCell="N26" sqref="N2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" t="s">
        <v>176</v>
      </c>
      <c r="M1" s="1" t="s">
        <v>177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178</v>
      </c>
    </row>
    <row r="4" spans="1:13" x14ac:dyDescent="0.2">
      <c r="A4" s="2"/>
      <c r="B4" s="2"/>
      <c r="C4" s="2"/>
      <c r="D4" s="4" t="s">
        <v>4</v>
      </c>
      <c r="E4" s="8">
        <v>49.798921728746294</v>
      </c>
      <c r="F4" s="8">
        <v>49.422841640512793</v>
      </c>
      <c r="G4" s="8">
        <v>49.123539958570504</v>
      </c>
      <c r="H4" s="8">
        <v>49.850395579785967</v>
      </c>
      <c r="I4" s="8">
        <v>48.712118697513858</v>
      </c>
      <c r="L4" s="5" t="s">
        <v>179</v>
      </c>
      <c r="M4" s="7">
        <v>50</v>
      </c>
    </row>
    <row r="5" spans="1:13" x14ac:dyDescent="0.2">
      <c r="A5" s="2"/>
      <c r="B5" s="2"/>
      <c r="C5" s="2"/>
      <c r="D5" s="4" t="s">
        <v>5</v>
      </c>
      <c r="E5" s="8">
        <v>34.120734908136484</v>
      </c>
      <c r="F5" s="8">
        <v>35.263967196309586</v>
      </c>
      <c r="G5" s="8">
        <v>36.051502145922747</v>
      </c>
      <c r="H5" s="8">
        <v>36.988737403675167</v>
      </c>
      <c r="I5" s="8">
        <v>38.101010101010104</v>
      </c>
    </row>
    <row r="6" spans="1:13" x14ac:dyDescent="0.2">
      <c r="A6" s="2"/>
      <c r="B6" s="2"/>
      <c r="C6" s="2"/>
      <c r="D6" s="4" t="s">
        <v>6</v>
      </c>
      <c r="E6" s="8">
        <v>62.105744324241961</v>
      </c>
      <c r="F6" s="8">
        <v>61.102218156871714</v>
      </c>
      <c r="G6" s="8">
        <v>60.369388769256247</v>
      </c>
      <c r="H6" s="8">
        <v>61.290597562015172</v>
      </c>
      <c r="I6" s="8">
        <v>60.501411256848748</v>
      </c>
    </row>
    <row r="7" spans="1:13" x14ac:dyDescent="0.2">
      <c r="A7" s="2"/>
      <c r="B7" s="2"/>
      <c r="C7" s="2"/>
      <c r="D7" s="4" t="s">
        <v>7</v>
      </c>
      <c r="E7" s="8">
        <v>53.640292553191493</v>
      </c>
      <c r="F7" s="8">
        <v>51.59247195077814</v>
      </c>
      <c r="G7" s="8">
        <v>52.735467827168172</v>
      </c>
      <c r="H7" s="8">
        <v>51.71535326086957</v>
      </c>
      <c r="I7" s="8">
        <v>45.838994565217391</v>
      </c>
    </row>
    <row r="8" spans="1:13" x14ac:dyDescent="0.2">
      <c r="A8" s="2"/>
      <c r="B8" s="2"/>
      <c r="C8" s="2"/>
      <c r="D8" s="4" t="s">
        <v>8</v>
      </c>
      <c r="E8" s="8">
        <v>48.111773166221496</v>
      </c>
      <c r="F8" s="8">
        <v>48.285259097769575</v>
      </c>
      <c r="G8" s="8">
        <v>48.04970375246873</v>
      </c>
      <c r="H8" s="8">
        <v>48.80855199222546</v>
      </c>
      <c r="I8" s="8">
        <v>48.979667972393209</v>
      </c>
    </row>
    <row r="9" spans="1:13" x14ac:dyDescent="0.2">
      <c r="A9" s="2"/>
      <c r="B9" s="2"/>
      <c r="C9" s="2"/>
      <c r="D9" s="4" t="s">
        <v>9</v>
      </c>
      <c r="E9" s="8">
        <v>38.937093275488074</v>
      </c>
      <c r="F9" s="8">
        <v>40.826612903225808</v>
      </c>
      <c r="G9" s="8">
        <v>41.795956746591443</v>
      </c>
      <c r="H9" s="8">
        <v>40.308087291399232</v>
      </c>
      <c r="I9" s="8">
        <v>39.721723518850986</v>
      </c>
    </row>
    <row r="10" spans="1:13" x14ac:dyDescent="0.2">
      <c r="A10" s="2"/>
      <c r="B10" s="2"/>
      <c r="C10" s="2"/>
      <c r="D10" s="4" t="s">
        <v>10</v>
      </c>
      <c r="E10" s="8">
        <v>46.224417784050814</v>
      </c>
      <c r="F10" s="8">
        <v>42.975893599334995</v>
      </c>
      <c r="G10" s="8">
        <v>41.54727793696275</v>
      </c>
      <c r="H10" s="8">
        <v>41.916747337850921</v>
      </c>
      <c r="I10" s="8">
        <v>38.898163606010016</v>
      </c>
    </row>
    <row r="11" spans="1:13" x14ac:dyDescent="0.2">
      <c r="A11" s="2"/>
      <c r="B11" s="2"/>
      <c r="C11" s="2"/>
      <c r="D11" s="4" t="s">
        <v>11</v>
      </c>
      <c r="E11" s="8">
        <v>40.151515151515149</v>
      </c>
      <c r="F11" s="8">
        <v>39.980158730158735</v>
      </c>
      <c r="G11" s="8">
        <v>42.665388302972197</v>
      </c>
      <c r="H11" s="8">
        <v>44.699140401146131</v>
      </c>
      <c r="I11" s="8">
        <v>40.547063555913113</v>
      </c>
    </row>
    <row r="12" spans="1:13" x14ac:dyDescent="0.2">
      <c r="A12" s="2"/>
      <c r="B12" s="2"/>
      <c r="C12" s="2"/>
      <c r="D12" s="4" t="s">
        <v>12</v>
      </c>
      <c r="E12" s="8">
        <v>47.526501766784449</v>
      </c>
      <c r="F12" s="8">
        <v>50.791139240506332</v>
      </c>
      <c r="G12" s="8">
        <v>48.324646314221894</v>
      </c>
      <c r="H12" s="8">
        <v>51.851851851851848</v>
      </c>
      <c r="I12" s="8">
        <v>49.110807113543089</v>
      </c>
    </row>
    <row r="13" spans="1:13" x14ac:dyDescent="0.2">
      <c r="A13" s="2"/>
      <c r="B13" s="2"/>
      <c r="C13" s="2"/>
      <c r="D13" s="4" t="s">
        <v>13</v>
      </c>
      <c r="E13" s="8">
        <v>38.757154538021261</v>
      </c>
      <c r="F13" s="8">
        <v>40.731070496083547</v>
      </c>
      <c r="G13" s="8">
        <v>41.01719721917307</v>
      </c>
      <c r="H13" s="8">
        <v>37.493606138107417</v>
      </c>
      <c r="I13" s="8">
        <v>40.81948202551218</v>
      </c>
    </row>
    <row r="14" spans="1:13" x14ac:dyDescent="0.2">
      <c r="A14" s="2"/>
      <c r="B14" s="2"/>
      <c r="C14" s="2"/>
      <c r="D14" s="4" t="s">
        <v>14</v>
      </c>
      <c r="E14" s="8">
        <v>34.930448222565687</v>
      </c>
      <c r="F14" s="8">
        <v>33.729569093610699</v>
      </c>
      <c r="G14" s="8">
        <v>37.232524964336662</v>
      </c>
      <c r="H14" s="8">
        <v>37.001594896331738</v>
      </c>
      <c r="I14" s="8">
        <v>38.224414303329226</v>
      </c>
    </row>
    <row r="15" spans="1:13" x14ac:dyDescent="0.2">
      <c r="A15" s="2"/>
      <c r="B15" s="2"/>
      <c r="C15" s="2"/>
      <c r="D15" s="4" t="s">
        <v>15</v>
      </c>
      <c r="E15" s="8">
        <v>34.980620155038764</v>
      </c>
      <c r="F15" s="8">
        <v>33.086419753086425</v>
      </c>
      <c r="G15" s="8">
        <v>34.198113207547173</v>
      </c>
      <c r="H15" s="8">
        <v>30.505520046484602</v>
      </c>
      <c r="I15" s="8">
        <v>34.723523898781636</v>
      </c>
      <c r="L15" s="9" t="s">
        <v>180</v>
      </c>
    </row>
    <row r="16" spans="1:13" x14ac:dyDescent="0.2">
      <c r="A16" s="2"/>
      <c r="B16" s="2"/>
      <c r="C16" s="2"/>
      <c r="D16" s="4" t="s">
        <v>16</v>
      </c>
      <c r="E16" s="8">
        <v>40.662373505059797</v>
      </c>
      <c r="F16" s="8">
        <v>39.603960396039604</v>
      </c>
      <c r="G16" s="8">
        <v>40.372093023255815</v>
      </c>
      <c r="H16" s="8">
        <v>42.517006802721085</v>
      </c>
      <c r="I16" s="8">
        <v>44.444444444444443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7">
        <v>44.811320754716981</v>
      </c>
      <c r="F17" s="7">
        <v>43.842364532019708</v>
      </c>
      <c r="G17" s="7">
        <v>41.666666666666671</v>
      </c>
      <c r="H17" s="7">
        <v>46.073298429319372</v>
      </c>
      <c r="I17" s="7">
        <v>47.520661157024797</v>
      </c>
      <c r="J17" s="5" t="str">
        <f t="shared" ref="J17:J48" si="0">IF(AND(I17&lt;$M$21,I17&gt;$M$22),"Normal","Outliers")</f>
        <v>Normal</v>
      </c>
      <c r="L17" s="1" t="s">
        <v>181</v>
      </c>
      <c r="M17" s="10">
        <f>AVERAGE(I17:I160)</f>
        <v>40.898541891148547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7">
        <v>37.5</v>
      </c>
      <c r="F18" s="7">
        <v>33.333333333333329</v>
      </c>
      <c r="G18" s="7">
        <v>38.70967741935484</v>
      </c>
      <c r="H18" s="7">
        <v>29.411764705882355</v>
      </c>
      <c r="I18" s="7">
        <v>30</v>
      </c>
      <c r="J18" s="5" t="str">
        <f t="shared" si="0"/>
        <v>Normal</v>
      </c>
      <c r="L18" s="1" t="s">
        <v>182</v>
      </c>
      <c r="M18" s="10">
        <f>_xlfn.QUARTILE.EXC(I17:I160,1)</f>
        <v>34.080063626723231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7">
        <v>44.897959183673471</v>
      </c>
      <c r="F19" s="7">
        <v>42.857142857142854</v>
      </c>
      <c r="G19" s="7">
        <v>43.39622641509434</v>
      </c>
      <c r="H19" s="7">
        <v>40</v>
      </c>
      <c r="I19" s="7">
        <v>37.931034482758619</v>
      </c>
      <c r="J19" s="5" t="str">
        <f t="shared" si="0"/>
        <v>Normal</v>
      </c>
      <c r="L19" s="1" t="s">
        <v>183</v>
      </c>
      <c r="M19" s="10">
        <f>_xlfn.QUARTILE.EXC(I17:I160,3)</f>
        <v>47.498921872901192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7">
        <v>37.096774193548384</v>
      </c>
      <c r="F20" s="7">
        <v>43.79562043795621</v>
      </c>
      <c r="G20" s="7">
        <v>48.630136986301373</v>
      </c>
      <c r="H20" s="7">
        <v>39.795918367346935</v>
      </c>
      <c r="I20" s="7">
        <v>35.779816513761467</v>
      </c>
      <c r="J20" s="5" t="str">
        <f t="shared" si="0"/>
        <v>Normal</v>
      </c>
      <c r="L20" s="1" t="s">
        <v>184</v>
      </c>
      <c r="M20" s="10">
        <f>M19-M18</f>
        <v>13.418858246177962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7">
        <v>36.082474226804123</v>
      </c>
      <c r="F21" s="7">
        <v>44</v>
      </c>
      <c r="G21" s="7">
        <v>39.024390243902438</v>
      </c>
      <c r="H21" s="7">
        <v>26.923076923076923</v>
      </c>
      <c r="I21" s="7">
        <v>34.25925925925926</v>
      </c>
      <c r="J21" s="5" t="str">
        <f t="shared" si="0"/>
        <v>Normal</v>
      </c>
      <c r="L21" s="1" t="s">
        <v>185</v>
      </c>
      <c r="M21" s="10">
        <f>M17+1.5*M20</f>
        <v>61.026829260415489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7">
        <v>71.739130434782609</v>
      </c>
      <c r="F22" s="7">
        <v>55.737704918032783</v>
      </c>
      <c r="G22" s="7">
        <v>55.172413793103445</v>
      </c>
      <c r="H22" s="7">
        <v>62.745098039215684</v>
      </c>
      <c r="I22" s="7">
        <v>57.142857142857139</v>
      </c>
      <c r="J22" s="5" t="str">
        <f t="shared" si="0"/>
        <v>Normal</v>
      </c>
      <c r="L22" s="1" t="s">
        <v>186</v>
      </c>
      <c r="M22" s="10">
        <f>M17-1.5*M20</f>
        <v>20.770254521881604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7">
        <v>31.896551724137932</v>
      </c>
      <c r="F23" s="7">
        <v>40</v>
      </c>
      <c r="G23" s="7">
        <v>45.192307692307693</v>
      </c>
      <c r="H23" s="7">
        <v>33.87096774193548</v>
      </c>
      <c r="I23" s="7">
        <v>42.982456140350877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7">
        <v>43.869731800766282</v>
      </c>
      <c r="F24" s="7">
        <v>40.782122905027933</v>
      </c>
      <c r="G24" s="7">
        <v>40.069686411149824</v>
      </c>
      <c r="H24" s="7">
        <v>40.336134453781511</v>
      </c>
      <c r="I24" s="7">
        <v>47.826086956521742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7">
        <v>46.774193548387096</v>
      </c>
      <c r="F25" s="7">
        <v>45.714285714285715</v>
      </c>
      <c r="G25" s="7">
        <v>48.214285714285715</v>
      </c>
      <c r="H25" s="7">
        <v>37.837837837837839</v>
      </c>
      <c r="I25" s="7">
        <v>33.980582524271846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7">
        <v>39.03846153846154</v>
      </c>
      <c r="F26" s="7">
        <v>41.778630838131797</v>
      </c>
      <c r="G26" s="7">
        <v>40.872771972956365</v>
      </c>
      <c r="H26" s="7">
        <v>40.842598010532477</v>
      </c>
      <c r="I26" s="7">
        <v>42.081949058693247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7">
        <v>27.941176470588236</v>
      </c>
      <c r="F27" s="7">
        <v>32.786885245901637</v>
      </c>
      <c r="G27" s="7">
        <v>35.365853658536587</v>
      </c>
      <c r="H27" s="7">
        <v>43.75</v>
      </c>
      <c r="I27" s="7">
        <v>31.25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7">
        <v>32.653061224489797</v>
      </c>
      <c r="F28" s="7">
        <v>37.623762376237622</v>
      </c>
      <c r="G28" s="7">
        <v>37.373737373737377</v>
      </c>
      <c r="H28" s="7">
        <v>47.727272727272727</v>
      </c>
      <c r="I28" s="7">
        <v>38.260869565217391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7">
        <v>48.484848484848484</v>
      </c>
      <c r="F29" s="7">
        <v>54.929577464788736</v>
      </c>
      <c r="G29" s="7">
        <v>55.555555555555557</v>
      </c>
      <c r="H29" s="7">
        <v>52.631578947368418</v>
      </c>
      <c r="I29" s="7">
        <v>39.0625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7">
        <v>0</v>
      </c>
      <c r="F30" s="7">
        <v>0</v>
      </c>
      <c r="G30" s="7">
        <v>16.666666666666664</v>
      </c>
      <c r="H30" s="7">
        <v>0</v>
      </c>
      <c r="I30" s="7">
        <v>11.111111111111111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7">
        <v>14.814814814814813</v>
      </c>
      <c r="F31" s="7">
        <v>14.285714285714285</v>
      </c>
      <c r="G31" s="7">
        <v>14.814814814814813</v>
      </c>
      <c r="H31" s="7">
        <v>23.076923076923077</v>
      </c>
      <c r="I31" s="7">
        <v>23.684210526315788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7">
        <v>49.295774647887328</v>
      </c>
      <c r="F32" s="7">
        <v>38.938053097345133</v>
      </c>
      <c r="G32" s="7">
        <v>35.245901639344261</v>
      </c>
      <c r="H32" s="7">
        <v>29.787234042553191</v>
      </c>
      <c r="I32" s="7">
        <v>32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7">
        <v>7.1428571428571423</v>
      </c>
      <c r="F33" s="7">
        <v>0</v>
      </c>
      <c r="G33" s="7">
        <v>7.1428571428571423</v>
      </c>
      <c r="H33" s="7">
        <v>7.1428571428571423</v>
      </c>
      <c r="I33" s="7">
        <v>6.666666666666667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7">
        <v>29.441117764471059</v>
      </c>
      <c r="F34" s="7">
        <v>29.636533084808946</v>
      </c>
      <c r="G34" s="7">
        <v>31.941923774954628</v>
      </c>
      <c r="H34" s="7">
        <v>25.842696629213485</v>
      </c>
      <c r="I34" s="7">
        <v>31.147540983606557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7">
        <v>49.268471104608629</v>
      </c>
      <c r="F35" s="7">
        <v>49.244614380304021</v>
      </c>
      <c r="G35" s="7">
        <v>48.980340039411573</v>
      </c>
      <c r="H35" s="7">
        <v>49.830435715818844</v>
      </c>
      <c r="I35" s="7">
        <v>49.880125661375665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7">
        <v>34.262948207171313</v>
      </c>
      <c r="F36" s="7">
        <v>35.430463576158935</v>
      </c>
      <c r="G36" s="7">
        <v>40.430622009569376</v>
      </c>
      <c r="H36" s="7">
        <v>44.354838709677416</v>
      </c>
      <c r="I36" s="7">
        <v>35.454545454545453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7">
        <v>35.072463768115938</v>
      </c>
      <c r="F37" s="7">
        <v>36.705202312138731</v>
      </c>
      <c r="G37" s="7">
        <v>38.461538461538467</v>
      </c>
      <c r="H37" s="7">
        <v>36.257309941520468</v>
      </c>
      <c r="I37" s="7">
        <v>36.50306748466258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7">
        <v>41.666666666666671</v>
      </c>
      <c r="F38" s="7">
        <v>36</v>
      </c>
      <c r="G38" s="7">
        <v>29.629629629629626</v>
      </c>
      <c r="H38" s="7">
        <v>45</v>
      </c>
      <c r="I38" s="7">
        <v>21.052631578947366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7">
        <v>27.27272727272727</v>
      </c>
      <c r="F39" s="7">
        <v>29.411764705882355</v>
      </c>
      <c r="G39" s="7">
        <v>25.806451612903224</v>
      </c>
      <c r="H39" s="7">
        <v>25.925925925925924</v>
      </c>
      <c r="I39" s="7">
        <v>23.52941176470588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7">
        <v>48.309178743961354</v>
      </c>
      <c r="F40" s="7">
        <v>59.259259259259252</v>
      </c>
      <c r="G40" s="7">
        <v>52.123552123552116</v>
      </c>
      <c r="H40" s="7">
        <v>55.60538116591929</v>
      </c>
      <c r="I40" s="7">
        <v>50.362318840579711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7">
        <v>41.379310344827587</v>
      </c>
      <c r="F41" s="7">
        <v>40.243902439024396</v>
      </c>
      <c r="G41" s="7">
        <v>44.680851063829785</v>
      </c>
      <c r="H41" s="7">
        <v>56.338028169014088</v>
      </c>
      <c r="I41" s="7">
        <v>41.414141414141412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7">
        <v>36.363636363636367</v>
      </c>
      <c r="F42" s="7">
        <v>34.375</v>
      </c>
      <c r="G42" s="7">
        <v>33.333333333333329</v>
      </c>
      <c r="H42" s="7">
        <v>31.25</v>
      </c>
      <c r="I42" s="7">
        <v>33.333333333333329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7">
        <v>33.333333333333329</v>
      </c>
      <c r="F43" s="7">
        <v>30.337078651685395</v>
      </c>
      <c r="G43" s="7">
        <v>28.571428571428569</v>
      </c>
      <c r="H43" s="7">
        <v>33.050847457627121</v>
      </c>
      <c r="I43" s="7">
        <v>30.46875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7">
        <v>38.636363636363633</v>
      </c>
      <c r="F44" s="7">
        <v>41.111111111111107</v>
      </c>
      <c r="G44" s="7">
        <v>52.884615384615387</v>
      </c>
      <c r="H44" s="7">
        <v>45.454545454545453</v>
      </c>
      <c r="I44" s="7">
        <v>50.434782608695649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7">
        <v>41.358024691358025</v>
      </c>
      <c r="F45" s="7">
        <v>36.871508379888269</v>
      </c>
      <c r="G45" s="7">
        <v>29.142857142857142</v>
      </c>
      <c r="H45" s="7">
        <v>53.125</v>
      </c>
      <c r="I45" s="7">
        <v>43.421052631578952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7">
        <v>47.058823529411761</v>
      </c>
      <c r="F46" s="7">
        <v>52.380952380952387</v>
      </c>
      <c r="G46" s="7">
        <v>50</v>
      </c>
      <c r="H46" s="7">
        <v>50</v>
      </c>
      <c r="I46" s="7">
        <v>38.461538461538467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7">
        <v>18.181818181818183</v>
      </c>
      <c r="F47" s="7">
        <v>33.333333333333329</v>
      </c>
      <c r="G47" s="7">
        <v>33.333333333333329</v>
      </c>
      <c r="H47" s="7">
        <v>0</v>
      </c>
      <c r="I47" s="7">
        <v>41.666666666666671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7">
        <v>36.244541484716159</v>
      </c>
      <c r="F48" s="7">
        <v>35.087719298245609</v>
      </c>
      <c r="G48" s="7">
        <v>38.222222222222221</v>
      </c>
      <c r="H48" s="7">
        <v>38.922155688622759</v>
      </c>
      <c r="I48" s="7">
        <v>37.00787401574803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7">
        <v>69.392523364485982</v>
      </c>
      <c r="F49" s="7">
        <v>66.712141882673947</v>
      </c>
      <c r="G49" s="7">
        <v>64.102564102564102</v>
      </c>
      <c r="H49" s="7">
        <v>63.985701519213578</v>
      </c>
      <c r="I49" s="7">
        <v>44.360902255639097</v>
      </c>
      <c r="J49" s="5" t="str">
        <f t="shared" ref="J49:J80" si="1">IF(AND(I49&lt;$M$21,I49&gt;$M$22),"Normal","Outliers")</f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7">
        <v>56.481481481481474</v>
      </c>
      <c r="F50" s="7">
        <v>55.357142857142861</v>
      </c>
      <c r="G50" s="7">
        <v>55.000000000000007</v>
      </c>
      <c r="H50" s="7">
        <v>51.452282157676343</v>
      </c>
      <c r="I50" s="7">
        <v>50.239234449760758</v>
      </c>
      <c r="J50" s="5" t="str">
        <f t="shared" si="1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7">
        <v>59.433962264150942</v>
      </c>
      <c r="F51" s="7">
        <v>53.90625</v>
      </c>
      <c r="G51" s="7">
        <v>46.721311475409841</v>
      </c>
      <c r="H51" s="7">
        <v>46.774193548387096</v>
      </c>
      <c r="I51" s="7">
        <v>52.592592592592588</v>
      </c>
      <c r="J51" s="5" t="str">
        <f t="shared" si="1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7">
        <v>41.463414634146339</v>
      </c>
      <c r="F52" s="7">
        <v>44.848484848484851</v>
      </c>
      <c r="G52" s="7">
        <v>45.063291139240505</v>
      </c>
      <c r="H52" s="7">
        <v>42.874845105328376</v>
      </c>
      <c r="I52" s="7">
        <v>41.818181818181813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7">
        <v>31.578947368421051</v>
      </c>
      <c r="F53" s="7">
        <v>37.5</v>
      </c>
      <c r="G53" s="7">
        <v>26.315789473684209</v>
      </c>
      <c r="H53" s="7">
        <v>41.17647058823529</v>
      </c>
      <c r="I53" s="7">
        <v>37.5</v>
      </c>
      <c r="J53" s="5" t="str">
        <f t="shared" si="1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7">
        <v>41.666666666666671</v>
      </c>
      <c r="F54" s="7">
        <v>37.288135593220339</v>
      </c>
      <c r="G54" s="7">
        <v>38.181818181818187</v>
      </c>
      <c r="H54" s="7">
        <v>37.037037037037038</v>
      </c>
      <c r="I54" s="7">
        <v>55.813953488372093</v>
      </c>
      <c r="J54" s="5" t="str">
        <f t="shared" si="1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7">
        <v>34.437086092715234</v>
      </c>
      <c r="F55" s="7">
        <v>42.948717948717949</v>
      </c>
      <c r="G55" s="7">
        <v>41.17647058823529</v>
      </c>
      <c r="H55" s="7">
        <v>42.276422764227647</v>
      </c>
      <c r="I55" s="7">
        <v>39.215686274509807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7">
        <v>54.430379746835442</v>
      </c>
      <c r="F56" s="7">
        <v>57.534246575342465</v>
      </c>
      <c r="G56" s="7">
        <v>57.8125</v>
      </c>
      <c r="H56" s="7">
        <v>73.333333333333329</v>
      </c>
      <c r="I56" s="7">
        <v>58.82352941176471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7">
        <v>13.157894736842104</v>
      </c>
      <c r="F57" s="7">
        <v>41.414141414141412</v>
      </c>
      <c r="G57" s="7">
        <v>40</v>
      </c>
      <c r="H57" s="7">
        <v>44.444444444444443</v>
      </c>
      <c r="I57" s="7">
        <v>38.532110091743121</v>
      </c>
      <c r="J57" s="5" t="str">
        <f t="shared" si="1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7">
        <v>44.186046511627907</v>
      </c>
      <c r="F58" s="7">
        <v>40.909090909090914</v>
      </c>
      <c r="G58" s="7">
        <v>34.545454545454547</v>
      </c>
      <c r="H58" s="7">
        <v>38.888888888888893</v>
      </c>
      <c r="I58" s="7">
        <v>42.1875</v>
      </c>
      <c r="J58" s="5" t="str">
        <f t="shared" si="1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7">
        <v>38.636363636363633</v>
      </c>
      <c r="F59" s="7">
        <v>36.458333333333329</v>
      </c>
      <c r="G59" s="7">
        <v>39.560439560439562</v>
      </c>
      <c r="H59" s="7">
        <v>50.943396226415096</v>
      </c>
      <c r="I59" s="7">
        <v>46.938775510204081</v>
      </c>
      <c r="J59" s="5" t="str">
        <f t="shared" si="1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7">
        <v>65.217391304347828</v>
      </c>
      <c r="F60" s="7">
        <v>58.82352941176471</v>
      </c>
      <c r="G60" s="7">
        <v>51.515151515151516</v>
      </c>
      <c r="H60" s="7">
        <v>71.428571428571431</v>
      </c>
      <c r="I60" s="7">
        <v>56.09756097560976</v>
      </c>
      <c r="J60" s="5" t="str">
        <f t="shared" si="1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7">
        <v>43.902439024390247</v>
      </c>
      <c r="F61" s="7">
        <v>43.589743589743591</v>
      </c>
      <c r="G61" s="7">
        <v>42.222222222222221</v>
      </c>
      <c r="H61" s="7">
        <v>43.333333333333336</v>
      </c>
      <c r="I61" s="7">
        <v>30.188679245283019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7">
        <v>32.786885245901637</v>
      </c>
      <c r="F62" s="7">
        <v>38.022813688212928</v>
      </c>
      <c r="G62" s="7">
        <v>42.18181818181818</v>
      </c>
      <c r="H62" s="7">
        <v>32.926829268292686</v>
      </c>
      <c r="I62" s="7">
        <v>35.875706214689266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7">
        <v>60.835509138381205</v>
      </c>
      <c r="F63" s="7">
        <v>60.285714285714285</v>
      </c>
      <c r="G63" s="7">
        <v>55.400696864111495</v>
      </c>
      <c r="H63" s="7">
        <v>62.055335968379445</v>
      </c>
      <c r="I63" s="7">
        <v>54.594594594594589</v>
      </c>
      <c r="J63" s="5" t="str">
        <f t="shared" si="1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7">
        <v>40.909090909090914</v>
      </c>
      <c r="F64" s="7">
        <v>45.454545454545453</v>
      </c>
      <c r="G64" s="7">
        <v>58.82352941176471</v>
      </c>
      <c r="H64" s="7">
        <v>66.666666666666657</v>
      </c>
      <c r="I64" s="7">
        <v>47.826086956521742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7">
        <v>25</v>
      </c>
      <c r="F65" s="7">
        <v>34.328358208955223</v>
      </c>
      <c r="G65" s="7">
        <v>33.333333333333329</v>
      </c>
      <c r="H65" s="7">
        <v>51.020408163265309</v>
      </c>
      <c r="I65" s="7">
        <v>50</v>
      </c>
      <c r="J65" s="5" t="str">
        <f t="shared" si="1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7">
        <v>0</v>
      </c>
      <c r="F66" s="7">
        <v>27.27272727272727</v>
      </c>
      <c r="G66" s="7">
        <v>20</v>
      </c>
      <c r="H66" s="7">
        <v>33.333333333333329</v>
      </c>
      <c r="I66" s="7">
        <v>33.333333333333329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7">
        <v>36.090225563909769</v>
      </c>
      <c r="F67" s="7">
        <v>36.111111111111107</v>
      </c>
      <c r="G67" s="7">
        <v>40.952380952380949</v>
      </c>
      <c r="H67" s="7">
        <v>36.036036036036037</v>
      </c>
      <c r="I67" s="7">
        <v>38.805970149253731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7">
        <v>45.833333333333329</v>
      </c>
      <c r="F68" s="7">
        <v>47.457627118644069</v>
      </c>
      <c r="G68" s="7">
        <v>47.761194029850742</v>
      </c>
      <c r="H68" s="7">
        <v>60</v>
      </c>
      <c r="I68" s="7">
        <v>41.935483870967744</v>
      </c>
      <c r="J68" s="5" t="str">
        <f t="shared" si="1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7">
        <v>35.714285714285715</v>
      </c>
      <c r="F69" s="7">
        <v>41.666666666666671</v>
      </c>
      <c r="G69" s="7">
        <v>49.122807017543856</v>
      </c>
      <c r="H69" s="7">
        <v>44.680851063829785</v>
      </c>
      <c r="I69" s="7">
        <v>46.774193548387096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7">
        <v>25.641025641025639</v>
      </c>
      <c r="F70" s="7">
        <v>25</v>
      </c>
      <c r="G70" s="7">
        <v>31.707317073170731</v>
      </c>
      <c r="H70" s="7">
        <v>30.434782608695656</v>
      </c>
      <c r="I70" s="7">
        <v>36</v>
      </c>
      <c r="J70" s="5" t="str">
        <f t="shared" si="1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7">
        <v>48.387096774193552</v>
      </c>
      <c r="F71" s="7">
        <v>43.333333333333336</v>
      </c>
      <c r="G71" s="7">
        <v>36.666666666666664</v>
      </c>
      <c r="H71" s="7">
        <v>36.363636363636367</v>
      </c>
      <c r="I71" s="7">
        <v>41.935483870967744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7">
        <v>31.417624521072796</v>
      </c>
      <c r="F72" s="7">
        <v>35.75949367088608</v>
      </c>
      <c r="G72" s="7">
        <v>31.609195402298852</v>
      </c>
      <c r="H72" s="7">
        <v>34.45378151260504</v>
      </c>
      <c r="I72" s="7">
        <v>40.625</v>
      </c>
      <c r="J72" s="5" t="str">
        <f t="shared" si="1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7">
        <v>44.444444444444443</v>
      </c>
      <c r="F73" s="7">
        <v>62.857142857142854</v>
      </c>
      <c r="G73" s="7">
        <v>78.021978021978029</v>
      </c>
      <c r="H73" s="7">
        <v>35</v>
      </c>
      <c r="I73" s="7">
        <v>67.346938775510196</v>
      </c>
      <c r="J73" s="5" t="str">
        <f t="shared" si="1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7">
        <v>34.796238244514107</v>
      </c>
      <c r="F74" s="7">
        <v>32.831325301204814</v>
      </c>
      <c r="G74" s="7">
        <v>36.438356164383563</v>
      </c>
      <c r="H74" s="7">
        <v>37.433155080213901</v>
      </c>
      <c r="I74" s="7">
        <v>39.761904761904759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7">
        <v>35.555555555555557</v>
      </c>
      <c r="F75" s="7">
        <v>36.805555555555557</v>
      </c>
      <c r="G75" s="7">
        <v>32.835820895522389</v>
      </c>
      <c r="H75" s="7">
        <v>30.327868852459016</v>
      </c>
      <c r="I75" s="7">
        <v>34.868421052631575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7">
        <v>29.032258064516132</v>
      </c>
      <c r="F76" s="7">
        <v>29.230769230769234</v>
      </c>
      <c r="G76" s="7">
        <v>34.328358208955223</v>
      </c>
      <c r="H76" s="7">
        <v>15.789473684210526</v>
      </c>
      <c r="I76" s="7">
        <v>32.967032967032964</v>
      </c>
      <c r="J76" s="5" t="str">
        <f t="shared" si="1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7">
        <v>50</v>
      </c>
      <c r="F77" s="7">
        <v>53.266331658291456</v>
      </c>
      <c r="G77" s="7">
        <v>43.229166666666671</v>
      </c>
      <c r="H77" s="7">
        <v>40.669856459330148</v>
      </c>
      <c r="I77" s="7">
        <v>32.900432900432904</v>
      </c>
      <c r="J77" s="5" t="str">
        <f t="shared" si="1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7">
        <v>37.681159420289859</v>
      </c>
      <c r="F78" s="7">
        <v>33.714285714285715</v>
      </c>
      <c r="G78" s="7">
        <v>40</v>
      </c>
      <c r="H78" s="7">
        <v>37.777777777777779</v>
      </c>
      <c r="I78" s="7">
        <v>42.553191489361701</v>
      </c>
      <c r="J78" s="5" t="str">
        <f t="shared" si="1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7">
        <v>0</v>
      </c>
      <c r="F79" s="7">
        <v>25</v>
      </c>
      <c r="G79" s="7">
        <v>28.8135593220339</v>
      </c>
      <c r="H79" s="7">
        <v>38.461538461538467</v>
      </c>
      <c r="I79" s="7">
        <v>30.909090909090907</v>
      </c>
      <c r="J79" s="5" t="str">
        <f t="shared" si="1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7">
        <v>52.212389380530979</v>
      </c>
      <c r="F80" s="7">
        <v>53.684210526315788</v>
      </c>
      <c r="G80" s="7">
        <v>60.975609756097562</v>
      </c>
      <c r="H80" s="7">
        <v>58.490566037735846</v>
      </c>
      <c r="I80" s="7">
        <v>60.638297872340431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7">
        <v>25</v>
      </c>
      <c r="F81" s="7">
        <v>26.923076923076923</v>
      </c>
      <c r="G81" s="7">
        <v>26.923076923076923</v>
      </c>
      <c r="H81" s="7">
        <v>33.333333333333329</v>
      </c>
      <c r="I81" s="7">
        <v>46.428571428571431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7">
        <v>40.609137055837564</v>
      </c>
      <c r="F82" s="7">
        <v>40.221147201105737</v>
      </c>
      <c r="G82" s="7">
        <v>41.08322324966975</v>
      </c>
      <c r="H82" s="7">
        <v>40.56782334384858</v>
      </c>
      <c r="I82" s="7">
        <v>41.891117478510026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7">
        <v>42.307692307692307</v>
      </c>
      <c r="F83" s="7">
        <v>31.25</v>
      </c>
      <c r="G83" s="7">
        <v>25</v>
      </c>
      <c r="H83" s="7">
        <v>42.105263157894733</v>
      </c>
      <c r="I83" s="7">
        <v>25.714285714285712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7">
        <v>27.450980392156865</v>
      </c>
      <c r="F84" s="7">
        <v>35.416666666666671</v>
      </c>
      <c r="G84" s="7">
        <v>36.538461538461533</v>
      </c>
      <c r="H84" s="7">
        <v>30</v>
      </c>
      <c r="I84" s="7">
        <v>23.943661971830984</v>
      </c>
      <c r="J84" s="5" t="str">
        <f t="shared" si="2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7">
        <v>34.53815261044177</v>
      </c>
      <c r="F85" s="7">
        <v>32.407407407407405</v>
      </c>
      <c r="G85" s="7">
        <v>34.598214285714285</v>
      </c>
      <c r="H85" s="7">
        <v>32.571428571428577</v>
      </c>
      <c r="I85" s="7">
        <v>35.714285714285715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7">
        <v>44.680851063829785</v>
      </c>
      <c r="F86" s="7">
        <v>36.84210526315789</v>
      </c>
      <c r="G86" s="7">
        <v>40</v>
      </c>
      <c r="H86" s="7">
        <v>54.761904761904766</v>
      </c>
      <c r="I86" s="7">
        <v>48.484848484848484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7">
        <v>33.333333333333329</v>
      </c>
      <c r="F87" s="7">
        <v>35.849056603773583</v>
      </c>
      <c r="G87" s="7">
        <v>38</v>
      </c>
      <c r="H87" s="7">
        <v>25</v>
      </c>
      <c r="I87" s="7">
        <v>34.146341463414636</v>
      </c>
      <c r="J87" s="5" t="str">
        <f t="shared" si="2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7">
        <v>46.666666666666664</v>
      </c>
      <c r="F88" s="7">
        <v>46.153846153846153</v>
      </c>
      <c r="G88" s="7">
        <v>28.571428571428569</v>
      </c>
      <c r="H88" s="7">
        <v>27.27272727272727</v>
      </c>
      <c r="I88" s="7">
        <v>42.857142857142854</v>
      </c>
      <c r="J88" s="5" t="str">
        <f t="shared" si="2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7">
        <v>30.674846625766872</v>
      </c>
      <c r="F89" s="7">
        <v>16.455696202531644</v>
      </c>
      <c r="G89" s="7">
        <v>18.269230769230766</v>
      </c>
      <c r="H89" s="7">
        <v>18.803418803418804</v>
      </c>
      <c r="I89" s="7">
        <v>22.448979591836736</v>
      </c>
      <c r="J89" s="5" t="str">
        <f t="shared" si="2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7">
        <v>72.727272727272734</v>
      </c>
      <c r="F90" s="7">
        <v>69.230769230769226</v>
      </c>
      <c r="G90" s="7">
        <v>70.588235294117652</v>
      </c>
      <c r="H90" s="7">
        <v>61.111111111111114</v>
      </c>
      <c r="I90" s="7">
        <v>58.974358974358978</v>
      </c>
      <c r="J90" s="5" t="str">
        <f t="shared" si="2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7">
        <v>68.571428571428569</v>
      </c>
      <c r="F91" s="7">
        <v>66.666666666666657</v>
      </c>
      <c r="G91" s="7">
        <v>68</v>
      </c>
      <c r="H91" s="7">
        <v>70.588235294117652</v>
      </c>
      <c r="I91" s="7">
        <v>65.306122448979593</v>
      </c>
      <c r="J91" s="5" t="str">
        <f t="shared" si="2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7">
        <v>47.5</v>
      </c>
      <c r="F92" s="7">
        <v>45.714285714285715</v>
      </c>
      <c r="G92" s="7">
        <v>54</v>
      </c>
      <c r="H92" s="7">
        <v>46.153846153846153</v>
      </c>
      <c r="I92" s="7">
        <v>48.148148148148145</v>
      </c>
      <c r="J92" s="5" t="str">
        <f t="shared" si="2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7">
        <v>38.888888888888893</v>
      </c>
      <c r="F93" s="7">
        <v>41.379310344827587</v>
      </c>
      <c r="G93" s="7">
        <v>35.714285714285715</v>
      </c>
      <c r="H93" s="7">
        <v>37.5</v>
      </c>
      <c r="I93" s="7">
        <v>35.897435897435898</v>
      </c>
      <c r="J93" s="5" t="str">
        <f t="shared" si="2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7">
        <v>47.368421052631575</v>
      </c>
      <c r="F94" s="7">
        <v>40.74074074074074</v>
      </c>
      <c r="G94" s="7">
        <v>41.379310344827587</v>
      </c>
      <c r="H94" s="7">
        <v>35.714285714285715</v>
      </c>
      <c r="I94" s="7">
        <v>39.473684210526315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7">
        <v>48.648648648648653</v>
      </c>
      <c r="F95" s="7">
        <v>45.238095238095241</v>
      </c>
      <c r="G95" s="7">
        <v>44.680851063829785</v>
      </c>
      <c r="H95" s="7">
        <v>51.020408163265309</v>
      </c>
      <c r="I95" s="7">
        <v>53.448275862068961</v>
      </c>
      <c r="J95" s="5" t="str">
        <f t="shared" si="2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7">
        <v>38.011695906432749</v>
      </c>
      <c r="F96" s="7">
        <v>39.490445859872615</v>
      </c>
      <c r="G96" s="7">
        <v>40.74074074074074</v>
      </c>
      <c r="H96" s="7">
        <v>40.601503759398497</v>
      </c>
      <c r="I96" s="7">
        <v>39.153439153439152</v>
      </c>
      <c r="J96" s="5" t="str">
        <f t="shared" si="2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7">
        <v>42</v>
      </c>
      <c r="F97" s="7">
        <v>39.516129032258064</v>
      </c>
      <c r="G97" s="7">
        <v>34.057971014492757</v>
      </c>
      <c r="H97" s="7">
        <v>36.363636363636367</v>
      </c>
      <c r="I97" s="7">
        <v>37.5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7">
        <v>58.139534883720934</v>
      </c>
      <c r="F98" s="7">
        <v>57.74647887323944</v>
      </c>
      <c r="G98" s="7">
        <v>48.275862068965516</v>
      </c>
      <c r="H98" s="7">
        <v>43.939393939393938</v>
      </c>
      <c r="I98" s="7">
        <v>41.732283464566926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7">
        <v>68.75</v>
      </c>
      <c r="F99" s="7">
        <v>53.846153846153847</v>
      </c>
      <c r="G99" s="7">
        <v>52.941176470588239</v>
      </c>
      <c r="H99" s="7">
        <v>71.428571428571431</v>
      </c>
      <c r="I99" s="7">
        <v>65.517241379310349</v>
      </c>
      <c r="J99" s="5" t="str">
        <f t="shared" si="2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7">
        <v>35.714285714285715</v>
      </c>
      <c r="F100" s="7">
        <v>41.071428571428569</v>
      </c>
      <c r="G100" s="7">
        <v>45.220588235294116</v>
      </c>
      <c r="H100" s="7">
        <v>51.388888888888886</v>
      </c>
      <c r="I100" s="7">
        <v>39.393939393939391</v>
      </c>
      <c r="J100" s="5" t="str">
        <f t="shared" si="2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7">
        <v>42.857142857142854</v>
      </c>
      <c r="F101" s="7">
        <v>33.333333333333329</v>
      </c>
      <c r="G101" s="7">
        <v>50</v>
      </c>
      <c r="H101" s="7">
        <v>42.857142857142854</v>
      </c>
      <c r="I101" s="7">
        <v>39.130434782608695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7">
        <v>39.130434782608695</v>
      </c>
      <c r="F102" s="7">
        <v>43.243243243243242</v>
      </c>
      <c r="G102" s="7">
        <v>49.295774647887328</v>
      </c>
      <c r="H102" s="7">
        <v>40</v>
      </c>
      <c r="I102" s="7">
        <v>37.5</v>
      </c>
      <c r="J102" s="5" t="str">
        <f t="shared" si="2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7">
        <v>34.210526315789473</v>
      </c>
      <c r="F103" s="7">
        <v>36.904761904761905</v>
      </c>
      <c r="G103" s="7">
        <v>38.461538461538467</v>
      </c>
      <c r="H103" s="7">
        <v>30</v>
      </c>
      <c r="I103" s="7">
        <v>31.168831168831169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7">
        <v>60.280373831775705</v>
      </c>
      <c r="F104" s="7">
        <v>59.615384615384613</v>
      </c>
      <c r="G104" s="7">
        <v>59.174311926605505</v>
      </c>
      <c r="H104" s="7">
        <v>60.538116591928251</v>
      </c>
      <c r="I104" s="7">
        <v>60.538116591928251</v>
      </c>
      <c r="J104" s="5" t="str">
        <f t="shared" si="2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7">
        <v>37.827225130890049</v>
      </c>
      <c r="F105" s="7">
        <v>40.428061831153386</v>
      </c>
      <c r="G105" s="7">
        <v>41.920374707259953</v>
      </c>
      <c r="H105" s="7">
        <v>37.570621468926554</v>
      </c>
      <c r="I105" s="7">
        <v>39.331896551724135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7">
        <v>54.878943506969925</v>
      </c>
      <c r="F106" s="7">
        <v>53.011533532678342</v>
      </c>
      <c r="G106" s="7">
        <v>55.635491606714623</v>
      </c>
      <c r="H106" s="7">
        <v>52.771809196390208</v>
      </c>
      <c r="I106" s="7">
        <v>47.433704020530371</v>
      </c>
      <c r="J106" s="5" t="str">
        <f t="shared" si="2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7">
        <v>26.190476190476193</v>
      </c>
      <c r="F107" s="7">
        <v>28.205128205128204</v>
      </c>
      <c r="G107" s="7">
        <v>27.777777777777779</v>
      </c>
      <c r="H107" s="7">
        <v>31.818181818181817</v>
      </c>
      <c r="I107" s="7">
        <v>47.368421052631575</v>
      </c>
      <c r="J107" s="5" t="str">
        <f t="shared" si="2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7">
        <v>71.428571428571431</v>
      </c>
      <c r="F108" s="7">
        <v>58.82352941176471</v>
      </c>
      <c r="G108" s="7">
        <v>69.230769230769226</v>
      </c>
      <c r="H108" s="7">
        <v>70</v>
      </c>
      <c r="I108" s="7">
        <v>42.857142857142854</v>
      </c>
      <c r="J108" s="5" t="str">
        <f t="shared" si="2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7">
        <v>49.206349206349202</v>
      </c>
      <c r="F109" s="7">
        <v>45.714285714285715</v>
      </c>
      <c r="G109" s="7">
        <v>43.243243243243242</v>
      </c>
      <c r="H109" s="7">
        <v>40.298507462686565</v>
      </c>
      <c r="I109" s="7">
        <v>43.333333333333336</v>
      </c>
      <c r="J109" s="5" t="str">
        <f t="shared" si="2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7">
        <v>61.53846153846154</v>
      </c>
      <c r="F110" s="7">
        <v>75</v>
      </c>
      <c r="G110" s="7">
        <v>61.111111111111114</v>
      </c>
      <c r="H110" s="7">
        <v>71.428571428571431</v>
      </c>
      <c r="I110" s="7">
        <v>50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7">
        <v>72.131147540983605</v>
      </c>
      <c r="F111" s="7">
        <v>68.627450980392155</v>
      </c>
      <c r="G111" s="7">
        <v>54.54545454545454</v>
      </c>
      <c r="H111" s="7">
        <v>64.516129032258064</v>
      </c>
      <c r="I111" s="7">
        <v>41.764705882352942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7">
        <v>36.363636363636367</v>
      </c>
      <c r="F112" s="7">
        <v>33.333333333333329</v>
      </c>
      <c r="G112" s="7">
        <v>36.805555555555557</v>
      </c>
      <c r="H112" s="7">
        <v>40.54054054054054</v>
      </c>
      <c r="I112" s="7">
        <v>34.057971014492757</v>
      </c>
      <c r="J112" s="5" t="str">
        <f t="shared" si="2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7">
        <v>50</v>
      </c>
      <c r="F113" s="7">
        <v>43.75</v>
      </c>
      <c r="G113" s="7">
        <v>52.272727272727273</v>
      </c>
      <c r="H113" s="7">
        <v>44.444444444444443</v>
      </c>
      <c r="I113" s="7">
        <v>48.717948717948715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7">
        <v>39.189189189189186</v>
      </c>
      <c r="F114" s="7">
        <v>35.632183908045981</v>
      </c>
      <c r="G114" s="7">
        <v>34.736842105263158</v>
      </c>
      <c r="H114" s="7">
        <v>38.461538461538467</v>
      </c>
      <c r="I114" s="7">
        <v>46.808510638297875</v>
      </c>
      <c r="J114" s="5" t="str">
        <f t="shared" si="3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7">
        <v>27.27272727272727</v>
      </c>
      <c r="F115" s="7">
        <v>47.826086956521742</v>
      </c>
      <c r="G115" s="7">
        <v>42.857142857142854</v>
      </c>
      <c r="H115" s="7">
        <v>54.54545454545454</v>
      </c>
      <c r="I115" s="7">
        <v>40</v>
      </c>
      <c r="J115" s="5" t="str">
        <f t="shared" si="3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7">
        <v>49.295774647887328</v>
      </c>
      <c r="F116" s="7">
        <v>54.794520547945204</v>
      </c>
      <c r="G116" s="7">
        <v>52.631578947368418</v>
      </c>
      <c r="H116" s="7">
        <v>64.406779661016941</v>
      </c>
      <c r="I116" s="7">
        <v>45.454545454545453</v>
      </c>
      <c r="J116" s="5" t="str">
        <f t="shared" si="3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7">
        <v>36.829268292682926</v>
      </c>
      <c r="F117" s="7">
        <v>39.454094292803973</v>
      </c>
      <c r="G117" s="7">
        <v>40.375586854460096</v>
      </c>
      <c r="H117" s="7">
        <v>43.735224586288417</v>
      </c>
      <c r="I117" s="7">
        <v>41.793893129770993</v>
      </c>
      <c r="J117" s="5" t="str">
        <f t="shared" si="3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7">
        <v>46.706586826347305</v>
      </c>
      <c r="F118" s="7">
        <v>36.734693877551024</v>
      </c>
      <c r="G118" s="7">
        <v>39.080459770114942</v>
      </c>
      <c r="H118" s="7">
        <v>38.095238095238095</v>
      </c>
      <c r="I118" s="7">
        <v>45.381526104417667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7">
        <v>30.188679245283019</v>
      </c>
      <c r="F119" s="7">
        <v>28.333333333333332</v>
      </c>
      <c r="G119" s="7">
        <v>30.894308943089431</v>
      </c>
      <c r="H119" s="7">
        <v>23.584905660377359</v>
      </c>
      <c r="I119" s="7">
        <v>28.448275862068968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7">
        <v>37.5</v>
      </c>
      <c r="F120" s="7">
        <v>32.142857142857146</v>
      </c>
      <c r="G120" s="7">
        <v>37.777777777777779</v>
      </c>
      <c r="H120" s="7">
        <v>35.714285714285715</v>
      </c>
      <c r="I120" s="7">
        <v>36.95652173913043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7">
        <v>44</v>
      </c>
      <c r="F121" s="7">
        <v>44.029850746268657</v>
      </c>
      <c r="G121" s="7">
        <v>43.801652892561982</v>
      </c>
      <c r="H121" s="7">
        <v>42.268041237113401</v>
      </c>
      <c r="I121" s="7">
        <v>43.902439024390247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7">
        <v>24</v>
      </c>
      <c r="F122" s="7">
        <v>20.689655172413794</v>
      </c>
      <c r="G122" s="7">
        <v>13.043478260869565</v>
      </c>
      <c r="H122" s="7">
        <v>36.363636363636367</v>
      </c>
      <c r="I122" s="7">
        <v>24.242424242424242</v>
      </c>
      <c r="J122" s="5" t="str">
        <f t="shared" si="3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7">
        <v>50</v>
      </c>
      <c r="F123" s="7">
        <v>55.384615384615387</v>
      </c>
      <c r="G123" s="7">
        <v>57.142857142857139</v>
      </c>
      <c r="H123" s="7">
        <v>41.379310344827587</v>
      </c>
      <c r="I123" s="7">
        <v>48.314606741573037</v>
      </c>
      <c r="J123" s="5" t="str">
        <f t="shared" si="3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7">
        <v>41.666666666666671</v>
      </c>
      <c r="F124" s="7">
        <v>36.363636363636367</v>
      </c>
      <c r="G124" s="7">
        <v>40</v>
      </c>
      <c r="H124" s="7">
        <v>71.428571428571431</v>
      </c>
      <c r="I124" s="7">
        <v>71.428571428571431</v>
      </c>
      <c r="J124" s="5" t="str">
        <f t="shared" si="3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7">
        <v>38.333333333333336</v>
      </c>
      <c r="F125" s="7">
        <v>35.294117647058826</v>
      </c>
      <c r="G125" s="7">
        <v>31.901840490797547</v>
      </c>
      <c r="H125" s="7">
        <v>33.540372670807457</v>
      </c>
      <c r="I125" s="7">
        <v>28.735632183908045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7">
        <v>36.507936507936506</v>
      </c>
      <c r="F126" s="7">
        <v>44.594594594594597</v>
      </c>
      <c r="G126" s="7">
        <v>43.478260869565219</v>
      </c>
      <c r="H126" s="7">
        <v>77.777777777777786</v>
      </c>
      <c r="I126" s="7">
        <v>39.622641509433961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7">
        <v>5.5555555555555554</v>
      </c>
      <c r="F127" s="7">
        <v>21.428571428571427</v>
      </c>
      <c r="G127" s="7">
        <v>21.428571428571427</v>
      </c>
      <c r="H127" s="7">
        <v>23.404255319148938</v>
      </c>
      <c r="I127" s="7">
        <v>22.352941176470591</v>
      </c>
      <c r="J127" s="5" t="str">
        <f t="shared" si="3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7">
        <v>38.181818181818187</v>
      </c>
      <c r="F128" s="7">
        <v>45.454545454545453</v>
      </c>
      <c r="G128" s="7">
        <v>45.323741007194243</v>
      </c>
      <c r="H128" s="7">
        <v>50</v>
      </c>
      <c r="I128" s="7">
        <v>39.75903614457831</v>
      </c>
      <c r="J128" s="5" t="str">
        <f t="shared" si="3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7">
        <v>25.170068027210885</v>
      </c>
      <c r="F129" s="7">
        <v>24.657534246575342</v>
      </c>
      <c r="G129" s="7">
        <v>23.776223776223777</v>
      </c>
      <c r="H129" s="7">
        <v>16.923076923076923</v>
      </c>
      <c r="I129" s="7">
        <v>24.404761904761905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7">
        <v>63.692720113931479</v>
      </c>
      <c r="F130" s="7">
        <v>62.93547026571067</v>
      </c>
      <c r="G130" s="7">
        <v>62.283868516055485</v>
      </c>
      <c r="H130" s="7">
        <v>62.437427801309198</v>
      </c>
      <c r="I130" s="7">
        <v>62.211189612373495</v>
      </c>
      <c r="J130" s="5" t="str">
        <f t="shared" si="3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7">
        <v>51.724137931034484</v>
      </c>
      <c r="F131" s="7">
        <v>46.428571428571431</v>
      </c>
      <c r="G131" s="7">
        <v>41.666666666666671</v>
      </c>
      <c r="H131" s="7">
        <v>23.076923076923077</v>
      </c>
      <c r="I131" s="7">
        <v>28.571428571428569</v>
      </c>
      <c r="J131" s="5" t="str">
        <f t="shared" si="3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7">
        <v>37.142857142857146</v>
      </c>
      <c r="F132" s="7">
        <v>38.636363636363633</v>
      </c>
      <c r="G132" s="7">
        <v>45.381526104417667</v>
      </c>
      <c r="H132" s="7">
        <v>32.857142857142854</v>
      </c>
      <c r="I132" s="7">
        <v>45.714285714285715</v>
      </c>
      <c r="J132" s="5" t="str">
        <f t="shared" si="3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7">
        <v>7.8431372549019605</v>
      </c>
      <c r="F133" s="7">
        <v>11.111111111111111</v>
      </c>
      <c r="G133" s="7">
        <v>16.417910447761194</v>
      </c>
      <c r="H133" s="7">
        <v>36.363636363636367</v>
      </c>
      <c r="I133" s="7">
        <v>27.27272727272727</v>
      </c>
      <c r="J133" s="5" t="str">
        <f t="shared" si="3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7">
        <v>36.781609195402297</v>
      </c>
      <c r="F134" s="7">
        <v>40.449438202247187</v>
      </c>
      <c r="G134" s="7">
        <v>37.974683544303801</v>
      </c>
      <c r="H134" s="7">
        <v>42.857142857142854</v>
      </c>
      <c r="I134" s="7">
        <v>40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7">
        <v>28.000000000000004</v>
      </c>
      <c r="F135" s="7">
        <v>20.689655172413794</v>
      </c>
      <c r="G135" s="7">
        <v>32.142857142857146</v>
      </c>
      <c r="H135" s="7">
        <v>35.714285714285715</v>
      </c>
      <c r="I135" s="7">
        <v>28.571428571428569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7">
        <v>22.627737226277372</v>
      </c>
      <c r="F136" s="7">
        <v>24.087591240875913</v>
      </c>
      <c r="G136" s="7">
        <v>32.170542635658919</v>
      </c>
      <c r="H136" s="7">
        <v>28.799999999999997</v>
      </c>
      <c r="I136" s="7">
        <v>37.132352941176471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7">
        <v>31.666666666666664</v>
      </c>
      <c r="F137" s="7">
        <v>31.914893617021278</v>
      </c>
      <c r="G137" s="7">
        <v>28.205128205128204</v>
      </c>
      <c r="H137" s="7">
        <v>26.315789473684209</v>
      </c>
      <c r="I137" s="7">
        <v>33.846153846153847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7">
        <v>57.142857142857139</v>
      </c>
      <c r="F138" s="7">
        <v>57.333333333333336</v>
      </c>
      <c r="G138" s="7">
        <v>55.232558139534881</v>
      </c>
      <c r="H138" s="7">
        <v>53.125</v>
      </c>
      <c r="I138" s="7">
        <v>46.296296296296298</v>
      </c>
      <c r="J138" s="5" t="str">
        <f t="shared" si="3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7">
        <v>53.333333333333336</v>
      </c>
      <c r="F139" s="7">
        <v>52.631578947368418</v>
      </c>
      <c r="G139" s="7">
        <v>63.636363636363633</v>
      </c>
      <c r="H139" s="7">
        <v>61.111111111111114</v>
      </c>
      <c r="I139" s="7">
        <v>52</v>
      </c>
      <c r="J139" s="5" t="str">
        <f t="shared" si="3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7">
        <v>48.07692307692308</v>
      </c>
      <c r="F140" s="7">
        <v>51.81818181818182</v>
      </c>
      <c r="G140" s="7">
        <v>53.398058252427184</v>
      </c>
      <c r="H140" s="7">
        <v>56.92307692307692</v>
      </c>
      <c r="I140" s="7">
        <v>66.197183098591552</v>
      </c>
      <c r="J140" s="5" t="str">
        <f t="shared" si="3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7">
        <v>33.333333333333329</v>
      </c>
      <c r="F141" s="7">
        <v>32.432432432432435</v>
      </c>
      <c r="G141" s="7">
        <v>33.333333333333329</v>
      </c>
      <c r="H141" s="7">
        <v>23.076923076923077</v>
      </c>
      <c r="I141" s="7">
        <v>13.333333333333334</v>
      </c>
      <c r="J141" s="5" t="str">
        <f t="shared" si="3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7">
        <v>37.755102040816325</v>
      </c>
      <c r="F142" s="7">
        <v>37.113402061855673</v>
      </c>
      <c r="G142" s="7">
        <v>37.234042553191486</v>
      </c>
      <c r="H142" s="7">
        <v>32.558139534883722</v>
      </c>
      <c r="I142" s="7">
        <v>37.759336099585063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7">
        <v>25.641025641025639</v>
      </c>
      <c r="F143" s="7">
        <v>25</v>
      </c>
      <c r="G143" s="7">
        <v>23.913043478260871</v>
      </c>
      <c r="H143" s="7">
        <v>15.384615384615385</v>
      </c>
      <c r="I143" s="7">
        <v>28.07017543859649</v>
      </c>
      <c r="J143" s="5" t="str">
        <f t="shared" si="3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7">
        <v>38.461538461538467</v>
      </c>
      <c r="F144" s="7">
        <v>43.333333333333336</v>
      </c>
      <c r="G144" s="7">
        <v>28.947368421052634</v>
      </c>
      <c r="H144" s="7">
        <v>32.258064516129032</v>
      </c>
      <c r="I144" s="7">
        <v>32.258064516129032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7">
        <v>40.74074074074074</v>
      </c>
      <c r="F145" s="7">
        <v>44</v>
      </c>
      <c r="G145" s="7">
        <v>57.142857142857139</v>
      </c>
      <c r="H145" s="7">
        <v>16.666666666666664</v>
      </c>
      <c r="I145" s="7">
        <v>40.54054054054054</v>
      </c>
      <c r="J145" s="5" t="str">
        <f t="shared" ref="J145:J160" si="4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7">
        <v>39.583333333333329</v>
      </c>
      <c r="F146" s="7">
        <v>37.037037037037038</v>
      </c>
      <c r="G146" s="7">
        <v>40.566037735849058</v>
      </c>
      <c r="H146" s="7">
        <v>44.927536231884055</v>
      </c>
      <c r="I146" s="7">
        <v>42.553191489361701</v>
      </c>
      <c r="J146" s="5" t="str">
        <f t="shared" si="4"/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7">
        <v>42.25352112676056</v>
      </c>
      <c r="F147" s="7">
        <v>40.196078431372548</v>
      </c>
      <c r="G147" s="7">
        <v>42.307692307692307</v>
      </c>
      <c r="H147" s="7">
        <v>34.170854271356781</v>
      </c>
      <c r="I147" s="7">
        <v>40.277777777777779</v>
      </c>
      <c r="J147" s="5" t="str">
        <f t="shared" si="4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7">
        <v>28.000000000000004</v>
      </c>
      <c r="F148" s="7">
        <v>35.714285714285715</v>
      </c>
      <c r="G148" s="7">
        <v>42.857142857142854</v>
      </c>
      <c r="H148" s="7">
        <v>42.857142857142854</v>
      </c>
      <c r="I148" s="7">
        <v>57.142857142857139</v>
      </c>
      <c r="J148" s="5" t="str">
        <f t="shared" si="4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7">
        <v>68.316831683168317</v>
      </c>
      <c r="F149" s="7">
        <v>66</v>
      </c>
      <c r="G149" s="7">
        <v>70.078740157480311</v>
      </c>
      <c r="H149" s="7">
        <v>77.064220183486242</v>
      </c>
      <c r="I149" s="7">
        <v>76</v>
      </c>
      <c r="J149" s="5" t="str">
        <f t="shared" si="4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7">
        <v>39.130434782608695</v>
      </c>
      <c r="F150" s="7">
        <v>40.25157232704403</v>
      </c>
      <c r="G150" s="7">
        <v>37.974683544303801</v>
      </c>
      <c r="H150" s="7">
        <v>37.42690058479532</v>
      </c>
      <c r="I150" s="7">
        <v>37.558685446009385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7">
        <v>45.454545454545453</v>
      </c>
      <c r="F151" s="7">
        <v>45.833333333333329</v>
      </c>
      <c r="G151" s="7">
        <v>45.833333333333329</v>
      </c>
      <c r="H151" s="7">
        <v>40</v>
      </c>
      <c r="I151" s="7">
        <v>48</v>
      </c>
      <c r="J151" s="5" t="str">
        <f t="shared" si="4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7">
        <v>34.482758620689658</v>
      </c>
      <c r="F152" s="7">
        <v>35.849056603773583</v>
      </c>
      <c r="G152" s="7">
        <v>40</v>
      </c>
      <c r="H152" s="7">
        <v>36.363636363636367</v>
      </c>
      <c r="I152" s="7">
        <v>37.5</v>
      </c>
      <c r="J152" s="5" t="str">
        <f t="shared" si="4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7">
        <v>38.666666666666664</v>
      </c>
      <c r="F153" s="7">
        <v>27.659574468085108</v>
      </c>
      <c r="G153" s="7">
        <v>35.294117647058826</v>
      </c>
      <c r="H153" s="7">
        <v>38.793103448275865</v>
      </c>
      <c r="I153" s="7">
        <v>40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7">
        <v>51.626591230551625</v>
      </c>
      <c r="F154" s="7">
        <v>45.3125</v>
      </c>
      <c r="G154" s="7">
        <v>45.968882602545968</v>
      </c>
      <c r="H154" s="7">
        <v>52.560646900269539</v>
      </c>
      <c r="I154" s="7">
        <v>48.414985590778095</v>
      </c>
      <c r="J154" s="5" t="str">
        <f t="shared" si="4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7">
        <v>29.66101694915254</v>
      </c>
      <c r="F155" s="7">
        <v>29.6875</v>
      </c>
      <c r="G155" s="7">
        <v>33.333333333333329</v>
      </c>
      <c r="H155" s="7">
        <v>33.043478260869563</v>
      </c>
      <c r="I155" s="7">
        <v>33.027522935779821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7">
        <v>30.588235294117649</v>
      </c>
      <c r="F156" s="7">
        <v>27.27272727272727</v>
      </c>
      <c r="G156" s="7">
        <v>27.27272727272727</v>
      </c>
      <c r="H156" s="7">
        <v>28.35820895522388</v>
      </c>
      <c r="I156" s="7">
        <v>24.615384615384617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7">
        <v>46.621621621621621</v>
      </c>
      <c r="F157" s="7">
        <v>49.677419354838712</v>
      </c>
      <c r="G157" s="7">
        <v>50.354609929078009</v>
      </c>
      <c r="H157" s="7">
        <v>44.927536231884055</v>
      </c>
      <c r="I157" s="7">
        <v>47.222222222222221</v>
      </c>
      <c r="J157" s="5" t="str">
        <f t="shared" si="4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7">
        <v>55.882352941176471</v>
      </c>
      <c r="F158" s="7">
        <v>55.737704918032783</v>
      </c>
      <c r="G158" s="7">
        <v>46.794871794871796</v>
      </c>
      <c r="H158" s="7">
        <v>55.555555555555557</v>
      </c>
      <c r="I158" s="7">
        <v>54.761904761904766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7">
        <v>38.562091503267979</v>
      </c>
      <c r="F159" s="7">
        <v>41.29032258064516</v>
      </c>
      <c r="G159" s="7">
        <v>39.622641509433961</v>
      </c>
      <c r="H159" s="7">
        <v>60</v>
      </c>
      <c r="I159" s="7">
        <v>51.515151515151516</v>
      </c>
      <c r="J159" s="5" t="str">
        <f t="shared" si="4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7">
        <v>37.575757575757571</v>
      </c>
      <c r="F160" s="7">
        <v>36.728395061728399</v>
      </c>
      <c r="G160" s="7">
        <v>36.963696369636963</v>
      </c>
      <c r="H160" s="7">
        <v>37.410071942446045</v>
      </c>
      <c r="I160" s="7">
        <v>34.40514469453376</v>
      </c>
      <c r="J160" s="5" t="str">
        <f t="shared" si="4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2022-12-12T19:18:22Z</dcterms:created>
  <dcterms:modified xsi:type="dcterms:W3CDTF">2024-01-30T22:39:32Z</dcterms:modified>
</cp:coreProperties>
</file>