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5\"/>
    </mc:Choice>
  </mc:AlternateContent>
  <xr:revisionPtr revIDLastSave="0" documentId="13_ncr:1_{20F2EE63-DCDD-4EB8-9D04-0B64B5D547B6}" xr6:coauthVersionLast="47" xr6:coauthVersionMax="47" xr10:uidLastSave="{00000000-0000-0000-0000-000000000000}"/>
  <bookViews>
    <workbookView xWindow="-120" yWindow="-120" windowWidth="20730" windowHeight="11040" xr2:uid="{B4A20980-170A-439D-96C5-3B0C756A9ADA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L6" i="1"/>
  <c r="K6" i="1"/>
  <c r="H20" i="1" l="1"/>
  <c r="I20" i="1"/>
  <c r="J20" i="1"/>
  <c r="I21" i="1"/>
  <c r="J21" i="1"/>
  <c r="H22" i="1"/>
  <c r="I22" i="1"/>
  <c r="J22" i="1"/>
  <c r="H23" i="1"/>
  <c r="I23" i="1"/>
  <c r="J23" i="1"/>
  <c r="I24" i="1"/>
  <c r="J24" i="1"/>
  <c r="I25" i="1"/>
  <c r="J25" i="1"/>
  <c r="J26" i="1"/>
  <c r="J27" i="1"/>
  <c r="J28" i="1"/>
  <c r="H29" i="1"/>
  <c r="I29" i="1"/>
  <c r="J29" i="1"/>
  <c r="H30" i="1"/>
  <c r="I30" i="1"/>
  <c r="J30" i="1"/>
  <c r="H31" i="1"/>
  <c r="J31" i="1"/>
  <c r="H32" i="1"/>
  <c r="I32" i="1"/>
  <c r="H33" i="1"/>
  <c r="I33" i="1"/>
  <c r="J33" i="1"/>
  <c r="H34" i="1"/>
  <c r="I34" i="1"/>
  <c r="J34" i="1"/>
  <c r="I35" i="1"/>
  <c r="H36" i="1"/>
  <c r="I36" i="1"/>
  <c r="J36" i="1"/>
  <c r="J37" i="1"/>
  <c r="I38" i="1"/>
  <c r="J38" i="1"/>
  <c r="H39" i="1"/>
  <c r="I39" i="1"/>
  <c r="J39" i="1"/>
  <c r="H40" i="1"/>
  <c r="J40" i="1"/>
  <c r="J41" i="1"/>
  <c r="H42" i="1"/>
  <c r="I42" i="1"/>
  <c r="J42" i="1"/>
  <c r="H43" i="1"/>
  <c r="J43" i="1"/>
  <c r="H44" i="1"/>
  <c r="I44" i="1"/>
  <c r="J44" i="1"/>
  <c r="J45" i="1"/>
  <c r="H46" i="1"/>
  <c r="I46" i="1"/>
  <c r="J46" i="1"/>
  <c r="H47" i="1"/>
  <c r="I47" i="1"/>
  <c r="J47" i="1"/>
  <c r="J48" i="1"/>
  <c r="H49" i="1"/>
  <c r="I49" i="1"/>
  <c r="J49" i="1"/>
  <c r="H50" i="1"/>
  <c r="I50" i="1"/>
  <c r="J50" i="1"/>
  <c r="J51" i="1"/>
  <c r="H52" i="1"/>
  <c r="I52" i="1"/>
  <c r="J52" i="1"/>
  <c r="J53" i="1"/>
  <c r="H54" i="1"/>
  <c r="I54" i="1"/>
  <c r="J54" i="1"/>
  <c r="H55" i="1"/>
  <c r="I55" i="1"/>
  <c r="J55" i="1"/>
  <c r="I56" i="1"/>
  <c r="J56" i="1"/>
  <c r="H57" i="1"/>
  <c r="I57" i="1"/>
  <c r="J57" i="1"/>
  <c r="I58" i="1"/>
  <c r="J58" i="1"/>
  <c r="I59" i="1"/>
  <c r="J59" i="1"/>
  <c r="H60" i="1"/>
  <c r="I60" i="1"/>
  <c r="J60" i="1"/>
  <c r="I61" i="1"/>
  <c r="J61" i="1"/>
  <c r="I62" i="1"/>
  <c r="J62" i="1"/>
  <c r="H63" i="1"/>
  <c r="I63" i="1"/>
  <c r="J63" i="1"/>
  <c r="H64" i="1"/>
  <c r="I64" i="1"/>
  <c r="J64" i="1"/>
  <c r="H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I70" i="1"/>
  <c r="J70" i="1"/>
  <c r="H71" i="1"/>
  <c r="I71" i="1"/>
  <c r="J71" i="1"/>
  <c r="I72" i="1"/>
  <c r="J72" i="1"/>
  <c r="H73" i="1"/>
  <c r="I73" i="1"/>
  <c r="J73" i="1"/>
  <c r="J74" i="1"/>
  <c r="I75" i="1"/>
  <c r="H76" i="1"/>
  <c r="I76" i="1"/>
  <c r="J76" i="1"/>
  <c r="H77" i="1"/>
  <c r="I77" i="1"/>
  <c r="J77" i="1"/>
  <c r="H78" i="1"/>
  <c r="I78" i="1"/>
  <c r="J78" i="1"/>
  <c r="I79" i="1"/>
  <c r="J79" i="1"/>
  <c r="H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J89" i="1"/>
  <c r="I90" i="1"/>
  <c r="J90" i="1"/>
  <c r="H91" i="1"/>
  <c r="I91" i="1"/>
  <c r="J91" i="1"/>
  <c r="J92" i="1"/>
  <c r="H93" i="1"/>
  <c r="I93" i="1"/>
  <c r="J94" i="1"/>
  <c r="J95" i="1"/>
  <c r="I96" i="1"/>
  <c r="J96" i="1"/>
  <c r="J97" i="1"/>
  <c r="H98" i="1"/>
  <c r="I98" i="1"/>
  <c r="J98" i="1"/>
  <c r="H99" i="1"/>
  <c r="I99" i="1"/>
  <c r="J99" i="1"/>
  <c r="H100" i="1"/>
  <c r="I100" i="1"/>
  <c r="J100" i="1"/>
  <c r="H101" i="1"/>
  <c r="I101" i="1"/>
  <c r="J102" i="1"/>
  <c r="I103" i="1"/>
  <c r="J103" i="1"/>
  <c r="I104" i="1"/>
  <c r="J104" i="1"/>
  <c r="H105" i="1"/>
  <c r="I105" i="1"/>
  <c r="J105" i="1"/>
  <c r="J106" i="1"/>
  <c r="H107" i="1"/>
  <c r="I107" i="1"/>
  <c r="J107" i="1"/>
  <c r="J108" i="1"/>
  <c r="J109" i="1"/>
  <c r="J110" i="1"/>
  <c r="H111" i="1"/>
  <c r="I111" i="1"/>
  <c r="J111" i="1"/>
  <c r="H112" i="1"/>
  <c r="I112" i="1"/>
  <c r="J112" i="1"/>
  <c r="H113" i="1"/>
  <c r="I113" i="1"/>
  <c r="J113" i="1"/>
  <c r="J114" i="1"/>
  <c r="H115" i="1"/>
  <c r="I115" i="1"/>
  <c r="J115" i="1"/>
  <c r="I116" i="1"/>
  <c r="J116" i="1"/>
  <c r="J117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J124" i="1"/>
  <c r="J125" i="1"/>
  <c r="H126" i="1"/>
  <c r="H127" i="1"/>
  <c r="I127" i="1"/>
  <c r="J127" i="1"/>
  <c r="H128" i="1"/>
  <c r="I128" i="1"/>
  <c r="J128" i="1"/>
  <c r="J129" i="1"/>
  <c r="J130" i="1"/>
  <c r="H131" i="1"/>
  <c r="I131" i="1"/>
  <c r="J131" i="1"/>
  <c r="H132" i="1"/>
  <c r="J133" i="1"/>
  <c r="I134" i="1"/>
  <c r="J134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I140" i="1"/>
  <c r="J140" i="1"/>
  <c r="I141" i="1"/>
  <c r="J141" i="1"/>
  <c r="I142" i="1"/>
  <c r="I143" i="1"/>
  <c r="I144" i="1"/>
  <c r="J144" i="1"/>
  <c r="J145" i="1"/>
  <c r="H146" i="1"/>
  <c r="I146" i="1"/>
  <c r="J146" i="1"/>
  <c r="J147" i="1"/>
  <c r="J148" i="1"/>
  <c r="J149" i="1"/>
  <c r="I150" i="1"/>
  <c r="J150" i="1"/>
  <c r="H151" i="1"/>
  <c r="I151" i="1"/>
  <c r="H152" i="1"/>
  <c r="I152" i="1"/>
  <c r="J152" i="1"/>
  <c r="I153" i="1"/>
  <c r="J153" i="1"/>
  <c r="J154" i="1"/>
  <c r="H155" i="1"/>
  <c r="I155" i="1"/>
  <c r="J155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J162" i="1"/>
  <c r="J19" i="1"/>
  <c r="I19" i="1"/>
  <c r="H19" i="1"/>
  <c r="D7" i="3"/>
  <c r="D8" i="3"/>
  <c r="E8" i="2"/>
  <c r="E7" i="2"/>
  <c r="E6" i="2"/>
  <c r="E9" i="2" l="1"/>
  <c r="E11" i="2" l="1"/>
  <c r="E10" i="2"/>
  <c r="B149" i="2" l="1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tc={962BA738-1B56-4F26-BB1C-D767FCBCBB16}</author>
    <author>tc={8152E380-5568-43BA-A163-2390E832513F}</author>
    <author>tc={3F4FE9D7-1255-4730-9E6B-46BB6D31D42F}</author>
  </authors>
  <commentList>
    <comment ref="D9" authorId="0" shapeId="0" xr:uid="{962BA738-1B56-4F26-BB1C-D767FCBCBB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8152E380-5568-43BA-A163-2390E83251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3F4FE9D7-1255-4730-9E6B-46BB6D31D4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<sst xmlns="http://schemas.openxmlformats.org/spreadsheetml/2006/main" count="416" uniqueCount="202">
  <si>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</si>
  <si>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</si>
  <si>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</si>
  <si>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</si>
  <si>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</si>
  <si>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</si>
  <si>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</si>
  <si>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</si>
  <si>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</si>
  <si>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Meta 1</t>
  </si>
  <si>
    <t>Meta 2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</si>
  <si>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</si>
  <si>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</si>
  <si>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</si>
  <si>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</si>
  <si>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</si>
  <si>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</si>
  <si>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</si>
  <si>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</si>
  <si>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</si>
  <si>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</si>
  <si>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</si>
  <si>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</si>
  <si>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</si>
  <si>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</si>
  <si>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</si>
  <si>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</si>
  <si>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</si>
  <si>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</si>
  <si>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</si>
  <si>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</si>
  <si>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</si>
  <si>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</si>
  <si>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</si>
  <si>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</si>
  <si>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</si>
  <si>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</si>
  <si>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</si>
  <si>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</si>
  <si>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</si>
  <si>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</si>
  <si>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</si>
  <si>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</si>
  <si>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</si>
  <si>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</si>
  <si>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</si>
  <si>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</si>
  <si>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</si>
  <si>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</si>
  <si>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</si>
  <si>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</si>
  <si>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</si>
  <si>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</si>
  <si>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</si>
  <si>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</si>
  <si>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</si>
  <si>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</si>
  <si>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</si>
  <si>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</si>
  <si>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</si>
  <si>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</si>
  <si>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</si>
  <si>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</si>
  <si>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</si>
  <si>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</si>
  <si>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</si>
  <si>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</si>
  <si>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</si>
  <si>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</si>
  <si>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</si>
  <si>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</si>
  <si>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</si>
  <si>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</si>
  <si>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</si>
  <si>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</si>
  <si>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</si>
  <si>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</si>
  <si>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</si>
  <si>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</si>
  <si>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</si>
  <si>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</si>
  <si>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</si>
  <si>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</si>
  <si>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</si>
  <si>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</si>
  <si>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</si>
  <si>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</si>
  <si>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</si>
  <si>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</si>
  <si>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</si>
  <si>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</si>
  <si>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</si>
  <si>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</si>
  <si>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</si>
  <si>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</si>
  <si>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</si>
  <si>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</si>
  <si>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</si>
  <si>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</si>
  <si>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</si>
  <si>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</si>
  <si>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</si>
  <si>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</si>
  <si>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</si>
  <si>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</si>
  <si>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</si>
  <si>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</si>
  <si>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</si>
  <si>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</si>
  <si>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</si>
  <si>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</si>
  <si>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</si>
  <si>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</si>
  <si>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</si>
  <si>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</si>
  <si>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</si>
  <si>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</si>
  <si>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</si>
  <si>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</si>
  <si>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</si>
  <si>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</si>
  <si>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</si>
  <si>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</si>
  <si>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</si>
  <si>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</si>
  <si>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</si>
  <si>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</si>
  <si>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</si>
  <si>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</si>
  <si>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</si>
  <si>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</si>
  <si>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</si>
  <si>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</si>
  <si>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</si>
  <si>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</si>
  <si>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</si>
  <si>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</si>
  <si>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</si>
  <si>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</si>
  <si>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</si>
  <si>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</si>
  <si>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</si>
  <si>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</si>
  <si>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</si>
  <si>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</si>
  <si>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</si>
  <si>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</si>
  <si>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</si>
  <si>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</si>
  <si>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</si>
  <si>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</si>
  <si>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</si>
  <si>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</si>
  <si>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</si>
  <si>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</si>
  <si>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</si>
  <si>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</si>
  <si>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</si>
  <si>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</si>
  <si>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</si>
  <si>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</si>
  <si>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</si>
  <si>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</si>
  <si>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</si>
  <si>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</si>
  <si>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</si>
  <si>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</si>
  <si>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</si>
  <si>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</si>
  <si>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</si>
  <si>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</si>
  <si>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</si>
  <si>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</si>
  <si>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</si>
  <si>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</si>
  <si>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</si>
  <si>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</si>
  <si>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</si>
  <si>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</si>
  <si>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</si>
  <si>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Casos de violência contra mulher, perpetrados por parceiros, por 100 mil habitantes</t>
  </si>
  <si>
    <t>Casos de violência contra mulher, perpetrados por não parceiros, por 100 mil habitantes</t>
  </si>
  <si>
    <t>Percentual de cargos gerenciais ocupados por mulheres</t>
  </si>
  <si>
    <t>-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</si>
  <si>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</si>
  <si>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</si>
  <si>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</si>
  <si>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</si>
  <si>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</si>
  <si>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</si>
  <si>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</si>
  <si>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</si>
  <si>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</si>
  <si>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</si>
  <si>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</si>
  <si>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</si>
  <si>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</si>
  <si>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</si>
  <si>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</si>
  <si>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</si>
  <si>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</si>
  <si>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Escore Normalizado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</si>
</sst>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_ ;\-#,##0.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4" fillId="0" borderId="0" xfId="0" applyFont="1"/>
    <xf numFmtId="0" fontId="2" fillId="6" borderId="0" xfId="0" applyFont="1" applyFill="1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50162B08-CC1F-46E8-A4EF-5FFDD18AEE09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50162B08-CC1F-46E8-A4EF-5FFDD18AEE09}" id="{962BA738-1B56-4F26-BB1C-D767FCBCBB16}">
    <text>Amplitude Interquartil (IQR):
IQR = Q3 - Q1</text>
  </threadedComment>
  <threadedComment ref="D10" dT="2023-01-05T22:09:41.02" personId="{50162B08-CC1F-46E8-A4EF-5FFDD18AEE09}" id="{8152E380-5568-43BA-A163-2390E832513F}">
    <text>L. sup. = Média + 1,5 x IQR</text>
  </threadedComment>
  <threadedComment ref="D11" dT="2023-01-05T22:10:27.72" personId="{50162B08-CC1F-46E8-A4EF-5FFDD18AEE09}" id="{3F4FE9D7-1255-4730-9E6B-46BB6D31D42F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CC06-31A3-4D17-AC50-985AD6B09822}">
  <dimension ref="A1:M162"/>
  <sheetViews>
    <sheetView tabSelected="1" workbookViewId="0">
      <selection activeCell="P14" sqref="P14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2" width="9.140625" style="1"/>
    <col min="13" max="13" width="7.85546875" style="3" bestFit="1" customWidth="1"/>
    <col min="14" max="16384" width="9.140625" style="1"/>
  </cols>
  <sheetData>
    <row r="1" spans="1:13" x14ac:dyDescent="0.2">
      <c r="G1" s="5" t="s">
        <v>184</v>
      </c>
      <c r="H1" s="2">
        <v>30.075187969924812</v>
      </c>
      <c r="I1" s="2">
        <v>102.51810085218172</v>
      </c>
      <c r="J1" s="2">
        <v>60.638297872340431</v>
      </c>
      <c r="L1" s="1" t="s">
        <v>186</v>
      </c>
    </row>
    <row r="2" spans="1:13" x14ac:dyDescent="0.2">
      <c r="G2" s="5" t="s">
        <v>185</v>
      </c>
      <c r="H2" s="2">
        <v>1E-4</v>
      </c>
      <c r="I2" s="2">
        <v>1E-4</v>
      </c>
      <c r="J2" s="2">
        <v>21.052631578947366</v>
      </c>
      <c r="L2" s="1" t="s">
        <v>187</v>
      </c>
    </row>
    <row r="3" spans="1:13" x14ac:dyDescent="0.2">
      <c r="H3" s="2"/>
    </row>
    <row r="4" spans="1:13" ht="15" customHeight="1" x14ac:dyDescent="0.2">
      <c r="E4" s="21" t="s">
        <v>9</v>
      </c>
      <c r="F4" s="21"/>
      <c r="G4" s="9" t="s">
        <v>10</v>
      </c>
      <c r="H4" s="18" t="s">
        <v>201</v>
      </c>
      <c r="I4" s="18"/>
      <c r="J4" s="18"/>
      <c r="K4" s="19" t="s">
        <v>0</v>
      </c>
      <c r="L4" s="19"/>
      <c r="M4" s="20" t="s">
        <v>1</v>
      </c>
    </row>
    <row r="5" spans="1:13" x14ac:dyDescent="0.2">
      <c r="A5" s="4" t="s">
        <v>2</v>
      </c>
      <c r="B5" s="4" t="s">
        <v>3</v>
      </c>
      <c r="C5" s="4" t="s">
        <v>4</v>
      </c>
      <c r="D5" s="4" t="s">
        <v>5</v>
      </c>
      <c r="E5" s="1" t="s">
        <v>180</v>
      </c>
      <c r="F5" s="1" t="s">
        <v>181</v>
      </c>
      <c r="G5" s="1" t="s">
        <v>182</v>
      </c>
      <c r="H5" s="5" t="s">
        <v>6</v>
      </c>
      <c r="I5" s="5" t="s">
        <v>7</v>
      </c>
      <c r="J5" s="5" t="s">
        <v>8</v>
      </c>
      <c r="K5" s="3" t="s">
        <v>9</v>
      </c>
      <c r="L5" s="3" t="s">
        <v>10</v>
      </c>
      <c r="M5" s="20"/>
    </row>
    <row r="6" spans="1:13" x14ac:dyDescent="0.2">
      <c r="A6" s="4"/>
      <c r="B6" s="4"/>
      <c r="C6" s="4"/>
      <c r="D6" s="6" t="s">
        <v>11</v>
      </c>
      <c r="E6" s="7">
        <v>22.386336700108668</v>
      </c>
      <c r="F6" s="10">
        <v>96.921263017907222</v>
      </c>
      <c r="G6" s="10">
        <v>48.712118697513858</v>
      </c>
      <c r="H6" s="7">
        <v>36.39668802972961</v>
      </c>
      <c r="I6" s="7">
        <v>50.752162369628117</v>
      </c>
      <c r="J6" s="7">
        <v>49.780688262269273</v>
      </c>
      <c r="K6" s="7">
        <f>AVERAGE(H6:I6)</f>
        <v>43.574425199678863</v>
      </c>
      <c r="L6" s="7">
        <f>J6</f>
        <v>49.780688262269273</v>
      </c>
      <c r="M6" s="7">
        <f>AVERAGE(K6:L6)</f>
        <v>46.677556730974068</v>
      </c>
    </row>
    <row r="7" spans="1:13" x14ac:dyDescent="0.2">
      <c r="A7" s="4"/>
      <c r="B7" s="4"/>
      <c r="C7" s="4"/>
      <c r="D7" s="6" t="s">
        <v>12</v>
      </c>
      <c r="E7" s="7">
        <v>10.336258274504628</v>
      </c>
      <c r="F7" s="10">
        <v>35.407182599898839</v>
      </c>
      <c r="G7" s="10">
        <v>38.101010101010104</v>
      </c>
      <c r="H7" s="7">
        <v>40.957846659546739</v>
      </c>
      <c r="I7" s="7">
        <v>55.965639755807345</v>
      </c>
      <c r="J7" s="7">
        <v>38.718880886911059</v>
      </c>
      <c r="K7" s="7">
        <f t="shared" ref="K7:K70" si="0">AVERAGE(H7:I7)</f>
        <v>48.461743207677046</v>
      </c>
      <c r="L7" s="7">
        <f t="shared" ref="L7:L70" si="1">J7</f>
        <v>38.718880886911059</v>
      </c>
      <c r="M7" s="7">
        <f t="shared" ref="M7:M70" si="2">AVERAGE(K7:L7)</f>
        <v>43.590312047294049</v>
      </c>
    </row>
    <row r="8" spans="1:13" x14ac:dyDescent="0.2">
      <c r="A8" s="4"/>
      <c r="B8" s="4"/>
      <c r="C8" s="4"/>
      <c r="D8" s="6" t="s">
        <v>13</v>
      </c>
      <c r="E8" s="7">
        <v>9.1624152635657836</v>
      </c>
      <c r="F8" s="10">
        <v>93.787500683999752</v>
      </c>
      <c r="G8" s="10">
        <v>60.501411256848748</v>
      </c>
      <c r="H8" s="7">
        <v>30.867881710531101</v>
      </c>
      <c r="I8" s="7">
        <v>48.672133618153552</v>
      </c>
      <c r="J8" s="7">
        <v>73.066249816767694</v>
      </c>
      <c r="K8" s="7">
        <f t="shared" si="0"/>
        <v>39.77000766434233</v>
      </c>
      <c r="L8" s="7">
        <f t="shared" si="1"/>
        <v>73.066249816767694</v>
      </c>
      <c r="M8" s="7">
        <f t="shared" si="2"/>
        <v>56.418128740555012</v>
      </c>
    </row>
    <row r="9" spans="1:13" x14ac:dyDescent="0.2">
      <c r="A9" s="4"/>
      <c r="B9" s="4"/>
      <c r="C9" s="4"/>
      <c r="D9" s="6" t="s">
        <v>14</v>
      </c>
      <c r="E9" s="7">
        <v>38.788844537980303</v>
      </c>
      <c r="F9" s="10">
        <v>129.07774280375202</v>
      </c>
      <c r="G9" s="10">
        <v>45.838994565217391</v>
      </c>
      <c r="H9" s="7">
        <v>27.738397856984491</v>
      </c>
      <c r="I9" s="7">
        <v>43.504380384487142</v>
      </c>
      <c r="J9" s="7">
        <v>51.25638279783584</v>
      </c>
      <c r="K9" s="7">
        <f t="shared" si="0"/>
        <v>35.621389120735813</v>
      </c>
      <c r="L9" s="7">
        <f t="shared" si="1"/>
        <v>51.25638279783584</v>
      </c>
      <c r="M9" s="7">
        <f t="shared" si="2"/>
        <v>43.438885959285827</v>
      </c>
    </row>
    <row r="10" spans="1:13" x14ac:dyDescent="0.2">
      <c r="A10" s="4"/>
      <c r="B10" s="4"/>
      <c r="C10" s="4"/>
      <c r="D10" s="6" t="s">
        <v>15</v>
      </c>
      <c r="E10" s="7">
        <v>43.868959173565415</v>
      </c>
      <c r="F10" s="10">
        <v>187.04955979420001</v>
      </c>
      <c r="G10" s="10">
        <v>48.979667972393209</v>
      </c>
      <c r="H10" s="7">
        <v>38.359095270932052</v>
      </c>
      <c r="I10" s="7">
        <v>38.597914993078959</v>
      </c>
      <c r="J10" s="7">
        <v>54.176618360343483</v>
      </c>
      <c r="K10" s="7">
        <f t="shared" si="0"/>
        <v>38.478505132005509</v>
      </c>
      <c r="L10" s="7">
        <f t="shared" si="1"/>
        <v>54.176618360343483</v>
      </c>
      <c r="M10" s="7">
        <f t="shared" si="2"/>
        <v>46.327561746174496</v>
      </c>
    </row>
    <row r="11" spans="1:13" x14ac:dyDescent="0.2">
      <c r="A11" s="4"/>
      <c r="B11" s="4"/>
      <c r="C11" s="4"/>
      <c r="D11" s="6" t="s">
        <v>16</v>
      </c>
      <c r="E11" s="7">
        <v>7.2839180195026909</v>
      </c>
      <c r="F11" s="10">
        <v>28.528678909718874</v>
      </c>
      <c r="G11" s="10">
        <v>39.721723518850986</v>
      </c>
      <c r="H11" s="7">
        <v>34.605438945684448</v>
      </c>
      <c r="I11" s="7">
        <v>67.411892082055246</v>
      </c>
      <c r="J11" s="7">
        <v>46.55070507988026</v>
      </c>
      <c r="K11" s="7">
        <f t="shared" si="0"/>
        <v>51.008665513869843</v>
      </c>
      <c r="L11" s="7">
        <f t="shared" si="1"/>
        <v>46.55070507988026</v>
      </c>
      <c r="M11" s="7">
        <f t="shared" si="2"/>
        <v>48.779685296875051</v>
      </c>
    </row>
    <row r="12" spans="1:13" x14ac:dyDescent="0.2">
      <c r="A12" s="4"/>
      <c r="B12" s="4"/>
      <c r="C12" s="4"/>
      <c r="D12" s="6" t="s">
        <v>17</v>
      </c>
      <c r="E12" s="7">
        <v>45.157405814553584</v>
      </c>
      <c r="F12" s="10">
        <v>154.82539136418373</v>
      </c>
      <c r="G12" s="10">
        <v>38.898163606010016</v>
      </c>
      <c r="H12" s="7">
        <v>25.493360240879507</v>
      </c>
      <c r="I12" s="7">
        <v>41.079940422927692</v>
      </c>
      <c r="J12" s="7">
        <v>41.524345850044448</v>
      </c>
      <c r="K12" s="7">
        <f t="shared" si="0"/>
        <v>33.286650331903601</v>
      </c>
      <c r="L12" s="7">
        <f t="shared" si="1"/>
        <v>41.524345850044448</v>
      </c>
      <c r="M12" s="7">
        <f t="shared" si="2"/>
        <v>37.405498090974021</v>
      </c>
    </row>
    <row r="13" spans="1:13" x14ac:dyDescent="0.2">
      <c r="A13" s="4"/>
      <c r="B13" s="4"/>
      <c r="C13" s="4"/>
      <c r="D13" s="6" t="s">
        <v>18</v>
      </c>
      <c r="E13" s="7">
        <v>2.7069826617760513</v>
      </c>
      <c r="F13" s="10">
        <v>6.0907109889961157</v>
      </c>
      <c r="G13" s="10">
        <v>40.547063555913113</v>
      </c>
      <c r="H13" s="7">
        <v>26.84741510510133</v>
      </c>
      <c r="I13" s="7">
        <v>42.626209353675073</v>
      </c>
      <c r="J13" s="7">
        <v>48.188609017593734</v>
      </c>
      <c r="K13" s="7">
        <f t="shared" si="0"/>
        <v>34.7368122293882</v>
      </c>
      <c r="L13" s="7">
        <f t="shared" si="1"/>
        <v>48.188609017593734</v>
      </c>
      <c r="M13" s="7">
        <f t="shared" si="2"/>
        <v>41.462710623490963</v>
      </c>
    </row>
    <row r="14" spans="1:13" x14ac:dyDescent="0.2">
      <c r="A14" s="4"/>
      <c r="B14" s="4"/>
      <c r="C14" s="4"/>
      <c r="D14" s="6" t="s">
        <v>19</v>
      </c>
      <c r="E14" s="7">
        <v>5.4766623191433688</v>
      </c>
      <c r="F14" s="10">
        <v>26.97763290540993</v>
      </c>
      <c r="G14" s="10">
        <v>49.110807113543089</v>
      </c>
      <c r="H14" s="7">
        <v>33.945450146740548</v>
      </c>
      <c r="I14" s="7">
        <v>42.598947331563728</v>
      </c>
      <c r="J14" s="7">
        <v>58.123706410139704</v>
      </c>
      <c r="K14" s="7">
        <f t="shared" si="0"/>
        <v>38.272198739152138</v>
      </c>
      <c r="L14" s="7">
        <f t="shared" si="1"/>
        <v>58.123706410139704</v>
      </c>
      <c r="M14" s="7">
        <f t="shared" si="2"/>
        <v>48.197952574645925</v>
      </c>
    </row>
    <row r="15" spans="1:13" x14ac:dyDescent="0.2">
      <c r="A15" s="4"/>
      <c r="B15" s="4"/>
      <c r="C15" s="4"/>
      <c r="D15" s="6" t="s">
        <v>20</v>
      </c>
      <c r="E15" s="7">
        <v>3.7097911065016507</v>
      </c>
      <c r="F15" s="10">
        <v>24.839470887011053</v>
      </c>
      <c r="G15" s="10">
        <v>40.81948202551218</v>
      </c>
      <c r="H15" s="7">
        <v>47.990192687221445</v>
      </c>
      <c r="I15" s="7">
        <v>53.205921926703695</v>
      </c>
      <c r="J15" s="7">
        <v>52.28638142397633</v>
      </c>
      <c r="K15" s="7">
        <f t="shared" si="0"/>
        <v>50.598057306962573</v>
      </c>
      <c r="L15" s="7">
        <f t="shared" si="1"/>
        <v>52.28638142397633</v>
      </c>
      <c r="M15" s="7">
        <f t="shared" si="2"/>
        <v>51.442219365469455</v>
      </c>
    </row>
    <row r="16" spans="1:13" x14ac:dyDescent="0.2">
      <c r="A16" s="4"/>
      <c r="B16" s="4"/>
      <c r="C16" s="4"/>
      <c r="D16" s="6" t="s">
        <v>21</v>
      </c>
      <c r="E16" s="7">
        <v>8.7896282386783593</v>
      </c>
      <c r="F16" s="10">
        <v>26.768413272338638</v>
      </c>
      <c r="G16" s="10">
        <v>38.224414303329226</v>
      </c>
      <c r="H16" s="7">
        <v>58.072191453796762</v>
      </c>
      <c r="I16" s="7">
        <v>63.669173804948024</v>
      </c>
      <c r="J16" s="7">
        <v>34.151808801983044</v>
      </c>
      <c r="K16" s="7">
        <f t="shared" si="0"/>
        <v>60.870682629372396</v>
      </c>
      <c r="L16" s="7">
        <f t="shared" si="1"/>
        <v>34.151808801983044</v>
      </c>
      <c r="M16" s="7">
        <f t="shared" si="2"/>
        <v>47.511245715677717</v>
      </c>
    </row>
    <row r="17" spans="1:13" x14ac:dyDescent="0.2">
      <c r="A17" s="4"/>
      <c r="B17" s="4"/>
      <c r="C17" s="4"/>
      <c r="D17" s="6" t="s">
        <v>22</v>
      </c>
      <c r="E17" s="7">
        <v>15.967895864562536</v>
      </c>
      <c r="F17" s="10">
        <v>68.080176166739491</v>
      </c>
      <c r="G17" s="10">
        <v>34.723523898781636</v>
      </c>
      <c r="H17" s="7">
        <v>38.05901550969147</v>
      </c>
      <c r="I17" s="7">
        <v>61.608104648250958</v>
      </c>
      <c r="J17" s="7">
        <v>37.279601381913082</v>
      </c>
      <c r="K17" s="7">
        <f t="shared" si="0"/>
        <v>49.833560078971217</v>
      </c>
      <c r="L17" s="7">
        <f t="shared" si="1"/>
        <v>37.279601381913082</v>
      </c>
      <c r="M17" s="7">
        <f t="shared" si="2"/>
        <v>43.55658073044215</v>
      </c>
    </row>
    <row r="18" spans="1:13" x14ac:dyDescent="0.2">
      <c r="A18" s="4"/>
      <c r="B18" s="4"/>
      <c r="C18" s="4"/>
      <c r="D18" s="6" t="s">
        <v>23</v>
      </c>
      <c r="E18" s="7">
        <v>31.374029445674466</v>
      </c>
      <c r="F18" s="10">
        <v>167.07308363346971</v>
      </c>
      <c r="G18" s="10">
        <v>44.444444444444443</v>
      </c>
      <c r="H18" s="7">
        <v>43.701104500093862</v>
      </c>
      <c r="I18" s="7">
        <v>40.705265871122414</v>
      </c>
      <c r="J18" s="7">
        <v>51.788093221538283</v>
      </c>
      <c r="K18" s="7">
        <f t="shared" si="0"/>
        <v>42.203185185608135</v>
      </c>
      <c r="L18" s="7">
        <f t="shared" si="1"/>
        <v>51.788093221538283</v>
      </c>
      <c r="M18" s="7">
        <f t="shared" si="2"/>
        <v>46.995639203573205</v>
      </c>
    </row>
    <row r="19" spans="1:13" x14ac:dyDescent="0.2">
      <c r="A19" s="3">
        <v>1500107</v>
      </c>
      <c r="B19" s="3">
        <v>150010</v>
      </c>
      <c r="C19" s="1" t="s">
        <v>24</v>
      </c>
      <c r="D19" s="8" t="s">
        <v>25</v>
      </c>
      <c r="E19" s="7">
        <v>10.11454724757883</v>
      </c>
      <c r="F19" s="11">
        <v>94.191721243077865</v>
      </c>
      <c r="G19" s="11">
        <v>47.520661157024797</v>
      </c>
      <c r="H19" s="7">
        <f>(E19-$H$1)/($H$2-$H$1)*100</f>
        <v>66.369351079892724</v>
      </c>
      <c r="I19" s="7">
        <f>(F19-$I$1)/($I$2-$I$1)*100</f>
        <v>8.1218708323326201</v>
      </c>
      <c r="J19" s="7">
        <f>(G19-$J$2)/($J$1-$J$2)*100</f>
        <v>66.862660292003241</v>
      </c>
      <c r="K19" s="7">
        <f t="shared" si="0"/>
        <v>37.245610956112671</v>
      </c>
      <c r="L19" s="7">
        <f t="shared" si="1"/>
        <v>66.862660292003241</v>
      </c>
      <c r="M19" s="7">
        <f t="shared" si="2"/>
        <v>52.054135624057956</v>
      </c>
    </row>
    <row r="20" spans="1:13" x14ac:dyDescent="0.2">
      <c r="A20" s="3">
        <v>1500131</v>
      </c>
      <c r="B20" s="3">
        <v>150013</v>
      </c>
      <c r="C20" s="1" t="s">
        <v>26</v>
      </c>
      <c r="D20" s="8" t="s">
        <v>27</v>
      </c>
      <c r="E20" s="7">
        <v>14.224751066856332</v>
      </c>
      <c r="F20" s="11">
        <v>71.123755334281654</v>
      </c>
      <c r="G20" s="11">
        <v>30</v>
      </c>
      <c r="H20" s="7">
        <f t="shared" ref="H20:H83" si="3">(E20-$H$1)/($H$2-$H$1)*100</f>
        <v>52.702877939771852</v>
      </c>
      <c r="I20" s="7">
        <f t="shared" ref="I20:I83" si="4">(F20-$I$1)/($I$2-$I$1)*100</f>
        <v>30.623251777184802</v>
      </c>
      <c r="J20" s="7">
        <f t="shared" ref="J20:J83" si="5">(G20-$J$2)/($J$1-$J$2)*100</f>
        <v>22.602545968882605</v>
      </c>
      <c r="K20" s="7">
        <f t="shared" si="0"/>
        <v>41.663064858478329</v>
      </c>
      <c r="L20" s="7">
        <f t="shared" si="1"/>
        <v>22.602545968882605</v>
      </c>
      <c r="M20" s="7">
        <f t="shared" si="2"/>
        <v>32.132805413680465</v>
      </c>
    </row>
    <row r="21" spans="1:13" x14ac:dyDescent="0.2">
      <c r="A21" s="3">
        <v>1500206</v>
      </c>
      <c r="B21" s="3">
        <v>150020</v>
      </c>
      <c r="C21" s="1" t="s">
        <v>24</v>
      </c>
      <c r="D21" s="8" t="s">
        <v>28</v>
      </c>
      <c r="E21" s="7" t="s">
        <v>183</v>
      </c>
      <c r="F21" s="11">
        <v>3.3885095640682446</v>
      </c>
      <c r="G21" s="11">
        <v>37.931034482758619</v>
      </c>
      <c r="H21" s="7">
        <v>0</v>
      </c>
      <c r="I21" s="7">
        <f t="shared" si="4"/>
        <v>96.694815021847816</v>
      </c>
      <c r="J21" s="7">
        <f t="shared" si="5"/>
        <v>42.637662781056427</v>
      </c>
      <c r="K21" s="7">
        <f t="shared" si="0"/>
        <v>48.347407510923908</v>
      </c>
      <c r="L21" s="7">
        <f t="shared" si="1"/>
        <v>42.637662781056427</v>
      </c>
      <c r="M21" s="7">
        <f t="shared" si="2"/>
        <v>45.492535145990168</v>
      </c>
    </row>
    <row r="22" spans="1:13" x14ac:dyDescent="0.2">
      <c r="A22" s="3">
        <v>1500305</v>
      </c>
      <c r="B22" s="3">
        <v>150030</v>
      </c>
      <c r="C22" s="1" t="s">
        <v>29</v>
      </c>
      <c r="D22" s="8" t="s">
        <v>30</v>
      </c>
      <c r="E22" s="7">
        <v>10.591817820733484</v>
      </c>
      <c r="F22" s="11">
        <v>18.535681186283597</v>
      </c>
      <c r="G22" s="11">
        <v>35.779816513761467</v>
      </c>
      <c r="H22" s="7">
        <f t="shared" si="3"/>
        <v>64.782421147611487</v>
      </c>
      <c r="I22" s="7">
        <f t="shared" si="4"/>
        <v>81.919681390383715</v>
      </c>
      <c r="J22" s="7">
        <f t="shared" si="5"/>
        <v>37.203327147917939</v>
      </c>
      <c r="K22" s="7">
        <f t="shared" si="0"/>
        <v>73.351051268997594</v>
      </c>
      <c r="L22" s="7">
        <f t="shared" si="1"/>
        <v>37.203327147917939</v>
      </c>
      <c r="M22" s="7">
        <f t="shared" si="2"/>
        <v>55.27718920845777</v>
      </c>
    </row>
    <row r="23" spans="1:13" x14ac:dyDescent="0.2">
      <c r="A23" s="3">
        <v>1500347</v>
      </c>
      <c r="B23" s="3">
        <v>150034</v>
      </c>
      <c r="C23" s="1" t="s">
        <v>31</v>
      </c>
      <c r="D23" s="8" t="s">
        <v>32</v>
      </c>
      <c r="E23" s="7">
        <v>22.123893805309734</v>
      </c>
      <c r="F23" s="11">
        <v>49.778761061946902</v>
      </c>
      <c r="G23" s="11">
        <v>34.25925925925926</v>
      </c>
      <c r="H23" s="7">
        <f t="shared" si="3"/>
        <v>26.438141004163974</v>
      </c>
      <c r="I23" s="7">
        <f t="shared" si="4"/>
        <v>51.443979937024352</v>
      </c>
      <c r="J23" s="7">
        <f t="shared" si="5"/>
        <v>33.362145738383362</v>
      </c>
      <c r="K23" s="7">
        <f t="shared" si="0"/>
        <v>38.941060470594167</v>
      </c>
      <c r="L23" s="7">
        <f t="shared" si="1"/>
        <v>33.362145738383362</v>
      </c>
      <c r="M23" s="7">
        <f t="shared" si="2"/>
        <v>36.151603104488764</v>
      </c>
    </row>
    <row r="24" spans="1:13" x14ac:dyDescent="0.2">
      <c r="A24" s="3">
        <v>1500404</v>
      </c>
      <c r="B24" s="3">
        <v>150040</v>
      </c>
      <c r="C24" s="1" t="s">
        <v>33</v>
      </c>
      <c r="D24" s="8" t="s">
        <v>34</v>
      </c>
      <c r="E24" s="7" t="s">
        <v>183</v>
      </c>
      <c r="F24" s="11">
        <v>2.8827997751416174</v>
      </c>
      <c r="G24" s="11">
        <v>57.142857142857139</v>
      </c>
      <c r="H24" s="7">
        <v>0</v>
      </c>
      <c r="I24" s="7">
        <f t="shared" si="4"/>
        <v>97.188103795256296</v>
      </c>
      <c r="J24" s="7">
        <f t="shared" si="5"/>
        <v>91.169933319862579</v>
      </c>
      <c r="K24" s="7">
        <f t="shared" si="0"/>
        <v>48.594051897628148</v>
      </c>
      <c r="L24" s="7">
        <f t="shared" si="1"/>
        <v>91.169933319862579</v>
      </c>
      <c r="M24" s="7">
        <f t="shared" si="2"/>
        <v>69.881992608745364</v>
      </c>
    </row>
    <row r="25" spans="1:13" x14ac:dyDescent="0.2">
      <c r="A25" s="3">
        <v>1500503</v>
      </c>
      <c r="B25" s="3">
        <v>150050</v>
      </c>
      <c r="C25" s="1" t="s">
        <v>33</v>
      </c>
      <c r="D25" s="8" t="s">
        <v>35</v>
      </c>
      <c r="E25" s="7" t="s">
        <v>183</v>
      </c>
      <c r="F25" s="11">
        <v>2.9171528588098017</v>
      </c>
      <c r="G25" s="11">
        <v>42.982456140350877</v>
      </c>
      <c r="H25" s="7">
        <v>0</v>
      </c>
      <c r="I25" s="7">
        <f t="shared" si="4"/>
        <v>97.154594476519478</v>
      </c>
      <c r="J25" s="7">
        <f t="shared" si="5"/>
        <v>55.398396982555397</v>
      </c>
      <c r="K25" s="7">
        <f t="shared" si="0"/>
        <v>48.577297238259739</v>
      </c>
      <c r="L25" s="7">
        <f t="shared" si="1"/>
        <v>55.398396982555397</v>
      </c>
      <c r="M25" s="7">
        <f t="shared" si="2"/>
        <v>51.987847110407571</v>
      </c>
    </row>
    <row r="26" spans="1:13" x14ac:dyDescent="0.2">
      <c r="A26" s="3">
        <v>1500602</v>
      </c>
      <c r="B26" s="3">
        <v>150060</v>
      </c>
      <c r="C26" s="1" t="s">
        <v>36</v>
      </c>
      <c r="D26" s="8" t="s">
        <v>37</v>
      </c>
      <c r="E26" s="7">
        <v>70.478860301396111</v>
      </c>
      <c r="F26" s="11">
        <v>422.87316180837666</v>
      </c>
      <c r="G26" s="11">
        <v>47.826086956521742</v>
      </c>
      <c r="H26" s="7">
        <v>0</v>
      </c>
      <c r="I26" s="7">
        <v>0</v>
      </c>
      <c r="J26" s="7">
        <f t="shared" si="5"/>
        <v>67.634216837832867</v>
      </c>
      <c r="K26" s="7">
        <f t="shared" si="0"/>
        <v>0</v>
      </c>
      <c r="L26" s="7">
        <f t="shared" si="1"/>
        <v>67.634216837832867</v>
      </c>
      <c r="M26" s="7">
        <f t="shared" si="2"/>
        <v>33.817108418916433</v>
      </c>
    </row>
    <row r="27" spans="1:13" x14ac:dyDescent="0.2">
      <c r="A27" s="3">
        <v>1500701</v>
      </c>
      <c r="B27" s="3">
        <v>150070</v>
      </c>
      <c r="C27" s="1" t="s">
        <v>29</v>
      </c>
      <c r="D27" s="8" t="s">
        <v>38</v>
      </c>
      <c r="E27" s="7" t="s">
        <v>183</v>
      </c>
      <c r="F27" s="11" t="s">
        <v>183</v>
      </c>
      <c r="G27" s="11">
        <v>33.980582524271846</v>
      </c>
      <c r="H27" s="7">
        <v>0</v>
      </c>
      <c r="I27" s="7">
        <v>0</v>
      </c>
      <c r="J27" s="7">
        <f t="shared" si="5"/>
        <v>32.658161793988</v>
      </c>
      <c r="K27" s="7">
        <f t="shared" si="0"/>
        <v>0</v>
      </c>
      <c r="L27" s="7">
        <f t="shared" si="1"/>
        <v>32.658161793988</v>
      </c>
      <c r="M27" s="7">
        <f t="shared" si="2"/>
        <v>16.329080896994</v>
      </c>
    </row>
    <row r="28" spans="1:13" x14ac:dyDescent="0.2">
      <c r="A28" s="3">
        <v>1500800</v>
      </c>
      <c r="B28" s="3">
        <v>150080</v>
      </c>
      <c r="C28" s="1" t="s">
        <v>39</v>
      </c>
      <c r="D28" s="8" t="s">
        <v>40</v>
      </c>
      <c r="E28" s="7">
        <v>52.425132316021198</v>
      </c>
      <c r="F28" s="11">
        <v>145.99668322270446</v>
      </c>
      <c r="G28" s="11">
        <v>42.081949058693247</v>
      </c>
      <c r="H28" s="7">
        <v>0</v>
      </c>
      <c r="I28" s="7">
        <v>0</v>
      </c>
      <c r="J28" s="7">
        <f t="shared" si="5"/>
        <v>53.123565797491004</v>
      </c>
      <c r="K28" s="7">
        <f t="shared" si="0"/>
        <v>0</v>
      </c>
      <c r="L28" s="7">
        <f t="shared" si="1"/>
        <v>53.123565797491004</v>
      </c>
      <c r="M28" s="7">
        <f t="shared" si="2"/>
        <v>26.561782898745502</v>
      </c>
    </row>
    <row r="29" spans="1:13" x14ac:dyDescent="0.2">
      <c r="A29" s="3">
        <v>1500859</v>
      </c>
      <c r="B29" s="3">
        <v>150085</v>
      </c>
      <c r="C29" s="1" t="s">
        <v>36</v>
      </c>
      <c r="D29" s="8" t="s">
        <v>41</v>
      </c>
      <c r="E29" s="7">
        <v>3.1397174254317108</v>
      </c>
      <c r="F29" s="11">
        <v>25.117739403453687</v>
      </c>
      <c r="G29" s="11">
        <v>31.25</v>
      </c>
      <c r="H29" s="7">
        <f t="shared" si="3"/>
        <v>89.560737349891241</v>
      </c>
      <c r="I29" s="7">
        <f t="shared" si="4"/>
        <v>75.499288715481086</v>
      </c>
      <c r="J29" s="7">
        <f t="shared" si="5"/>
        <v>25.760254596888267</v>
      </c>
      <c r="K29" s="7">
        <f t="shared" si="0"/>
        <v>82.530013032686156</v>
      </c>
      <c r="L29" s="7">
        <f t="shared" si="1"/>
        <v>25.760254596888267</v>
      </c>
      <c r="M29" s="7">
        <f t="shared" si="2"/>
        <v>54.145133814787215</v>
      </c>
    </row>
    <row r="30" spans="1:13" x14ac:dyDescent="0.2">
      <c r="A30" s="3">
        <v>1500909</v>
      </c>
      <c r="B30" s="3">
        <v>150090</v>
      </c>
      <c r="C30" s="1" t="s">
        <v>42</v>
      </c>
      <c r="D30" s="8" t="s">
        <v>43</v>
      </c>
      <c r="E30" s="7">
        <v>4.4870212909160259</v>
      </c>
      <c r="F30" s="11">
        <v>33.65265968187019</v>
      </c>
      <c r="G30" s="11">
        <v>38.260869565217391</v>
      </c>
      <c r="H30" s="7">
        <f t="shared" si="3"/>
        <v>85.080937101820069</v>
      </c>
      <c r="I30" s="7">
        <f t="shared" si="4"/>
        <v>67.173999295603693</v>
      </c>
      <c r="J30" s="7">
        <f t="shared" si="5"/>
        <v>43.470881249615644</v>
      </c>
      <c r="K30" s="7">
        <f t="shared" si="0"/>
        <v>76.127468198711881</v>
      </c>
      <c r="L30" s="7">
        <f t="shared" si="1"/>
        <v>43.470881249615644</v>
      </c>
      <c r="M30" s="7">
        <f t="shared" si="2"/>
        <v>59.799174724163763</v>
      </c>
    </row>
    <row r="31" spans="1:13" x14ac:dyDescent="0.2">
      <c r="A31" s="3">
        <v>1500958</v>
      </c>
      <c r="B31" s="3">
        <v>150095</v>
      </c>
      <c r="C31" s="1" t="s">
        <v>26</v>
      </c>
      <c r="D31" s="8" t="s">
        <v>44</v>
      </c>
      <c r="E31" s="7">
        <v>12.618827290317153</v>
      </c>
      <c r="F31" s="11" t="s">
        <v>183</v>
      </c>
      <c r="G31" s="11">
        <v>39.0625</v>
      </c>
      <c r="H31" s="7">
        <f t="shared" si="3"/>
        <v>58.042592251314709</v>
      </c>
      <c r="I31" s="7">
        <v>0</v>
      </c>
      <c r="J31" s="7">
        <f t="shared" si="5"/>
        <v>45.495933521923618</v>
      </c>
      <c r="K31" s="7">
        <f t="shared" si="0"/>
        <v>29.021296125657354</v>
      </c>
      <c r="L31" s="7">
        <f t="shared" si="1"/>
        <v>45.495933521923618</v>
      </c>
      <c r="M31" s="7">
        <f t="shared" si="2"/>
        <v>37.258614823790488</v>
      </c>
    </row>
    <row r="32" spans="1:13" x14ac:dyDescent="0.2">
      <c r="A32" s="3">
        <v>1501006</v>
      </c>
      <c r="B32" s="3">
        <v>150100</v>
      </c>
      <c r="C32" s="1" t="s">
        <v>45</v>
      </c>
      <c r="D32" s="8" t="s">
        <v>46</v>
      </c>
      <c r="E32" s="7">
        <v>10.934937124111537</v>
      </c>
      <c r="F32" s="11">
        <v>43.739748496446147</v>
      </c>
      <c r="G32" s="11">
        <v>11.111111111111111</v>
      </c>
      <c r="H32" s="7">
        <f t="shared" si="3"/>
        <v>63.641545670468503</v>
      </c>
      <c r="I32" s="7">
        <f t="shared" si="4"/>
        <v>57.334665002380106</v>
      </c>
      <c r="J32" s="7">
        <v>0.1</v>
      </c>
      <c r="K32" s="7">
        <f t="shared" si="0"/>
        <v>60.488105336424304</v>
      </c>
      <c r="L32" s="7">
        <f t="shared" si="1"/>
        <v>0.1</v>
      </c>
      <c r="M32" s="7">
        <f t="shared" si="2"/>
        <v>30.294052668212153</v>
      </c>
    </row>
    <row r="33" spans="1:13" x14ac:dyDescent="0.2">
      <c r="A33" s="3">
        <v>1501105</v>
      </c>
      <c r="B33" s="3">
        <v>150110</v>
      </c>
      <c r="C33" s="1" t="s">
        <v>29</v>
      </c>
      <c r="D33" s="8" t="s">
        <v>47</v>
      </c>
      <c r="E33" s="7">
        <v>6.2711651824909076</v>
      </c>
      <c r="F33" s="11">
        <v>3.1355825912454538</v>
      </c>
      <c r="G33" s="11">
        <v>23.684210526315788</v>
      </c>
      <c r="H33" s="7">
        <f t="shared" si="3"/>
        <v>79.1486389374422</v>
      </c>
      <c r="I33" s="7">
        <f t="shared" si="4"/>
        <v>96.941529716555408</v>
      </c>
      <c r="J33" s="7">
        <f t="shared" si="5"/>
        <v>6.6478076379066486</v>
      </c>
      <c r="K33" s="7">
        <f t="shared" si="0"/>
        <v>88.045084326998804</v>
      </c>
      <c r="L33" s="7">
        <f t="shared" si="1"/>
        <v>6.6478076379066486</v>
      </c>
      <c r="M33" s="7">
        <f t="shared" si="2"/>
        <v>47.346445982452728</v>
      </c>
    </row>
    <row r="34" spans="1:13" x14ac:dyDescent="0.2">
      <c r="A34" s="3">
        <v>1501204</v>
      </c>
      <c r="B34" s="3">
        <v>150120</v>
      </c>
      <c r="C34" s="1" t="s">
        <v>24</v>
      </c>
      <c r="D34" s="8" t="s">
        <v>48</v>
      </c>
      <c r="E34" s="7">
        <v>17.428012625626923</v>
      </c>
      <c r="F34" s="11">
        <v>38.728916945837611</v>
      </c>
      <c r="G34" s="11">
        <v>32</v>
      </c>
      <c r="H34" s="7">
        <f t="shared" si="3"/>
        <v>42.051997842683306</v>
      </c>
      <c r="I34" s="7">
        <f t="shared" si="4"/>
        <v>62.222422770729032</v>
      </c>
      <c r="J34" s="7">
        <f t="shared" si="5"/>
        <v>27.654879773691661</v>
      </c>
      <c r="K34" s="7">
        <f t="shared" si="0"/>
        <v>52.137210306706166</v>
      </c>
      <c r="L34" s="7">
        <f t="shared" si="1"/>
        <v>27.654879773691661</v>
      </c>
      <c r="M34" s="7">
        <f t="shared" si="2"/>
        <v>39.896045040198914</v>
      </c>
    </row>
    <row r="35" spans="1:13" x14ac:dyDescent="0.2">
      <c r="A35" s="3">
        <v>1501253</v>
      </c>
      <c r="B35" s="3">
        <v>150125</v>
      </c>
      <c r="C35" s="1" t="s">
        <v>31</v>
      </c>
      <c r="D35" s="8" t="s">
        <v>49</v>
      </c>
      <c r="E35" s="7">
        <v>49.615480029769287</v>
      </c>
      <c r="F35" s="11">
        <v>99.230960059538575</v>
      </c>
      <c r="G35" s="11">
        <v>6.666666666666667</v>
      </c>
      <c r="H35" s="7">
        <v>0</v>
      </c>
      <c r="I35" s="7">
        <f t="shared" si="4"/>
        <v>3.2064035245700842</v>
      </c>
      <c r="J35" s="7">
        <v>0.1</v>
      </c>
      <c r="K35" s="7">
        <f t="shared" si="0"/>
        <v>1.6032017622850421</v>
      </c>
      <c r="L35" s="7">
        <f t="shared" si="1"/>
        <v>0.1</v>
      </c>
      <c r="M35" s="7">
        <f t="shared" si="2"/>
        <v>0.85160088114252108</v>
      </c>
    </row>
    <row r="36" spans="1:13" x14ac:dyDescent="0.2">
      <c r="A36" s="3">
        <v>1501303</v>
      </c>
      <c r="B36" s="3">
        <v>150130</v>
      </c>
      <c r="C36" s="1" t="s">
        <v>24</v>
      </c>
      <c r="D36" s="8" t="s">
        <v>50</v>
      </c>
      <c r="E36" s="7">
        <v>22.89774970390841</v>
      </c>
      <c r="F36" s="11">
        <v>71.851559415712586</v>
      </c>
      <c r="G36" s="11">
        <v>31.147540983606557</v>
      </c>
      <c r="H36" s="7">
        <f t="shared" si="3"/>
        <v>23.865061585834312</v>
      </c>
      <c r="I36" s="7">
        <f t="shared" si="4"/>
        <v>29.913323691013538</v>
      </c>
      <c r="J36" s="7">
        <f t="shared" si="5"/>
        <v>25.501426020822226</v>
      </c>
      <c r="K36" s="7">
        <f t="shared" si="0"/>
        <v>26.889192638423925</v>
      </c>
      <c r="L36" s="7">
        <f t="shared" si="1"/>
        <v>25.501426020822226</v>
      </c>
      <c r="M36" s="7">
        <f t="shared" si="2"/>
        <v>26.195309329623075</v>
      </c>
    </row>
    <row r="37" spans="1:13" x14ac:dyDescent="0.2">
      <c r="A37" s="3">
        <v>1501402</v>
      </c>
      <c r="B37" s="3">
        <v>150140</v>
      </c>
      <c r="C37" s="1" t="s">
        <v>39</v>
      </c>
      <c r="D37" s="8" t="s">
        <v>51</v>
      </c>
      <c r="E37" s="7">
        <v>47.184178646205353</v>
      </c>
      <c r="F37" s="11">
        <v>229.93655837833731</v>
      </c>
      <c r="G37" s="11">
        <v>49.880125661375665</v>
      </c>
      <c r="H37" s="7">
        <v>0</v>
      </c>
      <c r="I37" s="7">
        <v>0</v>
      </c>
      <c r="J37" s="7">
        <f t="shared" si="5"/>
        <v>72.823061430292697</v>
      </c>
      <c r="K37" s="7">
        <f t="shared" si="0"/>
        <v>0</v>
      </c>
      <c r="L37" s="7">
        <f t="shared" si="1"/>
        <v>72.823061430292697</v>
      </c>
      <c r="M37" s="7">
        <f t="shared" si="2"/>
        <v>36.411530715146348</v>
      </c>
    </row>
    <row r="38" spans="1:13" x14ac:dyDescent="0.2">
      <c r="A38" s="3">
        <v>1501451</v>
      </c>
      <c r="B38" s="3">
        <v>150145</v>
      </c>
      <c r="C38" s="1" t="s">
        <v>33</v>
      </c>
      <c r="D38" s="8" t="s">
        <v>52</v>
      </c>
      <c r="E38" s="7" t="s">
        <v>183</v>
      </c>
      <c r="F38" s="11">
        <v>22.100668545223492</v>
      </c>
      <c r="G38" s="11">
        <v>35.454545454545453</v>
      </c>
      <c r="H38" s="7">
        <v>0</v>
      </c>
      <c r="I38" s="7">
        <f t="shared" si="4"/>
        <v>78.442255641436304</v>
      </c>
      <c r="J38" s="7">
        <f t="shared" si="5"/>
        <v>36.381638163816383</v>
      </c>
      <c r="K38" s="7">
        <f t="shared" si="0"/>
        <v>39.221127820718152</v>
      </c>
      <c r="L38" s="7">
        <f t="shared" si="1"/>
        <v>36.381638163816383</v>
      </c>
      <c r="M38" s="7">
        <f t="shared" si="2"/>
        <v>37.801382992267264</v>
      </c>
    </row>
    <row r="39" spans="1:13" x14ac:dyDescent="0.2">
      <c r="A39" s="3">
        <v>1501501</v>
      </c>
      <c r="B39" s="3">
        <v>150150</v>
      </c>
      <c r="C39" s="1" t="s">
        <v>39</v>
      </c>
      <c r="D39" s="8" t="s">
        <v>53</v>
      </c>
      <c r="E39" s="7">
        <v>1.5731432976229807</v>
      </c>
      <c r="F39" s="11">
        <v>6.2925731904919227</v>
      </c>
      <c r="G39" s="11">
        <v>36.50306748466258</v>
      </c>
      <c r="H39" s="7">
        <f t="shared" si="3"/>
        <v>94.76961364436896</v>
      </c>
      <c r="I39" s="7">
        <f t="shared" si="4"/>
        <v>93.862079695091907</v>
      </c>
      <c r="J39" s="7">
        <f t="shared" si="5"/>
        <v>39.030379812740264</v>
      </c>
      <c r="K39" s="7">
        <f t="shared" si="0"/>
        <v>94.315846669730433</v>
      </c>
      <c r="L39" s="7">
        <f t="shared" si="1"/>
        <v>39.030379812740264</v>
      </c>
      <c r="M39" s="7">
        <f t="shared" si="2"/>
        <v>66.673113241235342</v>
      </c>
    </row>
    <row r="40" spans="1:13" x14ac:dyDescent="0.2">
      <c r="A40" s="3">
        <v>1501576</v>
      </c>
      <c r="B40" s="3">
        <v>150157</v>
      </c>
      <c r="C40" s="1" t="s">
        <v>54</v>
      </c>
      <c r="D40" s="8" t="s">
        <v>55</v>
      </c>
      <c r="E40" s="7">
        <v>5.5540127742293803</v>
      </c>
      <c r="F40" s="11" t="s">
        <v>183</v>
      </c>
      <c r="G40" s="11">
        <v>21.052631578947366</v>
      </c>
      <c r="H40" s="7">
        <f t="shared" si="3"/>
        <v>81.533178623506231</v>
      </c>
      <c r="I40" s="7">
        <v>0</v>
      </c>
      <c r="J40" s="7">
        <f t="shared" si="5"/>
        <v>0</v>
      </c>
      <c r="K40" s="7">
        <f t="shared" si="0"/>
        <v>40.766589311753116</v>
      </c>
      <c r="L40" s="7">
        <f t="shared" si="1"/>
        <v>0</v>
      </c>
      <c r="M40" s="7">
        <f t="shared" si="2"/>
        <v>20.383294655876558</v>
      </c>
    </row>
    <row r="41" spans="1:13" x14ac:dyDescent="0.2">
      <c r="A41" s="3">
        <v>1501600</v>
      </c>
      <c r="B41" s="3">
        <v>150160</v>
      </c>
      <c r="C41" s="1" t="s">
        <v>42</v>
      </c>
      <c r="D41" s="8" t="s">
        <v>56</v>
      </c>
      <c r="E41" s="7" t="s">
        <v>183</v>
      </c>
      <c r="F41" s="11" t="s">
        <v>183</v>
      </c>
      <c r="G41" s="11">
        <v>23.52941176470588</v>
      </c>
      <c r="H41" s="7">
        <v>0</v>
      </c>
      <c r="I41" s="7">
        <v>0</v>
      </c>
      <c r="J41" s="7">
        <f t="shared" si="5"/>
        <v>6.2567601297944915</v>
      </c>
      <c r="K41" s="7">
        <f t="shared" si="0"/>
        <v>0</v>
      </c>
      <c r="L41" s="7">
        <f t="shared" si="1"/>
        <v>6.2567601297944915</v>
      </c>
      <c r="M41" s="7">
        <f t="shared" si="2"/>
        <v>3.1283800648972457</v>
      </c>
    </row>
    <row r="42" spans="1:13" x14ac:dyDescent="0.2">
      <c r="A42" s="3">
        <v>1501709</v>
      </c>
      <c r="B42" s="3">
        <v>150170</v>
      </c>
      <c r="C42" s="1" t="s">
        <v>42</v>
      </c>
      <c r="D42" s="8" t="s">
        <v>57</v>
      </c>
      <c r="E42" s="7">
        <v>3.24986594302985</v>
      </c>
      <c r="F42" s="11">
        <v>25.9989275442388</v>
      </c>
      <c r="G42" s="11">
        <v>50.362318840579711</v>
      </c>
      <c r="H42" s="7">
        <f t="shared" si="3"/>
        <v>89.194492311112683</v>
      </c>
      <c r="I42" s="7">
        <f t="shared" si="4"/>
        <v>74.639743919971778</v>
      </c>
      <c r="J42" s="7">
        <f t="shared" si="5"/>
        <v>74.041161880163173</v>
      </c>
      <c r="K42" s="7">
        <f t="shared" si="0"/>
        <v>81.917118115542223</v>
      </c>
      <c r="L42" s="7">
        <f t="shared" si="1"/>
        <v>74.041161880163173</v>
      </c>
      <c r="M42" s="7">
        <f t="shared" si="2"/>
        <v>77.979139997852698</v>
      </c>
    </row>
    <row r="43" spans="1:13" x14ac:dyDescent="0.2">
      <c r="A43" s="3">
        <v>1501725</v>
      </c>
      <c r="B43" s="3">
        <v>150172</v>
      </c>
      <c r="C43" s="1" t="s">
        <v>36</v>
      </c>
      <c r="D43" s="8" t="s">
        <v>58</v>
      </c>
      <c r="E43" s="7">
        <v>12.136904280281575</v>
      </c>
      <c r="F43" s="11">
        <v>129.46031232300348</v>
      </c>
      <c r="G43" s="11">
        <v>41.414141414141412</v>
      </c>
      <c r="H43" s="7">
        <f t="shared" si="3"/>
        <v>59.64499158766079</v>
      </c>
      <c r="I43" s="7">
        <v>0</v>
      </c>
      <c r="J43" s="7">
        <f t="shared" si="5"/>
        <v>51.436572228651436</v>
      </c>
      <c r="K43" s="7">
        <f t="shared" si="0"/>
        <v>29.822495793830395</v>
      </c>
      <c r="L43" s="7">
        <f t="shared" si="1"/>
        <v>51.436572228651436</v>
      </c>
      <c r="M43" s="7">
        <f t="shared" si="2"/>
        <v>40.629534011240914</v>
      </c>
    </row>
    <row r="44" spans="1:13" x14ac:dyDescent="0.2">
      <c r="A44" s="3">
        <v>1501758</v>
      </c>
      <c r="B44" s="3">
        <v>150175</v>
      </c>
      <c r="C44" s="1" t="s">
        <v>54</v>
      </c>
      <c r="D44" s="8" t="s">
        <v>59</v>
      </c>
      <c r="E44" s="7">
        <v>14.742739200943536</v>
      </c>
      <c r="F44" s="11">
        <v>14.742739200943536</v>
      </c>
      <c r="G44" s="11">
        <v>33.333333333333329</v>
      </c>
      <c r="H44" s="7">
        <f t="shared" si="3"/>
        <v>50.980561667230283</v>
      </c>
      <c r="I44" s="7">
        <f t="shared" si="4"/>
        <v>85.619462847114434</v>
      </c>
      <c r="J44" s="7">
        <f t="shared" si="5"/>
        <v>31.023102310231014</v>
      </c>
      <c r="K44" s="7">
        <f t="shared" si="0"/>
        <v>68.300012257172355</v>
      </c>
      <c r="L44" s="7">
        <f t="shared" si="1"/>
        <v>31.023102310231014</v>
      </c>
      <c r="M44" s="7">
        <f t="shared" si="2"/>
        <v>49.661557283701683</v>
      </c>
    </row>
    <row r="45" spans="1:13" x14ac:dyDescent="0.2">
      <c r="A45" s="3">
        <v>1501782</v>
      </c>
      <c r="B45" s="3">
        <v>150178</v>
      </c>
      <c r="C45" s="1" t="s">
        <v>60</v>
      </c>
      <c r="D45" s="8" t="s">
        <v>61</v>
      </c>
      <c r="E45" s="7" t="s">
        <v>183</v>
      </c>
      <c r="F45" s="11" t="s">
        <v>183</v>
      </c>
      <c r="G45" s="11">
        <v>30.46875</v>
      </c>
      <c r="H45" s="7">
        <v>0</v>
      </c>
      <c r="I45" s="7">
        <v>0</v>
      </c>
      <c r="J45" s="7">
        <f t="shared" si="5"/>
        <v>23.786686704384728</v>
      </c>
      <c r="K45" s="7">
        <f t="shared" si="0"/>
        <v>0</v>
      </c>
      <c r="L45" s="7">
        <f t="shared" si="1"/>
        <v>23.786686704384728</v>
      </c>
      <c r="M45" s="7">
        <f t="shared" si="2"/>
        <v>11.893343352192364</v>
      </c>
    </row>
    <row r="46" spans="1:13" x14ac:dyDescent="0.2">
      <c r="A46" s="3">
        <v>1501808</v>
      </c>
      <c r="B46" s="3">
        <v>150180</v>
      </c>
      <c r="C46" s="1" t="s">
        <v>29</v>
      </c>
      <c r="D46" s="8" t="s">
        <v>62</v>
      </c>
      <c r="E46" s="7">
        <v>0.93485902325929249</v>
      </c>
      <c r="F46" s="11">
        <v>14.95774437214868</v>
      </c>
      <c r="G46" s="11">
        <v>50.434782608695649</v>
      </c>
      <c r="H46" s="7">
        <f t="shared" si="3"/>
        <v>96.89191591328327</v>
      </c>
      <c r="I46" s="7">
        <f t="shared" si="4"/>
        <v>85.409738535854046</v>
      </c>
      <c r="J46" s="7">
        <f t="shared" si="5"/>
        <v>74.22421745280117</v>
      </c>
      <c r="K46" s="7">
        <f t="shared" si="0"/>
        <v>91.150827224568658</v>
      </c>
      <c r="L46" s="7">
        <f t="shared" si="1"/>
        <v>74.22421745280117</v>
      </c>
      <c r="M46" s="7">
        <f t="shared" si="2"/>
        <v>82.687522338684914</v>
      </c>
    </row>
    <row r="47" spans="1:13" x14ac:dyDescent="0.2">
      <c r="A47" s="3">
        <v>1501907</v>
      </c>
      <c r="B47" s="3">
        <v>150190</v>
      </c>
      <c r="C47" s="1" t="s">
        <v>26</v>
      </c>
      <c r="D47" s="8" t="s">
        <v>63</v>
      </c>
      <c r="E47" s="7">
        <v>4.1012180617643441</v>
      </c>
      <c r="F47" s="11">
        <v>28.708526432350407</v>
      </c>
      <c r="G47" s="11">
        <v>43.421052631578952</v>
      </c>
      <c r="H47" s="7">
        <f t="shared" si="3"/>
        <v>86.363737104059439</v>
      </c>
      <c r="I47" s="7">
        <f t="shared" si="4"/>
        <v>71.996696976422299</v>
      </c>
      <c r="J47" s="7">
        <f t="shared" si="5"/>
        <v>56.506364922206522</v>
      </c>
      <c r="K47" s="7">
        <f t="shared" si="0"/>
        <v>79.180217040240876</v>
      </c>
      <c r="L47" s="7">
        <f t="shared" si="1"/>
        <v>56.506364922206522</v>
      </c>
      <c r="M47" s="7">
        <f t="shared" si="2"/>
        <v>67.843290981223703</v>
      </c>
    </row>
    <row r="48" spans="1:13" x14ac:dyDescent="0.2">
      <c r="A48" s="3">
        <v>1502004</v>
      </c>
      <c r="B48" s="3">
        <v>150200</v>
      </c>
      <c r="C48" s="1" t="s">
        <v>29</v>
      </c>
      <c r="D48" s="8" t="s">
        <v>64</v>
      </c>
      <c r="E48" s="7" t="s">
        <v>183</v>
      </c>
      <c r="F48" s="11" t="s">
        <v>183</v>
      </c>
      <c r="G48" s="11">
        <v>38.461538461538467</v>
      </c>
      <c r="H48" s="7">
        <v>0</v>
      </c>
      <c r="I48" s="7">
        <v>0</v>
      </c>
      <c r="J48" s="7">
        <f t="shared" si="5"/>
        <v>43.977804373843995</v>
      </c>
      <c r="K48" s="7">
        <f t="shared" si="0"/>
        <v>0</v>
      </c>
      <c r="L48" s="7">
        <f t="shared" si="1"/>
        <v>43.977804373843995</v>
      </c>
      <c r="M48" s="7">
        <f t="shared" si="2"/>
        <v>21.988902186921997</v>
      </c>
    </row>
    <row r="49" spans="1:13" x14ac:dyDescent="0.2">
      <c r="A49" s="3">
        <v>1501956</v>
      </c>
      <c r="B49" s="3">
        <v>150195</v>
      </c>
      <c r="C49" s="1" t="s">
        <v>42</v>
      </c>
      <c r="D49" s="8" t="s">
        <v>65</v>
      </c>
      <c r="E49" s="7">
        <v>5.0942435048395316</v>
      </c>
      <c r="F49" s="11">
        <v>5.0942435048395316</v>
      </c>
      <c r="G49" s="11">
        <v>41.666666666666671</v>
      </c>
      <c r="H49" s="7">
        <f t="shared" si="3"/>
        <v>83.061916527281014</v>
      </c>
      <c r="I49" s="7">
        <f t="shared" si="4"/>
        <v>95.030976548026274</v>
      </c>
      <c r="J49" s="7">
        <f t="shared" si="5"/>
        <v>52.074493163602085</v>
      </c>
      <c r="K49" s="7">
        <f t="shared" si="0"/>
        <v>89.046446537653651</v>
      </c>
      <c r="L49" s="7">
        <f t="shared" si="1"/>
        <v>52.074493163602085</v>
      </c>
      <c r="M49" s="7">
        <f t="shared" si="2"/>
        <v>70.560469850627868</v>
      </c>
    </row>
    <row r="50" spans="1:13" x14ac:dyDescent="0.2">
      <c r="A50" s="3">
        <v>1502103</v>
      </c>
      <c r="B50" s="3">
        <v>150210</v>
      </c>
      <c r="C50" s="1" t="s">
        <v>24</v>
      </c>
      <c r="D50" s="8" t="s">
        <v>66</v>
      </c>
      <c r="E50" s="7">
        <v>5.2167173433494307</v>
      </c>
      <c r="F50" s="11">
        <v>28.319322721039768</v>
      </c>
      <c r="G50" s="11">
        <v>37.00787401574803</v>
      </c>
      <c r="H50" s="7">
        <f t="shared" si="3"/>
        <v>82.654689660206273</v>
      </c>
      <c r="I50" s="7">
        <f t="shared" si="4"/>
        <v>72.376341241893144</v>
      </c>
      <c r="J50" s="7">
        <f t="shared" si="5"/>
        <v>40.30560536368597</v>
      </c>
      <c r="K50" s="7">
        <f t="shared" si="0"/>
        <v>77.515515451049708</v>
      </c>
      <c r="L50" s="7">
        <f t="shared" si="1"/>
        <v>40.30560536368597</v>
      </c>
      <c r="M50" s="7">
        <f t="shared" si="2"/>
        <v>58.910560407367839</v>
      </c>
    </row>
    <row r="51" spans="1:13" x14ac:dyDescent="0.2">
      <c r="A51" s="3">
        <v>1502152</v>
      </c>
      <c r="B51" s="3">
        <v>150215</v>
      </c>
      <c r="C51" s="1" t="s">
        <v>54</v>
      </c>
      <c r="D51" s="8" t="s">
        <v>67</v>
      </c>
      <c r="E51" s="7">
        <v>36.32636645519532</v>
      </c>
      <c r="F51" s="11">
        <v>110.27646959612865</v>
      </c>
      <c r="G51" s="11">
        <v>44.360902255639097</v>
      </c>
      <c r="H51" s="7">
        <v>0</v>
      </c>
      <c r="I51" s="7">
        <v>0</v>
      </c>
      <c r="J51" s="7">
        <f t="shared" si="5"/>
        <v>58.880581935744594</v>
      </c>
      <c r="K51" s="7">
        <f t="shared" si="0"/>
        <v>0</v>
      </c>
      <c r="L51" s="7">
        <f t="shared" si="1"/>
        <v>58.880581935744594</v>
      </c>
      <c r="M51" s="7">
        <f t="shared" si="2"/>
        <v>29.440290967872297</v>
      </c>
    </row>
    <row r="52" spans="1:13" x14ac:dyDescent="0.2">
      <c r="A52" s="3">
        <v>1502202</v>
      </c>
      <c r="B52" s="3">
        <v>150220</v>
      </c>
      <c r="C52" s="1" t="s">
        <v>42</v>
      </c>
      <c r="D52" s="8" t="s">
        <v>68</v>
      </c>
      <c r="E52" s="7">
        <v>17.046907406881267</v>
      </c>
      <c r="F52" s="11">
        <v>72.449356479245395</v>
      </c>
      <c r="G52" s="11">
        <v>50.239234449760758</v>
      </c>
      <c r="H52" s="7">
        <f t="shared" si="3"/>
        <v>43.319176908383007</v>
      </c>
      <c r="I52" s="7">
        <f t="shared" si="4"/>
        <v>29.330209449062256</v>
      </c>
      <c r="J52" s="7">
        <f t="shared" si="5"/>
        <v>73.730230165873706</v>
      </c>
      <c r="K52" s="7">
        <f t="shared" si="0"/>
        <v>36.324693178722633</v>
      </c>
      <c r="L52" s="7">
        <f t="shared" si="1"/>
        <v>73.730230165873706</v>
      </c>
      <c r="M52" s="7">
        <f t="shared" si="2"/>
        <v>55.027461672298173</v>
      </c>
    </row>
    <row r="53" spans="1:13" x14ac:dyDescent="0.2">
      <c r="A53" s="3">
        <v>1502301</v>
      </c>
      <c r="B53" s="3">
        <v>150230</v>
      </c>
      <c r="C53" s="1" t="s">
        <v>26</v>
      </c>
      <c r="D53" s="8" t="s">
        <v>69</v>
      </c>
      <c r="E53" s="7" t="s">
        <v>183</v>
      </c>
      <c r="F53" s="11" t="s">
        <v>183</v>
      </c>
      <c r="G53" s="11">
        <v>52.592592592592588</v>
      </c>
      <c r="H53" s="7">
        <v>0</v>
      </c>
      <c r="I53" s="7">
        <v>0</v>
      </c>
      <c r="J53" s="7">
        <f t="shared" si="5"/>
        <v>79.675205615799655</v>
      </c>
      <c r="K53" s="7">
        <f t="shared" si="0"/>
        <v>0</v>
      </c>
      <c r="L53" s="7">
        <f t="shared" si="1"/>
        <v>79.675205615799655</v>
      </c>
      <c r="M53" s="7">
        <f t="shared" si="2"/>
        <v>39.837602807899827</v>
      </c>
    </row>
    <row r="54" spans="1:13" x14ac:dyDescent="0.2">
      <c r="A54" s="3">
        <v>1502400</v>
      </c>
      <c r="B54" s="3">
        <v>150240</v>
      </c>
      <c r="C54" s="1" t="s">
        <v>70</v>
      </c>
      <c r="D54" s="8" t="s">
        <v>71</v>
      </c>
      <c r="E54" s="7">
        <v>4.161118508655127</v>
      </c>
      <c r="F54" s="11">
        <v>34.849367509986685</v>
      </c>
      <c r="G54" s="11">
        <v>41.818181818181813</v>
      </c>
      <c r="H54" s="7">
        <f t="shared" si="3"/>
        <v>86.164567455908497</v>
      </c>
      <c r="I54" s="7">
        <f t="shared" si="4"/>
        <v>66.006684464872635</v>
      </c>
      <c r="J54" s="7">
        <f t="shared" si="5"/>
        <v>52.457245724572445</v>
      </c>
      <c r="K54" s="7">
        <f t="shared" si="0"/>
        <v>76.085625960390558</v>
      </c>
      <c r="L54" s="7">
        <f t="shared" si="1"/>
        <v>52.457245724572445</v>
      </c>
      <c r="M54" s="7">
        <f t="shared" si="2"/>
        <v>64.271435842481509</v>
      </c>
    </row>
    <row r="55" spans="1:13" x14ac:dyDescent="0.2">
      <c r="A55" s="3">
        <v>1502509</v>
      </c>
      <c r="B55" s="3">
        <v>150250</v>
      </c>
      <c r="C55" s="1" t="s">
        <v>29</v>
      </c>
      <c r="D55" s="8" t="s">
        <v>72</v>
      </c>
      <c r="E55" s="7">
        <v>9.6353037529508132</v>
      </c>
      <c r="F55" s="11">
        <v>4.8176518764754066</v>
      </c>
      <c r="G55" s="11">
        <v>37.5</v>
      </c>
      <c r="H55" s="7">
        <f t="shared" si="3"/>
        <v>67.962840997884868</v>
      </c>
      <c r="I55" s="7">
        <f t="shared" si="4"/>
        <v>95.3007746576899</v>
      </c>
      <c r="J55" s="7">
        <f t="shared" si="5"/>
        <v>41.548797736916548</v>
      </c>
      <c r="K55" s="7">
        <f t="shared" si="0"/>
        <v>81.631807827787384</v>
      </c>
      <c r="L55" s="7">
        <f t="shared" si="1"/>
        <v>41.548797736916548</v>
      </c>
      <c r="M55" s="7">
        <f t="shared" si="2"/>
        <v>61.590302782351969</v>
      </c>
    </row>
    <row r="56" spans="1:13" x14ac:dyDescent="0.2">
      <c r="A56" s="3">
        <v>1502608</v>
      </c>
      <c r="B56" s="3">
        <v>150260</v>
      </c>
      <c r="C56" s="1" t="s">
        <v>70</v>
      </c>
      <c r="D56" s="8" t="s">
        <v>73</v>
      </c>
      <c r="E56" s="7" t="s">
        <v>183</v>
      </c>
      <c r="F56" s="11">
        <v>31.084861672365555</v>
      </c>
      <c r="G56" s="11">
        <v>55.813953488372093</v>
      </c>
      <c r="H56" s="7">
        <v>0</v>
      </c>
      <c r="I56" s="7">
        <f t="shared" si="4"/>
        <v>69.678728209706364</v>
      </c>
      <c r="J56" s="7">
        <f t="shared" si="5"/>
        <v>87.812900891418039</v>
      </c>
      <c r="K56" s="7">
        <f t="shared" si="0"/>
        <v>34.839364104853182</v>
      </c>
      <c r="L56" s="7">
        <f t="shared" si="1"/>
        <v>87.812900891418039</v>
      </c>
      <c r="M56" s="7">
        <f t="shared" si="2"/>
        <v>61.326132498135607</v>
      </c>
    </row>
    <row r="57" spans="1:13" x14ac:dyDescent="0.2">
      <c r="A57" s="3">
        <v>1502707</v>
      </c>
      <c r="B57" s="3">
        <v>150270</v>
      </c>
      <c r="C57" s="1" t="s">
        <v>31</v>
      </c>
      <c r="D57" s="8" t="s">
        <v>74</v>
      </c>
      <c r="E57" s="7">
        <v>8.9651926395768431</v>
      </c>
      <c r="F57" s="11">
        <v>31.378174238518952</v>
      </c>
      <c r="G57" s="11">
        <v>39.215686274509807</v>
      </c>
      <c r="H57" s="7">
        <f t="shared" si="3"/>
        <v>70.190967858375132</v>
      </c>
      <c r="I57" s="7">
        <f t="shared" si="4"/>
        <v>69.392619854378296</v>
      </c>
      <c r="J57" s="7">
        <f t="shared" si="5"/>
        <v>45.882907618492951</v>
      </c>
      <c r="K57" s="7">
        <f t="shared" si="0"/>
        <v>69.791793856376714</v>
      </c>
      <c r="L57" s="7">
        <f t="shared" si="1"/>
        <v>45.882907618492951</v>
      </c>
      <c r="M57" s="7">
        <f t="shared" si="2"/>
        <v>57.837350737434832</v>
      </c>
    </row>
    <row r="58" spans="1:13" x14ac:dyDescent="0.2">
      <c r="A58" s="3">
        <v>1502756</v>
      </c>
      <c r="B58" s="3">
        <v>150275</v>
      </c>
      <c r="C58" s="1" t="s">
        <v>26</v>
      </c>
      <c r="D58" s="8" t="s">
        <v>75</v>
      </c>
      <c r="E58" s="7" t="s">
        <v>183</v>
      </c>
      <c r="F58" s="11">
        <v>3.7200996986719246</v>
      </c>
      <c r="G58" s="11">
        <v>58.82352941176471</v>
      </c>
      <c r="H58" s="7">
        <v>0</v>
      </c>
      <c r="I58" s="7">
        <f t="shared" si="4"/>
        <v>96.371369254424195</v>
      </c>
      <c r="J58" s="7">
        <f t="shared" si="5"/>
        <v>95.415591979365999</v>
      </c>
      <c r="K58" s="7">
        <f t="shared" si="0"/>
        <v>48.185684627212098</v>
      </c>
      <c r="L58" s="7">
        <f t="shared" si="1"/>
        <v>95.415591979365999</v>
      </c>
      <c r="M58" s="7">
        <f t="shared" si="2"/>
        <v>71.800638303289048</v>
      </c>
    </row>
    <row r="59" spans="1:13" x14ac:dyDescent="0.2">
      <c r="A59" s="3">
        <v>1502764</v>
      </c>
      <c r="B59" s="3">
        <v>150276</v>
      </c>
      <c r="C59" s="1" t="s">
        <v>31</v>
      </c>
      <c r="D59" s="8" t="s">
        <v>76</v>
      </c>
      <c r="E59" s="7" t="s">
        <v>183</v>
      </c>
      <c r="F59" s="11">
        <v>7.1245369051011691</v>
      </c>
      <c r="G59" s="11">
        <v>38.532110091743121</v>
      </c>
      <c r="H59" s="7">
        <v>0</v>
      </c>
      <c r="I59" s="7">
        <f t="shared" si="4"/>
        <v>93.050550297626543</v>
      </c>
      <c r="J59" s="7">
        <f t="shared" si="5"/>
        <v>44.156080090315719</v>
      </c>
      <c r="K59" s="7">
        <f t="shared" si="0"/>
        <v>46.525275148813272</v>
      </c>
      <c r="L59" s="7">
        <f t="shared" si="1"/>
        <v>44.156080090315719</v>
      </c>
      <c r="M59" s="7">
        <f t="shared" si="2"/>
        <v>45.340677619564495</v>
      </c>
    </row>
    <row r="60" spans="1:13" x14ac:dyDescent="0.2">
      <c r="A60" s="3">
        <v>1502772</v>
      </c>
      <c r="B60" s="3">
        <v>150277</v>
      </c>
      <c r="C60" s="1" t="s">
        <v>54</v>
      </c>
      <c r="D60" s="8" t="s">
        <v>77</v>
      </c>
      <c r="E60" s="7">
        <v>30.075187969924812</v>
      </c>
      <c r="F60" s="11">
        <v>55.13784461152882</v>
      </c>
      <c r="G60" s="11">
        <v>42.1875</v>
      </c>
      <c r="H60" s="7">
        <f t="shared" si="3"/>
        <v>0</v>
      </c>
      <c r="I60" s="7">
        <f t="shared" si="4"/>
        <v>46.216523778072272</v>
      </c>
      <c r="J60" s="7">
        <f t="shared" si="5"/>
        <v>53.390205091937773</v>
      </c>
      <c r="K60" s="7">
        <f t="shared" si="0"/>
        <v>23.108261889036136</v>
      </c>
      <c r="L60" s="7">
        <f t="shared" si="1"/>
        <v>53.390205091937773</v>
      </c>
      <c r="M60" s="7">
        <f t="shared" si="2"/>
        <v>38.249233490486958</v>
      </c>
    </row>
    <row r="61" spans="1:13" x14ac:dyDescent="0.2">
      <c r="A61" s="3">
        <v>1502806</v>
      </c>
      <c r="B61" s="3">
        <v>150280</v>
      </c>
      <c r="C61" s="1" t="s">
        <v>29</v>
      </c>
      <c r="D61" s="8" t="s">
        <v>78</v>
      </c>
      <c r="E61" s="7" t="s">
        <v>183</v>
      </c>
      <c r="F61" s="11">
        <v>17.697548889478806</v>
      </c>
      <c r="G61" s="11">
        <v>46.938775510204081</v>
      </c>
      <c r="H61" s="7">
        <v>0</v>
      </c>
      <c r="I61" s="7">
        <f t="shared" si="4"/>
        <v>82.73722786011372</v>
      </c>
      <c r="J61" s="7">
        <f t="shared" si="5"/>
        <v>65.392720030020485</v>
      </c>
      <c r="K61" s="7">
        <f t="shared" si="0"/>
        <v>41.36861393005686</v>
      </c>
      <c r="L61" s="7">
        <f t="shared" si="1"/>
        <v>65.392720030020485</v>
      </c>
      <c r="M61" s="7">
        <f t="shared" si="2"/>
        <v>53.380666980038669</v>
      </c>
    </row>
    <row r="62" spans="1:13" x14ac:dyDescent="0.2">
      <c r="A62" s="3">
        <v>1502855</v>
      </c>
      <c r="B62" s="3">
        <v>150285</v>
      </c>
      <c r="C62" s="1" t="s">
        <v>33</v>
      </c>
      <c r="D62" s="8" t="s">
        <v>79</v>
      </c>
      <c r="E62" s="7" t="s">
        <v>183</v>
      </c>
      <c r="F62" s="11">
        <v>28.334632003966849</v>
      </c>
      <c r="G62" s="11">
        <v>56.09756097560976</v>
      </c>
      <c r="H62" s="7">
        <v>0</v>
      </c>
      <c r="I62" s="7">
        <f t="shared" si="4"/>
        <v>72.361407978661489</v>
      </c>
      <c r="J62" s="7">
        <f t="shared" si="5"/>
        <v>88.529340738951959</v>
      </c>
      <c r="K62" s="7">
        <f t="shared" si="0"/>
        <v>36.180703989330745</v>
      </c>
      <c r="L62" s="7">
        <f t="shared" si="1"/>
        <v>88.529340738951959</v>
      </c>
      <c r="M62" s="7">
        <f t="shared" si="2"/>
        <v>62.355022364141348</v>
      </c>
    </row>
    <row r="63" spans="1:13" x14ac:dyDescent="0.2">
      <c r="A63" s="3">
        <v>1502905</v>
      </c>
      <c r="B63" s="3">
        <v>150290</v>
      </c>
      <c r="C63" s="1" t="s">
        <v>70</v>
      </c>
      <c r="D63" s="8" t="s">
        <v>80</v>
      </c>
      <c r="E63" s="7">
        <v>14.541224371092046</v>
      </c>
      <c r="F63" s="11">
        <v>24.235373951820076</v>
      </c>
      <c r="G63" s="11">
        <v>30.188679245283019</v>
      </c>
      <c r="H63" s="7">
        <f t="shared" si="3"/>
        <v>51.65060070436629</v>
      </c>
      <c r="I63" s="7">
        <f t="shared" si="4"/>
        <v>76.35998190526135</v>
      </c>
      <c r="J63" s="7">
        <f t="shared" si="5"/>
        <v>23.079181233487233</v>
      </c>
      <c r="K63" s="7">
        <f t="shared" si="0"/>
        <v>64.005291304813824</v>
      </c>
      <c r="L63" s="7">
        <f t="shared" si="1"/>
        <v>23.079181233487233</v>
      </c>
      <c r="M63" s="7">
        <f t="shared" si="2"/>
        <v>43.542236269150528</v>
      </c>
    </row>
    <row r="64" spans="1:13" x14ac:dyDescent="0.2">
      <c r="A64" s="3">
        <v>1502939</v>
      </c>
      <c r="B64" s="3">
        <v>150293</v>
      </c>
      <c r="C64" s="1" t="s">
        <v>26</v>
      </c>
      <c r="D64" s="8" t="s">
        <v>81</v>
      </c>
      <c r="E64" s="7">
        <v>8.5493468299021966</v>
      </c>
      <c r="F64" s="11">
        <v>32.487517953628341</v>
      </c>
      <c r="G64" s="11">
        <v>35.875706214689266</v>
      </c>
      <c r="H64" s="7">
        <f t="shared" si="3"/>
        <v>71.573659772993935</v>
      </c>
      <c r="I64" s="7">
        <f t="shared" si="4"/>
        <v>68.310523338753768</v>
      </c>
      <c r="J64" s="7">
        <f t="shared" si="5"/>
        <v>37.445560536683217</v>
      </c>
      <c r="K64" s="7">
        <f t="shared" si="0"/>
        <v>69.942091555873844</v>
      </c>
      <c r="L64" s="7">
        <f t="shared" si="1"/>
        <v>37.445560536683217</v>
      </c>
      <c r="M64" s="7">
        <f t="shared" si="2"/>
        <v>53.693826046278531</v>
      </c>
    </row>
    <row r="65" spans="1:13" x14ac:dyDescent="0.2">
      <c r="A65" s="3">
        <v>1502954</v>
      </c>
      <c r="B65" s="3">
        <v>150295</v>
      </c>
      <c r="C65" s="1" t="s">
        <v>54</v>
      </c>
      <c r="D65" s="8" t="s">
        <v>82</v>
      </c>
      <c r="E65" s="7">
        <v>21.282633371169126</v>
      </c>
      <c r="F65" s="11">
        <v>117.05448354143019</v>
      </c>
      <c r="G65" s="11">
        <v>54.594594594594589</v>
      </c>
      <c r="H65" s="7">
        <f t="shared" si="3"/>
        <v>29.235341248372304</v>
      </c>
      <c r="I65" s="7">
        <v>0</v>
      </c>
      <c r="J65" s="7">
        <f t="shared" si="5"/>
        <v>84.732596811804726</v>
      </c>
      <c r="K65" s="7">
        <f t="shared" si="0"/>
        <v>14.617670624186152</v>
      </c>
      <c r="L65" s="7">
        <f t="shared" si="1"/>
        <v>84.732596811804726</v>
      </c>
      <c r="M65" s="7">
        <f t="shared" si="2"/>
        <v>49.675133717995436</v>
      </c>
    </row>
    <row r="66" spans="1:13" x14ac:dyDescent="0.2">
      <c r="A66" s="3">
        <v>1503002</v>
      </c>
      <c r="B66" s="3">
        <v>150300</v>
      </c>
      <c r="C66" s="1" t="s">
        <v>33</v>
      </c>
      <c r="D66" s="8" t="s">
        <v>83</v>
      </c>
      <c r="E66" s="7">
        <v>11.457378551787352</v>
      </c>
      <c r="F66" s="11">
        <v>45.829514207149408</v>
      </c>
      <c r="G66" s="11">
        <v>47.826086956521742</v>
      </c>
      <c r="H66" s="7">
        <f t="shared" si="3"/>
        <v>61.904422147510694</v>
      </c>
      <c r="I66" s="7">
        <f t="shared" si="4"/>
        <v>55.296227173577293</v>
      </c>
      <c r="J66" s="7">
        <f t="shared" si="5"/>
        <v>67.634216837832867</v>
      </c>
      <c r="K66" s="7">
        <f t="shared" si="0"/>
        <v>58.60032466054399</v>
      </c>
      <c r="L66" s="7">
        <f t="shared" si="1"/>
        <v>67.634216837832867</v>
      </c>
      <c r="M66" s="7">
        <f t="shared" si="2"/>
        <v>63.117270749188428</v>
      </c>
    </row>
    <row r="67" spans="1:13" x14ac:dyDescent="0.2">
      <c r="A67" s="3">
        <v>1503044</v>
      </c>
      <c r="B67" s="3">
        <v>150304</v>
      </c>
      <c r="C67" s="1" t="s">
        <v>31</v>
      </c>
      <c r="D67" s="8" t="s">
        <v>84</v>
      </c>
      <c r="E67" s="7">
        <v>16.761649346295677</v>
      </c>
      <c r="F67" s="11">
        <v>16.761649346295677</v>
      </c>
      <c r="G67" s="11">
        <v>50</v>
      </c>
      <c r="H67" s="7">
        <f t="shared" si="3"/>
        <v>44.267663113546732</v>
      </c>
      <c r="I67" s="7">
        <f t="shared" si="4"/>
        <v>83.650140261256411</v>
      </c>
      <c r="J67" s="7">
        <f t="shared" si="5"/>
        <v>73.125884016973117</v>
      </c>
      <c r="K67" s="7">
        <f t="shared" si="0"/>
        <v>63.958901687401571</v>
      </c>
      <c r="L67" s="7">
        <f t="shared" si="1"/>
        <v>73.125884016973117</v>
      </c>
      <c r="M67" s="7">
        <f t="shared" si="2"/>
        <v>68.542392852187348</v>
      </c>
    </row>
    <row r="68" spans="1:13" x14ac:dyDescent="0.2">
      <c r="A68" s="3">
        <v>1503077</v>
      </c>
      <c r="B68" s="3">
        <v>150307</v>
      </c>
      <c r="C68" s="1" t="s">
        <v>26</v>
      </c>
      <c r="D68" s="8" t="s">
        <v>85</v>
      </c>
      <c r="E68" s="7">
        <v>4.0480913249402901</v>
      </c>
      <c r="F68" s="11">
        <v>12.144273974820871</v>
      </c>
      <c r="G68" s="11">
        <v>33.333333333333329</v>
      </c>
      <c r="H68" s="7">
        <f t="shared" si="3"/>
        <v>86.540384091350631</v>
      </c>
      <c r="I68" s="7">
        <f t="shared" si="4"/>
        <v>88.154105743506179</v>
      </c>
      <c r="J68" s="7">
        <f t="shared" si="5"/>
        <v>31.023102310231014</v>
      </c>
      <c r="K68" s="7">
        <f t="shared" si="0"/>
        <v>87.347244917428412</v>
      </c>
      <c r="L68" s="7">
        <f t="shared" si="1"/>
        <v>31.023102310231014</v>
      </c>
      <c r="M68" s="7">
        <f t="shared" si="2"/>
        <v>59.185173613829711</v>
      </c>
    </row>
    <row r="69" spans="1:13" x14ac:dyDescent="0.2">
      <c r="A69" s="3">
        <v>1503093</v>
      </c>
      <c r="B69" s="3">
        <v>150309</v>
      </c>
      <c r="C69" s="1" t="s">
        <v>60</v>
      </c>
      <c r="D69" s="8" t="s">
        <v>86</v>
      </c>
      <c r="E69" s="7">
        <v>15.173355587588196</v>
      </c>
      <c r="F69" s="11">
        <v>56.900083453455728</v>
      </c>
      <c r="G69" s="11">
        <v>38.805970149253731</v>
      </c>
      <c r="H69" s="7">
        <f t="shared" si="3"/>
        <v>49.548757420887675</v>
      </c>
      <c r="I69" s="7">
        <f t="shared" si="4"/>
        <v>44.497568250966509</v>
      </c>
      <c r="J69" s="7">
        <f t="shared" si="5"/>
        <v>44.847896303489627</v>
      </c>
      <c r="K69" s="7">
        <f t="shared" si="0"/>
        <v>47.023162835927096</v>
      </c>
      <c r="L69" s="7">
        <f t="shared" si="1"/>
        <v>44.847896303489627</v>
      </c>
      <c r="M69" s="7">
        <f t="shared" si="2"/>
        <v>45.935529569708365</v>
      </c>
    </row>
    <row r="70" spans="1:13" x14ac:dyDescent="0.2">
      <c r="A70" s="3">
        <v>1503101</v>
      </c>
      <c r="B70" s="3">
        <v>150310</v>
      </c>
      <c r="C70" s="1" t="s">
        <v>29</v>
      </c>
      <c r="D70" s="8" t="s">
        <v>87</v>
      </c>
      <c r="E70" s="7" t="s">
        <v>183</v>
      </c>
      <c r="F70" s="11">
        <v>3.146039136726861</v>
      </c>
      <c r="G70" s="11">
        <v>41.935483870967744</v>
      </c>
      <c r="H70" s="7">
        <v>0</v>
      </c>
      <c r="I70" s="7">
        <f t="shared" si="4"/>
        <v>96.931330000023209</v>
      </c>
      <c r="J70" s="7">
        <f t="shared" si="5"/>
        <v>52.753570287904374</v>
      </c>
      <c r="K70" s="7">
        <f t="shared" si="0"/>
        <v>48.465665000011604</v>
      </c>
      <c r="L70" s="7">
        <f t="shared" si="1"/>
        <v>52.753570287904374</v>
      </c>
      <c r="M70" s="7">
        <f t="shared" si="2"/>
        <v>50.609617643957989</v>
      </c>
    </row>
    <row r="71" spans="1:13" x14ac:dyDescent="0.2">
      <c r="A71" s="3">
        <v>1503200</v>
      </c>
      <c r="B71" s="3">
        <v>150320</v>
      </c>
      <c r="C71" s="1" t="s">
        <v>70</v>
      </c>
      <c r="D71" s="8" t="s">
        <v>88</v>
      </c>
      <c r="E71" s="7">
        <v>22.348241472749113</v>
      </c>
      <c r="F71" s="11">
        <v>61.45766405006006</v>
      </c>
      <c r="G71" s="11">
        <v>46.774193548387096</v>
      </c>
      <c r="H71" s="7">
        <f t="shared" si="3"/>
        <v>25.692182529616115</v>
      </c>
      <c r="I71" s="7">
        <f t="shared" si="4"/>
        <v>40.05192889132293</v>
      </c>
      <c r="J71" s="7">
        <f t="shared" si="5"/>
        <v>64.976958525345623</v>
      </c>
      <c r="K71" s="7">
        <f t="shared" ref="K71:K134" si="6">AVERAGE(H71:I71)</f>
        <v>32.872055710469525</v>
      </c>
      <c r="L71" s="7">
        <f t="shared" ref="L71:L134" si="7">J71</f>
        <v>64.976958525345623</v>
      </c>
      <c r="M71" s="7">
        <f t="shared" ref="M71:M134" si="8">AVERAGE(K71:L71)</f>
        <v>48.924507117907574</v>
      </c>
    </row>
    <row r="72" spans="1:13" x14ac:dyDescent="0.2">
      <c r="A72" s="3">
        <v>1503309</v>
      </c>
      <c r="B72" s="3">
        <v>150330</v>
      </c>
      <c r="C72" s="1" t="s">
        <v>24</v>
      </c>
      <c r="D72" s="8" t="s">
        <v>89</v>
      </c>
      <c r="E72" s="7" t="s">
        <v>183</v>
      </c>
      <c r="F72" s="11">
        <v>3.0849439311440512</v>
      </c>
      <c r="G72" s="11">
        <v>36</v>
      </c>
      <c r="H72" s="7">
        <v>0</v>
      </c>
      <c r="I72" s="7">
        <f t="shared" si="4"/>
        <v>96.990924612749708</v>
      </c>
      <c r="J72" s="7">
        <f t="shared" si="5"/>
        <v>37.759547383309759</v>
      </c>
      <c r="K72" s="7">
        <f t="shared" si="6"/>
        <v>48.495462306374854</v>
      </c>
      <c r="L72" s="7">
        <f t="shared" si="7"/>
        <v>37.759547383309759</v>
      </c>
      <c r="M72" s="7">
        <f t="shared" si="8"/>
        <v>43.127504844842306</v>
      </c>
    </row>
    <row r="73" spans="1:13" x14ac:dyDescent="0.2">
      <c r="A73" s="3">
        <v>1503408</v>
      </c>
      <c r="B73" s="3">
        <v>150340</v>
      </c>
      <c r="C73" s="1" t="s">
        <v>70</v>
      </c>
      <c r="D73" s="8" t="s">
        <v>90</v>
      </c>
      <c r="E73" s="7">
        <v>29.055690072639226</v>
      </c>
      <c r="F73" s="11">
        <v>38.7409200968523</v>
      </c>
      <c r="G73" s="11">
        <v>41.935483870967744</v>
      </c>
      <c r="H73" s="7">
        <f t="shared" si="3"/>
        <v>3.3898417796984903</v>
      </c>
      <c r="I73" s="7">
        <f t="shared" si="4"/>
        <v>62.210714435690406</v>
      </c>
      <c r="J73" s="7">
        <f t="shared" si="5"/>
        <v>52.753570287904374</v>
      </c>
      <c r="K73" s="7">
        <f t="shared" si="6"/>
        <v>32.800278107694446</v>
      </c>
      <c r="L73" s="7">
        <f t="shared" si="7"/>
        <v>52.753570287904374</v>
      </c>
      <c r="M73" s="7">
        <f t="shared" si="8"/>
        <v>42.77692419779941</v>
      </c>
    </row>
    <row r="74" spans="1:13" x14ac:dyDescent="0.2">
      <c r="A74" s="3">
        <v>1503457</v>
      </c>
      <c r="B74" s="3">
        <v>150345</v>
      </c>
      <c r="C74" s="1" t="s">
        <v>26</v>
      </c>
      <c r="D74" s="8" t="s">
        <v>91</v>
      </c>
      <c r="E74" s="7" t="s">
        <v>183</v>
      </c>
      <c r="F74" s="11" t="s">
        <v>183</v>
      </c>
      <c r="G74" s="11">
        <v>40.625</v>
      </c>
      <c r="H74" s="7">
        <v>0</v>
      </c>
      <c r="I74" s="7">
        <v>0</v>
      </c>
      <c r="J74" s="7">
        <f t="shared" si="5"/>
        <v>49.443069306930695</v>
      </c>
      <c r="K74" s="7">
        <f t="shared" si="6"/>
        <v>0</v>
      </c>
      <c r="L74" s="7">
        <f t="shared" si="7"/>
        <v>49.443069306930695</v>
      </c>
      <c r="M74" s="7">
        <f t="shared" si="8"/>
        <v>24.721534653465348</v>
      </c>
    </row>
    <row r="75" spans="1:13" x14ac:dyDescent="0.2">
      <c r="A75" s="3">
        <v>1503507</v>
      </c>
      <c r="B75" s="3">
        <v>150350</v>
      </c>
      <c r="C75" s="1" t="s">
        <v>26</v>
      </c>
      <c r="D75" s="8" t="s">
        <v>92</v>
      </c>
      <c r="E75" s="7" t="s">
        <v>183</v>
      </c>
      <c r="F75" s="11">
        <v>9.6914876433532555</v>
      </c>
      <c r="G75" s="11">
        <v>67.346938775510196</v>
      </c>
      <c r="H75" s="7">
        <v>0</v>
      </c>
      <c r="I75" s="7">
        <f t="shared" si="4"/>
        <v>90.546647844482422</v>
      </c>
      <c r="J75" s="7">
        <v>99</v>
      </c>
      <c r="K75" s="7">
        <f t="shared" si="6"/>
        <v>45.273323922241211</v>
      </c>
      <c r="L75" s="7">
        <f t="shared" si="7"/>
        <v>99</v>
      </c>
      <c r="M75" s="7">
        <f t="shared" si="8"/>
        <v>72.136661961120609</v>
      </c>
    </row>
    <row r="76" spans="1:13" x14ac:dyDescent="0.2">
      <c r="A76" s="3">
        <v>1503606</v>
      </c>
      <c r="B76" s="3">
        <v>150360</v>
      </c>
      <c r="C76" s="1" t="s">
        <v>45</v>
      </c>
      <c r="D76" s="8" t="s">
        <v>93</v>
      </c>
      <c r="E76" s="7">
        <v>4.8656275848646544</v>
      </c>
      <c r="F76" s="11">
        <v>7.2984413772969816</v>
      </c>
      <c r="G76" s="11">
        <v>39.761904761904759</v>
      </c>
      <c r="H76" s="7">
        <f t="shared" si="3"/>
        <v>83.82206698869777</v>
      </c>
      <c r="I76" s="7">
        <f t="shared" si="4"/>
        <v>92.880917188562535</v>
      </c>
      <c r="J76" s="7">
        <f t="shared" si="5"/>
        <v>47.262746682831541</v>
      </c>
      <c r="K76" s="7">
        <f t="shared" si="6"/>
        <v>88.351492088630152</v>
      </c>
      <c r="L76" s="7">
        <f t="shared" si="7"/>
        <v>47.262746682831541</v>
      </c>
      <c r="M76" s="7">
        <f t="shared" si="8"/>
        <v>67.807119385730843</v>
      </c>
    </row>
    <row r="77" spans="1:13" x14ac:dyDescent="0.2">
      <c r="A77" s="3">
        <v>1503705</v>
      </c>
      <c r="B77" s="3">
        <v>150370</v>
      </c>
      <c r="C77" s="1" t="s">
        <v>60</v>
      </c>
      <c r="D77" s="8" t="s">
        <v>94</v>
      </c>
      <c r="E77" s="7">
        <v>18.088997869518028</v>
      </c>
      <c r="F77" s="11">
        <v>44.217550347710741</v>
      </c>
      <c r="G77" s="11">
        <v>34.868421052631575</v>
      </c>
      <c r="H77" s="7">
        <f t="shared" si="3"/>
        <v>39.854214599116098</v>
      </c>
      <c r="I77" s="7">
        <f t="shared" si="4"/>
        <v>56.868598704468653</v>
      </c>
      <c r="J77" s="7">
        <f t="shared" si="5"/>
        <v>34.900990099009896</v>
      </c>
      <c r="K77" s="7">
        <f t="shared" si="6"/>
        <v>48.361406651792379</v>
      </c>
      <c r="L77" s="7">
        <f t="shared" si="7"/>
        <v>34.900990099009896</v>
      </c>
      <c r="M77" s="7">
        <f t="shared" si="8"/>
        <v>41.631198375401141</v>
      </c>
    </row>
    <row r="78" spans="1:13" x14ac:dyDescent="0.2">
      <c r="A78" s="3">
        <v>1503754</v>
      </c>
      <c r="B78" s="3">
        <v>150375</v>
      </c>
      <c r="C78" s="1" t="s">
        <v>45</v>
      </c>
      <c r="D78" s="8" t="s">
        <v>95</v>
      </c>
      <c r="E78" s="7">
        <v>12.478163214374845</v>
      </c>
      <c r="F78" s="11">
        <v>20.796938690624739</v>
      </c>
      <c r="G78" s="11">
        <v>32.967032967032964</v>
      </c>
      <c r="H78" s="7">
        <f t="shared" si="3"/>
        <v>58.510301858957327</v>
      </c>
      <c r="I78" s="7">
        <f t="shared" si="4"/>
        <v>79.713963871953368</v>
      </c>
      <c r="J78" s="7">
        <f t="shared" si="5"/>
        <v>30.097766448544377</v>
      </c>
      <c r="K78" s="7">
        <f t="shared" si="6"/>
        <v>69.112132865455351</v>
      </c>
      <c r="L78" s="7">
        <f t="shared" si="7"/>
        <v>30.097766448544377</v>
      </c>
      <c r="M78" s="7">
        <f t="shared" si="8"/>
        <v>49.604949656999864</v>
      </c>
    </row>
    <row r="79" spans="1:13" x14ac:dyDescent="0.2">
      <c r="A79" s="3">
        <v>1503804</v>
      </c>
      <c r="B79" s="3">
        <v>150380</v>
      </c>
      <c r="C79" s="1" t="s">
        <v>60</v>
      </c>
      <c r="D79" s="8" t="s">
        <v>96</v>
      </c>
      <c r="E79" s="7">
        <v>42.432439600074254</v>
      </c>
      <c r="F79" s="11">
        <v>74.25676930012996</v>
      </c>
      <c r="G79" s="11">
        <v>32.900432900432904</v>
      </c>
      <c r="H79" s="7">
        <v>0</v>
      </c>
      <c r="I79" s="7">
        <f t="shared" si="4"/>
        <v>27.567189485874881</v>
      </c>
      <c r="J79" s="7">
        <f t="shared" si="5"/>
        <v>29.929523564601368</v>
      </c>
      <c r="K79" s="7">
        <f t="shared" si="6"/>
        <v>13.78359474293744</v>
      </c>
      <c r="L79" s="7">
        <f t="shared" si="7"/>
        <v>29.929523564601368</v>
      </c>
      <c r="M79" s="7">
        <f t="shared" si="8"/>
        <v>21.856559153769403</v>
      </c>
    </row>
    <row r="80" spans="1:13" x14ac:dyDescent="0.2">
      <c r="A80" s="3">
        <v>1503903</v>
      </c>
      <c r="B80" s="3">
        <v>150390</v>
      </c>
      <c r="C80" s="1" t="s">
        <v>33</v>
      </c>
      <c r="D80" s="8" t="s">
        <v>97</v>
      </c>
      <c r="E80" s="7">
        <v>17.688331597256344</v>
      </c>
      <c r="F80" s="11">
        <v>131.67980189068612</v>
      </c>
      <c r="G80" s="11">
        <v>42.553191489361701</v>
      </c>
      <c r="H80" s="7">
        <f t="shared" si="3"/>
        <v>41.186434384016984</v>
      </c>
      <c r="I80" s="7">
        <v>0</v>
      </c>
      <c r="J80" s="7">
        <f t="shared" si="5"/>
        <v>54.314002828854314</v>
      </c>
      <c r="K80" s="7">
        <f t="shared" si="6"/>
        <v>20.593217192008492</v>
      </c>
      <c r="L80" s="7">
        <f t="shared" si="7"/>
        <v>54.314002828854314</v>
      </c>
      <c r="M80" s="7">
        <f t="shared" si="8"/>
        <v>37.453610010431404</v>
      </c>
    </row>
    <row r="81" spans="1:13" x14ac:dyDescent="0.2">
      <c r="A81" s="3">
        <v>1504000</v>
      </c>
      <c r="B81" s="3">
        <v>150400</v>
      </c>
      <c r="C81" s="1" t="s">
        <v>24</v>
      </c>
      <c r="D81" s="8" t="s">
        <v>98</v>
      </c>
      <c r="E81" s="7">
        <v>6.7638405086408069</v>
      </c>
      <c r="F81" s="11">
        <v>40.58304305184484</v>
      </c>
      <c r="G81" s="11">
        <v>30.909090909090907</v>
      </c>
      <c r="H81" s="7">
        <f t="shared" si="3"/>
        <v>77.510488031142017</v>
      </c>
      <c r="I81" s="7">
        <f t="shared" si="4"/>
        <v>60.413836873038107</v>
      </c>
      <c r="J81" s="7">
        <f t="shared" si="5"/>
        <v>24.899061334704893</v>
      </c>
      <c r="K81" s="7">
        <f t="shared" si="6"/>
        <v>68.96216245209007</v>
      </c>
      <c r="L81" s="7">
        <f t="shared" si="7"/>
        <v>24.899061334704893</v>
      </c>
      <c r="M81" s="7">
        <f t="shared" si="8"/>
        <v>46.930611893397483</v>
      </c>
    </row>
    <row r="82" spans="1:13" x14ac:dyDescent="0.2">
      <c r="A82" s="3">
        <v>1504059</v>
      </c>
      <c r="B82" s="3">
        <v>150405</v>
      </c>
      <c r="C82" s="1" t="s">
        <v>26</v>
      </c>
      <c r="D82" s="8" t="s">
        <v>99</v>
      </c>
      <c r="E82" s="7">
        <v>11.643815678397811</v>
      </c>
      <c r="F82" s="11">
        <v>52.397170552790151</v>
      </c>
      <c r="G82" s="11">
        <v>60.638297872340431</v>
      </c>
      <c r="H82" s="7">
        <f t="shared" si="3"/>
        <v>61.28451664034511</v>
      </c>
      <c r="I82" s="7">
        <f t="shared" si="4"/>
        <v>48.88988263793766</v>
      </c>
      <c r="J82" s="7">
        <f t="shared" si="5"/>
        <v>100</v>
      </c>
      <c r="K82" s="7">
        <f t="shared" si="6"/>
        <v>55.087199639141389</v>
      </c>
      <c r="L82" s="7">
        <f t="shared" si="7"/>
        <v>100</v>
      </c>
      <c r="M82" s="7">
        <f t="shared" si="8"/>
        <v>77.543599819570687</v>
      </c>
    </row>
    <row r="83" spans="1:13" x14ac:dyDescent="0.2">
      <c r="A83" s="3">
        <v>1504109</v>
      </c>
      <c r="B83" s="3">
        <v>150410</v>
      </c>
      <c r="C83" s="1" t="s">
        <v>70</v>
      </c>
      <c r="D83" s="8" t="s">
        <v>100</v>
      </c>
      <c r="E83" s="7">
        <v>12.322858903265557</v>
      </c>
      <c r="F83" s="11">
        <v>49.291435613062227</v>
      </c>
      <c r="G83" s="11">
        <v>46.428571428571431</v>
      </c>
      <c r="H83" s="7">
        <f t="shared" si="3"/>
        <v>59.026690410387637</v>
      </c>
      <c r="I83" s="7">
        <f t="shared" si="4"/>
        <v>51.919335918250852</v>
      </c>
      <c r="J83" s="7">
        <f t="shared" si="5"/>
        <v>64.103859365528393</v>
      </c>
      <c r="K83" s="7">
        <f t="shared" si="6"/>
        <v>55.473013164319241</v>
      </c>
      <c r="L83" s="7">
        <f t="shared" si="7"/>
        <v>64.103859365528393</v>
      </c>
      <c r="M83" s="7">
        <f t="shared" si="8"/>
        <v>59.788436264923817</v>
      </c>
    </row>
    <row r="84" spans="1:13" x14ac:dyDescent="0.2">
      <c r="A84" s="3">
        <v>1504208</v>
      </c>
      <c r="B84" s="3">
        <v>150420</v>
      </c>
      <c r="C84" s="1" t="s">
        <v>54</v>
      </c>
      <c r="D84" s="8" t="s">
        <v>101</v>
      </c>
      <c r="E84" s="7">
        <v>12.006018016530785</v>
      </c>
      <c r="F84" s="11">
        <v>51.775952696289011</v>
      </c>
      <c r="G84" s="11">
        <v>41.891117478510026</v>
      </c>
      <c r="H84" s="7">
        <f t="shared" ref="H84:H146" si="9">(E84-$H$1)/($H$2-$H$1)*100</f>
        <v>60.080189861666433</v>
      </c>
      <c r="I84" s="7">
        <f t="shared" ref="I84:I146" si="10">(F84-$I$1)/($I$2-$I$1)*100</f>
        <v>49.495842421914382</v>
      </c>
      <c r="J84" s="7">
        <f t="shared" ref="J84:J147" si="11">(G84-$J$2)/($J$1-$J$2)*100</f>
        <v>52.641493375698587</v>
      </c>
      <c r="K84" s="7">
        <f t="shared" si="6"/>
        <v>54.788016141790408</v>
      </c>
      <c r="L84" s="7">
        <f t="shared" si="7"/>
        <v>52.641493375698587</v>
      </c>
      <c r="M84" s="7">
        <f t="shared" si="8"/>
        <v>53.714754758744498</v>
      </c>
    </row>
    <row r="85" spans="1:13" x14ac:dyDescent="0.2">
      <c r="A85" s="3">
        <v>1504307</v>
      </c>
      <c r="B85" s="3">
        <v>150430</v>
      </c>
      <c r="C85" s="1" t="s">
        <v>70</v>
      </c>
      <c r="D85" s="8" t="s">
        <v>102</v>
      </c>
      <c r="E85" s="7">
        <v>3.8504485772592512</v>
      </c>
      <c r="F85" s="11">
        <v>23.102691463555505</v>
      </c>
      <c r="G85" s="11">
        <v>25.714285714285712</v>
      </c>
      <c r="H85" s="7">
        <f t="shared" si="9"/>
        <v>87.197548412461472</v>
      </c>
      <c r="I85" s="7">
        <f t="shared" si="10"/>
        <v>77.464843957631814</v>
      </c>
      <c r="J85" s="7">
        <f t="shared" si="11"/>
        <v>11.776116387148916</v>
      </c>
      <c r="K85" s="7">
        <f t="shared" si="6"/>
        <v>82.33119618504665</v>
      </c>
      <c r="L85" s="7">
        <f t="shared" si="7"/>
        <v>11.776116387148916</v>
      </c>
      <c r="M85" s="7">
        <f t="shared" si="8"/>
        <v>47.053656286097784</v>
      </c>
    </row>
    <row r="86" spans="1:13" x14ac:dyDescent="0.2">
      <c r="A86" s="3">
        <v>1504406</v>
      </c>
      <c r="B86" s="3">
        <v>150440</v>
      </c>
      <c r="C86" s="1" t="s">
        <v>70</v>
      </c>
      <c r="D86" s="8" t="s">
        <v>103</v>
      </c>
      <c r="E86" s="7">
        <v>7.5264366085876633</v>
      </c>
      <c r="F86" s="11">
        <v>18.816091521469161</v>
      </c>
      <c r="G86" s="11">
        <v>23.943661971830984</v>
      </c>
      <c r="H86" s="7">
        <f t="shared" si="9"/>
        <v>74.97484756781418</v>
      </c>
      <c r="I86" s="7">
        <f t="shared" si="10"/>
        <v>81.64615836725153</v>
      </c>
      <c r="J86" s="7">
        <f t="shared" si="11"/>
        <v>7.3032252923481495</v>
      </c>
      <c r="K86" s="7">
        <f t="shared" si="6"/>
        <v>78.310502967532855</v>
      </c>
      <c r="L86" s="7">
        <f t="shared" si="7"/>
        <v>7.3032252923481495</v>
      </c>
      <c r="M86" s="7">
        <f t="shared" si="8"/>
        <v>42.8068641299405</v>
      </c>
    </row>
    <row r="87" spans="1:13" x14ac:dyDescent="0.2">
      <c r="A87" s="3">
        <v>1504422</v>
      </c>
      <c r="B87" s="3">
        <v>150442</v>
      </c>
      <c r="C87" s="1" t="s">
        <v>39</v>
      </c>
      <c r="D87" s="8" t="s">
        <v>104</v>
      </c>
      <c r="E87" s="7">
        <v>0.89457440622623785</v>
      </c>
      <c r="F87" s="11">
        <v>0.89457440622623785</v>
      </c>
      <c r="G87" s="11">
        <v>35.714285714285715</v>
      </c>
      <c r="H87" s="7">
        <f t="shared" si="9"/>
        <v>97.025862710291278</v>
      </c>
      <c r="I87" s="7">
        <f t="shared" si="10"/>
        <v>99.127495270302873</v>
      </c>
      <c r="J87" s="7">
        <f t="shared" si="11"/>
        <v>37.037785411194186</v>
      </c>
      <c r="K87" s="7">
        <f t="shared" si="6"/>
        <v>98.076678990297069</v>
      </c>
      <c r="L87" s="7">
        <f t="shared" si="7"/>
        <v>37.037785411194186</v>
      </c>
      <c r="M87" s="7">
        <f t="shared" si="8"/>
        <v>67.557232200745631</v>
      </c>
    </row>
    <row r="88" spans="1:13" x14ac:dyDescent="0.2">
      <c r="A88" s="3">
        <v>1504455</v>
      </c>
      <c r="B88" s="3">
        <v>150445</v>
      </c>
      <c r="C88" s="1" t="s">
        <v>36</v>
      </c>
      <c r="D88" s="8" t="s">
        <v>105</v>
      </c>
      <c r="E88" s="7">
        <v>11.072562190890972</v>
      </c>
      <c r="F88" s="11">
        <v>25.83597844541227</v>
      </c>
      <c r="G88" s="11">
        <v>48.484848484848484</v>
      </c>
      <c r="H88" s="7">
        <f t="shared" si="9"/>
        <v>63.183940801890692</v>
      </c>
      <c r="I88" s="7">
        <f t="shared" si="10"/>
        <v>74.798690736601074</v>
      </c>
      <c r="J88" s="7">
        <f t="shared" si="11"/>
        <v>69.298358407269305</v>
      </c>
      <c r="K88" s="7">
        <f t="shared" si="6"/>
        <v>68.991315769245887</v>
      </c>
      <c r="L88" s="7">
        <f t="shared" si="7"/>
        <v>69.298358407269305</v>
      </c>
      <c r="M88" s="7">
        <f t="shared" si="8"/>
        <v>69.144837088257589</v>
      </c>
    </row>
    <row r="89" spans="1:13" x14ac:dyDescent="0.2">
      <c r="A89" s="3">
        <v>1504505</v>
      </c>
      <c r="B89" s="3">
        <v>150450</v>
      </c>
      <c r="C89" s="1" t="s">
        <v>29</v>
      </c>
      <c r="D89" s="8" t="s">
        <v>106</v>
      </c>
      <c r="E89" s="7" t="s">
        <v>183</v>
      </c>
      <c r="F89" s="11" t="s">
        <v>183</v>
      </c>
      <c r="G89" s="11">
        <v>34.146341463414636</v>
      </c>
      <c r="H89" s="7">
        <v>0</v>
      </c>
      <c r="I89" s="7">
        <v>0</v>
      </c>
      <c r="J89" s="7">
        <f t="shared" si="11"/>
        <v>33.076896539828205</v>
      </c>
      <c r="K89" s="7">
        <f t="shared" si="6"/>
        <v>0</v>
      </c>
      <c r="L89" s="7">
        <f t="shared" si="7"/>
        <v>33.076896539828205</v>
      </c>
      <c r="M89" s="7">
        <f t="shared" si="8"/>
        <v>16.538448269914102</v>
      </c>
    </row>
    <row r="90" spans="1:13" x14ac:dyDescent="0.2">
      <c r="A90" s="3">
        <v>1504604</v>
      </c>
      <c r="B90" s="3">
        <v>150460</v>
      </c>
      <c r="C90" s="1" t="s">
        <v>24</v>
      </c>
      <c r="D90" s="8" t="s">
        <v>107</v>
      </c>
      <c r="E90" s="7" t="s">
        <v>183</v>
      </c>
      <c r="F90" s="11">
        <v>7.3534818736671816</v>
      </c>
      <c r="G90" s="11">
        <v>42.857142857142854</v>
      </c>
      <c r="H90" s="7">
        <v>0</v>
      </c>
      <c r="I90" s="7">
        <f t="shared" si="10"/>
        <v>92.827228572014548</v>
      </c>
      <c r="J90" s="7">
        <f t="shared" si="11"/>
        <v>55.081834714083641</v>
      </c>
      <c r="K90" s="7">
        <f t="shared" si="6"/>
        <v>46.413614286007274</v>
      </c>
      <c r="L90" s="7">
        <f t="shared" si="7"/>
        <v>55.081834714083641</v>
      </c>
      <c r="M90" s="7">
        <f t="shared" si="8"/>
        <v>50.747724500045457</v>
      </c>
    </row>
    <row r="91" spans="1:13" x14ac:dyDescent="0.2">
      <c r="A91" s="3">
        <v>1504703</v>
      </c>
      <c r="B91" s="3">
        <v>150470</v>
      </c>
      <c r="C91" s="1" t="s">
        <v>24</v>
      </c>
      <c r="D91" s="8" t="s">
        <v>108</v>
      </c>
      <c r="E91" s="7">
        <v>3.5674364401740908</v>
      </c>
      <c r="F91" s="11">
        <v>3.5674364401740908</v>
      </c>
      <c r="G91" s="11">
        <v>22.448979591836736</v>
      </c>
      <c r="H91" s="7">
        <f t="shared" si="9"/>
        <v>88.138566897156082</v>
      </c>
      <c r="I91" s="7">
        <f t="shared" si="10"/>
        <v>96.520282866891108</v>
      </c>
      <c r="J91" s="7">
        <f t="shared" si="11"/>
        <v>3.5274081343994532</v>
      </c>
      <c r="K91" s="7">
        <f t="shared" si="6"/>
        <v>92.329424882023602</v>
      </c>
      <c r="L91" s="7">
        <f t="shared" si="7"/>
        <v>3.5274081343994532</v>
      </c>
      <c r="M91" s="7">
        <f t="shared" si="8"/>
        <v>47.928416508211527</v>
      </c>
    </row>
    <row r="92" spans="1:13" x14ac:dyDescent="0.2">
      <c r="A92" s="3">
        <v>1504752</v>
      </c>
      <c r="B92" s="3">
        <v>150475</v>
      </c>
      <c r="C92" s="1" t="s">
        <v>33</v>
      </c>
      <c r="D92" s="8" t="s">
        <v>109</v>
      </c>
      <c r="E92" s="7" t="s">
        <v>183</v>
      </c>
      <c r="F92" s="11" t="s">
        <v>183</v>
      </c>
      <c r="G92" s="11">
        <v>58.974358974358978</v>
      </c>
      <c r="H92" s="7">
        <v>0</v>
      </c>
      <c r="I92" s="7">
        <v>0</v>
      </c>
      <c r="J92" s="7">
        <f t="shared" si="11"/>
        <v>95.79661262829579</v>
      </c>
      <c r="K92" s="7">
        <f t="shared" si="6"/>
        <v>0</v>
      </c>
      <c r="L92" s="7">
        <f t="shared" si="7"/>
        <v>95.79661262829579</v>
      </c>
      <c r="M92" s="7">
        <f t="shared" si="8"/>
        <v>47.898306314147895</v>
      </c>
    </row>
    <row r="93" spans="1:13" x14ac:dyDescent="0.2">
      <c r="A93" s="3">
        <v>1504802</v>
      </c>
      <c r="B93" s="3">
        <v>150480</v>
      </c>
      <c r="C93" s="1" t="s">
        <v>33</v>
      </c>
      <c r="D93" s="8" t="s">
        <v>110</v>
      </c>
      <c r="E93" s="7">
        <v>9.9980003999200164</v>
      </c>
      <c r="F93" s="11">
        <v>24.995000999800041</v>
      </c>
      <c r="G93" s="11">
        <v>65.306122448979593</v>
      </c>
      <c r="H93" s="7">
        <f t="shared" si="9"/>
        <v>66.75687063686081</v>
      </c>
      <c r="I93" s="7">
        <f t="shared" si="10"/>
        <v>75.61901247387803</v>
      </c>
      <c r="J93" s="7">
        <v>99</v>
      </c>
      <c r="K93" s="7">
        <f t="shared" si="6"/>
        <v>71.18794155536942</v>
      </c>
      <c r="L93" s="7">
        <f t="shared" si="7"/>
        <v>99</v>
      </c>
      <c r="M93" s="7">
        <f t="shared" si="8"/>
        <v>85.093970777684717</v>
      </c>
    </row>
    <row r="94" spans="1:13" x14ac:dyDescent="0.2">
      <c r="A94" s="3">
        <v>1504901</v>
      </c>
      <c r="B94" s="3">
        <v>150490</v>
      </c>
      <c r="C94" s="1" t="s">
        <v>29</v>
      </c>
      <c r="D94" s="8" t="s">
        <v>111</v>
      </c>
      <c r="E94" s="7" t="s">
        <v>183</v>
      </c>
      <c r="F94" s="11" t="s">
        <v>183</v>
      </c>
      <c r="G94" s="11">
        <v>48.148148148148145</v>
      </c>
      <c r="H94" s="7">
        <v>0</v>
      </c>
      <c r="I94" s="7">
        <v>0</v>
      </c>
      <c r="J94" s="7">
        <f t="shared" si="11"/>
        <v>68.447797160668443</v>
      </c>
      <c r="K94" s="7">
        <f t="shared" si="6"/>
        <v>0</v>
      </c>
      <c r="L94" s="7">
        <f t="shared" si="7"/>
        <v>68.447797160668443</v>
      </c>
      <c r="M94" s="7">
        <f t="shared" si="8"/>
        <v>34.223898580334222</v>
      </c>
    </row>
    <row r="95" spans="1:13" x14ac:dyDescent="0.2">
      <c r="A95" s="3">
        <v>1504950</v>
      </c>
      <c r="B95" s="3">
        <v>150495</v>
      </c>
      <c r="C95" s="1" t="s">
        <v>26</v>
      </c>
      <c r="D95" s="8" t="s">
        <v>112</v>
      </c>
      <c r="E95" s="7" t="s">
        <v>183</v>
      </c>
      <c r="F95" s="11" t="s">
        <v>183</v>
      </c>
      <c r="G95" s="11">
        <v>35.897435897435898</v>
      </c>
      <c r="H95" s="7">
        <v>0</v>
      </c>
      <c r="I95" s="7">
        <v>0</v>
      </c>
      <c r="J95" s="7">
        <f t="shared" si="11"/>
        <v>37.500453342037503</v>
      </c>
      <c r="K95" s="7">
        <f t="shared" si="6"/>
        <v>0</v>
      </c>
      <c r="L95" s="7">
        <f t="shared" si="7"/>
        <v>37.500453342037503</v>
      </c>
      <c r="M95" s="7">
        <f t="shared" si="8"/>
        <v>18.750226671018751</v>
      </c>
    </row>
    <row r="96" spans="1:13" x14ac:dyDescent="0.2">
      <c r="A96" s="3">
        <v>1504976</v>
      </c>
      <c r="B96" s="3">
        <v>150497</v>
      </c>
      <c r="C96" s="1" t="s">
        <v>60</v>
      </c>
      <c r="D96" s="8" t="s">
        <v>113</v>
      </c>
      <c r="E96" s="7" t="s">
        <v>183</v>
      </c>
      <c r="F96" s="11">
        <v>35.829451809387315</v>
      </c>
      <c r="G96" s="11">
        <v>39.473684210526315</v>
      </c>
      <c r="H96" s="7">
        <v>0</v>
      </c>
      <c r="I96" s="7">
        <f t="shared" si="10"/>
        <v>65.050672553546164</v>
      </c>
      <c r="J96" s="7">
        <f t="shared" si="11"/>
        <v>46.53465346534653</v>
      </c>
      <c r="K96" s="7">
        <f t="shared" si="6"/>
        <v>32.525336276773082</v>
      </c>
      <c r="L96" s="7">
        <f t="shared" si="7"/>
        <v>46.53465346534653</v>
      </c>
      <c r="M96" s="7">
        <f t="shared" si="8"/>
        <v>39.529994871059806</v>
      </c>
    </row>
    <row r="97" spans="1:13" x14ac:dyDescent="0.2">
      <c r="A97" s="3">
        <v>1505007</v>
      </c>
      <c r="B97" s="3">
        <v>150500</v>
      </c>
      <c r="C97" s="1" t="s">
        <v>42</v>
      </c>
      <c r="D97" s="8" t="s">
        <v>114</v>
      </c>
      <c r="E97" s="7" t="s">
        <v>183</v>
      </c>
      <c r="F97" s="11" t="s">
        <v>183</v>
      </c>
      <c r="G97" s="11">
        <v>53.448275862068961</v>
      </c>
      <c r="H97" s="7">
        <v>0</v>
      </c>
      <c r="I97" s="7">
        <v>0</v>
      </c>
      <c r="J97" s="7">
        <f t="shared" si="11"/>
        <v>81.836804370092182</v>
      </c>
      <c r="K97" s="7">
        <f t="shared" si="6"/>
        <v>0</v>
      </c>
      <c r="L97" s="7">
        <f t="shared" si="7"/>
        <v>81.836804370092182</v>
      </c>
      <c r="M97" s="7">
        <f t="shared" si="8"/>
        <v>40.918402185046091</v>
      </c>
    </row>
    <row r="98" spans="1:13" x14ac:dyDescent="0.2">
      <c r="A98" s="3">
        <v>1505031</v>
      </c>
      <c r="B98" s="3">
        <v>150503</v>
      </c>
      <c r="C98" s="1" t="s">
        <v>45</v>
      </c>
      <c r="D98" s="8" t="s">
        <v>115</v>
      </c>
      <c r="E98" s="7">
        <v>8.9184850466734051</v>
      </c>
      <c r="F98" s="11">
        <v>26.755455140020217</v>
      </c>
      <c r="G98" s="11">
        <v>39.153439153439152</v>
      </c>
      <c r="H98" s="7">
        <f t="shared" si="9"/>
        <v>70.346271121162403</v>
      </c>
      <c r="I98" s="7">
        <f t="shared" si="10"/>
        <v>73.901797813441434</v>
      </c>
      <c r="J98" s="7">
        <f t="shared" si="11"/>
        <v>45.725661001474293</v>
      </c>
      <c r="K98" s="7">
        <f t="shared" si="6"/>
        <v>72.124034467301925</v>
      </c>
      <c r="L98" s="7">
        <f t="shared" si="7"/>
        <v>45.725661001474293</v>
      </c>
      <c r="M98" s="7">
        <f t="shared" si="8"/>
        <v>58.924847734388109</v>
      </c>
    </row>
    <row r="99" spans="1:13" x14ac:dyDescent="0.2">
      <c r="A99" s="3">
        <v>1505064</v>
      </c>
      <c r="B99" s="3">
        <v>150506</v>
      </c>
      <c r="C99" s="1" t="s">
        <v>60</v>
      </c>
      <c r="D99" s="8" t="s">
        <v>116</v>
      </c>
      <c r="E99" s="7">
        <v>3.2931568201277743</v>
      </c>
      <c r="F99" s="11">
        <v>6.5863136402555487</v>
      </c>
      <c r="G99" s="11">
        <v>37.5</v>
      </c>
      <c r="H99" s="7">
        <f t="shared" si="9"/>
        <v>89.05054966615279</v>
      </c>
      <c r="I99" s="7">
        <f t="shared" si="10"/>
        <v>93.575553965637653</v>
      </c>
      <c r="J99" s="7">
        <f t="shared" si="11"/>
        <v>41.548797736916548</v>
      </c>
      <c r="K99" s="7">
        <f t="shared" si="6"/>
        <v>91.313051815895221</v>
      </c>
      <c r="L99" s="7">
        <f t="shared" si="7"/>
        <v>41.548797736916548</v>
      </c>
      <c r="M99" s="7">
        <f t="shared" si="8"/>
        <v>66.430924776405888</v>
      </c>
    </row>
    <row r="100" spans="1:13" x14ac:dyDescent="0.2">
      <c r="A100" s="3">
        <v>1505106</v>
      </c>
      <c r="B100" s="3">
        <v>150510</v>
      </c>
      <c r="C100" s="1" t="s">
        <v>33</v>
      </c>
      <c r="D100" s="8" t="s">
        <v>117</v>
      </c>
      <c r="E100" s="7">
        <v>9.5732256026345528</v>
      </c>
      <c r="F100" s="11">
        <v>53.610063374753487</v>
      </c>
      <c r="G100" s="11">
        <v>41.732283464566926</v>
      </c>
      <c r="H100" s="7">
        <f t="shared" si="9"/>
        <v>68.169251534001461</v>
      </c>
      <c r="I100" s="7">
        <f t="shared" si="10"/>
        <v>47.706780341871443</v>
      </c>
      <c r="J100" s="7">
        <f t="shared" si="11"/>
        <v>52.240252146699476</v>
      </c>
      <c r="K100" s="7">
        <f t="shared" si="6"/>
        <v>57.938015937936456</v>
      </c>
      <c r="L100" s="7">
        <f t="shared" si="7"/>
        <v>52.240252146699476</v>
      </c>
      <c r="M100" s="7">
        <f t="shared" si="8"/>
        <v>55.089134042317966</v>
      </c>
    </row>
    <row r="101" spans="1:13" x14ac:dyDescent="0.2">
      <c r="A101" s="3">
        <v>1505205</v>
      </c>
      <c r="B101" s="3">
        <v>150520</v>
      </c>
      <c r="C101" s="1" t="s">
        <v>29</v>
      </c>
      <c r="D101" s="8" t="s">
        <v>118</v>
      </c>
      <c r="E101" s="7">
        <v>2.95473348303983</v>
      </c>
      <c r="F101" s="11">
        <v>2.95473348303983</v>
      </c>
      <c r="G101" s="11">
        <v>65.517241379310349</v>
      </c>
      <c r="H101" s="7">
        <f t="shared" si="9"/>
        <v>90.175811003464148</v>
      </c>
      <c r="I101" s="7">
        <f t="shared" si="10"/>
        <v>97.117936890614914</v>
      </c>
      <c r="J101" s="7">
        <v>99</v>
      </c>
      <c r="K101" s="7">
        <f t="shared" si="6"/>
        <v>93.646873947039524</v>
      </c>
      <c r="L101" s="7">
        <f t="shared" si="7"/>
        <v>99</v>
      </c>
      <c r="M101" s="7">
        <f t="shared" si="8"/>
        <v>96.323436973519762</v>
      </c>
    </row>
    <row r="102" spans="1:13" x14ac:dyDescent="0.2">
      <c r="A102" s="3">
        <v>1505304</v>
      </c>
      <c r="B102" s="3">
        <v>150530</v>
      </c>
      <c r="C102" s="1" t="s">
        <v>33</v>
      </c>
      <c r="D102" s="8" t="s">
        <v>119</v>
      </c>
      <c r="E102" s="7">
        <v>45.39198172606671</v>
      </c>
      <c r="F102" s="11">
        <v>196.21050165461097</v>
      </c>
      <c r="G102" s="11">
        <v>39.393939393939391</v>
      </c>
      <c r="H102" s="7">
        <v>0</v>
      </c>
      <c r="I102" s="7">
        <v>0</v>
      </c>
      <c r="J102" s="7">
        <f t="shared" si="11"/>
        <v>46.333204749046324</v>
      </c>
      <c r="K102" s="7">
        <f t="shared" si="6"/>
        <v>0</v>
      </c>
      <c r="L102" s="7">
        <f t="shared" si="7"/>
        <v>46.333204749046324</v>
      </c>
      <c r="M102" s="7">
        <f t="shared" si="8"/>
        <v>23.166602374523162</v>
      </c>
    </row>
    <row r="103" spans="1:13" x14ac:dyDescent="0.2">
      <c r="A103" s="3">
        <v>1505403</v>
      </c>
      <c r="B103" s="3">
        <v>150540</v>
      </c>
      <c r="C103" s="1" t="s">
        <v>26</v>
      </c>
      <c r="D103" s="8" t="s">
        <v>120</v>
      </c>
      <c r="E103" s="7" t="s">
        <v>183</v>
      </c>
      <c r="F103" s="11">
        <v>5.6006720806496775</v>
      </c>
      <c r="G103" s="11">
        <v>39.130434782608695</v>
      </c>
      <c r="H103" s="7">
        <v>0</v>
      </c>
      <c r="I103" s="7">
        <f t="shared" si="10"/>
        <v>94.536986642253197</v>
      </c>
      <c r="J103" s="7">
        <f t="shared" si="11"/>
        <v>45.667548121271757</v>
      </c>
      <c r="K103" s="7">
        <f t="shared" si="6"/>
        <v>47.268493321126599</v>
      </c>
      <c r="L103" s="7">
        <f t="shared" si="7"/>
        <v>45.667548121271757</v>
      </c>
      <c r="M103" s="7">
        <f t="shared" si="8"/>
        <v>46.468020721199181</v>
      </c>
    </row>
    <row r="104" spans="1:13" x14ac:dyDescent="0.2">
      <c r="A104" s="3">
        <v>1505437</v>
      </c>
      <c r="B104" s="3">
        <v>150543</v>
      </c>
      <c r="C104" s="1" t="s">
        <v>31</v>
      </c>
      <c r="D104" s="8" t="s">
        <v>121</v>
      </c>
      <c r="E104" s="7" t="s">
        <v>183</v>
      </c>
      <c r="F104" s="11">
        <v>3.0800505128284108</v>
      </c>
      <c r="G104" s="11">
        <v>37.5</v>
      </c>
      <c r="H104" s="7">
        <v>0</v>
      </c>
      <c r="I104" s="7">
        <f t="shared" si="10"/>
        <v>96.995697841133961</v>
      </c>
      <c r="J104" s="7">
        <f t="shared" si="11"/>
        <v>41.548797736916548</v>
      </c>
      <c r="K104" s="7">
        <f t="shared" si="6"/>
        <v>48.49784892056698</v>
      </c>
      <c r="L104" s="7">
        <f t="shared" si="7"/>
        <v>41.548797736916548</v>
      </c>
      <c r="M104" s="7">
        <f t="shared" si="8"/>
        <v>45.023323328741768</v>
      </c>
    </row>
    <row r="105" spans="1:13" x14ac:dyDescent="0.2">
      <c r="A105" s="3">
        <v>1505486</v>
      </c>
      <c r="B105" s="3">
        <v>150548</v>
      </c>
      <c r="C105" s="1" t="s">
        <v>36</v>
      </c>
      <c r="D105" s="8" t="s">
        <v>122</v>
      </c>
      <c r="E105" s="7">
        <v>14.599605810643112</v>
      </c>
      <c r="F105" s="11">
        <v>41.365549796822151</v>
      </c>
      <c r="G105" s="11">
        <v>31.168831168831169</v>
      </c>
      <c r="H105" s="7">
        <f t="shared" si="9"/>
        <v>51.456481772413539</v>
      </c>
      <c r="I105" s="7">
        <f t="shared" si="10"/>
        <v>59.650549705445378</v>
      </c>
      <c r="J105" s="7">
        <f t="shared" si="11"/>
        <v>25.555208582082699</v>
      </c>
      <c r="K105" s="7">
        <f t="shared" si="6"/>
        <v>55.553515738929462</v>
      </c>
      <c r="L105" s="7">
        <f t="shared" si="7"/>
        <v>25.555208582082699</v>
      </c>
      <c r="M105" s="7">
        <f t="shared" si="8"/>
        <v>40.554362160506081</v>
      </c>
    </row>
    <row r="106" spans="1:13" x14ac:dyDescent="0.2">
      <c r="A106" s="3">
        <v>1505494</v>
      </c>
      <c r="B106" s="3">
        <v>150549</v>
      </c>
      <c r="C106" s="1" t="s">
        <v>54</v>
      </c>
      <c r="D106" s="8" t="s">
        <v>123</v>
      </c>
      <c r="E106" s="7" t="s">
        <v>183</v>
      </c>
      <c r="F106" s="11" t="s">
        <v>183</v>
      </c>
      <c r="G106" s="11">
        <v>60.538116591928251</v>
      </c>
      <c r="H106" s="7">
        <v>0</v>
      </c>
      <c r="I106" s="7">
        <v>0</v>
      </c>
      <c r="J106" s="7">
        <f t="shared" si="11"/>
        <v>99.746925365182264</v>
      </c>
      <c r="K106" s="7">
        <f t="shared" si="6"/>
        <v>0</v>
      </c>
      <c r="L106" s="7">
        <f t="shared" si="7"/>
        <v>99.746925365182264</v>
      </c>
      <c r="M106" s="7">
        <f t="shared" si="8"/>
        <v>49.873462682591132</v>
      </c>
    </row>
    <row r="107" spans="1:13" x14ac:dyDescent="0.2">
      <c r="A107" s="3">
        <v>1505502</v>
      </c>
      <c r="B107" s="3">
        <v>150550</v>
      </c>
      <c r="C107" s="1" t="s">
        <v>26</v>
      </c>
      <c r="D107" s="8" t="s">
        <v>124</v>
      </c>
      <c r="E107" s="7">
        <v>1.8948365703458079</v>
      </c>
      <c r="F107" s="11">
        <v>28.422548555187117</v>
      </c>
      <c r="G107" s="11">
        <v>39.331896551724135</v>
      </c>
      <c r="H107" s="7">
        <f t="shared" si="9"/>
        <v>93.699979956033545</v>
      </c>
      <c r="I107" s="7">
        <f t="shared" si="10"/>
        <v>72.275650794079795</v>
      </c>
      <c r="J107" s="7">
        <f t="shared" si="11"/>
        <v>46.176474174511043</v>
      </c>
      <c r="K107" s="7">
        <f t="shared" si="6"/>
        <v>82.98781537505667</v>
      </c>
      <c r="L107" s="7">
        <f t="shared" si="7"/>
        <v>46.176474174511043</v>
      </c>
      <c r="M107" s="7">
        <f t="shared" si="8"/>
        <v>64.582144774783856</v>
      </c>
    </row>
    <row r="108" spans="1:13" x14ac:dyDescent="0.2">
      <c r="A108" s="3">
        <v>1505536</v>
      </c>
      <c r="B108" s="3">
        <v>150553</v>
      </c>
      <c r="C108" s="1" t="s">
        <v>54</v>
      </c>
      <c r="D108" s="8" t="s">
        <v>125</v>
      </c>
      <c r="E108" s="7">
        <v>81.019728490568852</v>
      </c>
      <c r="F108" s="11">
        <v>263.22077689332281</v>
      </c>
      <c r="G108" s="11">
        <v>47.433704020530371</v>
      </c>
      <c r="H108" s="7">
        <v>0</v>
      </c>
      <c r="I108" s="7">
        <v>0</v>
      </c>
      <c r="J108" s="7">
        <f t="shared" si="11"/>
        <v>66.642992051863132</v>
      </c>
      <c r="K108" s="7">
        <f t="shared" si="6"/>
        <v>0</v>
      </c>
      <c r="L108" s="7">
        <f t="shared" si="7"/>
        <v>66.642992051863132</v>
      </c>
      <c r="M108" s="7">
        <f t="shared" si="8"/>
        <v>33.321496025931566</v>
      </c>
    </row>
    <row r="109" spans="1:13" x14ac:dyDescent="0.2">
      <c r="A109" s="3">
        <v>1505551</v>
      </c>
      <c r="B109" s="3">
        <v>150555</v>
      </c>
      <c r="C109" s="1" t="s">
        <v>31</v>
      </c>
      <c r="D109" s="8" t="s">
        <v>126</v>
      </c>
      <c r="E109" s="7" t="s">
        <v>183</v>
      </c>
      <c r="F109" s="11" t="s">
        <v>183</v>
      </c>
      <c r="G109" s="11">
        <v>47.368421052631575</v>
      </c>
      <c r="H109" s="7">
        <v>0</v>
      </c>
      <c r="I109" s="7">
        <v>0</v>
      </c>
      <c r="J109" s="7">
        <f t="shared" si="11"/>
        <v>66.478076379066465</v>
      </c>
      <c r="K109" s="7">
        <f t="shared" si="6"/>
        <v>0</v>
      </c>
      <c r="L109" s="7">
        <f t="shared" si="7"/>
        <v>66.478076379066465</v>
      </c>
      <c r="M109" s="7">
        <f t="shared" si="8"/>
        <v>33.239038189533233</v>
      </c>
    </row>
    <row r="110" spans="1:13" x14ac:dyDescent="0.2">
      <c r="A110" s="3">
        <v>1505601</v>
      </c>
      <c r="B110" s="3">
        <v>150560</v>
      </c>
      <c r="C110" s="1" t="s">
        <v>42</v>
      </c>
      <c r="D110" s="8" t="s">
        <v>127</v>
      </c>
      <c r="E110" s="7" t="s">
        <v>183</v>
      </c>
      <c r="F110" s="11" t="s">
        <v>183</v>
      </c>
      <c r="G110" s="11">
        <v>42.857142857142854</v>
      </c>
      <c r="H110" s="7">
        <v>0</v>
      </c>
      <c r="I110" s="7">
        <v>0</v>
      </c>
      <c r="J110" s="7">
        <f t="shared" si="11"/>
        <v>55.081834714083641</v>
      </c>
      <c r="K110" s="7">
        <f t="shared" si="6"/>
        <v>0</v>
      </c>
      <c r="L110" s="7">
        <f t="shared" si="7"/>
        <v>55.081834714083641</v>
      </c>
      <c r="M110" s="7">
        <f t="shared" si="8"/>
        <v>27.54091735704182</v>
      </c>
    </row>
    <row r="111" spans="1:13" x14ac:dyDescent="0.2">
      <c r="A111" s="3">
        <v>1505635</v>
      </c>
      <c r="B111" s="3">
        <v>150563</v>
      </c>
      <c r="C111" s="1" t="s">
        <v>54</v>
      </c>
      <c r="D111" s="8" t="s">
        <v>128</v>
      </c>
      <c r="E111" s="7">
        <v>7.7930174563591024</v>
      </c>
      <c r="F111" s="11">
        <v>7.7930174563591024</v>
      </c>
      <c r="G111" s="11">
        <v>43.333333333333336</v>
      </c>
      <c r="H111" s="7">
        <f t="shared" si="9"/>
        <v>74.088463301746472</v>
      </c>
      <c r="I111" s="7">
        <f t="shared" si="10"/>
        <v>92.398488663863503</v>
      </c>
      <c r="J111" s="7">
        <f t="shared" si="11"/>
        <v>56.284771334276293</v>
      </c>
      <c r="K111" s="7">
        <f t="shared" si="6"/>
        <v>83.243475982804995</v>
      </c>
      <c r="L111" s="7">
        <f t="shared" si="7"/>
        <v>56.284771334276293</v>
      </c>
      <c r="M111" s="7">
        <f t="shared" si="8"/>
        <v>69.76412365854064</v>
      </c>
    </row>
    <row r="112" spans="1:13" x14ac:dyDescent="0.2">
      <c r="A112" s="3">
        <v>1505650</v>
      </c>
      <c r="B112" s="3">
        <v>150565</v>
      </c>
      <c r="C112" s="1" t="s">
        <v>36</v>
      </c>
      <c r="D112" s="8" t="s">
        <v>129</v>
      </c>
      <c r="E112" s="7">
        <v>5.3567602314120419</v>
      </c>
      <c r="F112" s="11">
        <v>16.070280694236128</v>
      </c>
      <c r="G112" s="11">
        <v>50</v>
      </c>
      <c r="H112" s="7">
        <f t="shared" si="9"/>
        <v>82.189045509131276</v>
      </c>
      <c r="I112" s="7">
        <f t="shared" si="10"/>
        <v>84.324527828622664</v>
      </c>
      <c r="J112" s="7">
        <f t="shared" si="11"/>
        <v>73.125884016973117</v>
      </c>
      <c r="K112" s="7">
        <f t="shared" si="6"/>
        <v>83.25678666887697</v>
      </c>
      <c r="L112" s="7">
        <f t="shared" si="7"/>
        <v>73.125884016973117</v>
      </c>
      <c r="M112" s="7">
        <f t="shared" si="8"/>
        <v>78.191335342925044</v>
      </c>
    </row>
    <row r="113" spans="1:13" x14ac:dyDescent="0.2">
      <c r="A113" s="3">
        <v>1505700</v>
      </c>
      <c r="B113" s="3">
        <v>150570</v>
      </c>
      <c r="C113" s="1" t="s">
        <v>29</v>
      </c>
      <c r="D113" s="8" t="s">
        <v>130</v>
      </c>
      <c r="E113" s="7">
        <v>16.010246557796989</v>
      </c>
      <c r="F113" s="11">
        <v>12.007684918347742</v>
      </c>
      <c r="G113" s="11">
        <v>41.764705882352942</v>
      </c>
      <c r="H113" s="7">
        <f t="shared" si="9"/>
        <v>46.76608569255994</v>
      </c>
      <c r="I113" s="7">
        <f t="shared" si="10"/>
        <v>88.287339961241344</v>
      </c>
      <c r="J113" s="7">
        <f t="shared" si="11"/>
        <v>52.322156585406447</v>
      </c>
      <c r="K113" s="7">
        <f t="shared" si="6"/>
        <v>67.526712826900649</v>
      </c>
      <c r="L113" s="7">
        <f t="shared" si="7"/>
        <v>52.322156585406447</v>
      </c>
      <c r="M113" s="7">
        <f t="shared" si="8"/>
        <v>59.924434706153548</v>
      </c>
    </row>
    <row r="114" spans="1:13" x14ac:dyDescent="0.2">
      <c r="A114" s="3">
        <v>1505809</v>
      </c>
      <c r="B114" s="3">
        <v>150580</v>
      </c>
      <c r="C114" s="1" t="s">
        <v>29</v>
      </c>
      <c r="D114" s="8" t="s">
        <v>131</v>
      </c>
      <c r="E114" s="7" t="s">
        <v>183</v>
      </c>
      <c r="F114" s="11" t="s">
        <v>183</v>
      </c>
      <c r="G114" s="11">
        <v>34.057971014492757</v>
      </c>
      <c r="H114" s="7">
        <v>0</v>
      </c>
      <c r="I114" s="7">
        <v>0</v>
      </c>
      <c r="J114" s="7">
        <f t="shared" si="11"/>
        <v>32.853658036611129</v>
      </c>
      <c r="K114" s="7">
        <f t="shared" si="6"/>
        <v>0</v>
      </c>
      <c r="L114" s="7">
        <f t="shared" si="7"/>
        <v>32.853658036611129</v>
      </c>
      <c r="M114" s="7">
        <f t="shared" si="8"/>
        <v>16.426829018305565</v>
      </c>
    </row>
    <row r="115" spans="1:13" x14ac:dyDescent="0.2">
      <c r="A115" s="3">
        <v>1505908</v>
      </c>
      <c r="B115" s="3">
        <v>150590</v>
      </c>
      <c r="C115" s="1" t="s">
        <v>36</v>
      </c>
      <c r="D115" s="8" t="s">
        <v>132</v>
      </c>
      <c r="E115" s="7">
        <v>7.3897085991575731</v>
      </c>
      <c r="F115" s="11">
        <v>32.022070596349479</v>
      </c>
      <c r="G115" s="11">
        <v>48.717948717948715</v>
      </c>
      <c r="H115" s="7">
        <f t="shared" si="9"/>
        <v>75.429469710787856</v>
      </c>
      <c r="I115" s="7">
        <f t="shared" si="10"/>
        <v>68.764538588182972</v>
      </c>
      <c r="J115" s="7">
        <f t="shared" si="11"/>
        <v>69.887208501069878</v>
      </c>
      <c r="K115" s="7">
        <f t="shared" si="6"/>
        <v>72.097004149485414</v>
      </c>
      <c r="L115" s="7">
        <f t="shared" si="7"/>
        <v>69.887208501069878</v>
      </c>
      <c r="M115" s="7">
        <f t="shared" si="8"/>
        <v>70.992106325277646</v>
      </c>
    </row>
    <row r="116" spans="1:13" x14ac:dyDescent="0.2">
      <c r="A116" s="3">
        <v>1506005</v>
      </c>
      <c r="B116" s="3">
        <v>150600</v>
      </c>
      <c r="C116" s="1" t="s">
        <v>33</v>
      </c>
      <c r="D116" s="8" t="s">
        <v>133</v>
      </c>
      <c r="E116" s="7" t="s">
        <v>183</v>
      </c>
      <c r="F116" s="11">
        <v>2.8108047333951709</v>
      </c>
      <c r="G116" s="11">
        <v>46.808510638297875</v>
      </c>
      <c r="H116" s="7">
        <v>0</v>
      </c>
      <c r="I116" s="7">
        <f t="shared" si="10"/>
        <v>97.258330527291633</v>
      </c>
      <c r="J116" s="7">
        <f t="shared" si="11"/>
        <v>65.063649222065067</v>
      </c>
      <c r="K116" s="7">
        <f t="shared" si="6"/>
        <v>48.629165263645817</v>
      </c>
      <c r="L116" s="7">
        <f t="shared" si="7"/>
        <v>65.063649222065067</v>
      </c>
      <c r="M116" s="7">
        <f t="shared" si="8"/>
        <v>56.846407242855442</v>
      </c>
    </row>
    <row r="117" spans="1:13" x14ac:dyDescent="0.2">
      <c r="A117" s="3">
        <v>1506104</v>
      </c>
      <c r="B117" s="3">
        <v>150610</v>
      </c>
      <c r="C117" s="1" t="s">
        <v>42</v>
      </c>
      <c r="D117" s="8" t="s">
        <v>134</v>
      </c>
      <c r="E117" s="7" t="s">
        <v>183</v>
      </c>
      <c r="F117" s="11" t="s">
        <v>183</v>
      </c>
      <c r="G117" s="11">
        <v>40</v>
      </c>
      <c r="H117" s="7">
        <v>0</v>
      </c>
      <c r="I117" s="7">
        <v>0</v>
      </c>
      <c r="J117" s="7">
        <f t="shared" si="11"/>
        <v>47.86421499292787</v>
      </c>
      <c r="K117" s="7">
        <f t="shared" si="6"/>
        <v>0</v>
      </c>
      <c r="L117" s="7">
        <f t="shared" si="7"/>
        <v>47.86421499292787</v>
      </c>
      <c r="M117" s="7">
        <f t="shared" si="8"/>
        <v>23.932107496463935</v>
      </c>
    </row>
    <row r="118" spans="1:13" x14ac:dyDescent="0.2">
      <c r="A118" s="3">
        <v>1506112</v>
      </c>
      <c r="B118" s="3">
        <v>150611</v>
      </c>
      <c r="C118" s="1" t="s">
        <v>42</v>
      </c>
      <c r="D118" s="8" t="s">
        <v>135</v>
      </c>
      <c r="E118" s="7" t="s">
        <v>183</v>
      </c>
      <c r="F118" s="11" t="s">
        <v>183</v>
      </c>
      <c r="G118" s="11">
        <v>45.454545454545453</v>
      </c>
      <c r="H118" s="7">
        <v>0</v>
      </c>
      <c r="I118" s="7">
        <v>0</v>
      </c>
      <c r="J118" s="7">
        <f t="shared" si="11"/>
        <v>61.643307187861637</v>
      </c>
      <c r="K118" s="7">
        <f t="shared" si="6"/>
        <v>0</v>
      </c>
      <c r="L118" s="7">
        <f t="shared" si="7"/>
        <v>61.643307187861637</v>
      </c>
      <c r="M118" s="7">
        <f t="shared" si="8"/>
        <v>30.821653593930819</v>
      </c>
    </row>
    <row r="119" spans="1:13" x14ac:dyDescent="0.2">
      <c r="A119" s="3">
        <v>1506138</v>
      </c>
      <c r="B119" s="3">
        <v>150613</v>
      </c>
      <c r="C119" s="1" t="s">
        <v>31</v>
      </c>
      <c r="D119" s="8" t="s">
        <v>136</v>
      </c>
      <c r="E119" s="7">
        <v>5.8413262147037859</v>
      </c>
      <c r="F119" s="11">
        <v>49.067140203511798</v>
      </c>
      <c r="G119" s="11">
        <v>41.793893129770993</v>
      </c>
      <c r="H119" s="7">
        <f t="shared" si="9"/>
        <v>80.577858257488629</v>
      </c>
      <c r="I119" s="7">
        <f t="shared" si="10"/>
        <v>52.138122285216625</v>
      </c>
      <c r="J119" s="7">
        <f t="shared" si="11"/>
        <v>52.395888443806214</v>
      </c>
      <c r="K119" s="7">
        <f t="shared" si="6"/>
        <v>66.357990271352634</v>
      </c>
      <c r="L119" s="7">
        <f t="shared" si="7"/>
        <v>52.395888443806214</v>
      </c>
      <c r="M119" s="7">
        <f t="shared" si="8"/>
        <v>59.376939357579424</v>
      </c>
    </row>
    <row r="120" spans="1:13" x14ac:dyDescent="0.2">
      <c r="A120" s="3">
        <v>1506161</v>
      </c>
      <c r="B120" s="3">
        <v>150616</v>
      </c>
      <c r="C120" s="1" t="s">
        <v>31</v>
      </c>
      <c r="D120" s="8" t="s">
        <v>137</v>
      </c>
      <c r="E120" s="7">
        <v>5.4395126196692773</v>
      </c>
      <c r="F120" s="11">
        <v>48.955613577023492</v>
      </c>
      <c r="G120" s="11">
        <v>45.381526104417667</v>
      </c>
      <c r="H120" s="7">
        <f t="shared" si="9"/>
        <v>81.913892903293558</v>
      </c>
      <c r="I120" s="7">
        <f t="shared" si="10"/>
        <v>52.24690964505708</v>
      </c>
      <c r="J120" s="7">
        <f t="shared" si="11"/>
        <v>61.458848122333741</v>
      </c>
      <c r="K120" s="7">
        <f t="shared" si="6"/>
        <v>67.080401274175316</v>
      </c>
      <c r="L120" s="7">
        <f t="shared" si="7"/>
        <v>61.458848122333741</v>
      </c>
      <c r="M120" s="7">
        <f t="shared" si="8"/>
        <v>64.269624698254532</v>
      </c>
    </row>
    <row r="121" spans="1:13" x14ac:dyDescent="0.2">
      <c r="A121" s="3">
        <v>1506187</v>
      </c>
      <c r="B121" s="3">
        <v>150618</v>
      </c>
      <c r="C121" s="1" t="s">
        <v>26</v>
      </c>
      <c r="D121" s="8" t="s">
        <v>138</v>
      </c>
      <c r="E121" s="7">
        <v>1.8817153717328718</v>
      </c>
      <c r="F121" s="11">
        <v>22.580584460794459</v>
      </c>
      <c r="G121" s="11">
        <v>28.448275862068968</v>
      </c>
      <c r="H121" s="7">
        <f t="shared" si="9"/>
        <v>93.743608086485082</v>
      </c>
      <c r="I121" s="7">
        <f t="shared" si="10"/>
        <v>77.974127203911507</v>
      </c>
      <c r="J121" s="7">
        <f t="shared" si="11"/>
        <v>18.682631809979036</v>
      </c>
      <c r="K121" s="7">
        <f t="shared" si="6"/>
        <v>85.858867645198302</v>
      </c>
      <c r="L121" s="7">
        <f t="shared" si="7"/>
        <v>18.682631809979036</v>
      </c>
      <c r="M121" s="7">
        <f t="shared" si="8"/>
        <v>52.270749727588665</v>
      </c>
    </row>
    <row r="122" spans="1:13" x14ac:dyDescent="0.2">
      <c r="A122" s="3">
        <v>1506195</v>
      </c>
      <c r="B122" s="3">
        <v>150619</v>
      </c>
      <c r="C122" s="1" t="s">
        <v>45</v>
      </c>
      <c r="D122" s="8" t="s">
        <v>139</v>
      </c>
      <c r="E122" s="7">
        <v>8.3871508848444183</v>
      </c>
      <c r="F122" s="11">
        <v>22.365735692918449</v>
      </c>
      <c r="G122" s="11">
        <v>36.95652173913043</v>
      </c>
      <c r="H122" s="7">
        <f t="shared" si="9"/>
        <v>72.112963083494563</v>
      </c>
      <c r="I122" s="7">
        <f t="shared" si="10"/>
        <v>78.183698953350714</v>
      </c>
      <c r="J122" s="7">
        <f t="shared" si="11"/>
        <v>40.175880942131471</v>
      </c>
      <c r="K122" s="7">
        <f t="shared" si="6"/>
        <v>75.148331018422638</v>
      </c>
      <c r="L122" s="7">
        <f t="shared" si="7"/>
        <v>40.175880942131471</v>
      </c>
      <c r="M122" s="7">
        <f t="shared" si="8"/>
        <v>57.662105980277055</v>
      </c>
    </row>
    <row r="123" spans="1:13" x14ac:dyDescent="0.2">
      <c r="A123" s="3">
        <v>1506203</v>
      </c>
      <c r="B123" s="3">
        <v>150620</v>
      </c>
      <c r="C123" s="1" t="s">
        <v>42</v>
      </c>
      <c r="D123" s="8" t="s">
        <v>140</v>
      </c>
      <c r="E123" s="7">
        <v>4.4670776378093455</v>
      </c>
      <c r="F123" s="11">
        <v>20.101849370142052</v>
      </c>
      <c r="G123" s="11">
        <v>43.902439024390247</v>
      </c>
      <c r="H123" s="7">
        <f t="shared" si="9"/>
        <v>85.147249968890065</v>
      </c>
      <c r="I123" s="7">
        <f t="shared" si="10"/>
        <v>80.391980722364764</v>
      </c>
      <c r="J123" s="7">
        <f t="shared" si="11"/>
        <v>57.722427294994318</v>
      </c>
      <c r="K123" s="7">
        <f t="shared" si="6"/>
        <v>82.769615345627415</v>
      </c>
      <c r="L123" s="7">
        <f t="shared" si="7"/>
        <v>57.722427294994318</v>
      </c>
      <c r="M123" s="7">
        <f t="shared" si="8"/>
        <v>70.246021320310859</v>
      </c>
    </row>
    <row r="124" spans="1:13" x14ac:dyDescent="0.2">
      <c r="A124" s="3">
        <v>1506302</v>
      </c>
      <c r="B124" s="3">
        <v>150630</v>
      </c>
      <c r="C124" s="1" t="s">
        <v>29</v>
      </c>
      <c r="D124" s="8" t="s">
        <v>141</v>
      </c>
      <c r="E124" s="7" t="s">
        <v>183</v>
      </c>
      <c r="F124" s="11" t="s">
        <v>183</v>
      </c>
      <c r="G124" s="11">
        <v>24.242424242424242</v>
      </c>
      <c r="H124" s="7">
        <v>0</v>
      </c>
      <c r="I124" s="7">
        <v>0</v>
      </c>
      <c r="J124" s="7">
        <f t="shared" si="11"/>
        <v>8.0579486520080614</v>
      </c>
      <c r="K124" s="7">
        <f t="shared" si="6"/>
        <v>0</v>
      </c>
      <c r="L124" s="7">
        <f t="shared" si="7"/>
        <v>8.0579486520080614</v>
      </c>
      <c r="M124" s="7">
        <f t="shared" si="8"/>
        <v>4.0289743260040307</v>
      </c>
    </row>
    <row r="125" spans="1:13" x14ac:dyDescent="0.2">
      <c r="A125" s="3">
        <v>1506351</v>
      </c>
      <c r="B125" s="3">
        <v>150635</v>
      </c>
      <c r="C125" s="1" t="s">
        <v>39</v>
      </c>
      <c r="D125" s="8" t="s">
        <v>142</v>
      </c>
      <c r="E125" s="7" t="s">
        <v>183</v>
      </c>
      <c r="F125" s="11" t="s">
        <v>183</v>
      </c>
      <c r="G125" s="11">
        <v>48.314606741573037</v>
      </c>
      <c r="H125" s="7">
        <v>0</v>
      </c>
      <c r="I125" s="7">
        <v>0</v>
      </c>
      <c r="J125" s="7">
        <f t="shared" si="11"/>
        <v>68.868299349999219</v>
      </c>
      <c r="K125" s="7">
        <f t="shared" si="6"/>
        <v>0</v>
      </c>
      <c r="L125" s="7">
        <f t="shared" si="7"/>
        <v>68.868299349999219</v>
      </c>
      <c r="M125" s="7">
        <f t="shared" si="8"/>
        <v>34.43414967499961</v>
      </c>
    </row>
    <row r="126" spans="1:13" x14ac:dyDescent="0.2">
      <c r="A126" s="3">
        <v>1506401</v>
      </c>
      <c r="B126" s="3">
        <v>150640</v>
      </c>
      <c r="C126" s="1" t="s">
        <v>29</v>
      </c>
      <c r="D126" s="8" t="s">
        <v>143</v>
      </c>
      <c r="E126" s="7">
        <v>26.86366689053056</v>
      </c>
      <c r="F126" s="11" t="s">
        <v>183</v>
      </c>
      <c r="G126" s="11">
        <v>71.428571428571431</v>
      </c>
      <c r="H126" s="7">
        <f t="shared" si="9"/>
        <v>10.678343094476677</v>
      </c>
      <c r="I126" s="7">
        <v>0</v>
      </c>
      <c r="J126" s="7">
        <v>99</v>
      </c>
      <c r="K126" s="7">
        <f t="shared" si="6"/>
        <v>5.3391715472383385</v>
      </c>
      <c r="L126" s="7">
        <f t="shared" si="7"/>
        <v>99</v>
      </c>
      <c r="M126" s="7">
        <f t="shared" si="8"/>
        <v>52.169585773619168</v>
      </c>
    </row>
    <row r="127" spans="1:13" x14ac:dyDescent="0.2">
      <c r="A127" s="3">
        <v>1506500</v>
      </c>
      <c r="B127" s="3">
        <v>150650</v>
      </c>
      <c r="C127" s="1" t="s">
        <v>70</v>
      </c>
      <c r="D127" s="8" t="s">
        <v>144</v>
      </c>
      <c r="E127" s="7">
        <v>5.4780262671359514</v>
      </c>
      <c r="F127" s="11">
        <v>28.759637902463741</v>
      </c>
      <c r="G127" s="11">
        <v>28.735632183908045</v>
      </c>
      <c r="H127" s="7">
        <f t="shared" si="9"/>
        <v>81.785834599672995</v>
      </c>
      <c r="I127" s="7">
        <f t="shared" si="10"/>
        <v>71.946840883162139</v>
      </c>
      <c r="J127" s="7">
        <f t="shared" si="11"/>
        <v>19.408541839405615</v>
      </c>
      <c r="K127" s="7">
        <f t="shared" si="6"/>
        <v>76.866337741417567</v>
      </c>
      <c r="L127" s="7">
        <f t="shared" si="7"/>
        <v>19.408541839405615</v>
      </c>
      <c r="M127" s="7">
        <f t="shared" si="8"/>
        <v>48.137439790411591</v>
      </c>
    </row>
    <row r="128" spans="1:13" x14ac:dyDescent="0.2">
      <c r="A128" s="3">
        <v>1506559</v>
      </c>
      <c r="B128" s="3">
        <v>150655</v>
      </c>
      <c r="C128" s="1" t="s">
        <v>42</v>
      </c>
      <c r="D128" s="8" t="s">
        <v>145</v>
      </c>
      <c r="E128" s="7">
        <v>19.636720667648504</v>
      </c>
      <c r="F128" s="11">
        <v>68.728522336769771</v>
      </c>
      <c r="G128" s="11">
        <v>39.622641509433961</v>
      </c>
      <c r="H128" s="7">
        <f t="shared" si="9"/>
        <v>34.708019184232512</v>
      </c>
      <c r="I128" s="7">
        <f t="shared" si="10"/>
        <v>32.959654143209775</v>
      </c>
      <c r="J128" s="7">
        <f t="shared" si="11"/>
        <v>46.910944463718607</v>
      </c>
      <c r="K128" s="7">
        <f t="shared" si="6"/>
        <v>33.833836663721144</v>
      </c>
      <c r="L128" s="7">
        <f t="shared" si="7"/>
        <v>46.910944463718607</v>
      </c>
      <c r="M128" s="7">
        <f t="shared" si="8"/>
        <v>40.372390563719875</v>
      </c>
    </row>
    <row r="129" spans="1:13" x14ac:dyDescent="0.2">
      <c r="A129" s="3">
        <v>1506583</v>
      </c>
      <c r="B129" s="3">
        <v>150658</v>
      </c>
      <c r="C129" s="1" t="s">
        <v>31</v>
      </c>
      <c r="D129" s="8" t="s">
        <v>146</v>
      </c>
      <c r="E129" s="7" t="s">
        <v>183</v>
      </c>
      <c r="F129" s="11" t="s">
        <v>183</v>
      </c>
      <c r="G129" s="11">
        <v>22.352941176470591</v>
      </c>
      <c r="H129" s="7">
        <v>0</v>
      </c>
      <c r="I129" s="7">
        <v>0</v>
      </c>
      <c r="J129" s="7">
        <f t="shared" si="11"/>
        <v>3.2847990681421191</v>
      </c>
      <c r="K129" s="7">
        <f t="shared" si="6"/>
        <v>0</v>
      </c>
      <c r="L129" s="7">
        <f t="shared" si="7"/>
        <v>3.2847990681421191</v>
      </c>
      <c r="M129" s="7">
        <f t="shared" si="8"/>
        <v>1.6423995340710595</v>
      </c>
    </row>
    <row r="130" spans="1:13" x14ac:dyDescent="0.2">
      <c r="A130" s="3">
        <v>1506609</v>
      </c>
      <c r="B130" s="3">
        <v>150660</v>
      </c>
      <c r="C130" s="1" t="s">
        <v>70</v>
      </c>
      <c r="D130" s="8" t="s">
        <v>147</v>
      </c>
      <c r="E130" s="7" t="s">
        <v>183</v>
      </c>
      <c r="F130" s="11" t="s">
        <v>183</v>
      </c>
      <c r="G130" s="11">
        <v>39.75903614457831</v>
      </c>
      <c r="H130" s="7">
        <v>0</v>
      </c>
      <c r="I130" s="7">
        <v>0</v>
      </c>
      <c r="J130" s="7">
        <f t="shared" si="11"/>
        <v>47.255500076685806</v>
      </c>
      <c r="K130" s="7">
        <f t="shared" si="6"/>
        <v>0</v>
      </c>
      <c r="L130" s="7">
        <f t="shared" si="7"/>
        <v>47.255500076685806</v>
      </c>
      <c r="M130" s="7">
        <f t="shared" si="8"/>
        <v>23.627750038342903</v>
      </c>
    </row>
    <row r="131" spans="1:13" x14ac:dyDescent="0.2">
      <c r="A131" s="3">
        <v>1506708</v>
      </c>
      <c r="B131" s="3">
        <v>150670</v>
      </c>
      <c r="C131" s="1" t="s">
        <v>31</v>
      </c>
      <c r="D131" s="8" t="s">
        <v>148</v>
      </c>
      <c r="E131" s="7">
        <v>3.0851818714713231</v>
      </c>
      <c r="F131" s="11">
        <v>9.2555456144139701</v>
      </c>
      <c r="G131" s="11">
        <v>24.404761904761905</v>
      </c>
      <c r="H131" s="7">
        <f t="shared" si="9"/>
        <v>89.74206866973617</v>
      </c>
      <c r="I131" s="7">
        <f t="shared" si="10"/>
        <v>90.971882462125677</v>
      </c>
      <c r="J131" s="7">
        <f t="shared" si="11"/>
        <v>8.468040681619188</v>
      </c>
      <c r="K131" s="7">
        <f t="shared" si="6"/>
        <v>90.356975565930924</v>
      </c>
      <c r="L131" s="7">
        <f t="shared" si="7"/>
        <v>8.468040681619188</v>
      </c>
      <c r="M131" s="7">
        <f t="shared" si="8"/>
        <v>49.412508123775055</v>
      </c>
    </row>
    <row r="132" spans="1:13" x14ac:dyDescent="0.2">
      <c r="A132" s="3">
        <v>1506807</v>
      </c>
      <c r="B132" s="3">
        <v>150680</v>
      </c>
      <c r="C132" s="1" t="s">
        <v>33</v>
      </c>
      <c r="D132" s="8" t="s">
        <v>149</v>
      </c>
      <c r="E132" s="7">
        <v>5.7238915232179117</v>
      </c>
      <c r="F132" s="11">
        <v>138.57842635159153</v>
      </c>
      <c r="G132" s="11">
        <v>62.211189612373495</v>
      </c>
      <c r="H132" s="7">
        <f t="shared" si="9"/>
        <v>80.968329904997375</v>
      </c>
      <c r="I132" s="7">
        <v>0</v>
      </c>
      <c r="J132" s="7">
        <v>99</v>
      </c>
      <c r="K132" s="7">
        <f t="shared" si="6"/>
        <v>40.484164952498688</v>
      </c>
      <c r="L132" s="7">
        <f t="shared" si="7"/>
        <v>99</v>
      </c>
      <c r="M132" s="7">
        <f t="shared" si="8"/>
        <v>69.742082476249351</v>
      </c>
    </row>
    <row r="133" spans="1:13" x14ac:dyDescent="0.2">
      <c r="A133" s="3">
        <v>1506906</v>
      </c>
      <c r="B133" s="3">
        <v>150690</v>
      </c>
      <c r="C133" s="1" t="s">
        <v>42</v>
      </c>
      <c r="D133" s="8" t="s">
        <v>150</v>
      </c>
      <c r="E133" s="7" t="s">
        <v>183</v>
      </c>
      <c r="F133" s="11" t="s">
        <v>183</v>
      </c>
      <c r="G133" s="11">
        <v>28.571428571428569</v>
      </c>
      <c r="H133" s="7">
        <v>0</v>
      </c>
      <c r="I133" s="7">
        <v>0</v>
      </c>
      <c r="J133" s="7">
        <f t="shared" si="11"/>
        <v>18.993736108304706</v>
      </c>
      <c r="K133" s="7">
        <f t="shared" si="6"/>
        <v>0</v>
      </c>
      <c r="L133" s="7">
        <f t="shared" si="7"/>
        <v>18.993736108304706</v>
      </c>
      <c r="M133" s="7">
        <f t="shared" si="8"/>
        <v>9.4968680541523529</v>
      </c>
    </row>
    <row r="134" spans="1:13" x14ac:dyDescent="0.2">
      <c r="A134" s="3">
        <v>1507003</v>
      </c>
      <c r="B134" s="3">
        <v>150700</v>
      </c>
      <c r="C134" s="1" t="s">
        <v>70</v>
      </c>
      <c r="D134" s="8" t="s">
        <v>151</v>
      </c>
      <c r="E134" s="7" t="s">
        <v>183</v>
      </c>
      <c r="F134" s="11">
        <v>3.6415279851425661</v>
      </c>
      <c r="G134" s="11">
        <v>45.714285714285715</v>
      </c>
      <c r="H134" s="7">
        <v>0</v>
      </c>
      <c r="I134" s="7">
        <f t="shared" si="10"/>
        <v>96.448011124999354</v>
      </c>
      <c r="J134" s="7">
        <f t="shared" si="11"/>
        <v>62.29945443523944</v>
      </c>
      <c r="K134" s="7">
        <f t="shared" si="6"/>
        <v>48.224005562499677</v>
      </c>
      <c r="L134" s="7">
        <f t="shared" si="7"/>
        <v>62.29945443523944</v>
      </c>
      <c r="M134" s="7">
        <f t="shared" si="8"/>
        <v>55.261729998869555</v>
      </c>
    </row>
    <row r="135" spans="1:13" x14ac:dyDescent="0.2">
      <c r="A135" s="3">
        <v>1507102</v>
      </c>
      <c r="B135" s="3">
        <v>150710</v>
      </c>
      <c r="C135" s="1" t="s">
        <v>70</v>
      </c>
      <c r="D135" s="8" t="s">
        <v>152</v>
      </c>
      <c r="E135" s="7" t="s">
        <v>183</v>
      </c>
      <c r="F135" s="11">
        <v>12.000480019200769</v>
      </c>
      <c r="G135" s="11">
        <v>27.27272727272727</v>
      </c>
      <c r="H135" s="7">
        <v>0</v>
      </c>
      <c r="I135" s="7">
        <f t="shared" si="10"/>
        <v>88.294367896908341</v>
      </c>
      <c r="J135" s="7">
        <f t="shared" si="11"/>
        <v>15.712999871415709</v>
      </c>
      <c r="K135" s="7">
        <f t="shared" ref="K135:K162" si="12">AVERAGE(H135:I135)</f>
        <v>44.14718394845417</v>
      </c>
      <c r="L135" s="7">
        <f t="shared" ref="L135:L162" si="13">J135</f>
        <v>15.712999871415709</v>
      </c>
      <c r="M135" s="7">
        <f t="shared" ref="M135:M162" si="14">AVERAGE(K135:L135)</f>
        <v>29.930091909934941</v>
      </c>
    </row>
    <row r="136" spans="1:13" x14ac:dyDescent="0.2">
      <c r="A136" s="3">
        <v>1507151</v>
      </c>
      <c r="B136" s="3">
        <v>150715</v>
      </c>
      <c r="C136" s="1" t="s">
        <v>54</v>
      </c>
      <c r="D136" s="8" t="s">
        <v>153</v>
      </c>
      <c r="E136" s="7">
        <v>18.964536317087045</v>
      </c>
      <c r="F136" s="11">
        <v>9.4822681585435227</v>
      </c>
      <c r="G136" s="11">
        <v>40</v>
      </c>
      <c r="H136" s="7">
        <f t="shared" si="9"/>
        <v>36.943039581292183</v>
      </c>
      <c r="I136" s="7">
        <f t="shared" si="10"/>
        <v>90.750728574764523</v>
      </c>
      <c r="J136" s="7">
        <f t="shared" si="11"/>
        <v>47.86421499292787</v>
      </c>
      <c r="K136" s="7">
        <f t="shared" si="12"/>
        <v>63.846884078028353</v>
      </c>
      <c r="L136" s="7">
        <f t="shared" si="13"/>
        <v>47.86421499292787</v>
      </c>
      <c r="M136" s="7">
        <f t="shared" si="14"/>
        <v>55.855549535478112</v>
      </c>
    </row>
    <row r="137" spans="1:13" x14ac:dyDescent="0.2">
      <c r="A137" s="3">
        <v>1507201</v>
      </c>
      <c r="B137" s="3">
        <v>150720</v>
      </c>
      <c r="C137" s="1" t="s">
        <v>70</v>
      </c>
      <c r="D137" s="8" t="s">
        <v>154</v>
      </c>
      <c r="E137" s="7">
        <v>13.072322624922382</v>
      </c>
      <c r="F137" s="11">
        <v>81.702016405764894</v>
      </c>
      <c r="G137" s="11">
        <v>28.571428571428569</v>
      </c>
      <c r="H137" s="7">
        <f t="shared" si="9"/>
        <v>56.534715250061282</v>
      </c>
      <c r="I137" s="7">
        <f t="shared" si="10"/>
        <v>20.304809178274013</v>
      </c>
      <c r="J137" s="7">
        <f t="shared" si="11"/>
        <v>18.993736108304706</v>
      </c>
      <c r="K137" s="7">
        <f t="shared" si="12"/>
        <v>38.419762214167648</v>
      </c>
      <c r="L137" s="7">
        <f t="shared" si="13"/>
        <v>18.993736108304706</v>
      </c>
      <c r="M137" s="7">
        <f t="shared" si="14"/>
        <v>28.706749161236175</v>
      </c>
    </row>
    <row r="138" spans="1:13" x14ac:dyDescent="0.2">
      <c r="A138" s="3">
        <v>1507300</v>
      </c>
      <c r="B138" s="3">
        <v>150730</v>
      </c>
      <c r="C138" s="1" t="s">
        <v>31</v>
      </c>
      <c r="D138" s="8" t="s">
        <v>155</v>
      </c>
      <c r="E138" s="7">
        <v>1.5286312635666026</v>
      </c>
      <c r="F138" s="11">
        <v>3.0572625271332052</v>
      </c>
      <c r="G138" s="11">
        <v>37.132352941176471</v>
      </c>
      <c r="H138" s="7">
        <f t="shared" si="9"/>
        <v>94.917616649716408</v>
      </c>
      <c r="I138" s="7">
        <f t="shared" si="10"/>
        <v>97.01792611861282</v>
      </c>
      <c r="J138" s="7">
        <f t="shared" si="11"/>
        <v>40.620059905150178</v>
      </c>
      <c r="K138" s="7">
        <f t="shared" si="12"/>
        <v>95.967771384164621</v>
      </c>
      <c r="L138" s="7">
        <f t="shared" si="13"/>
        <v>40.620059905150178</v>
      </c>
      <c r="M138" s="7">
        <f t="shared" si="14"/>
        <v>68.293915644657403</v>
      </c>
    </row>
    <row r="139" spans="1:13" x14ac:dyDescent="0.2">
      <c r="A139" s="3">
        <v>1507409</v>
      </c>
      <c r="B139" s="3">
        <v>150740</v>
      </c>
      <c r="C139" s="1" t="s">
        <v>70</v>
      </c>
      <c r="D139" s="8" t="s">
        <v>156</v>
      </c>
      <c r="E139" s="7">
        <v>13.428226131328051</v>
      </c>
      <c r="F139" s="11">
        <v>20.142339196992076</v>
      </c>
      <c r="G139" s="11">
        <v>33.846153846153847</v>
      </c>
      <c r="H139" s="7">
        <f t="shared" si="9"/>
        <v>55.351332156513642</v>
      </c>
      <c r="I139" s="7">
        <f t="shared" si="10"/>
        <v>80.352485388361515</v>
      </c>
      <c r="J139" s="7">
        <f t="shared" si="11"/>
        <v>32.318572516592319</v>
      </c>
      <c r="K139" s="7">
        <f t="shared" si="12"/>
        <v>67.851908772437582</v>
      </c>
      <c r="L139" s="7">
        <f t="shared" si="13"/>
        <v>32.318572516592319</v>
      </c>
      <c r="M139" s="7">
        <f t="shared" si="14"/>
        <v>50.085240644514954</v>
      </c>
    </row>
    <row r="140" spans="1:13" x14ac:dyDescent="0.2">
      <c r="A140" s="3">
        <v>1507458</v>
      </c>
      <c r="B140" s="3">
        <v>150745</v>
      </c>
      <c r="C140" s="1" t="s">
        <v>54</v>
      </c>
      <c r="D140" s="8" t="s">
        <v>157</v>
      </c>
      <c r="E140" s="7" t="s">
        <v>183</v>
      </c>
      <c r="F140" s="11">
        <v>28.860028860028859</v>
      </c>
      <c r="G140" s="11">
        <v>46.296296296296298</v>
      </c>
      <c r="H140" s="7">
        <v>0</v>
      </c>
      <c r="I140" s="7">
        <f t="shared" si="10"/>
        <v>71.84891568297229</v>
      </c>
      <c r="J140" s="7">
        <f t="shared" si="11"/>
        <v>63.76971030436377</v>
      </c>
      <c r="K140" s="7">
        <f t="shared" si="12"/>
        <v>35.924457841486145</v>
      </c>
      <c r="L140" s="7">
        <f t="shared" si="13"/>
        <v>63.76971030436377</v>
      </c>
      <c r="M140" s="7">
        <f t="shared" si="14"/>
        <v>49.847084072924957</v>
      </c>
    </row>
    <row r="141" spans="1:13" x14ac:dyDescent="0.2">
      <c r="A141" s="3">
        <v>1507466</v>
      </c>
      <c r="B141" s="3">
        <v>150746</v>
      </c>
      <c r="C141" s="1" t="s">
        <v>70</v>
      </c>
      <c r="D141" s="8" t="s">
        <v>158</v>
      </c>
      <c r="E141" s="7" t="s">
        <v>183</v>
      </c>
      <c r="F141" s="11">
        <v>22.57336343115124</v>
      </c>
      <c r="G141" s="11">
        <v>52</v>
      </c>
      <c r="H141" s="7">
        <v>0</v>
      </c>
      <c r="I141" s="7">
        <f t="shared" si="10"/>
        <v>77.981170873884793</v>
      </c>
      <c r="J141" s="7">
        <f t="shared" si="11"/>
        <v>78.178217821782184</v>
      </c>
      <c r="K141" s="7">
        <f t="shared" si="12"/>
        <v>38.990585436942396</v>
      </c>
      <c r="L141" s="7">
        <f t="shared" si="13"/>
        <v>78.178217821782184</v>
      </c>
      <c r="M141" s="7">
        <f t="shared" si="14"/>
        <v>58.58440162936229</v>
      </c>
    </row>
    <row r="142" spans="1:13" x14ac:dyDescent="0.2">
      <c r="A142" s="3">
        <v>1507474</v>
      </c>
      <c r="B142" s="3">
        <v>150747</v>
      </c>
      <c r="C142" s="1" t="s">
        <v>42</v>
      </c>
      <c r="D142" s="8" t="s">
        <v>159</v>
      </c>
      <c r="E142" s="7" t="s">
        <v>183</v>
      </c>
      <c r="F142" s="11">
        <v>24.167431968679008</v>
      </c>
      <c r="G142" s="11">
        <v>66.197183098591552</v>
      </c>
      <c r="H142" s="7">
        <v>0</v>
      </c>
      <c r="I142" s="7">
        <f t="shared" si="10"/>
        <v>76.426255128086908</v>
      </c>
      <c r="J142" s="7">
        <v>99</v>
      </c>
      <c r="K142" s="7">
        <f t="shared" si="12"/>
        <v>38.213127564043454</v>
      </c>
      <c r="L142" s="7">
        <f t="shared" si="13"/>
        <v>99</v>
      </c>
      <c r="M142" s="7">
        <f t="shared" si="14"/>
        <v>68.606563782021723</v>
      </c>
    </row>
    <row r="143" spans="1:13" x14ac:dyDescent="0.2">
      <c r="A143" s="3">
        <v>1507508</v>
      </c>
      <c r="B143" s="3">
        <v>150750</v>
      </c>
      <c r="C143" s="1" t="s">
        <v>54</v>
      </c>
      <c r="D143" s="8" t="s">
        <v>160</v>
      </c>
      <c r="E143" s="7" t="s">
        <v>183</v>
      </c>
      <c r="F143" s="11">
        <v>14.637002341920375</v>
      </c>
      <c r="G143" s="11">
        <v>13.333333333333334</v>
      </c>
      <c r="H143" s="7">
        <v>0</v>
      </c>
      <c r="I143" s="7">
        <f t="shared" si="10"/>
        <v>85.722602645144264</v>
      </c>
      <c r="J143" s="7">
        <v>0.1</v>
      </c>
      <c r="K143" s="7">
        <f t="shared" si="12"/>
        <v>42.861301322572132</v>
      </c>
      <c r="L143" s="7">
        <f t="shared" si="13"/>
        <v>0.1</v>
      </c>
      <c r="M143" s="7">
        <f t="shared" si="14"/>
        <v>21.480650661286067</v>
      </c>
    </row>
    <row r="144" spans="1:13" x14ac:dyDescent="0.2">
      <c r="A144" s="3">
        <v>1507607</v>
      </c>
      <c r="B144" s="3">
        <v>150760</v>
      </c>
      <c r="C144" s="1" t="s">
        <v>70</v>
      </c>
      <c r="D144" s="8" t="s">
        <v>161</v>
      </c>
      <c r="E144" s="7" t="s">
        <v>183</v>
      </c>
      <c r="F144" s="11">
        <v>1.8905736000302491</v>
      </c>
      <c r="G144" s="11">
        <v>37.759336099585063</v>
      </c>
      <c r="H144" s="7">
        <v>0</v>
      </c>
      <c r="I144" s="7">
        <f t="shared" si="10"/>
        <v>98.155959359024109</v>
      </c>
      <c r="J144" s="7">
        <f t="shared" si="11"/>
        <v>42.203924008287018</v>
      </c>
      <c r="K144" s="7">
        <f t="shared" si="12"/>
        <v>49.077979679512055</v>
      </c>
      <c r="L144" s="7">
        <f t="shared" si="13"/>
        <v>42.203924008287018</v>
      </c>
      <c r="M144" s="7">
        <f t="shared" si="14"/>
        <v>45.640951843899536</v>
      </c>
    </row>
    <row r="145" spans="1:13" x14ac:dyDescent="0.2">
      <c r="A145" s="3">
        <v>1507706</v>
      </c>
      <c r="B145" s="3">
        <v>150770</v>
      </c>
      <c r="C145" s="1" t="s">
        <v>29</v>
      </c>
      <c r="D145" s="8" t="s">
        <v>162</v>
      </c>
      <c r="E145" s="7" t="s">
        <v>183</v>
      </c>
      <c r="F145" s="11" t="s">
        <v>183</v>
      </c>
      <c r="G145" s="11">
        <v>28.07017543859649</v>
      </c>
      <c r="H145" s="7">
        <v>0</v>
      </c>
      <c r="I145" s="7">
        <v>0</v>
      </c>
      <c r="J145" s="7">
        <f t="shared" si="11"/>
        <v>17.727487034417727</v>
      </c>
      <c r="K145" s="7">
        <f t="shared" si="12"/>
        <v>0</v>
      </c>
      <c r="L145" s="7">
        <f t="shared" si="13"/>
        <v>17.727487034417727</v>
      </c>
      <c r="M145" s="7">
        <f t="shared" si="14"/>
        <v>8.8637435172088637</v>
      </c>
    </row>
    <row r="146" spans="1:13" x14ac:dyDescent="0.2">
      <c r="A146" s="3">
        <v>1507755</v>
      </c>
      <c r="B146" s="3">
        <v>150775</v>
      </c>
      <c r="C146" s="1" t="s">
        <v>31</v>
      </c>
      <c r="D146" s="8" t="s">
        <v>163</v>
      </c>
      <c r="E146" s="7">
        <v>17.10278775440397</v>
      </c>
      <c r="F146" s="11">
        <v>34.205575508807939</v>
      </c>
      <c r="G146" s="11">
        <v>32.258064516129032</v>
      </c>
      <c r="H146" s="7">
        <f t="shared" si="9"/>
        <v>43.133374135075798</v>
      </c>
      <c r="I146" s="7">
        <f t="shared" si="10"/>
        <v>66.634663937577159</v>
      </c>
      <c r="J146" s="7">
        <f t="shared" si="11"/>
        <v>28.306793813021859</v>
      </c>
      <c r="K146" s="7">
        <f t="shared" si="12"/>
        <v>54.884019036326478</v>
      </c>
      <c r="L146" s="7">
        <f t="shared" si="13"/>
        <v>28.306793813021859</v>
      </c>
      <c r="M146" s="7">
        <f t="shared" si="14"/>
        <v>41.595406424674167</v>
      </c>
    </row>
    <row r="147" spans="1:13" x14ac:dyDescent="0.2">
      <c r="A147" s="3">
        <v>1507805</v>
      </c>
      <c r="B147" s="3">
        <v>150780</v>
      </c>
      <c r="C147" s="1" t="s">
        <v>36</v>
      </c>
      <c r="D147" s="8" t="s">
        <v>164</v>
      </c>
      <c r="E147" s="7" t="s">
        <v>183</v>
      </c>
      <c r="F147" s="11" t="s">
        <v>183</v>
      </c>
      <c r="G147" s="11">
        <v>40.54054054054054</v>
      </c>
      <c r="H147" s="7">
        <v>0</v>
      </c>
      <c r="I147" s="7">
        <v>0</v>
      </c>
      <c r="J147" s="7">
        <f t="shared" si="11"/>
        <v>49.229710615849228</v>
      </c>
      <c r="K147" s="7">
        <f t="shared" si="12"/>
        <v>0</v>
      </c>
      <c r="L147" s="7">
        <f t="shared" si="13"/>
        <v>49.229710615849228</v>
      </c>
      <c r="M147" s="7">
        <f t="shared" si="14"/>
        <v>24.614855307924614</v>
      </c>
    </row>
    <row r="148" spans="1:13" x14ac:dyDescent="0.2">
      <c r="A148" s="3">
        <v>1507904</v>
      </c>
      <c r="B148" s="3">
        <v>150790</v>
      </c>
      <c r="C148" s="1" t="s">
        <v>29</v>
      </c>
      <c r="D148" s="8" t="s">
        <v>165</v>
      </c>
      <c r="E148" s="7" t="s">
        <v>183</v>
      </c>
      <c r="F148" s="11" t="s">
        <v>183</v>
      </c>
      <c r="G148" s="11">
        <v>42.553191489361701</v>
      </c>
      <c r="H148" s="7">
        <v>0</v>
      </c>
      <c r="I148" s="7">
        <v>0</v>
      </c>
      <c r="J148" s="7">
        <f t="shared" ref="J148:J162" si="15">(G148-$J$2)/($J$1-$J$2)*100</f>
        <v>54.314002828854314</v>
      </c>
      <c r="K148" s="7">
        <f t="shared" si="12"/>
        <v>0</v>
      </c>
      <c r="L148" s="7">
        <f t="shared" si="13"/>
        <v>54.314002828854314</v>
      </c>
      <c r="M148" s="7">
        <f t="shared" si="14"/>
        <v>27.157001414427157</v>
      </c>
    </row>
    <row r="149" spans="1:13" x14ac:dyDescent="0.2">
      <c r="A149" s="3">
        <v>1507953</v>
      </c>
      <c r="B149" s="3">
        <v>150795</v>
      </c>
      <c r="C149" s="1" t="s">
        <v>24</v>
      </c>
      <c r="D149" s="8" t="s">
        <v>166</v>
      </c>
      <c r="E149" s="7">
        <v>86.904942546176869</v>
      </c>
      <c r="F149" s="11">
        <v>318.65145600264856</v>
      </c>
      <c r="G149" s="11">
        <v>40.277777777777779</v>
      </c>
      <c r="H149" s="7">
        <v>0</v>
      </c>
      <c r="I149" s="7">
        <v>0</v>
      </c>
      <c r="J149" s="7">
        <f t="shared" si="15"/>
        <v>48.565928021373566</v>
      </c>
      <c r="K149" s="7">
        <f t="shared" si="12"/>
        <v>0</v>
      </c>
      <c r="L149" s="7">
        <f t="shared" si="13"/>
        <v>48.565928021373566</v>
      </c>
      <c r="M149" s="7">
        <f t="shared" si="14"/>
        <v>24.282964010686783</v>
      </c>
    </row>
    <row r="150" spans="1:13" x14ac:dyDescent="0.2">
      <c r="A150" s="3">
        <v>1507961</v>
      </c>
      <c r="B150" s="3">
        <v>150796</v>
      </c>
      <c r="C150" s="1" t="s">
        <v>70</v>
      </c>
      <c r="D150" s="8" t="s">
        <v>167</v>
      </c>
      <c r="E150" s="7" t="s">
        <v>183</v>
      </c>
      <c r="F150" s="11">
        <v>28.84615384615385</v>
      </c>
      <c r="G150" s="11">
        <v>57.142857142857139</v>
      </c>
      <c r="H150" s="7">
        <v>0</v>
      </c>
      <c r="I150" s="7">
        <f t="shared" ref="I150:I161" si="16">(F150-$I$1)/($I$2-$I$1)*100</f>
        <v>71.862449905020782</v>
      </c>
      <c r="J150" s="7">
        <f t="shared" si="15"/>
        <v>91.169933319862579</v>
      </c>
      <c r="K150" s="7">
        <f t="shared" si="12"/>
        <v>35.931224952510391</v>
      </c>
      <c r="L150" s="7">
        <f t="shared" si="13"/>
        <v>91.169933319862579</v>
      </c>
      <c r="M150" s="7">
        <f t="shared" si="14"/>
        <v>63.550579136186485</v>
      </c>
    </row>
    <row r="151" spans="1:13" x14ac:dyDescent="0.2">
      <c r="A151" s="3">
        <v>1507979</v>
      </c>
      <c r="B151" s="3">
        <v>150797</v>
      </c>
      <c r="C151" s="1" t="s">
        <v>33</v>
      </c>
      <c r="D151" s="8" t="s">
        <v>168</v>
      </c>
      <c r="E151" s="7">
        <v>5.3242466191033966</v>
      </c>
      <c r="F151" s="11">
        <v>90.512192524757751</v>
      </c>
      <c r="G151" s="11">
        <v>76</v>
      </c>
      <c r="H151" s="7">
        <f t="shared" ref="H151:H161" si="17">(E151-$H$1)/($H$2-$H$1)*100</f>
        <v>82.297153629517013</v>
      </c>
      <c r="I151" s="7">
        <f t="shared" si="16"/>
        <v>11.7110246275042</v>
      </c>
      <c r="J151" s="7">
        <v>99</v>
      </c>
      <c r="K151" s="7">
        <f t="shared" si="12"/>
        <v>47.004089128510607</v>
      </c>
      <c r="L151" s="7">
        <f t="shared" si="13"/>
        <v>99</v>
      </c>
      <c r="M151" s="7">
        <f t="shared" si="14"/>
        <v>73.0020445642553</v>
      </c>
    </row>
    <row r="152" spans="1:13" x14ac:dyDescent="0.2">
      <c r="A152" s="3">
        <v>1508001</v>
      </c>
      <c r="B152" s="3">
        <v>150800</v>
      </c>
      <c r="C152" s="1" t="s">
        <v>26</v>
      </c>
      <c r="D152" s="8" t="s">
        <v>169</v>
      </c>
      <c r="E152" s="7">
        <v>2.9592365169786197</v>
      </c>
      <c r="F152" s="11">
        <v>69.542058148997555</v>
      </c>
      <c r="G152" s="11">
        <v>37.558685446009385</v>
      </c>
      <c r="H152" s="7">
        <f t="shared" si="17"/>
        <v>90.160838365833655</v>
      </c>
      <c r="I152" s="7">
        <f t="shared" si="16"/>
        <v>32.166100030307398</v>
      </c>
      <c r="J152" s="7">
        <f t="shared" si="15"/>
        <v>41.697046968278308</v>
      </c>
      <c r="K152" s="7">
        <f t="shared" si="12"/>
        <v>61.16346919807053</v>
      </c>
      <c r="L152" s="7">
        <f t="shared" si="13"/>
        <v>41.697046968278308</v>
      </c>
      <c r="M152" s="7">
        <f t="shared" si="14"/>
        <v>51.430258083174422</v>
      </c>
    </row>
    <row r="153" spans="1:13" x14ac:dyDescent="0.2">
      <c r="A153" s="3">
        <v>1508035</v>
      </c>
      <c r="B153" s="3">
        <v>150803</v>
      </c>
      <c r="C153" s="1" t="s">
        <v>42</v>
      </c>
      <c r="D153" s="8" t="s">
        <v>170</v>
      </c>
      <c r="E153" s="7" t="s">
        <v>183</v>
      </c>
      <c r="F153" s="11">
        <v>13.98845952089526</v>
      </c>
      <c r="G153" s="11">
        <v>48</v>
      </c>
      <c r="H153" s="7">
        <v>0</v>
      </c>
      <c r="I153" s="7">
        <f t="shared" si="16"/>
        <v>86.355216250202986</v>
      </c>
      <c r="J153" s="7">
        <f t="shared" si="15"/>
        <v>68.073550212164065</v>
      </c>
      <c r="K153" s="7">
        <f t="shared" si="12"/>
        <v>43.177608125101493</v>
      </c>
      <c r="L153" s="7">
        <f t="shared" si="13"/>
        <v>68.073550212164065</v>
      </c>
      <c r="M153" s="7">
        <f t="shared" si="14"/>
        <v>55.625579168632783</v>
      </c>
    </row>
    <row r="154" spans="1:13" x14ac:dyDescent="0.2">
      <c r="A154" s="3">
        <v>1508050</v>
      </c>
      <c r="B154" s="3">
        <v>150805</v>
      </c>
      <c r="C154" s="1" t="s">
        <v>45</v>
      </c>
      <c r="D154" s="8" t="s">
        <v>171</v>
      </c>
      <c r="E154" s="7">
        <v>32.804093950925079</v>
      </c>
      <c r="F154" s="11">
        <v>183.70292612518043</v>
      </c>
      <c r="G154" s="11">
        <v>37.5</v>
      </c>
      <c r="H154" s="7">
        <v>0</v>
      </c>
      <c r="I154" s="7">
        <v>0</v>
      </c>
      <c r="J154" s="7">
        <f t="shared" si="15"/>
        <v>41.548797736916548</v>
      </c>
      <c r="K154" s="7">
        <f t="shared" si="12"/>
        <v>0</v>
      </c>
      <c r="L154" s="7">
        <f t="shared" si="13"/>
        <v>41.548797736916548</v>
      </c>
      <c r="M154" s="7">
        <f t="shared" si="14"/>
        <v>20.774398868458274</v>
      </c>
    </row>
    <row r="155" spans="1:13" x14ac:dyDescent="0.2">
      <c r="A155" s="3">
        <v>1508084</v>
      </c>
      <c r="B155" s="3">
        <v>150808</v>
      </c>
      <c r="C155" s="1" t="s">
        <v>31</v>
      </c>
      <c r="D155" s="8" t="s">
        <v>172</v>
      </c>
      <c r="E155" s="7">
        <v>5.0568900126422252</v>
      </c>
      <c r="F155" s="11">
        <v>17.699115044247787</v>
      </c>
      <c r="G155" s="11">
        <v>40</v>
      </c>
      <c r="H155" s="7">
        <f t="shared" si="17"/>
        <v>83.186117301804629</v>
      </c>
      <c r="I155" s="7">
        <f t="shared" si="16"/>
        <v>82.735700172531097</v>
      </c>
      <c r="J155" s="7">
        <f t="shared" si="15"/>
        <v>47.86421499292787</v>
      </c>
      <c r="K155" s="7">
        <f t="shared" si="12"/>
        <v>82.96090873716787</v>
      </c>
      <c r="L155" s="7">
        <f t="shared" si="13"/>
        <v>47.86421499292787</v>
      </c>
      <c r="M155" s="7">
        <f t="shared" si="14"/>
        <v>65.412561865047877</v>
      </c>
    </row>
    <row r="156" spans="1:13" x14ac:dyDescent="0.2">
      <c r="A156" s="3">
        <v>1508100</v>
      </c>
      <c r="B156" s="3">
        <v>150810</v>
      </c>
      <c r="C156" s="1" t="s">
        <v>60</v>
      </c>
      <c r="D156" s="8" t="s">
        <v>173</v>
      </c>
      <c r="E156" s="7">
        <v>127.04532013230238</v>
      </c>
      <c r="F156" s="11">
        <v>470.94385911112084</v>
      </c>
      <c r="G156" s="11">
        <v>48.414985590778095</v>
      </c>
      <c r="H156" s="7">
        <v>0</v>
      </c>
      <c r="I156" s="7">
        <v>0</v>
      </c>
      <c r="J156" s="7">
        <f t="shared" si="15"/>
        <v>69.12187307656248</v>
      </c>
      <c r="K156" s="7">
        <f t="shared" si="12"/>
        <v>0</v>
      </c>
      <c r="L156" s="7">
        <f t="shared" si="13"/>
        <v>69.12187307656248</v>
      </c>
      <c r="M156" s="7">
        <f t="shared" si="14"/>
        <v>34.56093653828124</v>
      </c>
    </row>
    <row r="157" spans="1:13" x14ac:dyDescent="0.2">
      <c r="A157" s="3">
        <v>1508126</v>
      </c>
      <c r="B157" s="3">
        <v>150812</v>
      </c>
      <c r="C157" s="1" t="s">
        <v>26</v>
      </c>
      <c r="D157" s="8" t="s">
        <v>174</v>
      </c>
      <c r="E157" s="7">
        <v>7.9005583061202991</v>
      </c>
      <c r="F157" s="11">
        <v>21.068155482987464</v>
      </c>
      <c r="G157" s="11">
        <v>33.027522935779821</v>
      </c>
      <c r="H157" s="7">
        <f t="shared" si="17"/>
        <v>73.730888787355227</v>
      </c>
      <c r="I157" s="7">
        <f t="shared" si="16"/>
        <v>79.449408583995904</v>
      </c>
      <c r="J157" s="7">
        <f t="shared" si="15"/>
        <v>30.25057420552017</v>
      </c>
      <c r="K157" s="7">
        <f t="shared" si="12"/>
        <v>76.590148685675558</v>
      </c>
      <c r="L157" s="7">
        <f t="shared" si="13"/>
        <v>30.25057420552017</v>
      </c>
      <c r="M157" s="7">
        <f t="shared" si="14"/>
        <v>53.420361445597862</v>
      </c>
    </row>
    <row r="158" spans="1:13" x14ac:dyDescent="0.2">
      <c r="A158" s="3">
        <v>1508159</v>
      </c>
      <c r="B158" s="3">
        <v>150815</v>
      </c>
      <c r="C158" s="1" t="s">
        <v>36</v>
      </c>
      <c r="D158" s="8" t="s">
        <v>175</v>
      </c>
      <c r="E158" s="7">
        <v>29.845263786216083</v>
      </c>
      <c r="F158" s="11">
        <v>57.39473805041554</v>
      </c>
      <c r="G158" s="11">
        <v>24.615384615384617</v>
      </c>
      <c r="H158" s="7">
        <f t="shared" si="17"/>
        <v>0.76450045279552836</v>
      </c>
      <c r="I158" s="7">
        <f t="shared" si="16"/>
        <v>44.015063136890944</v>
      </c>
      <c r="J158" s="7">
        <f t="shared" si="15"/>
        <v>9.0001088020890077</v>
      </c>
      <c r="K158" s="7">
        <f t="shared" si="12"/>
        <v>22.389781794843238</v>
      </c>
      <c r="L158" s="7">
        <f t="shared" si="13"/>
        <v>9.0001088020890077</v>
      </c>
      <c r="M158" s="7">
        <f t="shared" si="14"/>
        <v>15.694945298466124</v>
      </c>
    </row>
    <row r="159" spans="1:13" x14ac:dyDescent="0.2">
      <c r="A159" s="3">
        <v>1508209</v>
      </c>
      <c r="B159" s="3">
        <v>150820</v>
      </c>
      <c r="C159" s="1" t="s">
        <v>70</v>
      </c>
      <c r="D159" s="8" t="s">
        <v>176</v>
      </c>
      <c r="E159" s="7">
        <v>17.705382436260624</v>
      </c>
      <c r="F159" s="11">
        <v>17.705382436260624</v>
      </c>
      <c r="G159" s="11">
        <v>47.222222222222221</v>
      </c>
      <c r="H159" s="7">
        <f t="shared" si="17"/>
        <v>41.129740155819441</v>
      </c>
      <c r="I159" s="7">
        <f t="shared" si="16"/>
        <v>82.729586717371276</v>
      </c>
      <c r="J159" s="7">
        <f t="shared" si="15"/>
        <v>66.108753732516107</v>
      </c>
      <c r="K159" s="7">
        <f t="shared" si="12"/>
        <v>61.929663436595362</v>
      </c>
      <c r="L159" s="7">
        <f t="shared" si="13"/>
        <v>66.108753732516107</v>
      </c>
      <c r="M159" s="7">
        <f t="shared" si="14"/>
        <v>64.019208584555741</v>
      </c>
    </row>
    <row r="160" spans="1:13" x14ac:dyDescent="0.2">
      <c r="A160" s="3">
        <v>1508308</v>
      </c>
      <c r="B160" s="3">
        <v>150830</v>
      </c>
      <c r="C160" s="1" t="s">
        <v>42</v>
      </c>
      <c r="D160" s="8" t="s">
        <v>177</v>
      </c>
      <c r="E160" s="7">
        <v>3.4076194370612689</v>
      </c>
      <c r="F160" s="11">
        <v>3.4076194370612689</v>
      </c>
      <c r="G160" s="11">
        <v>54.761904761904766</v>
      </c>
      <c r="H160" s="7">
        <f t="shared" si="17"/>
        <v>88.669960199388953</v>
      </c>
      <c r="I160" s="7">
        <f t="shared" si="16"/>
        <v>96.676174516927531</v>
      </c>
      <c r="J160" s="7">
        <f t="shared" si="15"/>
        <v>85.155250218899454</v>
      </c>
      <c r="K160" s="7">
        <f t="shared" si="12"/>
        <v>92.673067358158249</v>
      </c>
      <c r="L160" s="7">
        <f t="shared" si="13"/>
        <v>85.155250218899454</v>
      </c>
      <c r="M160" s="7">
        <f t="shared" si="14"/>
        <v>88.914158788528852</v>
      </c>
    </row>
    <row r="161" spans="1:13" x14ac:dyDescent="0.2">
      <c r="A161" s="3">
        <v>1508357</v>
      </c>
      <c r="B161" s="3">
        <v>150835</v>
      </c>
      <c r="C161" s="1" t="s">
        <v>36</v>
      </c>
      <c r="D161" s="8" t="s">
        <v>178</v>
      </c>
      <c r="E161" s="7">
        <v>25.629525213045429</v>
      </c>
      <c r="F161" s="11">
        <v>102.51810085218172</v>
      </c>
      <c r="G161" s="11">
        <v>51.515151515151516</v>
      </c>
      <c r="H161" s="7">
        <f t="shared" si="17"/>
        <v>14.781877816367686</v>
      </c>
      <c r="I161" s="7">
        <f t="shared" si="16"/>
        <v>0</v>
      </c>
      <c r="J161" s="7">
        <f t="shared" si="15"/>
        <v>76.953409626676944</v>
      </c>
      <c r="K161" s="7">
        <f t="shared" si="12"/>
        <v>7.390938908183843</v>
      </c>
      <c r="L161" s="7">
        <f t="shared" si="13"/>
        <v>76.953409626676944</v>
      </c>
      <c r="M161" s="7">
        <f t="shared" si="14"/>
        <v>42.172174267430393</v>
      </c>
    </row>
    <row r="162" spans="1:13" x14ac:dyDescent="0.2">
      <c r="A162" s="3">
        <v>1508407</v>
      </c>
      <c r="B162" s="3">
        <v>150840</v>
      </c>
      <c r="C162" s="1" t="s">
        <v>31</v>
      </c>
      <c r="D162" s="8" t="s">
        <v>179</v>
      </c>
      <c r="E162" s="7">
        <v>43.484014898001625</v>
      </c>
      <c r="F162" s="11">
        <v>120.99899797704801</v>
      </c>
      <c r="G162" s="11">
        <v>34.40514469453376</v>
      </c>
      <c r="H162" s="7">
        <v>0</v>
      </c>
      <c r="I162" s="7">
        <v>0</v>
      </c>
      <c r="J162" s="7">
        <f t="shared" si="15"/>
        <v>33.730676696516689</v>
      </c>
      <c r="K162" s="7">
        <f t="shared" si="12"/>
        <v>0</v>
      </c>
      <c r="L162" s="7">
        <f t="shared" si="13"/>
        <v>33.730676696516689</v>
      </c>
      <c r="M162" s="7">
        <f t="shared" si="14"/>
        <v>16.865338348258344</v>
      </c>
    </row>
  </sheetData>
  <autoFilter ref="H5:J162" xr:uid="{A393CC06-31A3-4D17-AC50-985AD6B09822}"/>
  <mergeCells count="4">
    <mergeCell ref="H4:J4"/>
    <mergeCell ref="K4:L4"/>
    <mergeCell ref="M4:M5"/>
    <mergeCell ref="E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60B-0527-4328-921E-72C1426DFDB5}">
  <dimension ref="A1:E149"/>
  <sheetViews>
    <sheetView workbookViewId="0">
      <selection activeCell="I11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2" t="s">
        <v>188</v>
      </c>
    </row>
    <row r="2" spans="1:5" x14ac:dyDescent="0.25">
      <c r="A2" s="12"/>
    </row>
    <row r="3" spans="1:5" x14ac:dyDescent="0.25">
      <c r="A3" s="12" t="s">
        <v>189</v>
      </c>
    </row>
    <row r="5" spans="1:5" x14ac:dyDescent="0.25">
      <c r="A5" s="5" t="s">
        <v>190</v>
      </c>
      <c r="B5" s="5" t="s">
        <v>191</v>
      </c>
    </row>
    <row r="6" spans="1:5" x14ac:dyDescent="0.25">
      <c r="A6" s="11">
        <v>47.520661157024797</v>
      </c>
      <c r="B6" s="3" t="str">
        <f>IF(AND(A6&lt;$E$10,A6&gt;$E$11),"Normal","Outliers")</f>
        <v>Normal</v>
      </c>
      <c r="C6" s="1"/>
      <c r="D6" s="1" t="s">
        <v>192</v>
      </c>
      <c r="E6" s="2">
        <f>AVERAGE(A6:A149)</f>
        <v>40.898541891148547</v>
      </c>
    </row>
    <row r="7" spans="1:5" x14ac:dyDescent="0.25">
      <c r="A7" s="11">
        <v>30</v>
      </c>
      <c r="B7" s="3" t="str">
        <f t="shared" ref="B7:B70" si="0">IF(AND(A7&lt;$E$10,A7&gt;$E$11),"Normal","Outliers")</f>
        <v>Normal</v>
      </c>
      <c r="C7" s="1"/>
      <c r="D7" s="1" t="s">
        <v>193</v>
      </c>
      <c r="E7" s="2">
        <f>_xlfn.QUARTILE.EXC(A6:A149,1)</f>
        <v>34.080063626723231</v>
      </c>
    </row>
    <row r="8" spans="1:5" x14ac:dyDescent="0.25">
      <c r="A8" s="11">
        <v>37.931034482758619</v>
      </c>
      <c r="B8" s="3" t="str">
        <f t="shared" si="0"/>
        <v>Normal</v>
      </c>
      <c r="C8" s="1"/>
      <c r="D8" s="1" t="s">
        <v>194</v>
      </c>
      <c r="E8" s="2">
        <f>_xlfn.QUARTILE.EXC(A6:A149,3)</f>
        <v>47.498921872901192</v>
      </c>
    </row>
    <row r="9" spans="1:5" x14ac:dyDescent="0.25">
      <c r="A9" s="11">
        <v>35.779816513761467</v>
      </c>
      <c r="B9" s="3" t="str">
        <f t="shared" si="0"/>
        <v>Normal</v>
      </c>
      <c r="C9" s="1"/>
      <c r="D9" s="1" t="s">
        <v>195</v>
      </c>
      <c r="E9" s="2">
        <f>E8-E7</f>
        <v>13.418858246177962</v>
      </c>
    </row>
    <row r="10" spans="1:5" x14ac:dyDescent="0.25">
      <c r="A10" s="11">
        <v>34.25925925925926</v>
      </c>
      <c r="B10" s="3" t="str">
        <f t="shared" si="0"/>
        <v>Normal</v>
      </c>
      <c r="C10" s="1"/>
      <c r="D10" s="1" t="s">
        <v>196</v>
      </c>
      <c r="E10" s="2">
        <f>E6+1.5*E9</f>
        <v>61.026829260415489</v>
      </c>
    </row>
    <row r="11" spans="1:5" x14ac:dyDescent="0.25">
      <c r="A11" s="11">
        <v>57.142857142857139</v>
      </c>
      <c r="B11" s="3" t="str">
        <f t="shared" si="0"/>
        <v>Normal</v>
      </c>
      <c r="C11" s="1"/>
      <c r="D11" s="1" t="s">
        <v>197</v>
      </c>
      <c r="E11" s="2">
        <f>E6-1.5*E9</f>
        <v>20.770254521881604</v>
      </c>
    </row>
    <row r="12" spans="1:5" x14ac:dyDescent="0.25">
      <c r="A12" s="11">
        <v>42.982456140350877</v>
      </c>
      <c r="B12" s="3" t="str">
        <f t="shared" si="0"/>
        <v>Normal</v>
      </c>
      <c r="C12" s="1"/>
      <c r="D12" s="1"/>
      <c r="E12" s="1"/>
    </row>
    <row r="13" spans="1:5" x14ac:dyDescent="0.25">
      <c r="A13" s="11">
        <v>47.826086956521742</v>
      </c>
      <c r="B13" s="3" t="str">
        <f t="shared" si="0"/>
        <v>Normal</v>
      </c>
      <c r="C13" s="1"/>
      <c r="D13" s="1"/>
      <c r="E13" s="1"/>
    </row>
    <row r="14" spans="1:5" x14ac:dyDescent="0.25">
      <c r="A14" s="11">
        <v>33.980582524271846</v>
      </c>
      <c r="B14" s="3" t="str">
        <f t="shared" si="0"/>
        <v>Normal</v>
      </c>
      <c r="C14" s="1"/>
      <c r="D14" s="1"/>
      <c r="E14" s="1"/>
    </row>
    <row r="15" spans="1:5" x14ac:dyDescent="0.25">
      <c r="A15" s="11">
        <v>42.081949058693247</v>
      </c>
      <c r="B15" s="3" t="str">
        <f t="shared" si="0"/>
        <v>Normal</v>
      </c>
      <c r="C15" s="1"/>
      <c r="D15" s="1"/>
      <c r="E15" s="1"/>
    </row>
    <row r="16" spans="1:5" x14ac:dyDescent="0.25">
      <c r="A16" s="11">
        <v>31.25</v>
      </c>
      <c r="B16" s="3" t="str">
        <f t="shared" si="0"/>
        <v>Normal</v>
      </c>
      <c r="C16" s="1"/>
      <c r="D16" s="1"/>
      <c r="E16" s="1"/>
    </row>
    <row r="17" spans="1:5" x14ac:dyDescent="0.25">
      <c r="A17" s="11">
        <v>38.260869565217391</v>
      </c>
      <c r="B17" s="3" t="str">
        <f t="shared" si="0"/>
        <v>Normal</v>
      </c>
      <c r="C17" s="1"/>
      <c r="D17" s="1"/>
      <c r="E17" s="1"/>
    </row>
    <row r="18" spans="1:5" x14ac:dyDescent="0.25">
      <c r="A18" s="11">
        <v>39.0625</v>
      </c>
      <c r="B18" s="3" t="str">
        <f t="shared" si="0"/>
        <v>Normal</v>
      </c>
      <c r="C18" s="1"/>
      <c r="D18" s="1"/>
      <c r="E18" s="1"/>
    </row>
    <row r="19" spans="1:5" x14ac:dyDescent="0.25">
      <c r="A19" s="11">
        <v>11.111111111111111</v>
      </c>
      <c r="B19" s="3" t="str">
        <f t="shared" si="0"/>
        <v>Outliers</v>
      </c>
      <c r="C19" s="1"/>
      <c r="D19" s="1"/>
      <c r="E19" s="1"/>
    </row>
    <row r="20" spans="1:5" x14ac:dyDescent="0.25">
      <c r="A20" s="11">
        <v>23.684210526315788</v>
      </c>
      <c r="B20" s="3" t="str">
        <f t="shared" si="0"/>
        <v>Normal</v>
      </c>
      <c r="C20" s="1"/>
      <c r="D20" s="1"/>
      <c r="E20" s="1"/>
    </row>
    <row r="21" spans="1:5" x14ac:dyDescent="0.25">
      <c r="A21" s="11">
        <v>32</v>
      </c>
      <c r="B21" s="3" t="str">
        <f t="shared" si="0"/>
        <v>Normal</v>
      </c>
      <c r="C21" s="1"/>
      <c r="D21" s="1"/>
      <c r="E21" s="1"/>
    </row>
    <row r="22" spans="1:5" x14ac:dyDescent="0.25">
      <c r="A22" s="11">
        <v>6.666666666666667</v>
      </c>
      <c r="B22" s="3" t="str">
        <f t="shared" si="0"/>
        <v>Outliers</v>
      </c>
      <c r="C22" s="1"/>
      <c r="D22" s="1"/>
      <c r="E22" s="1"/>
    </row>
    <row r="23" spans="1:5" x14ac:dyDescent="0.25">
      <c r="A23" s="11">
        <v>31.147540983606557</v>
      </c>
      <c r="B23" s="3" t="str">
        <f t="shared" si="0"/>
        <v>Normal</v>
      </c>
      <c r="C23" s="1"/>
      <c r="D23" s="1"/>
      <c r="E23" s="1"/>
    </row>
    <row r="24" spans="1:5" x14ac:dyDescent="0.25">
      <c r="A24" s="11">
        <v>49.880125661375665</v>
      </c>
      <c r="B24" s="3" t="str">
        <f t="shared" si="0"/>
        <v>Normal</v>
      </c>
      <c r="C24" s="1"/>
      <c r="D24" s="1"/>
      <c r="E24" s="1"/>
    </row>
    <row r="25" spans="1:5" x14ac:dyDescent="0.25">
      <c r="A25" s="11">
        <v>35.454545454545453</v>
      </c>
      <c r="B25" s="3" t="str">
        <f t="shared" si="0"/>
        <v>Normal</v>
      </c>
      <c r="C25" s="1"/>
      <c r="D25" s="1"/>
      <c r="E25" s="1"/>
    </row>
    <row r="26" spans="1:5" x14ac:dyDescent="0.25">
      <c r="A26" s="11">
        <v>36.50306748466258</v>
      </c>
      <c r="B26" s="3" t="str">
        <f t="shared" si="0"/>
        <v>Normal</v>
      </c>
      <c r="C26" s="1"/>
      <c r="D26" s="1"/>
      <c r="E26" s="1"/>
    </row>
    <row r="27" spans="1:5" x14ac:dyDescent="0.25">
      <c r="A27" s="11">
        <v>21.052631578947366</v>
      </c>
      <c r="B27" s="3" t="str">
        <f t="shared" si="0"/>
        <v>Normal</v>
      </c>
      <c r="C27" s="1"/>
      <c r="D27" s="1"/>
      <c r="E27" s="1"/>
    </row>
    <row r="28" spans="1:5" x14ac:dyDescent="0.25">
      <c r="A28" s="11">
        <v>23.52941176470588</v>
      </c>
      <c r="B28" s="3" t="str">
        <f t="shared" si="0"/>
        <v>Normal</v>
      </c>
      <c r="C28" s="1"/>
      <c r="D28" s="1"/>
      <c r="E28" s="1"/>
    </row>
    <row r="29" spans="1:5" x14ac:dyDescent="0.25">
      <c r="A29" s="11">
        <v>50.362318840579711</v>
      </c>
      <c r="B29" s="3" t="str">
        <f t="shared" si="0"/>
        <v>Normal</v>
      </c>
      <c r="C29" s="1"/>
      <c r="D29" s="1"/>
      <c r="E29" s="1"/>
    </row>
    <row r="30" spans="1:5" x14ac:dyDescent="0.25">
      <c r="A30" s="11">
        <v>41.414141414141412</v>
      </c>
      <c r="B30" s="3" t="str">
        <f t="shared" si="0"/>
        <v>Normal</v>
      </c>
      <c r="C30" s="1"/>
      <c r="D30" s="1"/>
      <c r="E30" s="1"/>
    </row>
    <row r="31" spans="1:5" x14ac:dyDescent="0.25">
      <c r="A31" s="11">
        <v>33.333333333333329</v>
      </c>
      <c r="B31" s="3" t="str">
        <f t="shared" si="0"/>
        <v>Normal</v>
      </c>
      <c r="C31" s="1"/>
      <c r="D31" s="1"/>
      <c r="E31" s="1"/>
    </row>
    <row r="32" spans="1:5" x14ac:dyDescent="0.25">
      <c r="A32" s="11">
        <v>30.46875</v>
      </c>
      <c r="B32" s="3" t="str">
        <f t="shared" si="0"/>
        <v>Normal</v>
      </c>
      <c r="C32" s="1"/>
      <c r="D32" s="1"/>
      <c r="E32" s="1"/>
    </row>
    <row r="33" spans="1:5" x14ac:dyDescent="0.25">
      <c r="A33" s="11">
        <v>50.434782608695649</v>
      </c>
      <c r="B33" s="3" t="str">
        <f t="shared" si="0"/>
        <v>Normal</v>
      </c>
      <c r="C33" s="1"/>
      <c r="D33" s="1"/>
      <c r="E33" s="1"/>
    </row>
    <row r="34" spans="1:5" x14ac:dyDescent="0.25">
      <c r="A34" s="11">
        <v>43.421052631578952</v>
      </c>
      <c r="B34" s="3" t="str">
        <f t="shared" si="0"/>
        <v>Normal</v>
      </c>
      <c r="C34" s="1"/>
      <c r="D34" s="1"/>
      <c r="E34" s="1"/>
    </row>
    <row r="35" spans="1:5" x14ac:dyDescent="0.25">
      <c r="A35" s="11">
        <v>38.461538461538467</v>
      </c>
      <c r="B35" s="3" t="str">
        <f t="shared" si="0"/>
        <v>Normal</v>
      </c>
      <c r="C35" s="1"/>
      <c r="D35" s="1"/>
      <c r="E35" s="1"/>
    </row>
    <row r="36" spans="1:5" x14ac:dyDescent="0.25">
      <c r="A36" s="11">
        <v>41.666666666666671</v>
      </c>
      <c r="B36" s="3" t="str">
        <f t="shared" si="0"/>
        <v>Normal</v>
      </c>
      <c r="C36" s="1"/>
      <c r="D36" s="1"/>
      <c r="E36" s="1"/>
    </row>
    <row r="37" spans="1:5" x14ac:dyDescent="0.25">
      <c r="A37" s="11">
        <v>37.00787401574803</v>
      </c>
      <c r="B37" s="3" t="str">
        <f t="shared" si="0"/>
        <v>Normal</v>
      </c>
      <c r="C37" s="1"/>
      <c r="D37" s="1"/>
      <c r="E37" s="1"/>
    </row>
    <row r="38" spans="1:5" x14ac:dyDescent="0.25">
      <c r="A38" s="11">
        <v>44.360902255639097</v>
      </c>
      <c r="B38" s="3" t="str">
        <f t="shared" si="0"/>
        <v>Normal</v>
      </c>
      <c r="C38" s="1"/>
      <c r="D38" s="1"/>
      <c r="E38" s="1"/>
    </row>
    <row r="39" spans="1:5" x14ac:dyDescent="0.25">
      <c r="A39" s="11">
        <v>50.239234449760758</v>
      </c>
      <c r="B39" s="3" t="str">
        <f t="shared" si="0"/>
        <v>Normal</v>
      </c>
      <c r="C39" s="1"/>
      <c r="D39" s="1"/>
      <c r="E39" s="1"/>
    </row>
    <row r="40" spans="1:5" x14ac:dyDescent="0.25">
      <c r="A40" s="11">
        <v>52.592592592592588</v>
      </c>
      <c r="B40" s="3" t="str">
        <f t="shared" si="0"/>
        <v>Normal</v>
      </c>
      <c r="C40" s="1"/>
      <c r="D40" s="1"/>
      <c r="E40" s="1"/>
    </row>
    <row r="41" spans="1:5" x14ac:dyDescent="0.25">
      <c r="A41" s="11">
        <v>41.818181818181813</v>
      </c>
      <c r="B41" s="3" t="str">
        <f t="shared" si="0"/>
        <v>Normal</v>
      </c>
      <c r="C41" s="1"/>
      <c r="D41" s="1"/>
      <c r="E41" s="1"/>
    </row>
    <row r="42" spans="1:5" x14ac:dyDescent="0.25">
      <c r="A42" s="11">
        <v>37.5</v>
      </c>
      <c r="B42" s="3" t="str">
        <f t="shared" si="0"/>
        <v>Normal</v>
      </c>
      <c r="C42" s="1"/>
      <c r="D42" s="1"/>
      <c r="E42" s="1"/>
    </row>
    <row r="43" spans="1:5" x14ac:dyDescent="0.25">
      <c r="A43" s="11">
        <v>55.813953488372093</v>
      </c>
      <c r="B43" s="3" t="str">
        <f t="shared" si="0"/>
        <v>Normal</v>
      </c>
      <c r="C43" s="1"/>
      <c r="D43" s="1"/>
      <c r="E43" s="1"/>
    </row>
    <row r="44" spans="1:5" x14ac:dyDescent="0.25">
      <c r="A44" s="11">
        <v>39.215686274509807</v>
      </c>
      <c r="B44" s="3" t="str">
        <f t="shared" si="0"/>
        <v>Normal</v>
      </c>
      <c r="C44" s="1"/>
      <c r="D44" s="1"/>
      <c r="E44" s="1"/>
    </row>
    <row r="45" spans="1:5" x14ac:dyDescent="0.25">
      <c r="A45" s="11">
        <v>58.82352941176471</v>
      </c>
      <c r="B45" s="3" t="str">
        <f t="shared" si="0"/>
        <v>Normal</v>
      </c>
      <c r="C45" s="1"/>
      <c r="D45" s="1"/>
      <c r="E45" s="1"/>
    </row>
    <row r="46" spans="1:5" x14ac:dyDescent="0.25">
      <c r="A46" s="11">
        <v>38.532110091743121</v>
      </c>
      <c r="B46" s="3" t="str">
        <f t="shared" si="0"/>
        <v>Normal</v>
      </c>
      <c r="C46" s="1"/>
      <c r="D46" s="1"/>
      <c r="E46" s="1"/>
    </row>
    <row r="47" spans="1:5" x14ac:dyDescent="0.25">
      <c r="A47" s="11">
        <v>42.1875</v>
      </c>
      <c r="B47" s="3" t="str">
        <f t="shared" si="0"/>
        <v>Normal</v>
      </c>
      <c r="C47" s="1"/>
      <c r="D47" s="1"/>
      <c r="E47" s="1"/>
    </row>
    <row r="48" spans="1:5" x14ac:dyDescent="0.25">
      <c r="A48" s="11">
        <v>46.938775510204081</v>
      </c>
      <c r="B48" s="3" t="str">
        <f t="shared" si="0"/>
        <v>Normal</v>
      </c>
      <c r="C48" s="1"/>
      <c r="D48" s="1"/>
      <c r="E48" s="1"/>
    </row>
    <row r="49" spans="1:5" x14ac:dyDescent="0.25">
      <c r="A49" s="11">
        <v>56.09756097560976</v>
      </c>
      <c r="B49" s="3" t="str">
        <f t="shared" si="0"/>
        <v>Normal</v>
      </c>
      <c r="C49" s="1"/>
      <c r="D49" s="1"/>
      <c r="E49" s="1"/>
    </row>
    <row r="50" spans="1:5" x14ac:dyDescent="0.25">
      <c r="A50" s="11">
        <v>30.188679245283019</v>
      </c>
      <c r="B50" s="3" t="str">
        <f t="shared" si="0"/>
        <v>Normal</v>
      </c>
      <c r="C50" s="1"/>
      <c r="D50" s="1"/>
      <c r="E50" s="1"/>
    </row>
    <row r="51" spans="1:5" x14ac:dyDescent="0.25">
      <c r="A51" s="11">
        <v>35.875706214689266</v>
      </c>
      <c r="B51" s="3" t="str">
        <f t="shared" si="0"/>
        <v>Normal</v>
      </c>
      <c r="C51" s="1"/>
      <c r="D51" s="1"/>
      <c r="E51" s="1"/>
    </row>
    <row r="52" spans="1:5" x14ac:dyDescent="0.25">
      <c r="A52" s="11">
        <v>54.594594594594589</v>
      </c>
      <c r="B52" s="3" t="str">
        <f t="shared" si="0"/>
        <v>Normal</v>
      </c>
      <c r="C52" s="1"/>
      <c r="D52" s="1"/>
      <c r="E52" s="1"/>
    </row>
    <row r="53" spans="1:5" x14ac:dyDescent="0.25">
      <c r="A53" s="11">
        <v>47.826086956521742</v>
      </c>
      <c r="B53" s="3" t="str">
        <f t="shared" si="0"/>
        <v>Normal</v>
      </c>
      <c r="C53" s="1"/>
      <c r="D53" s="1"/>
      <c r="E53" s="1"/>
    </row>
    <row r="54" spans="1:5" x14ac:dyDescent="0.25">
      <c r="A54" s="11">
        <v>50</v>
      </c>
      <c r="B54" s="3" t="str">
        <f t="shared" si="0"/>
        <v>Normal</v>
      </c>
      <c r="C54" s="1"/>
      <c r="D54" s="1"/>
      <c r="E54" s="1"/>
    </row>
    <row r="55" spans="1:5" x14ac:dyDescent="0.25">
      <c r="A55" s="11">
        <v>33.333333333333329</v>
      </c>
      <c r="B55" s="3" t="str">
        <f t="shared" si="0"/>
        <v>Normal</v>
      </c>
      <c r="C55" s="1"/>
      <c r="D55" s="1"/>
      <c r="E55" s="1"/>
    </row>
    <row r="56" spans="1:5" x14ac:dyDescent="0.25">
      <c r="A56" s="11">
        <v>38.805970149253731</v>
      </c>
      <c r="B56" s="3" t="str">
        <f t="shared" si="0"/>
        <v>Normal</v>
      </c>
      <c r="C56" s="1"/>
      <c r="D56" s="1"/>
      <c r="E56" s="1"/>
    </row>
    <row r="57" spans="1:5" x14ac:dyDescent="0.25">
      <c r="A57" s="11">
        <v>41.935483870967744</v>
      </c>
      <c r="B57" s="3" t="str">
        <f t="shared" si="0"/>
        <v>Normal</v>
      </c>
      <c r="C57" s="1"/>
      <c r="D57" s="1"/>
      <c r="E57" s="1"/>
    </row>
    <row r="58" spans="1:5" x14ac:dyDescent="0.25">
      <c r="A58" s="11">
        <v>46.774193548387096</v>
      </c>
      <c r="B58" s="3" t="str">
        <f t="shared" si="0"/>
        <v>Normal</v>
      </c>
      <c r="C58" s="1"/>
      <c r="D58" s="1"/>
      <c r="E58" s="1"/>
    </row>
    <row r="59" spans="1:5" x14ac:dyDescent="0.25">
      <c r="A59" s="11">
        <v>36</v>
      </c>
      <c r="B59" s="3" t="str">
        <f t="shared" si="0"/>
        <v>Normal</v>
      </c>
      <c r="C59" s="1"/>
      <c r="D59" s="1"/>
      <c r="E59" s="1"/>
    </row>
    <row r="60" spans="1:5" x14ac:dyDescent="0.25">
      <c r="A60" s="11">
        <v>41.935483870967744</v>
      </c>
      <c r="B60" s="3" t="str">
        <f t="shared" si="0"/>
        <v>Normal</v>
      </c>
      <c r="C60" s="1"/>
      <c r="D60" s="1"/>
      <c r="E60" s="1"/>
    </row>
    <row r="61" spans="1:5" x14ac:dyDescent="0.25">
      <c r="A61" s="11">
        <v>40.625</v>
      </c>
      <c r="B61" s="3" t="str">
        <f t="shared" si="0"/>
        <v>Normal</v>
      </c>
      <c r="C61" s="1"/>
      <c r="D61" s="1"/>
      <c r="E61" s="1"/>
    </row>
    <row r="62" spans="1:5" x14ac:dyDescent="0.25">
      <c r="A62" s="11">
        <v>67.346938775510196</v>
      </c>
      <c r="B62" s="3" t="str">
        <f t="shared" si="0"/>
        <v>Outliers</v>
      </c>
      <c r="C62" s="1"/>
      <c r="D62" s="1"/>
      <c r="E62" s="1"/>
    </row>
    <row r="63" spans="1:5" x14ac:dyDescent="0.25">
      <c r="A63" s="11">
        <v>39.761904761904759</v>
      </c>
      <c r="B63" s="3" t="str">
        <f t="shared" si="0"/>
        <v>Normal</v>
      </c>
      <c r="C63" s="1"/>
      <c r="D63" s="1"/>
      <c r="E63" s="1"/>
    </row>
    <row r="64" spans="1:5" x14ac:dyDescent="0.25">
      <c r="A64" s="11">
        <v>34.868421052631575</v>
      </c>
      <c r="B64" s="3" t="str">
        <f t="shared" si="0"/>
        <v>Normal</v>
      </c>
      <c r="C64" s="1"/>
      <c r="D64" s="1"/>
      <c r="E64" s="1"/>
    </row>
    <row r="65" spans="1:5" x14ac:dyDescent="0.25">
      <c r="A65" s="11">
        <v>32.967032967032964</v>
      </c>
      <c r="B65" s="3" t="str">
        <f t="shared" si="0"/>
        <v>Normal</v>
      </c>
      <c r="C65" s="1"/>
      <c r="D65" s="1"/>
      <c r="E65" s="1"/>
    </row>
    <row r="66" spans="1:5" x14ac:dyDescent="0.25">
      <c r="A66" s="11">
        <v>32.900432900432904</v>
      </c>
      <c r="B66" s="3" t="str">
        <f t="shared" si="0"/>
        <v>Normal</v>
      </c>
      <c r="C66" s="1"/>
      <c r="D66" s="1"/>
      <c r="E66" s="1"/>
    </row>
    <row r="67" spans="1:5" x14ac:dyDescent="0.25">
      <c r="A67" s="11">
        <v>42.553191489361701</v>
      </c>
      <c r="B67" s="3" t="str">
        <f t="shared" si="0"/>
        <v>Normal</v>
      </c>
      <c r="C67" s="1"/>
      <c r="D67" s="1"/>
      <c r="E67" s="1"/>
    </row>
    <row r="68" spans="1:5" x14ac:dyDescent="0.25">
      <c r="A68" s="11">
        <v>30.909090909090907</v>
      </c>
      <c r="B68" s="3" t="str">
        <f t="shared" si="0"/>
        <v>Normal</v>
      </c>
      <c r="C68" s="1"/>
      <c r="D68" s="1"/>
      <c r="E68" s="1"/>
    </row>
    <row r="69" spans="1:5" x14ac:dyDescent="0.25">
      <c r="A69" s="11">
        <v>60.638297872340431</v>
      </c>
      <c r="B69" s="3" t="str">
        <f t="shared" si="0"/>
        <v>Normal</v>
      </c>
      <c r="C69" s="1"/>
      <c r="D69" s="1"/>
      <c r="E69" s="1"/>
    </row>
    <row r="70" spans="1:5" x14ac:dyDescent="0.25">
      <c r="A70" s="11">
        <v>46.428571428571431</v>
      </c>
      <c r="B70" s="3" t="str">
        <f t="shared" si="0"/>
        <v>Normal</v>
      </c>
      <c r="C70" s="1"/>
      <c r="D70" s="1"/>
      <c r="E70" s="1"/>
    </row>
    <row r="71" spans="1:5" x14ac:dyDescent="0.25">
      <c r="A71" s="11">
        <v>41.891117478510026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1">
        <v>25.714285714285712</v>
      </c>
      <c r="B72" s="3" t="str">
        <f t="shared" si="1"/>
        <v>Normal</v>
      </c>
      <c r="C72" s="1"/>
      <c r="D72" s="1"/>
      <c r="E72" s="1"/>
    </row>
    <row r="73" spans="1:5" x14ac:dyDescent="0.25">
      <c r="A73" s="11">
        <v>23.943661971830984</v>
      </c>
      <c r="B73" s="3" t="str">
        <f t="shared" si="1"/>
        <v>Normal</v>
      </c>
      <c r="C73" s="1"/>
      <c r="D73" s="1"/>
      <c r="E73" s="1"/>
    </row>
    <row r="74" spans="1:5" x14ac:dyDescent="0.25">
      <c r="A74" s="11">
        <v>35.714285714285715</v>
      </c>
      <c r="B74" s="3" t="str">
        <f t="shared" si="1"/>
        <v>Normal</v>
      </c>
      <c r="C74" s="1"/>
      <c r="D74" s="1"/>
      <c r="E74" s="1"/>
    </row>
    <row r="75" spans="1:5" x14ac:dyDescent="0.25">
      <c r="A75" s="11">
        <v>48.484848484848484</v>
      </c>
      <c r="B75" s="3" t="str">
        <f t="shared" si="1"/>
        <v>Normal</v>
      </c>
      <c r="C75" s="1"/>
      <c r="D75" s="1"/>
      <c r="E75" s="1"/>
    </row>
    <row r="76" spans="1:5" x14ac:dyDescent="0.25">
      <c r="A76" s="11">
        <v>34.146341463414636</v>
      </c>
      <c r="B76" s="3" t="str">
        <f t="shared" si="1"/>
        <v>Normal</v>
      </c>
      <c r="C76" s="1"/>
      <c r="D76" s="1"/>
      <c r="E76" s="1"/>
    </row>
    <row r="77" spans="1:5" x14ac:dyDescent="0.25">
      <c r="A77" s="11">
        <v>42.857142857142854</v>
      </c>
      <c r="B77" s="3" t="str">
        <f t="shared" si="1"/>
        <v>Normal</v>
      </c>
      <c r="C77" s="1"/>
      <c r="D77" s="1"/>
      <c r="E77" s="1"/>
    </row>
    <row r="78" spans="1:5" x14ac:dyDescent="0.25">
      <c r="A78" s="11">
        <v>22.448979591836736</v>
      </c>
      <c r="B78" s="3" t="str">
        <f t="shared" si="1"/>
        <v>Normal</v>
      </c>
      <c r="C78" s="1"/>
      <c r="D78" s="1"/>
      <c r="E78" s="1"/>
    </row>
    <row r="79" spans="1:5" x14ac:dyDescent="0.25">
      <c r="A79" s="11">
        <v>58.974358974358978</v>
      </c>
      <c r="B79" s="3" t="str">
        <f t="shared" si="1"/>
        <v>Normal</v>
      </c>
      <c r="C79" s="1"/>
      <c r="D79" s="1"/>
      <c r="E79" s="1"/>
    </row>
    <row r="80" spans="1:5" x14ac:dyDescent="0.25">
      <c r="A80" s="11">
        <v>65.306122448979593</v>
      </c>
      <c r="B80" s="3" t="str">
        <f t="shared" si="1"/>
        <v>Outliers</v>
      </c>
      <c r="C80" s="1"/>
      <c r="D80" s="1"/>
      <c r="E80" s="1"/>
    </row>
    <row r="81" spans="1:5" x14ac:dyDescent="0.25">
      <c r="A81" s="11">
        <v>48.148148148148145</v>
      </c>
      <c r="B81" s="3" t="str">
        <f t="shared" si="1"/>
        <v>Normal</v>
      </c>
      <c r="C81" s="1"/>
      <c r="D81" s="1"/>
      <c r="E81" s="1"/>
    </row>
    <row r="82" spans="1:5" x14ac:dyDescent="0.25">
      <c r="A82" s="11">
        <v>35.897435897435898</v>
      </c>
      <c r="B82" s="3" t="str">
        <f t="shared" si="1"/>
        <v>Normal</v>
      </c>
      <c r="C82" s="1"/>
      <c r="D82" s="1"/>
      <c r="E82" s="1"/>
    </row>
    <row r="83" spans="1:5" x14ac:dyDescent="0.25">
      <c r="A83" s="11">
        <v>39.473684210526315</v>
      </c>
      <c r="B83" s="3" t="str">
        <f t="shared" si="1"/>
        <v>Normal</v>
      </c>
      <c r="C83" s="1"/>
      <c r="D83" s="1"/>
      <c r="E83" s="1"/>
    </row>
    <row r="84" spans="1:5" x14ac:dyDescent="0.25">
      <c r="A84" s="11">
        <v>53.448275862068961</v>
      </c>
      <c r="B84" s="3" t="str">
        <f t="shared" si="1"/>
        <v>Normal</v>
      </c>
      <c r="C84" s="1"/>
      <c r="D84" s="1"/>
      <c r="E84" s="1"/>
    </row>
    <row r="85" spans="1:5" x14ac:dyDescent="0.25">
      <c r="A85" s="11">
        <v>39.153439153439152</v>
      </c>
      <c r="B85" s="3" t="str">
        <f t="shared" si="1"/>
        <v>Normal</v>
      </c>
      <c r="C85" s="1"/>
      <c r="D85" s="1"/>
      <c r="E85" s="1"/>
    </row>
    <row r="86" spans="1:5" x14ac:dyDescent="0.25">
      <c r="A86" s="11">
        <v>37.5</v>
      </c>
      <c r="B86" s="3" t="str">
        <f t="shared" si="1"/>
        <v>Normal</v>
      </c>
      <c r="C86" s="1"/>
      <c r="D86" s="1"/>
      <c r="E86" s="1"/>
    </row>
    <row r="87" spans="1:5" x14ac:dyDescent="0.25">
      <c r="A87" s="11">
        <v>41.732283464566926</v>
      </c>
      <c r="B87" s="3" t="str">
        <f t="shared" si="1"/>
        <v>Normal</v>
      </c>
      <c r="C87" s="1"/>
      <c r="D87" s="1"/>
      <c r="E87" s="1"/>
    </row>
    <row r="88" spans="1:5" x14ac:dyDescent="0.25">
      <c r="A88" s="11">
        <v>65.517241379310349</v>
      </c>
      <c r="B88" s="3" t="str">
        <f t="shared" si="1"/>
        <v>Outliers</v>
      </c>
      <c r="C88" s="1"/>
      <c r="D88" s="1"/>
      <c r="E88" s="1"/>
    </row>
    <row r="89" spans="1:5" x14ac:dyDescent="0.25">
      <c r="A89" s="11">
        <v>39.393939393939391</v>
      </c>
      <c r="B89" s="3" t="str">
        <f t="shared" si="1"/>
        <v>Normal</v>
      </c>
      <c r="C89" s="1"/>
      <c r="D89" s="1"/>
      <c r="E89" s="1"/>
    </row>
    <row r="90" spans="1:5" x14ac:dyDescent="0.25">
      <c r="A90" s="11">
        <v>39.130434782608695</v>
      </c>
      <c r="B90" s="3" t="str">
        <f t="shared" si="1"/>
        <v>Normal</v>
      </c>
      <c r="C90" s="1"/>
      <c r="D90" s="1"/>
      <c r="E90" s="1"/>
    </row>
    <row r="91" spans="1:5" x14ac:dyDescent="0.25">
      <c r="A91" s="11">
        <v>37.5</v>
      </c>
      <c r="B91" s="3" t="str">
        <f t="shared" si="1"/>
        <v>Normal</v>
      </c>
      <c r="C91" s="1"/>
      <c r="D91" s="1"/>
      <c r="E91" s="1"/>
    </row>
    <row r="92" spans="1:5" x14ac:dyDescent="0.25">
      <c r="A92" s="11">
        <v>31.168831168831169</v>
      </c>
      <c r="B92" s="3" t="str">
        <f t="shared" si="1"/>
        <v>Normal</v>
      </c>
      <c r="C92" s="1"/>
      <c r="D92" s="1"/>
      <c r="E92" s="1"/>
    </row>
    <row r="93" spans="1:5" x14ac:dyDescent="0.25">
      <c r="A93" s="11">
        <v>60.538116591928251</v>
      </c>
      <c r="B93" s="3" t="str">
        <f t="shared" si="1"/>
        <v>Normal</v>
      </c>
      <c r="C93" s="1"/>
      <c r="D93" s="1"/>
      <c r="E93" s="1"/>
    </row>
    <row r="94" spans="1:5" x14ac:dyDescent="0.25">
      <c r="A94" s="11">
        <v>39.331896551724135</v>
      </c>
      <c r="B94" s="3" t="str">
        <f t="shared" si="1"/>
        <v>Normal</v>
      </c>
      <c r="C94" s="1"/>
      <c r="D94" s="1"/>
      <c r="E94" s="1"/>
    </row>
    <row r="95" spans="1:5" x14ac:dyDescent="0.25">
      <c r="A95" s="11">
        <v>47.433704020530371</v>
      </c>
      <c r="B95" s="3" t="str">
        <f t="shared" si="1"/>
        <v>Normal</v>
      </c>
      <c r="C95" s="1"/>
      <c r="D95" s="1"/>
      <c r="E95" s="1"/>
    </row>
    <row r="96" spans="1:5" x14ac:dyDescent="0.25">
      <c r="A96" s="11">
        <v>47.368421052631575</v>
      </c>
      <c r="B96" s="3" t="str">
        <f t="shared" si="1"/>
        <v>Normal</v>
      </c>
      <c r="C96" s="1"/>
      <c r="D96" s="1"/>
      <c r="E96" s="1"/>
    </row>
    <row r="97" spans="1:5" x14ac:dyDescent="0.25">
      <c r="A97" s="11">
        <v>42.857142857142854</v>
      </c>
      <c r="B97" s="3" t="str">
        <f t="shared" si="1"/>
        <v>Normal</v>
      </c>
      <c r="C97" s="1"/>
      <c r="D97" s="1"/>
      <c r="E97" s="1"/>
    </row>
    <row r="98" spans="1:5" x14ac:dyDescent="0.25">
      <c r="A98" s="11">
        <v>43.333333333333336</v>
      </c>
      <c r="B98" s="3" t="str">
        <f t="shared" si="1"/>
        <v>Normal</v>
      </c>
      <c r="C98" s="1"/>
      <c r="D98" s="1"/>
      <c r="E98" s="1"/>
    </row>
    <row r="99" spans="1:5" x14ac:dyDescent="0.25">
      <c r="A99" s="11">
        <v>50</v>
      </c>
      <c r="B99" s="3" t="str">
        <f t="shared" si="1"/>
        <v>Normal</v>
      </c>
      <c r="C99" s="1"/>
      <c r="D99" s="1"/>
      <c r="E99" s="1"/>
    </row>
    <row r="100" spans="1:5" x14ac:dyDescent="0.25">
      <c r="A100" s="11">
        <v>41.764705882352942</v>
      </c>
      <c r="B100" s="3" t="str">
        <f t="shared" si="1"/>
        <v>Normal</v>
      </c>
      <c r="C100" s="1"/>
      <c r="D100" s="1"/>
      <c r="E100" s="1"/>
    </row>
    <row r="101" spans="1:5" x14ac:dyDescent="0.25">
      <c r="A101" s="11">
        <v>34.057971014492757</v>
      </c>
      <c r="B101" s="3" t="str">
        <f t="shared" si="1"/>
        <v>Normal</v>
      </c>
      <c r="C101" s="1"/>
      <c r="D101" s="1"/>
      <c r="E101" s="1"/>
    </row>
    <row r="102" spans="1:5" x14ac:dyDescent="0.25">
      <c r="A102" s="11">
        <v>48.717948717948715</v>
      </c>
      <c r="B102" s="3" t="str">
        <f t="shared" si="1"/>
        <v>Normal</v>
      </c>
      <c r="C102" s="1"/>
      <c r="D102" s="1"/>
      <c r="E102" s="1"/>
    </row>
    <row r="103" spans="1:5" x14ac:dyDescent="0.25">
      <c r="A103" s="11">
        <v>46.808510638297875</v>
      </c>
      <c r="B103" s="3" t="str">
        <f t="shared" si="1"/>
        <v>Normal</v>
      </c>
      <c r="C103" s="1"/>
      <c r="D103" s="1"/>
      <c r="E103" s="1"/>
    </row>
    <row r="104" spans="1:5" x14ac:dyDescent="0.25">
      <c r="A104" s="11">
        <v>40</v>
      </c>
      <c r="B104" s="3" t="str">
        <f t="shared" si="1"/>
        <v>Normal</v>
      </c>
      <c r="C104" s="1"/>
      <c r="D104" s="1"/>
      <c r="E104" s="1"/>
    </row>
    <row r="105" spans="1:5" x14ac:dyDescent="0.25">
      <c r="A105" s="11">
        <v>45.454545454545453</v>
      </c>
      <c r="B105" s="3" t="str">
        <f t="shared" si="1"/>
        <v>Normal</v>
      </c>
      <c r="C105" s="1"/>
      <c r="D105" s="1"/>
      <c r="E105" s="1"/>
    </row>
    <row r="106" spans="1:5" x14ac:dyDescent="0.25">
      <c r="A106" s="11">
        <v>41.793893129770993</v>
      </c>
      <c r="B106" s="3" t="str">
        <f t="shared" si="1"/>
        <v>Normal</v>
      </c>
      <c r="C106" s="1"/>
      <c r="D106" s="1"/>
      <c r="E106" s="1"/>
    </row>
    <row r="107" spans="1:5" x14ac:dyDescent="0.25">
      <c r="A107" s="11">
        <v>45.381526104417667</v>
      </c>
      <c r="B107" s="3" t="str">
        <f t="shared" si="1"/>
        <v>Normal</v>
      </c>
      <c r="C107" s="1"/>
      <c r="D107" s="1"/>
      <c r="E107" s="1"/>
    </row>
    <row r="108" spans="1:5" x14ac:dyDescent="0.25">
      <c r="A108" s="11">
        <v>28.448275862068968</v>
      </c>
      <c r="B108" s="3" t="str">
        <f t="shared" si="1"/>
        <v>Normal</v>
      </c>
      <c r="C108" s="1"/>
      <c r="D108" s="1"/>
      <c r="E108" s="1"/>
    </row>
    <row r="109" spans="1:5" x14ac:dyDescent="0.25">
      <c r="A109" s="11">
        <v>36.95652173913043</v>
      </c>
      <c r="B109" s="3" t="str">
        <f t="shared" si="1"/>
        <v>Normal</v>
      </c>
      <c r="C109" s="1"/>
      <c r="D109" s="1"/>
      <c r="E109" s="1"/>
    </row>
    <row r="110" spans="1:5" x14ac:dyDescent="0.25">
      <c r="A110" s="11">
        <v>43.902439024390247</v>
      </c>
      <c r="B110" s="3" t="str">
        <f t="shared" si="1"/>
        <v>Normal</v>
      </c>
      <c r="C110" s="1"/>
      <c r="D110" s="1"/>
      <c r="E110" s="1"/>
    </row>
    <row r="111" spans="1:5" x14ac:dyDescent="0.25">
      <c r="A111" s="11">
        <v>24.242424242424242</v>
      </c>
      <c r="B111" s="3" t="str">
        <f t="shared" si="1"/>
        <v>Normal</v>
      </c>
      <c r="C111" s="1"/>
      <c r="D111" s="1"/>
      <c r="E111" s="1"/>
    </row>
    <row r="112" spans="1:5" x14ac:dyDescent="0.25">
      <c r="A112" s="11">
        <v>48.314606741573037</v>
      </c>
      <c r="B112" s="3" t="str">
        <f t="shared" si="1"/>
        <v>Normal</v>
      </c>
      <c r="C112" s="1"/>
      <c r="D112" s="1"/>
      <c r="E112" s="1"/>
    </row>
    <row r="113" spans="1:5" x14ac:dyDescent="0.25">
      <c r="A113" s="11">
        <v>71.428571428571431</v>
      </c>
      <c r="B113" s="3" t="str">
        <f t="shared" si="1"/>
        <v>Outliers</v>
      </c>
      <c r="C113" s="1"/>
      <c r="D113" s="1"/>
      <c r="E113" s="1"/>
    </row>
    <row r="114" spans="1:5" x14ac:dyDescent="0.25">
      <c r="A114" s="11">
        <v>28.735632183908045</v>
      </c>
      <c r="B114" s="3" t="str">
        <f t="shared" si="1"/>
        <v>Normal</v>
      </c>
      <c r="C114" s="1"/>
      <c r="D114" s="1"/>
      <c r="E114" s="1"/>
    </row>
    <row r="115" spans="1:5" x14ac:dyDescent="0.25">
      <c r="A115" s="11">
        <v>39.622641509433961</v>
      </c>
      <c r="B115" s="3" t="str">
        <f t="shared" si="1"/>
        <v>Normal</v>
      </c>
      <c r="C115" s="1"/>
      <c r="D115" s="1"/>
      <c r="E115" s="1"/>
    </row>
    <row r="116" spans="1:5" x14ac:dyDescent="0.25">
      <c r="A116" s="11">
        <v>22.352941176470591</v>
      </c>
      <c r="B116" s="3" t="str">
        <f t="shared" si="1"/>
        <v>Normal</v>
      </c>
      <c r="C116" s="1"/>
      <c r="D116" s="1"/>
      <c r="E116" s="1"/>
    </row>
    <row r="117" spans="1:5" x14ac:dyDescent="0.25">
      <c r="A117" s="11">
        <v>39.75903614457831</v>
      </c>
      <c r="B117" s="3" t="str">
        <f t="shared" si="1"/>
        <v>Normal</v>
      </c>
      <c r="C117" s="1"/>
      <c r="D117" s="1"/>
      <c r="E117" s="1"/>
    </row>
    <row r="118" spans="1:5" x14ac:dyDescent="0.25">
      <c r="A118" s="11">
        <v>24.404761904761905</v>
      </c>
      <c r="B118" s="3" t="str">
        <f t="shared" si="1"/>
        <v>Normal</v>
      </c>
      <c r="C118" s="1"/>
      <c r="D118" s="1"/>
      <c r="E118" s="1"/>
    </row>
    <row r="119" spans="1:5" x14ac:dyDescent="0.25">
      <c r="A119" s="11">
        <v>62.211189612373495</v>
      </c>
      <c r="B119" s="3" t="str">
        <f t="shared" si="1"/>
        <v>Outliers</v>
      </c>
      <c r="C119" s="1"/>
      <c r="D119" s="1"/>
      <c r="E119" s="1"/>
    </row>
    <row r="120" spans="1:5" x14ac:dyDescent="0.25">
      <c r="A120" s="11">
        <v>28.571428571428569</v>
      </c>
      <c r="B120" s="3" t="str">
        <f t="shared" si="1"/>
        <v>Normal</v>
      </c>
      <c r="C120" s="1"/>
      <c r="D120" s="1"/>
      <c r="E120" s="1"/>
    </row>
    <row r="121" spans="1:5" x14ac:dyDescent="0.25">
      <c r="A121" s="11">
        <v>45.714285714285715</v>
      </c>
      <c r="B121" s="3" t="str">
        <f t="shared" si="1"/>
        <v>Normal</v>
      </c>
      <c r="C121" s="1"/>
      <c r="D121" s="1"/>
      <c r="E121" s="1"/>
    </row>
    <row r="122" spans="1:5" x14ac:dyDescent="0.25">
      <c r="A122" s="11">
        <v>27.27272727272727</v>
      </c>
      <c r="B122" s="3" t="str">
        <f t="shared" si="1"/>
        <v>Normal</v>
      </c>
      <c r="C122" s="1"/>
      <c r="D122" s="1"/>
      <c r="E122" s="1"/>
    </row>
    <row r="123" spans="1:5" x14ac:dyDescent="0.25">
      <c r="A123" s="11">
        <v>40</v>
      </c>
      <c r="B123" s="3" t="str">
        <f t="shared" si="1"/>
        <v>Normal</v>
      </c>
      <c r="C123" s="1"/>
      <c r="D123" s="1"/>
      <c r="E123" s="1"/>
    </row>
    <row r="124" spans="1:5" x14ac:dyDescent="0.25">
      <c r="A124" s="11">
        <v>28.571428571428569</v>
      </c>
      <c r="B124" s="3" t="str">
        <f t="shared" si="1"/>
        <v>Normal</v>
      </c>
      <c r="C124" s="1"/>
      <c r="D124" s="1"/>
      <c r="E124" s="1"/>
    </row>
    <row r="125" spans="1:5" x14ac:dyDescent="0.25">
      <c r="A125" s="11">
        <v>37.132352941176471</v>
      </c>
      <c r="B125" s="3" t="str">
        <f t="shared" si="1"/>
        <v>Normal</v>
      </c>
      <c r="C125" s="1"/>
      <c r="D125" s="1"/>
      <c r="E125" s="1"/>
    </row>
    <row r="126" spans="1:5" x14ac:dyDescent="0.25">
      <c r="A126" s="11">
        <v>33.846153846153847</v>
      </c>
      <c r="B126" s="3" t="str">
        <f t="shared" si="1"/>
        <v>Normal</v>
      </c>
      <c r="C126" s="1"/>
      <c r="D126" s="1"/>
      <c r="E126" s="1"/>
    </row>
    <row r="127" spans="1:5" x14ac:dyDescent="0.25">
      <c r="A127" s="11">
        <v>46.296296296296298</v>
      </c>
      <c r="B127" s="3" t="str">
        <f t="shared" si="1"/>
        <v>Normal</v>
      </c>
      <c r="C127" s="1"/>
      <c r="D127" s="1"/>
      <c r="E127" s="1"/>
    </row>
    <row r="128" spans="1:5" x14ac:dyDescent="0.25">
      <c r="A128" s="11">
        <v>52</v>
      </c>
      <c r="B128" s="3" t="str">
        <f t="shared" si="1"/>
        <v>Normal</v>
      </c>
      <c r="C128" s="1"/>
      <c r="D128" s="1"/>
      <c r="E128" s="1"/>
    </row>
    <row r="129" spans="1:5" x14ac:dyDescent="0.25">
      <c r="A129" s="11">
        <v>66.197183098591552</v>
      </c>
      <c r="B129" s="3" t="str">
        <f t="shared" si="1"/>
        <v>Outliers</v>
      </c>
      <c r="C129" s="1"/>
      <c r="D129" s="1"/>
      <c r="E129" s="1"/>
    </row>
    <row r="130" spans="1:5" x14ac:dyDescent="0.25">
      <c r="A130" s="11">
        <v>13.333333333333334</v>
      </c>
      <c r="B130" s="3" t="str">
        <f t="shared" si="1"/>
        <v>Outliers</v>
      </c>
      <c r="C130" s="1"/>
      <c r="D130" s="1"/>
      <c r="E130" s="1"/>
    </row>
    <row r="131" spans="1:5" x14ac:dyDescent="0.25">
      <c r="A131" s="11">
        <v>37.759336099585063</v>
      </c>
      <c r="B131" s="3" t="str">
        <f t="shared" si="1"/>
        <v>Normal</v>
      </c>
      <c r="C131" s="1"/>
      <c r="D131" s="1"/>
      <c r="E131" s="1"/>
    </row>
    <row r="132" spans="1:5" x14ac:dyDescent="0.25">
      <c r="A132" s="11">
        <v>28.07017543859649</v>
      </c>
      <c r="B132" s="3" t="str">
        <f t="shared" si="1"/>
        <v>Normal</v>
      </c>
      <c r="C132" s="1"/>
      <c r="D132" s="1"/>
      <c r="E132" s="1"/>
    </row>
    <row r="133" spans="1:5" x14ac:dyDescent="0.25">
      <c r="A133" s="11">
        <v>32.258064516129032</v>
      </c>
      <c r="B133" s="3" t="str">
        <f t="shared" si="1"/>
        <v>Normal</v>
      </c>
      <c r="C133" s="1"/>
      <c r="D133" s="1"/>
      <c r="E133" s="1"/>
    </row>
    <row r="134" spans="1:5" x14ac:dyDescent="0.25">
      <c r="A134" s="11">
        <v>40.54054054054054</v>
      </c>
      <c r="B134" s="3" t="str">
        <f t="shared" si="1"/>
        <v>Normal</v>
      </c>
      <c r="C134" s="1"/>
      <c r="D134" s="1"/>
      <c r="E134" s="1"/>
    </row>
    <row r="135" spans="1:5" x14ac:dyDescent="0.25">
      <c r="A135" s="11">
        <v>42.553191489361701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1">
        <v>40.277777777777779</v>
      </c>
      <c r="B136" s="3" t="str">
        <f t="shared" si="2"/>
        <v>Normal</v>
      </c>
      <c r="C136" s="1"/>
      <c r="D136" s="1"/>
      <c r="E136" s="1"/>
    </row>
    <row r="137" spans="1:5" x14ac:dyDescent="0.25">
      <c r="A137" s="11">
        <v>57.142857142857139</v>
      </c>
      <c r="B137" s="3" t="str">
        <f t="shared" si="2"/>
        <v>Normal</v>
      </c>
      <c r="C137" s="1"/>
      <c r="D137" s="1"/>
      <c r="E137" s="1"/>
    </row>
    <row r="138" spans="1:5" x14ac:dyDescent="0.25">
      <c r="A138" s="11">
        <v>76</v>
      </c>
      <c r="B138" s="3" t="str">
        <f t="shared" si="2"/>
        <v>Outliers</v>
      </c>
      <c r="C138" s="1"/>
      <c r="D138" s="1"/>
      <c r="E138" s="1"/>
    </row>
    <row r="139" spans="1:5" x14ac:dyDescent="0.25">
      <c r="A139" s="11">
        <v>37.558685446009385</v>
      </c>
      <c r="B139" s="3" t="str">
        <f t="shared" si="2"/>
        <v>Normal</v>
      </c>
      <c r="C139" s="1"/>
      <c r="D139" s="1"/>
      <c r="E139" s="1"/>
    </row>
    <row r="140" spans="1:5" x14ac:dyDescent="0.25">
      <c r="A140" s="11">
        <v>48</v>
      </c>
      <c r="B140" s="3" t="str">
        <f t="shared" si="2"/>
        <v>Normal</v>
      </c>
      <c r="C140" s="1"/>
      <c r="D140" s="1"/>
      <c r="E140" s="1"/>
    </row>
    <row r="141" spans="1:5" x14ac:dyDescent="0.25">
      <c r="A141" s="11">
        <v>37.5</v>
      </c>
      <c r="B141" s="3" t="str">
        <f t="shared" si="2"/>
        <v>Normal</v>
      </c>
      <c r="C141" s="1"/>
      <c r="D141" s="1"/>
      <c r="E141" s="1"/>
    </row>
    <row r="142" spans="1:5" x14ac:dyDescent="0.25">
      <c r="A142" s="11">
        <v>40</v>
      </c>
      <c r="B142" s="3" t="str">
        <f t="shared" si="2"/>
        <v>Normal</v>
      </c>
      <c r="C142" s="1"/>
      <c r="D142" s="1"/>
      <c r="E142" s="1"/>
    </row>
    <row r="143" spans="1:5" x14ac:dyDescent="0.25">
      <c r="A143" s="11">
        <v>48.414985590778095</v>
      </c>
      <c r="B143" s="3" t="str">
        <f t="shared" si="2"/>
        <v>Normal</v>
      </c>
      <c r="C143" s="1"/>
      <c r="D143" s="1"/>
      <c r="E143" s="1"/>
    </row>
    <row r="144" spans="1:5" x14ac:dyDescent="0.25">
      <c r="A144" s="11">
        <v>33.027522935779821</v>
      </c>
      <c r="B144" s="3" t="str">
        <f t="shared" si="2"/>
        <v>Normal</v>
      </c>
      <c r="C144" s="1"/>
      <c r="D144" s="1"/>
      <c r="E144" s="1"/>
    </row>
    <row r="145" spans="1:5" x14ac:dyDescent="0.25">
      <c r="A145" s="11">
        <v>24.615384615384617</v>
      </c>
      <c r="B145" s="3" t="str">
        <f t="shared" si="2"/>
        <v>Normal</v>
      </c>
      <c r="C145" s="1"/>
      <c r="D145" s="1"/>
      <c r="E145" s="1"/>
    </row>
    <row r="146" spans="1:5" x14ac:dyDescent="0.25">
      <c r="A146" s="11">
        <v>47.222222222222221</v>
      </c>
      <c r="B146" s="3" t="str">
        <f t="shared" si="2"/>
        <v>Normal</v>
      </c>
      <c r="C146" s="1"/>
      <c r="D146" s="1"/>
      <c r="E146" s="1"/>
    </row>
    <row r="147" spans="1:5" x14ac:dyDescent="0.25">
      <c r="A147" s="11">
        <v>54.761904761904766</v>
      </c>
      <c r="B147" s="3" t="str">
        <f t="shared" si="2"/>
        <v>Normal</v>
      </c>
      <c r="C147" s="1"/>
      <c r="D147" s="1"/>
      <c r="E147" s="1"/>
    </row>
    <row r="148" spans="1:5" x14ac:dyDescent="0.25">
      <c r="A148" s="11">
        <v>51.515151515151516</v>
      </c>
      <c r="B148" s="3" t="str">
        <f t="shared" si="2"/>
        <v>Normal</v>
      </c>
      <c r="C148" s="1"/>
      <c r="D148" s="1"/>
      <c r="E148" s="1"/>
    </row>
    <row r="149" spans="1:5" x14ac:dyDescent="0.25">
      <c r="A149" s="11">
        <v>34.40514469453376</v>
      </c>
      <c r="B149" s="3" t="str">
        <f t="shared" si="2"/>
        <v>Normal</v>
      </c>
      <c r="C149" s="1"/>
      <c r="D149" s="1"/>
      <c r="E149" s="1"/>
    </row>
  </sheetData>
  <autoFilter ref="A5:B149" xr:uid="{54ED460B-0527-4328-921E-72C1426DFDB5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F1A3-1D2F-4616-B459-7E72BB7C0FFE}">
  <dimension ref="A1:D149"/>
  <sheetViews>
    <sheetView workbookViewId="0">
      <selection activeCell="G13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2" t="s">
        <v>198</v>
      </c>
    </row>
    <row r="3" spans="1:4" ht="16.5" x14ac:dyDescent="0.3">
      <c r="A3" s="14" t="s">
        <v>199</v>
      </c>
    </row>
    <row r="5" spans="1:4" x14ac:dyDescent="0.25">
      <c r="A5" s="15" t="s">
        <v>200</v>
      </c>
    </row>
    <row r="6" spans="1:4" x14ac:dyDescent="0.25">
      <c r="A6" s="11">
        <v>47.520661157024797</v>
      </c>
    </row>
    <row r="7" spans="1:4" x14ac:dyDescent="0.25">
      <c r="A7" s="11">
        <v>30</v>
      </c>
      <c r="C7" s="1" t="s">
        <v>184</v>
      </c>
      <c r="D7" s="16">
        <f>MAX(A6:A149)</f>
        <v>60.638297872340431</v>
      </c>
    </row>
    <row r="8" spans="1:4" x14ac:dyDescent="0.25">
      <c r="A8" s="11">
        <v>37.931034482758619</v>
      </c>
      <c r="C8" s="1" t="s">
        <v>185</v>
      </c>
      <c r="D8" s="16">
        <f>MIN(A6:A149)</f>
        <v>21.052631578947366</v>
      </c>
    </row>
    <row r="9" spans="1:4" x14ac:dyDescent="0.25">
      <c r="A9" s="11">
        <v>35.779816513761467</v>
      </c>
    </row>
    <row r="10" spans="1:4" x14ac:dyDescent="0.25">
      <c r="A10" s="11">
        <v>34.25925925925926</v>
      </c>
    </row>
    <row r="11" spans="1:4" x14ac:dyDescent="0.25">
      <c r="A11" s="11">
        <v>57.142857142857139</v>
      </c>
    </row>
    <row r="12" spans="1:4" x14ac:dyDescent="0.25">
      <c r="A12" s="11">
        <v>42.982456140350877</v>
      </c>
    </row>
    <row r="13" spans="1:4" x14ac:dyDescent="0.25">
      <c r="A13" s="11">
        <v>47.826086956521742</v>
      </c>
    </row>
    <row r="14" spans="1:4" x14ac:dyDescent="0.25">
      <c r="A14" s="11">
        <v>33.980582524271846</v>
      </c>
    </row>
    <row r="15" spans="1:4" x14ac:dyDescent="0.25">
      <c r="A15" s="11">
        <v>42.081949058693247</v>
      </c>
    </row>
    <row r="16" spans="1:4" x14ac:dyDescent="0.25">
      <c r="A16" s="11">
        <v>31.25</v>
      </c>
    </row>
    <row r="17" spans="1:1" x14ac:dyDescent="0.25">
      <c r="A17" s="11">
        <v>38.260869565217391</v>
      </c>
    </row>
    <row r="18" spans="1:1" x14ac:dyDescent="0.25">
      <c r="A18" s="11">
        <v>39.0625</v>
      </c>
    </row>
    <row r="19" spans="1:1" x14ac:dyDescent="0.25">
      <c r="A19" s="11">
        <v>23.684210526315788</v>
      </c>
    </row>
    <row r="20" spans="1:1" x14ac:dyDescent="0.25">
      <c r="A20" s="11">
        <v>32</v>
      </c>
    </row>
    <row r="21" spans="1:1" x14ac:dyDescent="0.25">
      <c r="A21" s="11">
        <v>31.147540983606557</v>
      </c>
    </row>
    <row r="22" spans="1:1" x14ac:dyDescent="0.25">
      <c r="A22" s="11">
        <v>49.880125661375665</v>
      </c>
    </row>
    <row r="23" spans="1:1" x14ac:dyDescent="0.25">
      <c r="A23" s="11">
        <v>35.454545454545453</v>
      </c>
    </row>
    <row r="24" spans="1:1" x14ac:dyDescent="0.25">
      <c r="A24" s="11">
        <v>36.50306748466258</v>
      </c>
    </row>
    <row r="25" spans="1:1" x14ac:dyDescent="0.25">
      <c r="A25" s="11">
        <v>21.052631578947366</v>
      </c>
    </row>
    <row r="26" spans="1:1" x14ac:dyDescent="0.25">
      <c r="A26" s="11">
        <v>23.52941176470588</v>
      </c>
    </row>
    <row r="27" spans="1:1" x14ac:dyDescent="0.25">
      <c r="A27" s="11">
        <v>50.362318840579711</v>
      </c>
    </row>
    <row r="28" spans="1:1" x14ac:dyDescent="0.25">
      <c r="A28" s="11">
        <v>41.414141414141412</v>
      </c>
    </row>
    <row r="29" spans="1:1" x14ac:dyDescent="0.25">
      <c r="A29" s="11">
        <v>33.333333333333329</v>
      </c>
    </row>
    <row r="30" spans="1:1" x14ac:dyDescent="0.25">
      <c r="A30" s="11">
        <v>30.46875</v>
      </c>
    </row>
    <row r="31" spans="1:1" x14ac:dyDescent="0.25">
      <c r="A31" s="11">
        <v>50.434782608695649</v>
      </c>
    </row>
    <row r="32" spans="1:1" x14ac:dyDescent="0.25">
      <c r="A32" s="11">
        <v>43.421052631578952</v>
      </c>
    </row>
    <row r="33" spans="1:1" x14ac:dyDescent="0.25">
      <c r="A33" s="11">
        <v>38.461538461538467</v>
      </c>
    </row>
    <row r="34" spans="1:1" x14ac:dyDescent="0.25">
      <c r="A34" s="11">
        <v>41.666666666666671</v>
      </c>
    </row>
    <row r="35" spans="1:1" x14ac:dyDescent="0.25">
      <c r="A35" s="11">
        <v>37.00787401574803</v>
      </c>
    </row>
    <row r="36" spans="1:1" x14ac:dyDescent="0.25">
      <c r="A36" s="11">
        <v>44.360902255639097</v>
      </c>
    </row>
    <row r="37" spans="1:1" x14ac:dyDescent="0.25">
      <c r="A37" s="11">
        <v>50.239234449760758</v>
      </c>
    </row>
    <row r="38" spans="1:1" x14ac:dyDescent="0.25">
      <c r="A38" s="11">
        <v>52.592592592592588</v>
      </c>
    </row>
    <row r="39" spans="1:1" x14ac:dyDescent="0.25">
      <c r="A39" s="11">
        <v>41.818181818181813</v>
      </c>
    </row>
    <row r="40" spans="1:1" x14ac:dyDescent="0.25">
      <c r="A40" s="11">
        <v>37.5</v>
      </c>
    </row>
    <row r="41" spans="1:1" x14ac:dyDescent="0.25">
      <c r="A41" s="11">
        <v>55.813953488372093</v>
      </c>
    </row>
    <row r="42" spans="1:1" x14ac:dyDescent="0.25">
      <c r="A42" s="11">
        <v>39.215686274509807</v>
      </c>
    </row>
    <row r="43" spans="1:1" x14ac:dyDescent="0.25">
      <c r="A43" s="11">
        <v>58.82352941176471</v>
      </c>
    </row>
    <row r="44" spans="1:1" x14ac:dyDescent="0.25">
      <c r="A44" s="11">
        <v>38.532110091743121</v>
      </c>
    </row>
    <row r="45" spans="1:1" x14ac:dyDescent="0.25">
      <c r="A45" s="11">
        <v>42.1875</v>
      </c>
    </row>
    <row r="46" spans="1:1" x14ac:dyDescent="0.25">
      <c r="A46" s="11">
        <v>46.938775510204081</v>
      </c>
    </row>
    <row r="47" spans="1:1" x14ac:dyDescent="0.25">
      <c r="A47" s="11">
        <v>56.09756097560976</v>
      </c>
    </row>
    <row r="48" spans="1:1" x14ac:dyDescent="0.25">
      <c r="A48" s="11">
        <v>30.188679245283019</v>
      </c>
    </row>
    <row r="49" spans="1:1" x14ac:dyDescent="0.25">
      <c r="A49" s="11">
        <v>35.875706214689266</v>
      </c>
    </row>
    <row r="50" spans="1:1" x14ac:dyDescent="0.25">
      <c r="A50" s="11">
        <v>54.594594594594589</v>
      </c>
    </row>
    <row r="51" spans="1:1" x14ac:dyDescent="0.25">
      <c r="A51" s="11">
        <v>47.826086956521742</v>
      </c>
    </row>
    <row r="52" spans="1:1" x14ac:dyDescent="0.25">
      <c r="A52" s="11">
        <v>50</v>
      </c>
    </row>
    <row r="53" spans="1:1" x14ac:dyDescent="0.25">
      <c r="A53" s="11">
        <v>33.333333333333329</v>
      </c>
    </row>
    <row r="54" spans="1:1" x14ac:dyDescent="0.25">
      <c r="A54" s="11">
        <v>38.805970149253731</v>
      </c>
    </row>
    <row r="55" spans="1:1" x14ac:dyDescent="0.25">
      <c r="A55" s="11">
        <v>41.935483870967744</v>
      </c>
    </row>
    <row r="56" spans="1:1" x14ac:dyDescent="0.25">
      <c r="A56" s="11">
        <v>46.774193548387096</v>
      </c>
    </row>
    <row r="57" spans="1:1" x14ac:dyDescent="0.25">
      <c r="A57" s="11">
        <v>36</v>
      </c>
    </row>
    <row r="58" spans="1:1" x14ac:dyDescent="0.25">
      <c r="A58" s="11">
        <v>41.935483870967744</v>
      </c>
    </row>
    <row r="59" spans="1:1" x14ac:dyDescent="0.25">
      <c r="A59" s="11">
        <v>40.625</v>
      </c>
    </row>
    <row r="60" spans="1:1" x14ac:dyDescent="0.25">
      <c r="A60" s="11">
        <v>39.761904761904759</v>
      </c>
    </row>
    <row r="61" spans="1:1" x14ac:dyDescent="0.25">
      <c r="A61" s="11">
        <v>34.868421052631575</v>
      </c>
    </row>
    <row r="62" spans="1:1" x14ac:dyDescent="0.25">
      <c r="A62" s="11">
        <v>32.967032967032964</v>
      </c>
    </row>
    <row r="63" spans="1:1" x14ac:dyDescent="0.25">
      <c r="A63" s="11">
        <v>32.900432900432904</v>
      </c>
    </row>
    <row r="64" spans="1:1" x14ac:dyDescent="0.25">
      <c r="A64" s="11">
        <v>42.553191489361701</v>
      </c>
    </row>
    <row r="65" spans="1:1" x14ac:dyDescent="0.25">
      <c r="A65" s="11">
        <v>30.909090909090907</v>
      </c>
    </row>
    <row r="66" spans="1:1" x14ac:dyDescent="0.25">
      <c r="A66" s="11">
        <v>60.638297872340431</v>
      </c>
    </row>
    <row r="67" spans="1:1" x14ac:dyDescent="0.25">
      <c r="A67" s="11">
        <v>46.428571428571431</v>
      </c>
    </row>
    <row r="68" spans="1:1" x14ac:dyDescent="0.25">
      <c r="A68" s="11">
        <v>41.891117478510026</v>
      </c>
    </row>
    <row r="69" spans="1:1" x14ac:dyDescent="0.25">
      <c r="A69" s="11">
        <v>25.714285714285712</v>
      </c>
    </row>
    <row r="70" spans="1:1" x14ac:dyDescent="0.25">
      <c r="A70" s="11">
        <v>23.943661971830984</v>
      </c>
    </row>
    <row r="71" spans="1:1" x14ac:dyDescent="0.25">
      <c r="A71" s="11">
        <v>35.714285714285715</v>
      </c>
    </row>
    <row r="72" spans="1:1" x14ac:dyDescent="0.25">
      <c r="A72" s="11">
        <v>48.484848484848484</v>
      </c>
    </row>
    <row r="73" spans="1:1" x14ac:dyDescent="0.25">
      <c r="A73" s="11">
        <v>34.146341463414636</v>
      </c>
    </row>
    <row r="74" spans="1:1" x14ac:dyDescent="0.25">
      <c r="A74" s="11">
        <v>42.857142857142854</v>
      </c>
    </row>
    <row r="75" spans="1:1" x14ac:dyDescent="0.25">
      <c r="A75" s="11">
        <v>22.448979591836736</v>
      </c>
    </row>
    <row r="76" spans="1:1" x14ac:dyDescent="0.25">
      <c r="A76" s="11">
        <v>58.974358974358978</v>
      </c>
    </row>
    <row r="77" spans="1:1" x14ac:dyDescent="0.25">
      <c r="A77" s="11">
        <v>48.148148148148145</v>
      </c>
    </row>
    <row r="78" spans="1:1" x14ac:dyDescent="0.25">
      <c r="A78" s="11">
        <v>35.897435897435898</v>
      </c>
    </row>
    <row r="79" spans="1:1" x14ac:dyDescent="0.25">
      <c r="A79" s="11">
        <v>39.473684210526315</v>
      </c>
    </row>
    <row r="80" spans="1:1" x14ac:dyDescent="0.25">
      <c r="A80" s="11">
        <v>53.448275862068961</v>
      </c>
    </row>
    <row r="81" spans="1:1" x14ac:dyDescent="0.25">
      <c r="A81" s="11">
        <v>39.153439153439152</v>
      </c>
    </row>
    <row r="82" spans="1:1" x14ac:dyDescent="0.25">
      <c r="A82" s="11">
        <v>37.5</v>
      </c>
    </row>
    <row r="83" spans="1:1" x14ac:dyDescent="0.25">
      <c r="A83" s="11">
        <v>41.732283464566926</v>
      </c>
    </row>
    <row r="84" spans="1:1" x14ac:dyDescent="0.25">
      <c r="A84" s="11">
        <v>39.393939393939391</v>
      </c>
    </row>
    <row r="85" spans="1:1" x14ac:dyDescent="0.25">
      <c r="A85" s="11">
        <v>39.130434782608695</v>
      </c>
    </row>
    <row r="86" spans="1:1" x14ac:dyDescent="0.25">
      <c r="A86" s="11">
        <v>37.5</v>
      </c>
    </row>
    <row r="87" spans="1:1" x14ac:dyDescent="0.25">
      <c r="A87" s="11">
        <v>31.168831168831169</v>
      </c>
    </row>
    <row r="88" spans="1:1" x14ac:dyDescent="0.25">
      <c r="A88" s="11">
        <v>60.538116591928251</v>
      </c>
    </row>
    <row r="89" spans="1:1" x14ac:dyDescent="0.25">
      <c r="A89" s="11">
        <v>39.331896551724135</v>
      </c>
    </row>
    <row r="90" spans="1:1" x14ac:dyDescent="0.25">
      <c r="A90" s="11">
        <v>47.433704020530371</v>
      </c>
    </row>
    <row r="91" spans="1:1" x14ac:dyDescent="0.25">
      <c r="A91" s="11">
        <v>47.368421052631575</v>
      </c>
    </row>
    <row r="92" spans="1:1" x14ac:dyDescent="0.25">
      <c r="A92" s="11">
        <v>42.857142857142854</v>
      </c>
    </row>
    <row r="93" spans="1:1" x14ac:dyDescent="0.25">
      <c r="A93" s="11">
        <v>43.333333333333336</v>
      </c>
    </row>
    <row r="94" spans="1:1" x14ac:dyDescent="0.25">
      <c r="A94" s="11">
        <v>50</v>
      </c>
    </row>
    <row r="95" spans="1:1" x14ac:dyDescent="0.25">
      <c r="A95" s="11">
        <v>41.764705882352942</v>
      </c>
    </row>
    <row r="96" spans="1:1" x14ac:dyDescent="0.25">
      <c r="A96" s="11">
        <v>34.057971014492757</v>
      </c>
    </row>
    <row r="97" spans="1:1" x14ac:dyDescent="0.25">
      <c r="A97" s="11">
        <v>48.717948717948715</v>
      </c>
    </row>
    <row r="98" spans="1:1" x14ac:dyDescent="0.25">
      <c r="A98" s="11">
        <v>46.808510638297875</v>
      </c>
    </row>
    <row r="99" spans="1:1" x14ac:dyDescent="0.25">
      <c r="A99" s="11">
        <v>40</v>
      </c>
    </row>
    <row r="100" spans="1:1" x14ac:dyDescent="0.25">
      <c r="A100" s="11">
        <v>45.454545454545453</v>
      </c>
    </row>
    <row r="101" spans="1:1" x14ac:dyDescent="0.25">
      <c r="A101" s="11">
        <v>41.793893129770993</v>
      </c>
    </row>
    <row r="102" spans="1:1" x14ac:dyDescent="0.25">
      <c r="A102" s="11">
        <v>45.381526104417667</v>
      </c>
    </row>
    <row r="103" spans="1:1" x14ac:dyDescent="0.25">
      <c r="A103" s="11">
        <v>28.448275862068968</v>
      </c>
    </row>
    <row r="104" spans="1:1" x14ac:dyDescent="0.25">
      <c r="A104" s="11">
        <v>36.95652173913043</v>
      </c>
    </row>
    <row r="105" spans="1:1" x14ac:dyDescent="0.25">
      <c r="A105" s="11">
        <v>43.902439024390247</v>
      </c>
    </row>
    <row r="106" spans="1:1" x14ac:dyDescent="0.25">
      <c r="A106" s="11">
        <v>24.242424242424242</v>
      </c>
    </row>
    <row r="107" spans="1:1" x14ac:dyDescent="0.25">
      <c r="A107" s="11">
        <v>48.314606741573037</v>
      </c>
    </row>
    <row r="108" spans="1:1" x14ac:dyDescent="0.25">
      <c r="A108" s="11">
        <v>28.735632183908045</v>
      </c>
    </row>
    <row r="109" spans="1:1" x14ac:dyDescent="0.25">
      <c r="A109" s="11">
        <v>39.622641509433961</v>
      </c>
    </row>
    <row r="110" spans="1:1" x14ac:dyDescent="0.25">
      <c r="A110" s="11">
        <v>22.352941176470591</v>
      </c>
    </row>
    <row r="111" spans="1:1" x14ac:dyDescent="0.25">
      <c r="A111" s="11">
        <v>39.75903614457831</v>
      </c>
    </row>
    <row r="112" spans="1:1" x14ac:dyDescent="0.25">
      <c r="A112" s="11">
        <v>24.404761904761905</v>
      </c>
    </row>
    <row r="113" spans="1:1" x14ac:dyDescent="0.25">
      <c r="A113" s="11">
        <v>28.571428571428569</v>
      </c>
    </row>
    <row r="114" spans="1:1" x14ac:dyDescent="0.25">
      <c r="A114" s="11">
        <v>45.714285714285715</v>
      </c>
    </row>
    <row r="115" spans="1:1" x14ac:dyDescent="0.25">
      <c r="A115" s="11">
        <v>27.27272727272727</v>
      </c>
    </row>
    <row r="116" spans="1:1" x14ac:dyDescent="0.25">
      <c r="A116" s="11">
        <v>40</v>
      </c>
    </row>
    <row r="117" spans="1:1" x14ac:dyDescent="0.25">
      <c r="A117" s="11">
        <v>28.571428571428569</v>
      </c>
    </row>
    <row r="118" spans="1:1" x14ac:dyDescent="0.25">
      <c r="A118" s="11">
        <v>37.132352941176471</v>
      </c>
    </row>
    <row r="119" spans="1:1" x14ac:dyDescent="0.25">
      <c r="A119" s="11">
        <v>33.846153846153847</v>
      </c>
    </row>
    <row r="120" spans="1:1" x14ac:dyDescent="0.25">
      <c r="A120" s="11">
        <v>46.296296296296298</v>
      </c>
    </row>
    <row r="121" spans="1:1" x14ac:dyDescent="0.25">
      <c r="A121" s="11">
        <v>52</v>
      </c>
    </row>
    <row r="122" spans="1:1" x14ac:dyDescent="0.25">
      <c r="A122" s="11">
        <v>37.759336099585063</v>
      </c>
    </row>
    <row r="123" spans="1:1" x14ac:dyDescent="0.25">
      <c r="A123" s="11">
        <v>28.07017543859649</v>
      </c>
    </row>
    <row r="124" spans="1:1" x14ac:dyDescent="0.25">
      <c r="A124" s="11">
        <v>32.258064516129032</v>
      </c>
    </row>
    <row r="125" spans="1:1" x14ac:dyDescent="0.25">
      <c r="A125" s="11">
        <v>40.54054054054054</v>
      </c>
    </row>
    <row r="126" spans="1:1" x14ac:dyDescent="0.25">
      <c r="A126" s="11">
        <v>42.553191489361701</v>
      </c>
    </row>
    <row r="127" spans="1:1" x14ac:dyDescent="0.25">
      <c r="A127" s="11">
        <v>40.277777777777779</v>
      </c>
    </row>
    <row r="128" spans="1:1" x14ac:dyDescent="0.25">
      <c r="A128" s="11">
        <v>57.142857142857139</v>
      </c>
    </row>
    <row r="129" spans="1:1" x14ac:dyDescent="0.25">
      <c r="A129" s="11">
        <v>37.558685446009385</v>
      </c>
    </row>
    <row r="130" spans="1:1" x14ac:dyDescent="0.25">
      <c r="A130" s="11">
        <v>48</v>
      </c>
    </row>
    <row r="131" spans="1:1" x14ac:dyDescent="0.25">
      <c r="A131" s="11">
        <v>37.5</v>
      </c>
    </row>
    <row r="132" spans="1:1" x14ac:dyDescent="0.25">
      <c r="A132" s="11">
        <v>40</v>
      </c>
    </row>
    <row r="133" spans="1:1" x14ac:dyDescent="0.25">
      <c r="A133" s="11">
        <v>48.414985590778095</v>
      </c>
    </row>
    <row r="134" spans="1:1" x14ac:dyDescent="0.25">
      <c r="A134" s="11">
        <v>33.027522935779821</v>
      </c>
    </row>
    <row r="135" spans="1:1" x14ac:dyDescent="0.25">
      <c r="A135" s="11">
        <v>24.615384615384617</v>
      </c>
    </row>
    <row r="136" spans="1:1" x14ac:dyDescent="0.25">
      <c r="A136" s="11">
        <v>47.222222222222221</v>
      </c>
    </row>
    <row r="137" spans="1:1" x14ac:dyDescent="0.25">
      <c r="A137" s="11">
        <v>54.761904761904766</v>
      </c>
    </row>
    <row r="138" spans="1:1" x14ac:dyDescent="0.25">
      <c r="A138" s="11">
        <v>51.515151515151516</v>
      </c>
    </row>
    <row r="139" spans="1:1" x14ac:dyDescent="0.25">
      <c r="A139" s="11">
        <v>34.40514469453376</v>
      </c>
    </row>
    <row r="140" spans="1:1" x14ac:dyDescent="0.25">
      <c r="A140" s="13"/>
    </row>
    <row r="141" spans="1:1" x14ac:dyDescent="0.25">
      <c r="A141" s="13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2023-01-15T22:17:58Z</dcterms:created>
  <dcterms:modified xsi:type="dcterms:W3CDTF">2024-02-14T19:52:40Z</dcterms:modified>
</cp:coreProperties>
</file>